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charlotc\Desktop\"/>
    </mc:Choice>
  </mc:AlternateContent>
  <xr:revisionPtr revIDLastSave="0" documentId="8_{D4F087C5-10DF-4110-94EB-7E636B93179E}" xr6:coauthVersionLast="47" xr6:coauthVersionMax="47" xr10:uidLastSave="{00000000-0000-0000-0000-000000000000}"/>
  <bookViews>
    <workbookView xWindow="30555" yWindow="975" windowWidth="25515" windowHeight="13845" firstSheet="2" activeTab="2" xr2:uid="{00000000-000D-0000-FFFF-FFFF00000000}"/>
  </bookViews>
  <sheets>
    <sheet name="Info" sheetId="1" r:id="rId1"/>
    <sheet name="1.Economic Data" sheetId="2" r:id="rId2"/>
    <sheet name="2.Actual Wthr" sheetId="3" r:id="rId3"/>
    <sheet name="3. Normal Wthr" sheetId="4" r:id="rId4"/>
    <sheet name="4.Annual SAE Indices" sheetId="5" r:id="rId5"/>
    <sheet name="5.Monthly Multipliers" sheetId="6" r:id="rId6"/>
    <sheet name="6.Econ Transform" sheetId="7" r:id="rId7"/>
    <sheet name="7.Wthr Transform" sheetId="8" r:id="rId8"/>
    <sheet name="8. Model Variables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4" roundtripDataChecksum="Idh6ZEQ7QqeqjXGIqACB6C+2wSpiCyUVEHpOohjrEYk="/>
    </ext>
  </extLst>
</workbook>
</file>

<file path=xl/calcChain.xml><?xml version="1.0" encoding="utf-8"?>
<calcChain xmlns="http://schemas.openxmlformats.org/spreadsheetml/2006/main">
  <c r="E3" i="9" l="1" a="1"/>
  <c r="E3" i="9"/>
  <c r="E4" i="9" a="1"/>
  <c r="E4" i="9" s="1"/>
  <c r="E5" i="9" a="1"/>
  <c r="E5" i="9"/>
  <c r="E6" i="9" a="1"/>
  <c r="E6" i="9"/>
  <c r="E7" i="9" a="1"/>
  <c r="E7" i="9"/>
  <c r="E8" i="9" a="1"/>
  <c r="E8" i="9" s="1"/>
  <c r="E9" i="9" a="1"/>
  <c r="E9" i="9"/>
  <c r="E10" i="9" a="1"/>
  <c r="E10" i="9"/>
  <c r="E11" i="9" a="1"/>
  <c r="E11" i="9" s="1"/>
  <c r="E12" i="9" a="1"/>
  <c r="E12" i="9"/>
  <c r="E13" i="9" a="1"/>
  <c r="E13" i="9"/>
  <c r="E14" i="9" a="1"/>
  <c r="E14" i="9"/>
  <c r="E15" i="9" a="1"/>
  <c r="E15" i="9" s="1"/>
  <c r="E16" i="9" a="1"/>
  <c r="E16" i="9"/>
  <c r="E17" i="9" a="1"/>
  <c r="E17" i="9" s="1"/>
  <c r="E18" i="9" a="1"/>
  <c r="E18" i="9" s="1"/>
  <c r="E19" i="9" a="1"/>
  <c r="E19" i="9"/>
  <c r="E20" i="9" a="1"/>
  <c r="E20" i="9" s="1"/>
  <c r="E21" i="9" a="1"/>
  <c r="E21" i="9"/>
  <c r="E22" i="9" a="1"/>
  <c r="E22" i="9" s="1"/>
  <c r="E23" i="9" a="1"/>
  <c r="E23" i="9"/>
  <c r="E24" i="9" a="1"/>
  <c r="E24" i="9" s="1"/>
  <c r="E25" i="9" a="1"/>
  <c r="E25" i="9" s="1"/>
  <c r="E26" i="9" a="1"/>
  <c r="E26" i="9"/>
  <c r="E27" i="9" a="1"/>
  <c r="E27" i="9" s="1"/>
  <c r="E28" i="9" a="1"/>
  <c r="E28" i="9"/>
  <c r="E29" i="9" a="1"/>
  <c r="E29" i="9" s="1"/>
  <c r="E30" i="9" a="1"/>
  <c r="E30" i="9"/>
  <c r="E31" i="9" a="1"/>
  <c r="E31" i="9" s="1"/>
  <c r="E32" i="9" a="1"/>
  <c r="E32" i="9" s="1"/>
  <c r="E33" i="9" a="1"/>
  <c r="E33" i="9" s="1"/>
  <c r="E34" i="9" a="1"/>
  <c r="E34" i="9" s="1"/>
  <c r="E35" i="9" a="1"/>
  <c r="E35" i="9"/>
  <c r="E36" i="9" a="1"/>
  <c r="E36" i="9" s="1"/>
  <c r="E37" i="9" a="1"/>
  <c r="E37" i="9"/>
  <c r="E38" i="9" a="1"/>
  <c r="E38" i="9" s="1"/>
  <c r="E39" i="9" a="1"/>
  <c r="E39" i="9" s="1"/>
  <c r="E40" i="9" a="1"/>
  <c r="E40" i="9" s="1"/>
  <c r="E41" i="9" a="1"/>
  <c r="E41" i="9" s="1"/>
  <c r="F41" i="9" s="1"/>
  <c r="E42" i="9" a="1"/>
  <c r="E42" i="9"/>
  <c r="E43" i="9" a="1"/>
  <c r="E43" i="9" s="1"/>
  <c r="E44" i="9" a="1"/>
  <c r="E44" i="9"/>
  <c r="E45" i="9" a="1"/>
  <c r="E45" i="9" s="1"/>
  <c r="E46" i="9" a="1"/>
  <c r="E46" i="9" s="1"/>
  <c r="E47" i="9" a="1"/>
  <c r="E47" i="9" s="1"/>
  <c r="E48" i="9" a="1"/>
  <c r="E48" i="9" s="1"/>
  <c r="E49" i="9" a="1"/>
  <c r="E49" i="9"/>
  <c r="E50" i="9" a="1"/>
  <c r="E50" i="9" s="1"/>
  <c r="E51" i="9" a="1"/>
  <c r="E51" i="9"/>
  <c r="E52" i="9" a="1"/>
  <c r="E52" i="9" s="1"/>
  <c r="E53" i="9" a="1"/>
  <c r="E53" i="9" s="1"/>
  <c r="E54" i="9" a="1"/>
  <c r="E54" i="9" s="1"/>
  <c r="E55" i="9" a="1"/>
  <c r="E55" i="9" s="1"/>
  <c r="E56" i="9" a="1"/>
  <c r="E56" i="9"/>
  <c r="E57" i="9" a="1"/>
  <c r="E57" i="9" s="1"/>
  <c r="E58" i="9" a="1"/>
  <c r="E58" i="9"/>
  <c r="E59" i="9" a="1"/>
  <c r="E59" i="9" s="1"/>
  <c r="E60" i="9" a="1"/>
  <c r="E60" i="9" s="1"/>
  <c r="E61" i="9" a="1"/>
  <c r="E61" i="9" s="1"/>
  <c r="E62" i="9" a="1"/>
  <c r="E62" i="9" s="1"/>
  <c r="E63" i="9" a="1"/>
  <c r="E63" i="9"/>
  <c r="E64" i="9" a="1"/>
  <c r="E64" i="9" s="1"/>
  <c r="E65" i="9" a="1"/>
  <c r="E65" i="9"/>
  <c r="E66" i="9" a="1"/>
  <c r="E66" i="9" s="1"/>
  <c r="E67" i="9" a="1"/>
  <c r="E67" i="9" s="1"/>
  <c r="E68" i="9" a="1"/>
  <c r="E68" i="9" s="1"/>
  <c r="E69" i="9" a="1"/>
  <c r="E69" i="9" s="1"/>
  <c r="E70" i="9" a="1"/>
  <c r="E70" i="9"/>
  <c r="E71" i="9" a="1"/>
  <c r="E71" i="9" s="1"/>
  <c r="E72" i="9" a="1"/>
  <c r="E72" i="9"/>
  <c r="E73" i="9" a="1"/>
  <c r="E73" i="9" s="1"/>
  <c r="E74" i="9" a="1"/>
  <c r="E74" i="9" s="1"/>
  <c r="E75" i="9" a="1"/>
  <c r="E75" i="9" s="1"/>
  <c r="E76" i="9" a="1"/>
  <c r="E76" i="9" s="1"/>
  <c r="E77" i="9" a="1"/>
  <c r="E77" i="9"/>
  <c r="E78" i="9" a="1"/>
  <c r="E78" i="9" s="1"/>
  <c r="E79" i="9" a="1"/>
  <c r="E79" i="9"/>
  <c r="E80" i="9" a="1"/>
  <c r="E80" i="9" s="1"/>
  <c r="E81" i="9" a="1"/>
  <c r="E81" i="9" s="1"/>
  <c r="E82" i="9" a="1"/>
  <c r="E82" i="9" s="1"/>
  <c r="E83" i="9" a="1"/>
  <c r="E83" i="9" s="1"/>
  <c r="E84" i="9" a="1"/>
  <c r="E84" i="9"/>
  <c r="E85" i="9" a="1"/>
  <c r="E85" i="9" s="1"/>
  <c r="E86" i="9" a="1"/>
  <c r="E86" i="9"/>
  <c r="E87" i="9" a="1"/>
  <c r="E87" i="9" s="1"/>
  <c r="E88" i="9" a="1"/>
  <c r="E88" i="9" s="1"/>
  <c r="E89" i="9" a="1"/>
  <c r="E89" i="9" s="1"/>
  <c r="E90" i="9" a="1"/>
  <c r="E90" i="9" s="1"/>
  <c r="E91" i="9" a="1"/>
  <c r="E91" i="9"/>
  <c r="E92" i="9" a="1"/>
  <c r="E92" i="9" s="1"/>
  <c r="F92" i="9" s="1"/>
  <c r="E93" i="9" a="1"/>
  <c r="E93" i="9"/>
  <c r="E94" i="9" a="1"/>
  <c r="E94" i="9" s="1"/>
  <c r="E95" i="9" a="1"/>
  <c r="E95" i="9" s="1"/>
  <c r="E96" i="9" a="1"/>
  <c r="E96" i="9" s="1"/>
  <c r="E97" i="9" a="1"/>
  <c r="E97" i="9" s="1"/>
  <c r="E98" i="9" a="1"/>
  <c r="E98" i="9"/>
  <c r="E99" i="9" a="1"/>
  <c r="E99" i="9" s="1"/>
  <c r="E100" i="9" a="1"/>
  <c r="E100" i="9"/>
  <c r="E101" i="9" a="1"/>
  <c r="E101" i="9" s="1"/>
  <c r="E102" i="9" a="1"/>
  <c r="E102" i="9" s="1"/>
  <c r="E103" i="9" a="1"/>
  <c r="E103" i="9" s="1"/>
  <c r="E104" i="9" a="1"/>
  <c r="E104" i="9" s="1"/>
  <c r="E105" i="9" a="1"/>
  <c r="E105" i="9"/>
  <c r="E106" i="9" a="1"/>
  <c r="E106" i="9" s="1"/>
  <c r="E107" i="9" a="1"/>
  <c r="E107" i="9"/>
  <c r="E108" i="9" a="1"/>
  <c r="E108" i="9" s="1"/>
  <c r="E109" i="9" a="1"/>
  <c r="E109" i="9" s="1"/>
  <c r="E110" i="9" a="1"/>
  <c r="E110" i="9" s="1"/>
  <c r="E111" i="9" a="1"/>
  <c r="E111" i="9" s="1"/>
  <c r="E112" i="9" a="1"/>
  <c r="E112" i="9"/>
  <c r="E113" i="9" a="1"/>
  <c r="E113" i="9" s="1"/>
  <c r="E114" i="9" a="1"/>
  <c r="E114" i="9"/>
  <c r="E115" i="9" a="1"/>
  <c r="E115" i="9" s="1"/>
  <c r="E116" i="9" a="1"/>
  <c r="E116" i="9" s="1"/>
  <c r="E117" i="9" a="1"/>
  <c r="E117" i="9" s="1"/>
  <c r="E118" i="9" a="1"/>
  <c r="E118" i="9" s="1"/>
  <c r="E119" i="9" a="1"/>
  <c r="E119" i="9"/>
  <c r="E120" i="9" a="1"/>
  <c r="E120" i="9" s="1"/>
  <c r="E121" i="9" a="1"/>
  <c r="E121" i="9"/>
  <c r="E122" i="9" a="1"/>
  <c r="E122" i="9" s="1"/>
  <c r="E123" i="9" a="1"/>
  <c r="E123" i="9" s="1"/>
  <c r="E124" i="9" a="1"/>
  <c r="E124" i="9" s="1"/>
  <c r="E125" i="9" a="1"/>
  <c r="E125" i="9" s="1"/>
  <c r="E126" i="9" a="1"/>
  <c r="E126" i="9"/>
  <c r="E127" i="9" a="1"/>
  <c r="E127" i="9" s="1"/>
  <c r="E128" i="9" a="1"/>
  <c r="E128" i="9"/>
  <c r="E129" i="9" a="1"/>
  <c r="E129" i="9" s="1"/>
  <c r="E130" i="9" a="1"/>
  <c r="E130" i="9" s="1"/>
  <c r="E131" i="9" a="1"/>
  <c r="E131" i="9" s="1"/>
  <c r="E132" i="9" a="1"/>
  <c r="E132" i="9" s="1"/>
  <c r="E133" i="9" a="1"/>
  <c r="E133" i="9"/>
  <c r="E134" i="9" a="1"/>
  <c r="E134" i="9" s="1"/>
  <c r="E135" i="9" a="1"/>
  <c r="E135" i="9"/>
  <c r="E136" i="9" a="1"/>
  <c r="E136" i="9" s="1"/>
  <c r="E137" i="9" a="1"/>
  <c r="E137" i="9" s="1"/>
  <c r="E138" i="9" a="1"/>
  <c r="E138" i="9" s="1"/>
  <c r="E139" i="9" a="1"/>
  <c r="E139" i="9" s="1"/>
  <c r="E140" i="9" a="1"/>
  <c r="E140" i="9"/>
  <c r="E141" i="9" a="1"/>
  <c r="E141" i="9" s="1"/>
  <c r="E142" i="9" a="1"/>
  <c r="E142" i="9"/>
  <c r="E143" i="9" a="1"/>
  <c r="E143" i="9" s="1"/>
  <c r="E144" i="9" a="1"/>
  <c r="E144" i="9" s="1"/>
  <c r="E145" i="9" a="1"/>
  <c r="E145" i="9" s="1"/>
  <c r="E146" i="9" a="1"/>
  <c r="E146" i="9" s="1"/>
  <c r="E147" i="9" a="1"/>
  <c r="E147" i="9"/>
  <c r="E148" i="9" a="1"/>
  <c r="E148" i="9" s="1"/>
  <c r="E149" i="9" a="1"/>
  <c r="E149" i="9"/>
  <c r="E150" i="9" a="1"/>
  <c r="E150" i="9" s="1"/>
  <c r="E151" i="9" a="1"/>
  <c r="E151" i="9" s="1"/>
  <c r="E152" i="9" a="1"/>
  <c r="E152" i="9" s="1"/>
  <c r="E153" i="9" a="1"/>
  <c r="E153" i="9" s="1"/>
  <c r="E154" i="9" a="1"/>
  <c r="E154" i="9"/>
  <c r="E155" i="9" a="1"/>
  <c r="E155" i="9" s="1"/>
  <c r="E156" i="9" a="1"/>
  <c r="E156" i="9"/>
  <c r="E157" i="9" a="1"/>
  <c r="E157" i="9" s="1"/>
  <c r="E158" i="9" a="1"/>
  <c r="E158" i="9" s="1"/>
  <c r="E159" i="9" a="1"/>
  <c r="E159" i="9" s="1"/>
  <c r="E160" i="9" a="1"/>
  <c r="E160" i="9" s="1"/>
  <c r="E161" i="9" a="1"/>
  <c r="E161" i="9"/>
  <c r="E162" i="9" a="1"/>
  <c r="E162" i="9" s="1"/>
  <c r="E163" i="9" a="1"/>
  <c r="E163" i="9"/>
  <c r="E164" i="9" a="1"/>
  <c r="E164" i="9" s="1"/>
  <c r="E165" i="9" a="1"/>
  <c r="E165" i="9" s="1"/>
  <c r="E166" i="9" a="1"/>
  <c r="E166" i="9" s="1"/>
  <c r="E167" i="9" a="1"/>
  <c r="E167" i="9" s="1"/>
  <c r="E168" i="9" a="1"/>
  <c r="E168" i="9"/>
  <c r="E169" i="9" a="1"/>
  <c r="E169" i="9" s="1"/>
  <c r="E170" i="9" a="1"/>
  <c r="E170" i="9"/>
  <c r="E171" i="9" a="1"/>
  <c r="E171" i="9" s="1"/>
  <c r="E172" i="9" a="1"/>
  <c r="E172" i="9" s="1"/>
  <c r="E173" i="9" a="1"/>
  <c r="E173" i="9" s="1"/>
  <c r="E174" i="9" a="1"/>
  <c r="E174" i="9" s="1"/>
  <c r="E175" i="9" a="1"/>
  <c r="E175" i="9"/>
  <c r="E176" i="9" a="1"/>
  <c r="E176" i="9" s="1"/>
  <c r="E177" i="9" a="1"/>
  <c r="E177" i="9"/>
  <c r="E178" i="9" a="1"/>
  <c r="E178" i="9" s="1"/>
  <c r="E179" i="9" a="1"/>
  <c r="E179" i="9" s="1"/>
  <c r="E180" i="9" a="1"/>
  <c r="E180" i="9" s="1"/>
  <c r="E181" i="9" a="1"/>
  <c r="E181" i="9" s="1"/>
  <c r="E182" i="9" a="1"/>
  <c r="E182" i="9"/>
  <c r="E183" i="9" a="1"/>
  <c r="E183" i="9" s="1"/>
  <c r="E184" i="9" a="1"/>
  <c r="E184" i="9"/>
  <c r="E185" i="9" a="1"/>
  <c r="E185" i="9" s="1"/>
  <c r="E186" i="9" a="1"/>
  <c r="E186" i="9" s="1"/>
  <c r="E187" i="9" a="1"/>
  <c r="E187" i="9" s="1"/>
  <c r="E188" i="9" a="1"/>
  <c r="E188" i="9" s="1"/>
  <c r="E189" i="9" a="1"/>
  <c r="E189" i="9"/>
  <c r="E190" i="9" a="1"/>
  <c r="E190" i="9" s="1"/>
  <c r="E191" i="9" a="1"/>
  <c r="E191" i="9"/>
  <c r="E192" i="9" a="1"/>
  <c r="E192" i="9" s="1"/>
  <c r="E193" i="9" a="1"/>
  <c r="E193" i="9" s="1"/>
  <c r="E194" i="9" a="1"/>
  <c r="E194" i="9" s="1"/>
  <c r="E195" i="9" a="1"/>
  <c r="E195" i="9" s="1"/>
  <c r="E196" i="9" a="1"/>
  <c r="E196" i="9"/>
  <c r="E197" i="9" a="1"/>
  <c r="E197" i="9" s="1"/>
  <c r="E198" i="9" a="1"/>
  <c r="E198" i="9"/>
  <c r="E199" i="9" a="1"/>
  <c r="E199" i="9" s="1"/>
  <c r="E200" i="9" a="1"/>
  <c r="E200" i="9" s="1"/>
  <c r="E201" i="9" a="1"/>
  <c r="E201" i="9" s="1"/>
  <c r="E202" i="9" a="1"/>
  <c r="E202" i="9" s="1"/>
  <c r="E203" i="9" a="1"/>
  <c r="E203" i="9" s="1"/>
  <c r="E204" i="9" a="1"/>
  <c r="E204" i="9" s="1"/>
  <c r="E205" i="9" a="1"/>
  <c r="E205" i="9"/>
  <c r="E206" i="9" a="1"/>
  <c r="E206" i="9" s="1"/>
  <c r="E207" i="9" a="1"/>
  <c r="E207" i="9" s="1"/>
  <c r="E208" i="9" a="1"/>
  <c r="E208" i="9" s="1"/>
  <c r="E209" i="9" a="1"/>
  <c r="E209" i="9" s="1"/>
  <c r="E210" i="9" a="1"/>
  <c r="E210" i="9"/>
  <c r="E211" i="9" a="1"/>
  <c r="E211" i="9" s="1"/>
  <c r="E212" i="9" a="1"/>
  <c r="E212" i="9"/>
  <c r="E213" i="9" a="1"/>
  <c r="E213" i="9" s="1"/>
  <c r="E214" i="9" a="1"/>
  <c r="E214" i="9" s="1"/>
  <c r="E215" i="9" a="1"/>
  <c r="E215" i="9" s="1"/>
  <c r="E216" i="9" a="1"/>
  <c r="E216" i="9" s="1"/>
  <c r="E217" i="9" a="1"/>
  <c r="E217" i="9"/>
  <c r="D3" i="9" a="1"/>
  <c r="D3" i="9"/>
  <c r="D4" i="9" a="1"/>
  <c r="D4" i="9" s="1"/>
  <c r="D5" i="9" a="1"/>
  <c r="D5" i="9"/>
  <c r="D6" i="9" a="1"/>
  <c r="D6" i="9" s="1"/>
  <c r="D7" i="9" a="1"/>
  <c r="D7" i="9"/>
  <c r="D8" i="9" a="1"/>
  <c r="D8" i="9"/>
  <c r="D9" i="9" a="1"/>
  <c r="D9" i="9" s="1"/>
  <c r="D10" i="9" a="1"/>
  <c r="D10" i="9"/>
  <c r="D11" i="9" a="1"/>
  <c r="D11" i="9" s="1"/>
  <c r="D12" i="9" a="1"/>
  <c r="D12" i="9"/>
  <c r="D13" i="9" a="1"/>
  <c r="D13" i="9" s="1"/>
  <c r="D14" i="9" a="1"/>
  <c r="D14" i="9"/>
  <c r="D15" i="9" a="1"/>
  <c r="D15" i="9"/>
  <c r="D16" i="9" a="1"/>
  <c r="D16" i="9" s="1"/>
  <c r="D17" i="9" a="1"/>
  <c r="D17" i="9"/>
  <c r="D18" i="9" a="1"/>
  <c r="D18" i="9" s="1"/>
  <c r="D19" i="9" a="1"/>
  <c r="D19" i="9"/>
  <c r="D20" i="9" a="1"/>
  <c r="D20" i="9" s="1"/>
  <c r="D21" i="9" a="1"/>
  <c r="D21" i="9"/>
  <c r="D22" i="9" a="1"/>
  <c r="D22" i="9"/>
  <c r="D23" i="9" a="1"/>
  <c r="D23" i="9" s="1"/>
  <c r="D24" i="9" a="1"/>
  <c r="D24" i="9" s="1"/>
  <c r="D25" i="9" a="1"/>
  <c r="D25" i="9" s="1"/>
  <c r="D26" i="9" a="1"/>
  <c r="D26" i="9"/>
  <c r="D27" i="9" a="1"/>
  <c r="D27" i="9" s="1"/>
  <c r="D28" i="9" a="1"/>
  <c r="D28" i="9"/>
  <c r="D29" i="9" a="1"/>
  <c r="D29" i="9"/>
  <c r="D30" i="9" a="1"/>
  <c r="D30" i="9" s="1"/>
  <c r="D31" i="9" a="1"/>
  <c r="D31" i="9" s="1"/>
  <c r="D32" i="9" a="1"/>
  <c r="D32" i="9" s="1"/>
  <c r="D33" i="9" a="1"/>
  <c r="D33" i="9"/>
  <c r="D34" i="9" a="1"/>
  <c r="D34" i="9" s="1"/>
  <c r="D35" i="9" a="1"/>
  <c r="D35" i="9"/>
  <c r="D36" i="9" a="1"/>
  <c r="D36" i="9"/>
  <c r="D37" i="9" a="1"/>
  <c r="D37" i="9" s="1"/>
  <c r="D38" i="9" a="1"/>
  <c r="D38" i="9" s="1"/>
  <c r="D39" i="9" a="1"/>
  <c r="D39" i="9" s="1"/>
  <c r="D40" i="9" a="1"/>
  <c r="D40" i="9"/>
  <c r="D41" i="9" a="1"/>
  <c r="D41" i="9" s="1"/>
  <c r="D42" i="9" a="1"/>
  <c r="D42" i="9"/>
  <c r="D43" i="9" a="1"/>
  <c r="D43" i="9"/>
  <c r="D44" i="9" a="1"/>
  <c r="D44" i="9" s="1"/>
  <c r="D45" i="9" a="1"/>
  <c r="D45" i="9" s="1"/>
  <c r="D46" i="9" a="1"/>
  <c r="D46" i="9" s="1"/>
  <c r="D47" i="9" a="1"/>
  <c r="D47" i="9"/>
  <c r="D48" i="9" a="1"/>
  <c r="D48" i="9" s="1"/>
  <c r="D49" i="9" a="1"/>
  <c r="D49" i="9"/>
  <c r="D50" i="9" a="1"/>
  <c r="D50" i="9"/>
  <c r="D51" i="9" a="1"/>
  <c r="D51" i="9" s="1"/>
  <c r="D52" i="9" a="1"/>
  <c r="D52" i="9" s="1"/>
  <c r="D53" i="9" a="1"/>
  <c r="D53" i="9" s="1"/>
  <c r="D54" i="9" a="1"/>
  <c r="D54" i="9"/>
  <c r="D55" i="9" a="1"/>
  <c r="D55" i="9" s="1"/>
  <c r="D56" i="9" a="1"/>
  <c r="D56" i="9"/>
  <c r="D57" i="9" a="1"/>
  <c r="D57" i="9"/>
  <c r="D58" i="9" a="1"/>
  <c r="D58" i="9" s="1"/>
  <c r="D59" i="9" a="1"/>
  <c r="D59" i="9" s="1"/>
  <c r="D60" i="9" a="1"/>
  <c r="D60" i="9" s="1"/>
  <c r="D61" i="9" a="1"/>
  <c r="D61" i="9"/>
  <c r="D62" i="9" a="1"/>
  <c r="D62" i="9" s="1"/>
  <c r="D63" i="9" a="1"/>
  <c r="D63" i="9"/>
  <c r="D64" i="9" a="1"/>
  <c r="D64" i="9"/>
  <c r="D65" i="9" a="1"/>
  <c r="D65" i="9" s="1"/>
  <c r="D66" i="9" a="1"/>
  <c r="D66" i="9" s="1"/>
  <c r="D67" i="9" a="1"/>
  <c r="D67" i="9" s="1"/>
  <c r="D68" i="9" a="1"/>
  <c r="D68" i="9"/>
  <c r="D69" i="9" a="1"/>
  <c r="D69" i="9" s="1"/>
  <c r="D70" i="9" a="1"/>
  <c r="D70" i="9"/>
  <c r="D71" i="9" a="1"/>
  <c r="D71" i="9"/>
  <c r="D72" i="9" a="1"/>
  <c r="D72" i="9" s="1"/>
  <c r="D73" i="9" a="1"/>
  <c r="D73" i="9" s="1"/>
  <c r="D74" i="9" a="1"/>
  <c r="D74" i="9" s="1"/>
  <c r="D75" i="9" a="1"/>
  <c r="D75" i="9"/>
  <c r="D76" i="9" a="1"/>
  <c r="D76" i="9" s="1"/>
  <c r="D77" i="9" a="1"/>
  <c r="D77" i="9"/>
  <c r="D78" i="9" a="1"/>
  <c r="D78" i="9"/>
  <c r="D79" i="9" a="1"/>
  <c r="D79" i="9" s="1"/>
  <c r="D80" i="9" a="1"/>
  <c r="D80" i="9" s="1"/>
  <c r="D81" i="9" a="1"/>
  <c r="D81" i="9" s="1"/>
  <c r="D82" i="9" a="1"/>
  <c r="D82" i="9"/>
  <c r="D83" i="9" a="1"/>
  <c r="D83" i="9" s="1"/>
  <c r="D84" i="9" a="1"/>
  <c r="D84" i="9"/>
  <c r="D85" i="9" a="1"/>
  <c r="D85" i="9"/>
  <c r="D86" i="9" a="1"/>
  <c r="D86" i="9" s="1"/>
  <c r="D87" i="9" a="1"/>
  <c r="D87" i="9" s="1"/>
  <c r="D88" i="9" a="1"/>
  <c r="D88" i="9" s="1"/>
  <c r="D89" i="9" a="1"/>
  <c r="D89" i="9"/>
  <c r="D90" i="9" a="1"/>
  <c r="D90" i="9" s="1"/>
  <c r="D91" i="9" a="1"/>
  <c r="D91" i="9"/>
  <c r="D92" i="9" a="1"/>
  <c r="D92" i="9"/>
  <c r="D93" i="9" a="1"/>
  <c r="D93" i="9" s="1"/>
  <c r="D94" i="9" a="1"/>
  <c r="D94" i="9" s="1"/>
  <c r="D95" i="9" a="1"/>
  <c r="D95" i="9" s="1"/>
  <c r="D96" i="9" a="1"/>
  <c r="D96" i="9"/>
  <c r="D97" i="9" a="1"/>
  <c r="D97" i="9" s="1"/>
  <c r="D98" i="9" a="1"/>
  <c r="D98" i="9"/>
  <c r="D99" i="9" a="1"/>
  <c r="D99" i="9"/>
  <c r="D100" i="9" a="1"/>
  <c r="D100" i="9" s="1"/>
  <c r="D101" i="9" a="1"/>
  <c r="D101" i="9" s="1"/>
  <c r="D102" i="9" a="1"/>
  <c r="D102" i="9" s="1"/>
  <c r="D103" i="9" a="1"/>
  <c r="D103" i="9"/>
  <c r="D104" i="9" a="1"/>
  <c r="D104" i="9" s="1"/>
  <c r="D105" i="9" a="1"/>
  <c r="D105" i="9"/>
  <c r="D106" i="9" a="1"/>
  <c r="D106" i="9"/>
  <c r="D107" i="9" a="1"/>
  <c r="D107" i="9" s="1"/>
  <c r="D108" i="9" a="1"/>
  <c r="D108" i="9" s="1"/>
  <c r="D109" i="9" a="1"/>
  <c r="D109" i="9" s="1"/>
  <c r="D110" i="9" a="1"/>
  <c r="D110" i="9"/>
  <c r="D111" i="9" a="1"/>
  <c r="D111" i="9" s="1"/>
  <c r="D112" i="9" a="1"/>
  <c r="D112" i="9"/>
  <c r="D113" i="9" a="1"/>
  <c r="D113" i="9"/>
  <c r="D114" i="9" a="1"/>
  <c r="D114" i="9" s="1"/>
  <c r="D115" i="9" a="1"/>
  <c r="D115" i="9" s="1"/>
  <c r="D116" i="9" a="1"/>
  <c r="D116" i="9" s="1"/>
  <c r="D117" i="9" a="1"/>
  <c r="D117" i="9"/>
  <c r="D118" i="9" a="1"/>
  <c r="D118" i="9" s="1"/>
  <c r="D119" i="9" a="1"/>
  <c r="D119" i="9"/>
  <c r="D120" i="9" a="1"/>
  <c r="D120" i="9"/>
  <c r="D121" i="9" a="1"/>
  <c r="D121" i="9" s="1"/>
  <c r="D122" i="9" a="1"/>
  <c r="D122" i="9" s="1"/>
  <c r="D123" i="9" a="1"/>
  <c r="D123" i="9" s="1"/>
  <c r="D124" i="9" a="1"/>
  <c r="D124" i="9"/>
  <c r="D125" i="9" a="1"/>
  <c r="D125" i="9" s="1"/>
  <c r="D126" i="9" a="1"/>
  <c r="D126" i="9"/>
  <c r="D127" i="9" a="1"/>
  <c r="D127" i="9"/>
  <c r="D128" i="9" a="1"/>
  <c r="D128" i="9" s="1"/>
  <c r="D129" i="9" a="1"/>
  <c r="D129" i="9" s="1"/>
  <c r="D130" i="9" a="1"/>
  <c r="D130" i="9" s="1"/>
  <c r="D131" i="9" a="1"/>
  <c r="D131" i="9"/>
  <c r="D132" i="9" a="1"/>
  <c r="D132" i="9" s="1"/>
  <c r="D133" i="9" a="1"/>
  <c r="D133" i="9"/>
  <c r="D134" i="9" a="1"/>
  <c r="D134" i="9"/>
  <c r="D135" i="9" a="1"/>
  <c r="D135" i="9" s="1"/>
  <c r="D136" i="9" a="1"/>
  <c r="D136" i="9" s="1"/>
  <c r="D137" i="9" a="1"/>
  <c r="D137" i="9" s="1"/>
  <c r="D138" i="9" a="1"/>
  <c r="D138" i="9"/>
  <c r="D139" i="9" a="1"/>
  <c r="D139" i="9" s="1"/>
  <c r="D140" i="9" a="1"/>
  <c r="D140" i="9"/>
  <c r="D141" i="9" a="1"/>
  <c r="D141" i="9"/>
  <c r="D142" i="9" a="1"/>
  <c r="D142" i="9" s="1"/>
  <c r="D143" i="9" a="1"/>
  <c r="D143" i="9" s="1"/>
  <c r="D144" i="9" a="1"/>
  <c r="D144" i="9" s="1"/>
  <c r="D145" i="9" a="1"/>
  <c r="D145" i="9"/>
  <c r="D146" i="9" a="1"/>
  <c r="D146" i="9" s="1"/>
  <c r="D147" i="9" a="1"/>
  <c r="D147" i="9"/>
  <c r="D148" i="9" a="1"/>
  <c r="D148" i="9"/>
  <c r="D149" i="9" a="1"/>
  <c r="D149" i="9" s="1"/>
  <c r="D150" i="9" a="1"/>
  <c r="D150" i="9" s="1"/>
  <c r="D151" i="9" a="1"/>
  <c r="D151" i="9" s="1"/>
  <c r="D152" i="9" a="1"/>
  <c r="D152" i="9"/>
  <c r="D153" i="9" a="1"/>
  <c r="D153" i="9" s="1"/>
  <c r="D154" i="9" a="1"/>
  <c r="D154" i="9"/>
  <c r="D155" i="9" a="1"/>
  <c r="D155" i="9"/>
  <c r="D156" i="9" a="1"/>
  <c r="D156" i="9" s="1"/>
  <c r="D157" i="9" a="1"/>
  <c r="D157" i="9" s="1"/>
  <c r="D158" i="9" a="1"/>
  <c r="D158" i="9" s="1"/>
  <c r="D159" i="9" a="1"/>
  <c r="D159" i="9"/>
  <c r="D160" i="9" a="1"/>
  <c r="D160" i="9" s="1"/>
  <c r="D161" i="9" a="1"/>
  <c r="D161" i="9"/>
  <c r="D162" i="9" a="1"/>
  <c r="D162" i="9"/>
  <c r="D163" i="9" a="1"/>
  <c r="D163" i="9" s="1"/>
  <c r="D164" i="9" a="1"/>
  <c r="D164" i="9" s="1"/>
  <c r="D165" i="9" a="1"/>
  <c r="D165" i="9" s="1"/>
  <c r="D166" i="9" a="1"/>
  <c r="D166" i="9"/>
  <c r="D167" i="9" a="1"/>
  <c r="D167" i="9" s="1"/>
  <c r="D168" i="9" a="1"/>
  <c r="D168" i="9"/>
  <c r="D169" i="9" a="1"/>
  <c r="D169" i="9"/>
  <c r="D170" i="9" a="1"/>
  <c r="D170" i="9" s="1"/>
  <c r="D171" i="9" a="1"/>
  <c r="D171" i="9" s="1"/>
  <c r="D172" i="9" a="1"/>
  <c r="D172" i="9" s="1"/>
  <c r="D173" i="9" a="1"/>
  <c r="D173" i="9"/>
  <c r="D174" i="9" a="1"/>
  <c r="D174" i="9" s="1"/>
  <c r="D175" i="9" a="1"/>
  <c r="D175" i="9"/>
  <c r="D176" i="9" a="1"/>
  <c r="D176" i="9"/>
  <c r="D177" i="9" a="1"/>
  <c r="D177" i="9" s="1"/>
  <c r="D178" i="9" a="1"/>
  <c r="D178" i="9" s="1"/>
  <c r="D179" i="9" a="1"/>
  <c r="D179" i="9" s="1"/>
  <c r="D180" i="9" a="1"/>
  <c r="D180" i="9"/>
  <c r="D181" i="9" a="1"/>
  <c r="D181" i="9" s="1"/>
  <c r="D182" i="9" a="1"/>
  <c r="D182" i="9"/>
  <c r="D183" i="9" a="1"/>
  <c r="D183" i="9"/>
  <c r="D184" i="9" a="1"/>
  <c r="D184" i="9" s="1"/>
  <c r="D185" i="9" a="1"/>
  <c r="D185" i="9" s="1"/>
  <c r="D186" i="9" a="1"/>
  <c r="D186" i="9" s="1"/>
  <c r="D187" i="9" a="1"/>
  <c r="D187" i="9"/>
  <c r="D188" i="9" a="1"/>
  <c r="D188" i="9" s="1"/>
  <c r="D189" i="9" a="1"/>
  <c r="D189" i="9"/>
  <c r="D190" i="9" a="1"/>
  <c r="D190" i="9"/>
  <c r="D191" i="9" a="1"/>
  <c r="D191" i="9" s="1"/>
  <c r="D192" i="9" a="1"/>
  <c r="D192" i="9" s="1"/>
  <c r="D193" i="9" a="1"/>
  <c r="D193" i="9" s="1"/>
  <c r="D194" i="9" a="1"/>
  <c r="D194" i="9"/>
  <c r="D195" i="9" a="1"/>
  <c r="D195" i="9" s="1"/>
  <c r="D196" i="9" a="1"/>
  <c r="D196" i="9"/>
  <c r="D197" i="9" a="1"/>
  <c r="D197" i="9"/>
  <c r="D198" i="9" a="1"/>
  <c r="D198" i="9" s="1"/>
  <c r="D199" i="9" a="1"/>
  <c r="D199" i="9" s="1"/>
  <c r="D200" i="9" a="1"/>
  <c r="D200" i="9" s="1"/>
  <c r="D201" i="9" a="1"/>
  <c r="D201" i="9"/>
  <c r="D202" i="9" a="1"/>
  <c r="D202" i="9" s="1"/>
  <c r="D203" i="9" a="1"/>
  <c r="D203" i="9"/>
  <c r="D204" i="9" a="1"/>
  <c r="D204" i="9"/>
  <c r="D205" i="9" a="1"/>
  <c r="D205" i="9" s="1"/>
  <c r="D206" i="9" a="1"/>
  <c r="D206" i="9" s="1"/>
  <c r="D207" i="9" a="1"/>
  <c r="D207" i="9" s="1"/>
  <c r="D208" i="9" a="1"/>
  <c r="D208" i="9"/>
  <c r="D209" i="9" a="1"/>
  <c r="D209" i="9" s="1"/>
  <c r="D210" i="9" a="1"/>
  <c r="D210" i="9"/>
  <c r="D211" i="9" a="1"/>
  <c r="D211" i="9"/>
  <c r="D212" i="9" a="1"/>
  <c r="D212" i="9" s="1"/>
  <c r="D213" i="9" a="1"/>
  <c r="D213" i="9" s="1"/>
  <c r="D214" i="9" a="1"/>
  <c r="D214" i="9" s="1"/>
  <c r="D215" i="9" a="1"/>
  <c r="D215" i="9"/>
  <c r="D216" i="9" a="1"/>
  <c r="D216" i="9" s="1"/>
  <c r="D217" i="9" a="1"/>
  <c r="D217" i="9"/>
  <c r="C3" i="9" a="1"/>
  <c r="C3" i="9" s="1"/>
  <c r="C4" i="9" a="1"/>
  <c r="C4" i="9" s="1"/>
  <c r="C5" i="9" a="1"/>
  <c r="C5" i="9"/>
  <c r="C6" i="9" a="1"/>
  <c r="C6" i="9" s="1"/>
  <c r="C7" i="9" a="1"/>
  <c r="C7" i="9"/>
  <c r="C8" i="9" a="1"/>
  <c r="C8" i="9" s="1"/>
  <c r="C9" i="9" a="1"/>
  <c r="C9" i="9"/>
  <c r="C10" i="9" a="1"/>
  <c r="C10" i="9" s="1"/>
  <c r="C11" i="9" a="1"/>
  <c r="C11" i="9" s="1"/>
  <c r="C12" i="9" a="1"/>
  <c r="C12" i="9"/>
  <c r="C13" i="9" a="1"/>
  <c r="C13" i="9" s="1"/>
  <c r="C14" i="9" a="1"/>
  <c r="C14" i="9"/>
  <c r="C15" i="9" a="1"/>
  <c r="C15" i="9" s="1"/>
  <c r="C16" i="9" a="1"/>
  <c r="C16" i="9"/>
  <c r="C17" i="9" a="1"/>
  <c r="C17" i="9" s="1"/>
  <c r="C18" i="9" a="1"/>
  <c r="C18" i="9" s="1"/>
  <c r="C19" i="9" a="1"/>
  <c r="C19" i="9"/>
  <c r="C20" i="9" a="1"/>
  <c r="C20" i="9" s="1"/>
  <c r="C21" i="9" a="1"/>
  <c r="C21" i="9"/>
  <c r="C22" i="9" a="1"/>
  <c r="C22" i="9" s="1"/>
  <c r="C23" i="9" a="1"/>
  <c r="C23" i="9"/>
  <c r="C24" i="9" a="1"/>
  <c r="C24" i="9" s="1"/>
  <c r="C25" i="9" a="1"/>
  <c r="C25" i="9" s="1"/>
  <c r="C26" i="9" a="1"/>
  <c r="C26" i="9"/>
  <c r="C27" i="9" a="1"/>
  <c r="C27" i="9" s="1"/>
  <c r="C28" i="9" a="1"/>
  <c r="C28" i="9"/>
  <c r="C29" i="9" a="1"/>
  <c r="C29" i="9" s="1"/>
  <c r="C30" i="9" a="1"/>
  <c r="C30" i="9"/>
  <c r="C31" i="9" a="1"/>
  <c r="C31" i="9" s="1"/>
  <c r="C32" i="9" a="1"/>
  <c r="C32" i="9" s="1"/>
  <c r="C33" i="9" a="1"/>
  <c r="C33" i="9"/>
  <c r="C34" i="9" a="1"/>
  <c r="C34" i="9" s="1"/>
  <c r="C35" i="9" a="1"/>
  <c r="C35" i="9"/>
  <c r="C36" i="9" a="1"/>
  <c r="C36" i="9" s="1"/>
  <c r="C37" i="9" a="1"/>
  <c r="C37" i="9"/>
  <c r="C38" i="9" a="1"/>
  <c r="C38" i="9" s="1"/>
  <c r="C39" i="9" a="1"/>
  <c r="C39" i="9" s="1"/>
  <c r="C40" i="9" a="1"/>
  <c r="C40" i="9"/>
  <c r="C41" i="9" a="1"/>
  <c r="C41" i="9" s="1"/>
  <c r="C42" i="9" a="1"/>
  <c r="C42" i="9"/>
  <c r="C43" i="9" a="1"/>
  <c r="C43" i="9" s="1"/>
  <c r="C44" i="9" a="1"/>
  <c r="C44" i="9"/>
  <c r="C45" i="9" a="1"/>
  <c r="C45" i="9" s="1"/>
  <c r="C46" i="9" a="1"/>
  <c r="C46" i="9" s="1"/>
  <c r="C47" i="9" a="1"/>
  <c r="C47" i="9"/>
  <c r="C48" i="9" a="1"/>
  <c r="C48" i="9" s="1"/>
  <c r="C49" i="9" a="1"/>
  <c r="C49" i="9"/>
  <c r="C50" i="9" a="1"/>
  <c r="C50" i="9" s="1"/>
  <c r="C51" i="9" a="1"/>
  <c r="C51" i="9"/>
  <c r="C52" i="9" a="1"/>
  <c r="C52" i="9" s="1"/>
  <c r="C53" i="9" a="1"/>
  <c r="C53" i="9" s="1"/>
  <c r="C54" i="9" a="1"/>
  <c r="C54" i="9"/>
  <c r="C55" i="9" a="1"/>
  <c r="C55" i="9" s="1"/>
  <c r="C56" i="9" a="1"/>
  <c r="C56" i="9"/>
  <c r="C57" i="9" a="1"/>
  <c r="C57" i="9" s="1"/>
  <c r="C58" i="9" a="1"/>
  <c r="C58" i="9"/>
  <c r="C59" i="9" a="1"/>
  <c r="C59" i="9" s="1"/>
  <c r="C60" i="9" a="1"/>
  <c r="C60" i="9" s="1"/>
  <c r="C61" i="9" a="1"/>
  <c r="C61" i="9"/>
  <c r="C62" i="9" a="1"/>
  <c r="C62" i="9" s="1"/>
  <c r="C63" i="9" a="1"/>
  <c r="C63" i="9"/>
  <c r="C64" i="9" a="1"/>
  <c r="C64" i="9" s="1"/>
  <c r="C65" i="9" a="1"/>
  <c r="C65" i="9"/>
  <c r="C66" i="9" a="1"/>
  <c r="C66" i="9" s="1"/>
  <c r="C67" i="9" a="1"/>
  <c r="C67" i="9" s="1"/>
  <c r="C68" i="9" a="1"/>
  <c r="C68" i="9"/>
  <c r="C69" i="9" a="1"/>
  <c r="C69" i="9" s="1"/>
  <c r="C70" i="9" a="1"/>
  <c r="C70" i="9"/>
  <c r="C71" i="9" a="1"/>
  <c r="C71" i="9" s="1"/>
  <c r="C72" i="9" a="1"/>
  <c r="C72" i="9"/>
  <c r="C73" i="9" a="1"/>
  <c r="C73" i="9" s="1"/>
  <c r="C74" i="9" a="1"/>
  <c r="C74" i="9" s="1"/>
  <c r="C75" i="9" a="1"/>
  <c r="C75" i="9"/>
  <c r="C76" i="9" a="1"/>
  <c r="C76" i="9" s="1"/>
  <c r="C77" i="9" a="1"/>
  <c r="C77" i="9"/>
  <c r="C78" i="9" a="1"/>
  <c r="C78" i="9" s="1"/>
  <c r="C79" i="9" a="1"/>
  <c r="C79" i="9"/>
  <c r="C80" i="9" a="1"/>
  <c r="C80" i="9" s="1"/>
  <c r="C81" i="9" a="1"/>
  <c r="C81" i="9" s="1"/>
  <c r="C82" i="9" a="1"/>
  <c r="C82" i="9"/>
  <c r="C83" i="9" a="1"/>
  <c r="C83" i="9" s="1"/>
  <c r="C84" i="9" a="1"/>
  <c r="C84" i="9"/>
  <c r="C85" i="9" a="1"/>
  <c r="C85" i="9" s="1"/>
  <c r="C86" i="9" a="1"/>
  <c r="C86" i="9"/>
  <c r="C87" i="9" a="1"/>
  <c r="C87" i="9" s="1"/>
  <c r="C88" i="9" a="1"/>
  <c r="C88" i="9" s="1"/>
  <c r="C89" i="9" a="1"/>
  <c r="C89" i="9"/>
  <c r="C90" i="9" a="1"/>
  <c r="C90" i="9" s="1"/>
  <c r="C91" i="9" a="1"/>
  <c r="C91" i="9"/>
  <c r="C92" i="9" a="1"/>
  <c r="C92" i="9" s="1"/>
  <c r="C93" i="9" a="1"/>
  <c r="C93" i="9"/>
  <c r="C94" i="9" a="1"/>
  <c r="C94" i="9" s="1"/>
  <c r="C95" i="9" a="1"/>
  <c r="C95" i="9" s="1"/>
  <c r="C96" i="9" a="1"/>
  <c r="C96" i="9"/>
  <c r="C97" i="9" a="1"/>
  <c r="C97" i="9" s="1"/>
  <c r="C98" i="9" a="1"/>
  <c r="C98" i="9"/>
  <c r="C99" i="9" a="1"/>
  <c r="C99" i="9" s="1"/>
  <c r="C100" i="9" a="1"/>
  <c r="C100" i="9"/>
  <c r="C101" i="9" a="1"/>
  <c r="C101" i="9" s="1"/>
  <c r="C102" i="9" a="1"/>
  <c r="C102" i="9" s="1"/>
  <c r="C103" i="9" a="1"/>
  <c r="C103" i="9"/>
  <c r="C104" i="9" a="1"/>
  <c r="C104" i="9" s="1"/>
  <c r="C105" i="9" a="1"/>
  <c r="C105" i="9"/>
  <c r="C106" i="9" a="1"/>
  <c r="C106" i="9" s="1"/>
  <c r="C107" i="9" a="1"/>
  <c r="C107" i="9"/>
  <c r="C108" i="9" a="1"/>
  <c r="C108" i="9" s="1"/>
  <c r="C109" i="9" a="1"/>
  <c r="C109" i="9" s="1"/>
  <c r="C110" i="9" a="1"/>
  <c r="C110" i="9"/>
  <c r="C111" i="9" a="1"/>
  <c r="C111" i="9" s="1"/>
  <c r="C112" i="9" a="1"/>
  <c r="C112" i="9"/>
  <c r="C113" i="9" a="1"/>
  <c r="C113" i="9" s="1"/>
  <c r="C114" i="9" a="1"/>
  <c r="C114" i="9"/>
  <c r="C115" i="9" a="1"/>
  <c r="C115" i="9" s="1"/>
  <c r="C116" i="9" a="1"/>
  <c r="C116" i="9" s="1"/>
  <c r="C117" i="9" a="1"/>
  <c r="C117" i="9"/>
  <c r="C118" i="9" a="1"/>
  <c r="C118" i="9" s="1"/>
  <c r="C119" i="9" a="1"/>
  <c r="C119" i="9"/>
  <c r="C120" i="9" a="1"/>
  <c r="C120" i="9" s="1"/>
  <c r="C121" i="9" a="1"/>
  <c r="C121" i="9"/>
  <c r="C122" i="9" a="1"/>
  <c r="C122" i="9" s="1"/>
  <c r="C123" i="9" a="1"/>
  <c r="C123" i="9" s="1"/>
  <c r="C124" i="9" a="1"/>
  <c r="C124" i="9"/>
  <c r="C125" i="9" a="1"/>
  <c r="C125" i="9" s="1"/>
  <c r="C126" i="9" a="1"/>
  <c r="C126" i="9"/>
  <c r="C127" i="9" a="1"/>
  <c r="C127" i="9" s="1"/>
  <c r="C128" i="9" a="1"/>
  <c r="C128" i="9"/>
  <c r="C129" i="9" a="1"/>
  <c r="C129" i="9" s="1"/>
  <c r="C130" i="9" a="1"/>
  <c r="C130" i="9" s="1"/>
  <c r="C131" i="9" a="1"/>
  <c r="C131" i="9"/>
  <c r="C132" i="9" a="1"/>
  <c r="C132" i="9" s="1"/>
  <c r="C133" i="9" a="1"/>
  <c r="C133" i="9"/>
  <c r="C134" i="9" a="1"/>
  <c r="C134" i="9" s="1"/>
  <c r="C135" i="9" a="1"/>
  <c r="C135" i="9"/>
  <c r="C136" i="9" a="1"/>
  <c r="C136" i="9" s="1"/>
  <c r="C137" i="9" a="1"/>
  <c r="C137" i="9" s="1"/>
  <c r="C138" i="9" a="1"/>
  <c r="C138" i="9"/>
  <c r="C139" i="9" a="1"/>
  <c r="C139" i="9" s="1"/>
  <c r="C140" i="9" a="1"/>
  <c r="C140" i="9"/>
  <c r="C141" i="9" a="1"/>
  <c r="C141" i="9" s="1"/>
  <c r="C142" i="9" a="1"/>
  <c r="C142" i="9"/>
  <c r="C143" i="9" a="1"/>
  <c r="C143" i="9" s="1"/>
  <c r="C144" i="9" a="1"/>
  <c r="C144" i="9" s="1"/>
  <c r="C145" i="9" a="1"/>
  <c r="C145" i="9"/>
  <c r="C146" i="9" a="1"/>
  <c r="C146" i="9" s="1"/>
  <c r="C147" i="9" a="1"/>
  <c r="C147" i="9"/>
  <c r="C148" i="9" a="1"/>
  <c r="C148" i="9" s="1"/>
  <c r="C149" i="9" a="1"/>
  <c r="C149" i="9"/>
  <c r="C150" i="9" a="1"/>
  <c r="C150" i="9" s="1"/>
  <c r="C151" i="9" a="1"/>
  <c r="C151" i="9" s="1"/>
  <c r="C152" i="9" a="1"/>
  <c r="C152" i="9"/>
  <c r="C153" i="9" a="1"/>
  <c r="C153" i="9" s="1"/>
  <c r="C154" i="9" a="1"/>
  <c r="C154" i="9"/>
  <c r="C155" i="9" a="1"/>
  <c r="C155" i="9" s="1"/>
  <c r="C156" i="9" a="1"/>
  <c r="C156" i="9"/>
  <c r="C157" i="9" a="1"/>
  <c r="C157" i="9" s="1"/>
  <c r="C158" i="9" a="1"/>
  <c r="C158" i="9" s="1"/>
  <c r="C159" i="9" a="1"/>
  <c r="C159" i="9"/>
  <c r="C160" i="9" a="1"/>
  <c r="C160" i="9" s="1"/>
  <c r="C161" i="9" a="1"/>
  <c r="C161" i="9"/>
  <c r="C162" i="9" a="1"/>
  <c r="C162" i="9" s="1"/>
  <c r="C163" i="9" a="1"/>
  <c r="C163" i="9"/>
  <c r="C164" i="9" a="1"/>
  <c r="C164" i="9" s="1"/>
  <c r="C165" i="9" a="1"/>
  <c r="C165" i="9" s="1"/>
  <c r="C166" i="9" a="1"/>
  <c r="C166" i="9"/>
  <c r="C167" i="9" a="1"/>
  <c r="C167" i="9" s="1"/>
  <c r="C168" i="9" a="1"/>
  <c r="C168" i="9"/>
  <c r="C169" i="9" a="1"/>
  <c r="C169" i="9" s="1"/>
  <c r="C170" i="9" a="1"/>
  <c r="C170" i="9"/>
  <c r="C171" i="9" a="1"/>
  <c r="C171" i="9" s="1"/>
  <c r="C172" i="9" a="1"/>
  <c r="C172" i="9" s="1"/>
  <c r="C173" i="9" a="1"/>
  <c r="C173" i="9"/>
  <c r="C174" i="9" a="1"/>
  <c r="C174" i="9" s="1"/>
  <c r="C175" i="9" a="1"/>
  <c r="C175" i="9"/>
  <c r="C176" i="9" a="1"/>
  <c r="C176" i="9" s="1"/>
  <c r="C177" i="9" a="1"/>
  <c r="C177" i="9"/>
  <c r="C178" i="9" a="1"/>
  <c r="C178" i="9" s="1"/>
  <c r="C179" i="9" a="1"/>
  <c r="C179" i="9" s="1"/>
  <c r="C180" i="9" a="1"/>
  <c r="C180" i="9"/>
  <c r="C181" i="9" a="1"/>
  <c r="C181" i="9" s="1"/>
  <c r="C182" i="9" a="1"/>
  <c r="C182" i="9"/>
  <c r="C183" i="9" a="1"/>
  <c r="C183" i="9" s="1"/>
  <c r="C184" i="9" a="1"/>
  <c r="C184" i="9"/>
  <c r="C185" i="9" a="1"/>
  <c r="C185" i="9" s="1"/>
  <c r="C186" i="9" a="1"/>
  <c r="C186" i="9" s="1"/>
  <c r="C187" i="9" a="1"/>
  <c r="C187" i="9"/>
  <c r="C188" i="9" a="1"/>
  <c r="C188" i="9" s="1"/>
  <c r="C189" i="9" a="1"/>
  <c r="C189" i="9"/>
  <c r="C190" i="9" a="1"/>
  <c r="C190" i="9" s="1"/>
  <c r="C191" i="9" a="1"/>
  <c r="C191" i="9"/>
  <c r="C192" i="9" a="1"/>
  <c r="C192" i="9" s="1"/>
  <c r="C193" i="9" a="1"/>
  <c r="C193" i="9" s="1"/>
  <c r="C194" i="9" a="1"/>
  <c r="C194" i="9"/>
  <c r="C195" i="9" a="1"/>
  <c r="C195" i="9" s="1"/>
  <c r="C196" i="9" a="1"/>
  <c r="C196" i="9"/>
  <c r="C197" i="9" a="1"/>
  <c r="C197" i="9" s="1"/>
  <c r="C198" i="9" a="1"/>
  <c r="C198" i="9"/>
  <c r="C199" i="9" a="1"/>
  <c r="C199" i="9" s="1"/>
  <c r="C200" i="9" a="1"/>
  <c r="C200" i="9" s="1"/>
  <c r="C201" i="9" a="1"/>
  <c r="C201" i="9"/>
  <c r="C202" i="9" a="1"/>
  <c r="C202" i="9" s="1"/>
  <c r="C203" i="9" a="1"/>
  <c r="C203" i="9"/>
  <c r="C204" i="9" a="1"/>
  <c r="C204" i="9" s="1"/>
  <c r="C205" i="9" a="1"/>
  <c r="C205" i="9"/>
  <c r="C206" i="9" a="1"/>
  <c r="C206" i="9" s="1"/>
  <c r="C207" i="9" a="1"/>
  <c r="C207" i="9" s="1"/>
  <c r="C208" i="9" a="1"/>
  <c r="C208" i="9"/>
  <c r="C209" i="9" a="1"/>
  <c r="C209" i="9" s="1"/>
  <c r="C210" i="9" a="1"/>
  <c r="C210" i="9"/>
  <c r="C211" i="9" a="1"/>
  <c r="C211" i="9" s="1"/>
  <c r="C212" i="9" a="1"/>
  <c r="C212" i="9"/>
  <c r="C213" i="9" a="1"/>
  <c r="C213" i="9" s="1"/>
  <c r="C214" i="9" a="1"/>
  <c r="C214" i="9" s="1"/>
  <c r="C215" i="9" a="1"/>
  <c r="C215" i="9"/>
  <c r="C216" i="9" a="1"/>
  <c r="C216" i="9" s="1"/>
  <c r="C217" i="9" a="1"/>
  <c r="C217" i="9"/>
  <c r="E2" i="9" a="1"/>
  <c r="E2" i="9"/>
  <c r="D2" i="9" a="1"/>
  <c r="D2" i="9" s="1"/>
  <c r="C2" i="9" a="1"/>
  <c r="C2" i="9"/>
  <c r="B182" i="9"/>
  <c r="B194" i="9" s="1"/>
  <c r="B206" i="9" s="1"/>
  <c r="B159" i="9"/>
  <c r="B171" i="9" s="1"/>
  <c r="B183" i="9" s="1"/>
  <c r="B195" i="9" s="1"/>
  <c r="B207" i="9" s="1"/>
  <c r="A149" i="9"/>
  <c r="A161" i="9" s="1"/>
  <c r="A173" i="9" s="1"/>
  <c r="A185" i="9" s="1"/>
  <c r="A197" i="9" s="1"/>
  <c r="A209" i="9" s="1"/>
  <c r="B132" i="9"/>
  <c r="B144" i="9" s="1"/>
  <c r="B156" i="9" s="1"/>
  <c r="B168" i="9" s="1"/>
  <c r="B180" i="9" s="1"/>
  <c r="B192" i="9" s="1"/>
  <c r="B204" i="9" s="1"/>
  <c r="B216" i="9" s="1"/>
  <c r="A78" i="9"/>
  <c r="A90" i="9" s="1"/>
  <c r="A102" i="9" s="1"/>
  <c r="A114" i="9" s="1"/>
  <c r="A126" i="9" s="1"/>
  <c r="A138" i="9" s="1"/>
  <c r="A150" i="9" s="1"/>
  <c r="A162" i="9" s="1"/>
  <c r="A174" i="9" s="1"/>
  <c r="A186" i="9" s="1"/>
  <c r="A198" i="9" s="1"/>
  <c r="A210" i="9" s="1"/>
  <c r="A72" i="9"/>
  <c r="A84" i="9" s="1"/>
  <c r="A96" i="9" s="1"/>
  <c r="A108" i="9" s="1"/>
  <c r="A120" i="9" s="1"/>
  <c r="A132" i="9" s="1"/>
  <c r="A144" i="9" s="1"/>
  <c r="A156" i="9" s="1"/>
  <c r="A168" i="9" s="1"/>
  <c r="A180" i="9" s="1"/>
  <c r="A192" i="9" s="1"/>
  <c r="A204" i="9" s="1"/>
  <c r="A216" i="9" s="1"/>
  <c r="B69" i="9"/>
  <c r="B81" i="9" s="1"/>
  <c r="B93" i="9" s="1"/>
  <c r="B105" i="9" s="1"/>
  <c r="B117" i="9" s="1"/>
  <c r="B129" i="9" s="1"/>
  <c r="B141" i="9" s="1"/>
  <c r="B153" i="9" s="1"/>
  <c r="B165" i="9" s="1"/>
  <c r="B177" i="9" s="1"/>
  <c r="B189" i="9" s="1"/>
  <c r="B201" i="9" s="1"/>
  <c r="B213" i="9" s="1"/>
  <c r="A66" i="9"/>
  <c r="B61" i="9"/>
  <c r="B73" i="9" s="1"/>
  <c r="B85" i="9" s="1"/>
  <c r="B97" i="9" s="1"/>
  <c r="B109" i="9" s="1"/>
  <c r="B121" i="9" s="1"/>
  <c r="B133" i="9" s="1"/>
  <c r="B145" i="9" s="1"/>
  <c r="B157" i="9" s="1"/>
  <c r="B169" i="9" s="1"/>
  <c r="B181" i="9" s="1"/>
  <c r="B193" i="9" s="1"/>
  <c r="B205" i="9" s="1"/>
  <c r="B217" i="9" s="1"/>
  <c r="B59" i="9"/>
  <c r="B71" i="9" s="1"/>
  <c r="B83" i="9" s="1"/>
  <c r="B95" i="9" s="1"/>
  <c r="B107" i="9" s="1"/>
  <c r="B119" i="9" s="1"/>
  <c r="B131" i="9" s="1"/>
  <c r="B143" i="9" s="1"/>
  <c r="B155" i="9" s="1"/>
  <c r="B167" i="9" s="1"/>
  <c r="B179" i="9" s="1"/>
  <c r="B191" i="9" s="1"/>
  <c r="B203" i="9" s="1"/>
  <c r="B215" i="9" s="1"/>
  <c r="B57" i="9"/>
  <c r="A57" i="9"/>
  <c r="A69" i="9" s="1"/>
  <c r="A81" i="9" s="1"/>
  <c r="A93" i="9" s="1"/>
  <c r="A105" i="9" s="1"/>
  <c r="A117" i="9" s="1"/>
  <c r="A129" i="9" s="1"/>
  <c r="A141" i="9" s="1"/>
  <c r="A153" i="9" s="1"/>
  <c r="A165" i="9" s="1"/>
  <c r="A177" i="9" s="1"/>
  <c r="A189" i="9" s="1"/>
  <c r="A201" i="9" s="1"/>
  <c r="A213" i="9" s="1"/>
  <c r="B53" i="9"/>
  <c r="B65" i="9" s="1"/>
  <c r="B77" i="9" s="1"/>
  <c r="B89" i="9" s="1"/>
  <c r="B101" i="9" s="1"/>
  <c r="B113" i="9" s="1"/>
  <c r="B125" i="9" s="1"/>
  <c r="B137" i="9" s="1"/>
  <c r="B149" i="9" s="1"/>
  <c r="B161" i="9" s="1"/>
  <c r="B173" i="9" s="1"/>
  <c r="B185" i="9" s="1"/>
  <c r="B197" i="9" s="1"/>
  <c r="B209" i="9" s="1"/>
  <c r="B52" i="9"/>
  <c r="B64" i="9" s="1"/>
  <c r="B76" i="9" s="1"/>
  <c r="B88" i="9" s="1"/>
  <c r="B100" i="9" s="1"/>
  <c r="B112" i="9" s="1"/>
  <c r="B124" i="9" s="1"/>
  <c r="B136" i="9" s="1"/>
  <c r="B148" i="9" s="1"/>
  <c r="B160" i="9" s="1"/>
  <c r="B172" i="9" s="1"/>
  <c r="B184" i="9" s="1"/>
  <c r="B196" i="9" s="1"/>
  <c r="B208" i="9" s="1"/>
  <c r="A48" i="9"/>
  <c r="A60" i="9" s="1"/>
  <c r="B46" i="9"/>
  <c r="B58" i="9" s="1"/>
  <c r="B70" i="9" s="1"/>
  <c r="B82" i="9" s="1"/>
  <c r="B94" i="9" s="1"/>
  <c r="B106" i="9" s="1"/>
  <c r="B118" i="9" s="1"/>
  <c r="B130" i="9" s="1"/>
  <c r="B142" i="9" s="1"/>
  <c r="B154" i="9" s="1"/>
  <c r="B166" i="9" s="1"/>
  <c r="B178" i="9" s="1"/>
  <c r="B190" i="9" s="1"/>
  <c r="B202" i="9" s="1"/>
  <c r="B214" i="9" s="1"/>
  <c r="A45" i="9"/>
  <c r="B44" i="9"/>
  <c r="B56" i="9" s="1"/>
  <c r="B68" i="9" s="1"/>
  <c r="B80" i="9" s="1"/>
  <c r="B92" i="9" s="1"/>
  <c r="B104" i="9" s="1"/>
  <c r="B116" i="9" s="1"/>
  <c r="B128" i="9" s="1"/>
  <c r="B140" i="9" s="1"/>
  <c r="B152" i="9" s="1"/>
  <c r="B164" i="9" s="1"/>
  <c r="B176" i="9" s="1"/>
  <c r="B188" i="9" s="1"/>
  <c r="B200" i="9" s="1"/>
  <c r="B212" i="9" s="1"/>
  <c r="B42" i="9"/>
  <c r="B54" i="9" s="1"/>
  <c r="B66" i="9" s="1"/>
  <c r="B78" i="9" s="1"/>
  <c r="B90" i="9" s="1"/>
  <c r="B102" i="9" s="1"/>
  <c r="B114" i="9" s="1"/>
  <c r="B126" i="9" s="1"/>
  <c r="B138" i="9" s="1"/>
  <c r="B150" i="9" s="1"/>
  <c r="B162" i="9" s="1"/>
  <c r="B174" i="9" s="1"/>
  <c r="B186" i="9" s="1"/>
  <c r="B198" i="9" s="1"/>
  <c r="B210" i="9" s="1"/>
  <c r="B38" i="9"/>
  <c r="B50" i="9" s="1"/>
  <c r="B62" i="9" s="1"/>
  <c r="B74" i="9" s="1"/>
  <c r="B86" i="9" s="1"/>
  <c r="B98" i="9" s="1"/>
  <c r="B110" i="9" s="1"/>
  <c r="B122" i="9" s="1"/>
  <c r="B134" i="9" s="1"/>
  <c r="B146" i="9" s="1"/>
  <c r="B158" i="9" s="1"/>
  <c r="B170" i="9" s="1"/>
  <c r="A38" i="9"/>
  <c r="A50" i="9" s="1"/>
  <c r="A62" i="9" s="1"/>
  <c r="A74" i="9" s="1"/>
  <c r="A86" i="9" s="1"/>
  <c r="A98" i="9" s="1"/>
  <c r="A110" i="9" s="1"/>
  <c r="A122" i="9" s="1"/>
  <c r="A134" i="9" s="1"/>
  <c r="A146" i="9" s="1"/>
  <c r="A158" i="9" s="1"/>
  <c r="A170" i="9" s="1"/>
  <c r="A182" i="9" s="1"/>
  <c r="A194" i="9" s="1"/>
  <c r="A206" i="9" s="1"/>
  <c r="A34" i="9"/>
  <c r="A46" i="9" s="1"/>
  <c r="A58" i="9" s="1"/>
  <c r="A70" i="9" s="1"/>
  <c r="A82" i="9" s="1"/>
  <c r="A94" i="9" s="1"/>
  <c r="A106" i="9" s="1"/>
  <c r="A118" i="9" s="1"/>
  <c r="A130" i="9" s="1"/>
  <c r="A142" i="9" s="1"/>
  <c r="A154" i="9" s="1"/>
  <c r="A166" i="9" s="1"/>
  <c r="A178" i="9" s="1"/>
  <c r="A190" i="9" s="1"/>
  <c r="A202" i="9" s="1"/>
  <c r="A214" i="9" s="1"/>
  <c r="B32" i="9"/>
  <c r="A32" i="9"/>
  <c r="A44" i="9" s="1"/>
  <c r="A56" i="9" s="1"/>
  <c r="A68" i="9" s="1"/>
  <c r="A80" i="9" s="1"/>
  <c r="A92" i="9" s="1"/>
  <c r="A104" i="9" s="1"/>
  <c r="A116" i="9" s="1"/>
  <c r="A128" i="9" s="1"/>
  <c r="A140" i="9" s="1"/>
  <c r="A152" i="9" s="1"/>
  <c r="A164" i="9" s="1"/>
  <c r="A176" i="9" s="1"/>
  <c r="A188" i="9" s="1"/>
  <c r="A200" i="9" s="1"/>
  <c r="A212" i="9" s="1"/>
  <c r="A30" i="9"/>
  <c r="A42" i="9" s="1"/>
  <c r="A54" i="9" s="1"/>
  <c r="B29" i="9"/>
  <c r="B41" i="9" s="1"/>
  <c r="B28" i="9"/>
  <c r="B40" i="9" s="1"/>
  <c r="A27" i="9"/>
  <c r="A39" i="9" s="1"/>
  <c r="A51" i="9" s="1"/>
  <c r="A63" i="9" s="1"/>
  <c r="A75" i="9" s="1"/>
  <c r="A87" i="9" s="1"/>
  <c r="A99" i="9" s="1"/>
  <c r="A111" i="9" s="1"/>
  <c r="A123" i="9" s="1"/>
  <c r="A135" i="9" s="1"/>
  <c r="A147" i="9" s="1"/>
  <c r="A159" i="9" s="1"/>
  <c r="A171" i="9" s="1"/>
  <c r="A183" i="9" s="1"/>
  <c r="A195" i="9" s="1"/>
  <c r="A207" i="9" s="1"/>
  <c r="A26" i="9"/>
  <c r="B25" i="9"/>
  <c r="B37" i="9" s="1"/>
  <c r="B49" i="9" s="1"/>
  <c r="A25" i="9"/>
  <c r="A37" i="9" s="1"/>
  <c r="A49" i="9" s="1"/>
  <c r="A61" i="9" s="1"/>
  <c r="A73" i="9" s="1"/>
  <c r="A85" i="9" s="1"/>
  <c r="A97" i="9" s="1"/>
  <c r="A109" i="9" s="1"/>
  <c r="A121" i="9" s="1"/>
  <c r="A133" i="9" s="1"/>
  <c r="A145" i="9" s="1"/>
  <c r="A157" i="9" s="1"/>
  <c r="A169" i="9" s="1"/>
  <c r="A181" i="9" s="1"/>
  <c r="A193" i="9" s="1"/>
  <c r="A205" i="9" s="1"/>
  <c r="A217" i="9" s="1"/>
  <c r="B24" i="9"/>
  <c r="B36" i="9" s="1"/>
  <c r="B48" i="9" s="1"/>
  <c r="B60" i="9" s="1"/>
  <c r="B72" i="9" s="1"/>
  <c r="B84" i="9" s="1"/>
  <c r="B96" i="9" s="1"/>
  <c r="B108" i="9" s="1"/>
  <c r="B120" i="9" s="1"/>
  <c r="A24" i="9"/>
  <c r="A36" i="9" s="1"/>
  <c r="B23" i="9"/>
  <c r="B35" i="9" s="1"/>
  <c r="B47" i="9" s="1"/>
  <c r="A23" i="9"/>
  <c r="A35" i="9" s="1"/>
  <c r="A47" i="9" s="1"/>
  <c r="A59" i="9" s="1"/>
  <c r="A71" i="9" s="1"/>
  <c r="A83" i="9" s="1"/>
  <c r="A95" i="9" s="1"/>
  <c r="A107" i="9" s="1"/>
  <c r="A119" i="9" s="1"/>
  <c r="A131" i="9" s="1"/>
  <c r="A143" i="9" s="1"/>
  <c r="A155" i="9" s="1"/>
  <c r="A167" i="9" s="1"/>
  <c r="A179" i="9" s="1"/>
  <c r="A191" i="9" s="1"/>
  <c r="A203" i="9" s="1"/>
  <c r="A215" i="9" s="1"/>
  <c r="B22" i="9"/>
  <c r="B34" i="9" s="1"/>
  <c r="A22" i="9"/>
  <c r="B21" i="9"/>
  <c r="B33" i="9" s="1"/>
  <c r="B45" i="9" s="1"/>
  <c r="A21" i="9"/>
  <c r="A33" i="9" s="1"/>
  <c r="B20" i="9"/>
  <c r="A20" i="9"/>
  <c r="B19" i="9"/>
  <c r="B31" i="9" s="1"/>
  <c r="B43" i="9" s="1"/>
  <c r="B55" i="9" s="1"/>
  <c r="B67" i="9" s="1"/>
  <c r="B79" i="9" s="1"/>
  <c r="B91" i="9" s="1"/>
  <c r="B103" i="9" s="1"/>
  <c r="B115" i="9" s="1"/>
  <c r="B127" i="9" s="1"/>
  <c r="B139" i="9" s="1"/>
  <c r="B151" i="9" s="1"/>
  <c r="B163" i="9" s="1"/>
  <c r="B175" i="9" s="1"/>
  <c r="B187" i="9" s="1"/>
  <c r="B199" i="9" s="1"/>
  <c r="B211" i="9" s="1"/>
  <c r="A19" i="9"/>
  <c r="A31" i="9" s="1"/>
  <c r="A43" i="9" s="1"/>
  <c r="A55" i="9" s="1"/>
  <c r="A67" i="9" s="1"/>
  <c r="A79" i="9" s="1"/>
  <c r="A91" i="9" s="1"/>
  <c r="A103" i="9" s="1"/>
  <c r="A115" i="9" s="1"/>
  <c r="A127" i="9" s="1"/>
  <c r="A139" i="9" s="1"/>
  <c r="A151" i="9" s="1"/>
  <c r="A163" i="9" s="1"/>
  <c r="A175" i="9" s="1"/>
  <c r="A187" i="9" s="1"/>
  <c r="A199" i="9" s="1"/>
  <c r="A211" i="9" s="1"/>
  <c r="B18" i="9"/>
  <c r="B30" i="9" s="1"/>
  <c r="A18" i="9"/>
  <c r="B17" i="9"/>
  <c r="A17" i="9"/>
  <c r="A29" i="9" s="1"/>
  <c r="A41" i="9" s="1"/>
  <c r="A53" i="9" s="1"/>
  <c r="A65" i="9" s="1"/>
  <c r="A77" i="9" s="1"/>
  <c r="A89" i="9" s="1"/>
  <c r="A101" i="9" s="1"/>
  <c r="A113" i="9" s="1"/>
  <c r="A125" i="9" s="1"/>
  <c r="A137" i="9" s="1"/>
  <c r="B16" i="9"/>
  <c r="A16" i="9"/>
  <c r="A28" i="9" s="1"/>
  <c r="A40" i="9" s="1"/>
  <c r="A52" i="9" s="1"/>
  <c r="A64" i="9" s="1"/>
  <c r="A76" i="9" s="1"/>
  <c r="A88" i="9" s="1"/>
  <c r="A100" i="9" s="1"/>
  <c r="A112" i="9" s="1"/>
  <c r="A124" i="9" s="1"/>
  <c r="A136" i="9" s="1"/>
  <c r="A148" i="9" s="1"/>
  <c r="A160" i="9" s="1"/>
  <c r="A172" i="9" s="1"/>
  <c r="A184" i="9" s="1"/>
  <c r="A196" i="9" s="1"/>
  <c r="A208" i="9" s="1"/>
  <c r="B15" i="9"/>
  <c r="B27" i="9" s="1"/>
  <c r="B39" i="9" s="1"/>
  <c r="B51" i="9" s="1"/>
  <c r="B63" i="9" s="1"/>
  <c r="B75" i="9" s="1"/>
  <c r="B87" i="9" s="1"/>
  <c r="B99" i="9" s="1"/>
  <c r="B111" i="9" s="1"/>
  <c r="B123" i="9" s="1"/>
  <c r="B135" i="9" s="1"/>
  <c r="B147" i="9" s="1"/>
  <c r="A15" i="9"/>
  <c r="B14" i="9"/>
  <c r="B26" i="9" s="1"/>
  <c r="A14" i="9"/>
  <c r="F217" i="8"/>
  <c r="E217" i="8"/>
  <c r="D217" i="8"/>
  <c r="F216" i="8"/>
  <c r="E216" i="8"/>
  <c r="D216" i="8"/>
  <c r="F215" i="8"/>
  <c r="E215" i="8"/>
  <c r="D215" i="8"/>
  <c r="F214" i="8"/>
  <c r="E214" i="8"/>
  <c r="D214" i="8"/>
  <c r="F213" i="8"/>
  <c r="E213" i="8"/>
  <c r="D213" i="8"/>
  <c r="F212" i="8"/>
  <c r="E212" i="8"/>
  <c r="D212" i="8"/>
  <c r="F211" i="8"/>
  <c r="E211" i="8"/>
  <c r="D211" i="8"/>
  <c r="F210" i="8"/>
  <c r="E210" i="8"/>
  <c r="D210" i="8"/>
  <c r="F209" i="8"/>
  <c r="E209" i="8"/>
  <c r="D209" i="8"/>
  <c r="F208" i="8"/>
  <c r="E208" i="8"/>
  <c r="D208" i="8"/>
  <c r="F207" i="8"/>
  <c r="E207" i="8"/>
  <c r="D207" i="8"/>
  <c r="F206" i="8"/>
  <c r="E206" i="8"/>
  <c r="D206" i="8"/>
  <c r="F205" i="8"/>
  <c r="E205" i="8"/>
  <c r="D205" i="8"/>
  <c r="F204" i="8"/>
  <c r="E204" i="8"/>
  <c r="D204" i="8"/>
  <c r="F203" i="8"/>
  <c r="E203" i="8"/>
  <c r="D203" i="8"/>
  <c r="F202" i="8"/>
  <c r="E202" i="8"/>
  <c r="D202" i="8"/>
  <c r="F201" i="8"/>
  <c r="E201" i="8"/>
  <c r="D201" i="8"/>
  <c r="F200" i="8"/>
  <c r="E200" i="8"/>
  <c r="D200" i="8"/>
  <c r="F199" i="8"/>
  <c r="E199" i="8"/>
  <c r="D199" i="8"/>
  <c r="F198" i="8"/>
  <c r="E198" i="8"/>
  <c r="D198" i="8"/>
  <c r="F197" i="8"/>
  <c r="E197" i="8"/>
  <c r="D197" i="8"/>
  <c r="G196" i="8"/>
  <c r="G197" i="8" s="1"/>
  <c r="G198" i="8" s="1"/>
  <c r="G199" i="8" s="1"/>
  <c r="G200" i="8" s="1"/>
  <c r="G201" i="8" s="1"/>
  <c r="G202" i="8" s="1"/>
  <c r="F196" i="8"/>
  <c r="E196" i="8"/>
  <c r="D196" i="8"/>
  <c r="G195" i="8"/>
  <c r="F195" i="8"/>
  <c r="E195" i="8"/>
  <c r="D195" i="8"/>
  <c r="F194" i="8"/>
  <c r="E194" i="8"/>
  <c r="G194" i="8" s="1"/>
  <c r="D194" i="8"/>
  <c r="F193" i="8"/>
  <c r="E193" i="8"/>
  <c r="D193" i="8"/>
  <c r="F192" i="8"/>
  <c r="E192" i="8"/>
  <c r="D192" i="8"/>
  <c r="F191" i="8"/>
  <c r="E191" i="8"/>
  <c r="D191" i="8"/>
  <c r="F190" i="8"/>
  <c r="E190" i="8"/>
  <c r="D190" i="8"/>
  <c r="F189" i="8"/>
  <c r="E189" i="8"/>
  <c r="D189" i="8"/>
  <c r="F188" i="8"/>
  <c r="E188" i="8"/>
  <c r="D188" i="8"/>
  <c r="F187" i="8"/>
  <c r="E187" i="8"/>
  <c r="D187" i="8"/>
  <c r="F186" i="8"/>
  <c r="E186" i="8"/>
  <c r="D186" i="8"/>
  <c r="F185" i="8"/>
  <c r="E185" i="8"/>
  <c r="D185" i="8"/>
  <c r="F184" i="8"/>
  <c r="E184" i="8"/>
  <c r="D184" i="8"/>
  <c r="I183" i="8"/>
  <c r="F183" i="8"/>
  <c r="E183" i="8"/>
  <c r="D183" i="8"/>
  <c r="F182" i="8"/>
  <c r="I182" i="8" s="1"/>
  <c r="E182" i="8"/>
  <c r="D182" i="8"/>
  <c r="F181" i="8"/>
  <c r="E181" i="8"/>
  <c r="D181" i="8"/>
  <c r="F180" i="8"/>
  <c r="E180" i="8"/>
  <c r="D180" i="8"/>
  <c r="F179" i="8"/>
  <c r="E179" i="8"/>
  <c r="D179" i="8"/>
  <c r="F178" i="8"/>
  <c r="E178" i="8"/>
  <c r="D178" i="8"/>
  <c r="F177" i="8"/>
  <c r="E177" i="8"/>
  <c r="D177" i="8"/>
  <c r="F176" i="8"/>
  <c r="E176" i="8"/>
  <c r="D176" i="8"/>
  <c r="F175" i="8"/>
  <c r="E175" i="8"/>
  <c r="D175" i="8"/>
  <c r="F174" i="8"/>
  <c r="E174" i="8"/>
  <c r="D174" i="8"/>
  <c r="F173" i="8"/>
  <c r="E173" i="8"/>
  <c r="D173" i="8"/>
  <c r="F172" i="8"/>
  <c r="E172" i="8"/>
  <c r="D172" i="8"/>
  <c r="I171" i="8"/>
  <c r="I172" i="8" s="1"/>
  <c r="F171" i="8"/>
  <c r="E171" i="8"/>
  <c r="G171" i="8" s="1"/>
  <c r="G172" i="8" s="1"/>
  <c r="D171" i="8"/>
  <c r="G170" i="8"/>
  <c r="F170" i="8"/>
  <c r="I170" i="8" s="1"/>
  <c r="E170" i="8"/>
  <c r="D170" i="8"/>
  <c r="F169" i="8"/>
  <c r="E169" i="8"/>
  <c r="D169" i="8"/>
  <c r="F168" i="8"/>
  <c r="E168" i="8"/>
  <c r="D168" i="8"/>
  <c r="F167" i="8"/>
  <c r="E167" i="8"/>
  <c r="D167" i="8"/>
  <c r="F166" i="8"/>
  <c r="E166" i="8"/>
  <c r="D166" i="8"/>
  <c r="F165" i="8"/>
  <c r="E165" i="8"/>
  <c r="D165" i="8"/>
  <c r="F164" i="8"/>
  <c r="E164" i="8"/>
  <c r="D164" i="8"/>
  <c r="F163" i="8"/>
  <c r="E163" i="8"/>
  <c r="D163" i="8"/>
  <c r="F162" i="8"/>
  <c r="E162" i="8"/>
  <c r="D162" i="8"/>
  <c r="F161" i="8"/>
  <c r="E161" i="8"/>
  <c r="D161" i="8"/>
  <c r="F160" i="8"/>
  <c r="E160" i="8"/>
  <c r="D160" i="8"/>
  <c r="F159" i="8"/>
  <c r="E159" i="8"/>
  <c r="D159" i="8"/>
  <c r="G158" i="8"/>
  <c r="G159" i="8" s="1"/>
  <c r="G160" i="8" s="1"/>
  <c r="G161" i="8" s="1"/>
  <c r="G162" i="8" s="1"/>
  <c r="G163" i="8" s="1"/>
  <c r="G164" i="8" s="1"/>
  <c r="G165" i="8" s="1"/>
  <c r="G166" i="8" s="1"/>
  <c r="G167" i="8" s="1"/>
  <c r="G168" i="8" s="1"/>
  <c r="G169" i="8" s="1"/>
  <c r="F158" i="8"/>
  <c r="E158" i="8"/>
  <c r="D158" i="8"/>
  <c r="F157" i="8"/>
  <c r="E157" i="8"/>
  <c r="D157" i="8"/>
  <c r="F156" i="8"/>
  <c r="E156" i="8"/>
  <c r="D156" i="8"/>
  <c r="F155" i="8"/>
  <c r="E155" i="8"/>
  <c r="D155" i="8"/>
  <c r="F154" i="8"/>
  <c r="E154" i="8"/>
  <c r="D154" i="8"/>
  <c r="F153" i="8"/>
  <c r="E153" i="8"/>
  <c r="D153" i="8"/>
  <c r="F152" i="8"/>
  <c r="E152" i="8"/>
  <c r="D152" i="8"/>
  <c r="F151" i="8"/>
  <c r="E151" i="8"/>
  <c r="D151" i="8"/>
  <c r="F150" i="8"/>
  <c r="E150" i="8"/>
  <c r="D150" i="8"/>
  <c r="F149" i="8"/>
  <c r="E149" i="8"/>
  <c r="D149" i="8"/>
  <c r="F148" i="8"/>
  <c r="E148" i="8"/>
  <c r="D148" i="8"/>
  <c r="F147" i="8"/>
  <c r="E147" i="8"/>
  <c r="D147" i="8"/>
  <c r="G146" i="8"/>
  <c r="F146" i="8"/>
  <c r="I146" i="8" s="1"/>
  <c r="I147" i="8" s="1"/>
  <c r="I148" i="8" s="1"/>
  <c r="I149" i="8" s="1"/>
  <c r="I150" i="8" s="1"/>
  <c r="I151" i="8" s="1"/>
  <c r="I152" i="8" s="1"/>
  <c r="I153" i="8" s="1"/>
  <c r="I154" i="8" s="1"/>
  <c r="I155" i="8" s="1"/>
  <c r="I156" i="8" s="1"/>
  <c r="I157" i="8" s="1"/>
  <c r="E146" i="8"/>
  <c r="D146" i="8"/>
  <c r="F145" i="8"/>
  <c r="E145" i="8"/>
  <c r="D145" i="8"/>
  <c r="F144" i="8"/>
  <c r="E144" i="8"/>
  <c r="D144" i="8"/>
  <c r="F143" i="8"/>
  <c r="E143" i="8"/>
  <c r="D143" i="8"/>
  <c r="F142" i="8"/>
  <c r="E142" i="8"/>
  <c r="D142" i="8"/>
  <c r="F141" i="8"/>
  <c r="E141" i="8"/>
  <c r="D141" i="8"/>
  <c r="F140" i="8"/>
  <c r="E140" i="8"/>
  <c r="D140" i="8"/>
  <c r="F139" i="8"/>
  <c r="E139" i="8"/>
  <c r="D139" i="8"/>
  <c r="F138" i="8"/>
  <c r="E138" i="8"/>
  <c r="D138" i="8"/>
  <c r="F137" i="8"/>
  <c r="E137" i="8"/>
  <c r="D137" i="8"/>
  <c r="F136" i="8"/>
  <c r="E136" i="8"/>
  <c r="D136" i="8"/>
  <c r="F135" i="8"/>
  <c r="E135" i="8"/>
  <c r="D135" i="8"/>
  <c r="F134" i="8"/>
  <c r="E134" i="8"/>
  <c r="G134" i="8" s="1"/>
  <c r="D134" i="8"/>
  <c r="F133" i="8"/>
  <c r="E133" i="8"/>
  <c r="D133" i="8"/>
  <c r="F132" i="8"/>
  <c r="E132" i="8"/>
  <c r="D132" i="8"/>
  <c r="F131" i="8"/>
  <c r="E131" i="8"/>
  <c r="D131" i="8"/>
  <c r="F130" i="8"/>
  <c r="E130" i="8"/>
  <c r="D130" i="8"/>
  <c r="F129" i="8"/>
  <c r="E129" i="8"/>
  <c r="D129" i="8"/>
  <c r="I128" i="8"/>
  <c r="I129" i="8" s="1"/>
  <c r="I130" i="8" s="1"/>
  <c r="I131" i="8" s="1"/>
  <c r="I132" i="8" s="1"/>
  <c r="I133" i="8" s="1"/>
  <c r="F128" i="8"/>
  <c r="E128" i="8"/>
  <c r="D128" i="8"/>
  <c r="F127" i="8"/>
  <c r="E127" i="8"/>
  <c r="D127" i="8"/>
  <c r="F126" i="8"/>
  <c r="E126" i="8"/>
  <c r="D126" i="8"/>
  <c r="F125" i="8"/>
  <c r="E125" i="8"/>
  <c r="D125" i="8"/>
  <c r="F124" i="8"/>
  <c r="E124" i="8"/>
  <c r="D124" i="8"/>
  <c r="F123" i="8"/>
  <c r="E123" i="8"/>
  <c r="D123" i="8"/>
  <c r="I122" i="8"/>
  <c r="I123" i="8" s="1"/>
  <c r="I124" i="8" s="1"/>
  <c r="I125" i="8" s="1"/>
  <c r="I126" i="8" s="1"/>
  <c r="I127" i="8" s="1"/>
  <c r="F122" i="8"/>
  <c r="E122" i="8"/>
  <c r="G122" i="8" s="1"/>
  <c r="G123" i="8" s="1"/>
  <c r="G124" i="8" s="1"/>
  <c r="D122" i="8"/>
  <c r="F121" i="8"/>
  <c r="E121" i="8"/>
  <c r="D121" i="8"/>
  <c r="F120" i="8"/>
  <c r="E120" i="8"/>
  <c r="D120" i="8"/>
  <c r="F119" i="8"/>
  <c r="E119" i="8"/>
  <c r="D119" i="8"/>
  <c r="F118" i="8"/>
  <c r="E118" i="8"/>
  <c r="D118" i="8"/>
  <c r="F117" i="8"/>
  <c r="E117" i="8"/>
  <c r="D117" i="8"/>
  <c r="F116" i="8"/>
  <c r="E116" i="8"/>
  <c r="D116" i="8"/>
  <c r="F115" i="8"/>
  <c r="E115" i="8"/>
  <c r="D115" i="8"/>
  <c r="F114" i="8"/>
  <c r="E114" i="8"/>
  <c r="D114" i="8"/>
  <c r="F113" i="8"/>
  <c r="E113" i="8"/>
  <c r="D113" i="8"/>
  <c r="F112" i="8"/>
  <c r="E112" i="8"/>
  <c r="D112" i="8"/>
  <c r="F111" i="8"/>
  <c r="E111" i="8"/>
  <c r="D111" i="8"/>
  <c r="I110" i="8"/>
  <c r="I111" i="8" s="1"/>
  <c r="I112" i="8" s="1"/>
  <c r="I113" i="8" s="1"/>
  <c r="I114" i="8" s="1"/>
  <c r="F110" i="8"/>
  <c r="E110" i="8"/>
  <c r="G110" i="8" s="1"/>
  <c r="G111" i="8" s="1"/>
  <c r="G112" i="8" s="1"/>
  <c r="G113" i="8" s="1"/>
  <c r="G114" i="8" s="1"/>
  <c r="G115" i="8" s="1"/>
  <c r="G116" i="8" s="1"/>
  <c r="G117" i="8" s="1"/>
  <c r="G118" i="8" s="1"/>
  <c r="G119" i="8" s="1"/>
  <c r="G120" i="8" s="1"/>
  <c r="G121" i="8" s="1"/>
  <c r="D110" i="8"/>
  <c r="F109" i="8"/>
  <c r="E109" i="8"/>
  <c r="D109" i="8"/>
  <c r="F108" i="8"/>
  <c r="E108" i="8"/>
  <c r="D108" i="8"/>
  <c r="F107" i="8"/>
  <c r="E107" i="8"/>
  <c r="D107" i="8"/>
  <c r="F106" i="8"/>
  <c r="E106" i="8"/>
  <c r="D106" i="8"/>
  <c r="F105" i="8"/>
  <c r="E105" i="8"/>
  <c r="D105" i="8"/>
  <c r="F104" i="8"/>
  <c r="E104" i="8"/>
  <c r="D104" i="8"/>
  <c r="F103" i="8"/>
  <c r="E103" i="8"/>
  <c r="D103" i="8"/>
  <c r="F102" i="8"/>
  <c r="E102" i="8"/>
  <c r="D102" i="8"/>
  <c r="F101" i="8"/>
  <c r="E101" i="8"/>
  <c r="D101" i="8"/>
  <c r="F100" i="8"/>
  <c r="I100" i="8" s="1"/>
  <c r="I101" i="8" s="1"/>
  <c r="I102" i="8" s="1"/>
  <c r="I103" i="8" s="1"/>
  <c r="I104" i="8" s="1"/>
  <c r="I105" i="8" s="1"/>
  <c r="I106" i="8" s="1"/>
  <c r="I107" i="8" s="1"/>
  <c r="I108" i="8" s="1"/>
  <c r="I109" i="8" s="1"/>
  <c r="E100" i="8"/>
  <c r="D100" i="8"/>
  <c r="F99" i="8"/>
  <c r="E99" i="8"/>
  <c r="D99" i="8"/>
  <c r="F98" i="8"/>
  <c r="I98" i="8" s="1"/>
  <c r="I99" i="8" s="1"/>
  <c r="E98" i="8"/>
  <c r="D98" i="8"/>
  <c r="F97" i="8"/>
  <c r="E97" i="8"/>
  <c r="D97" i="8"/>
  <c r="F96" i="8"/>
  <c r="E96" i="8"/>
  <c r="D96" i="8"/>
  <c r="F95" i="8"/>
  <c r="E95" i="8"/>
  <c r="D95" i="8"/>
  <c r="F94" i="8"/>
  <c r="E94" i="8"/>
  <c r="D94" i="8"/>
  <c r="F93" i="8"/>
  <c r="E93" i="8"/>
  <c r="D93" i="8"/>
  <c r="F92" i="8"/>
  <c r="E92" i="8"/>
  <c r="D92" i="8"/>
  <c r="F91" i="8"/>
  <c r="E91" i="8"/>
  <c r="D91" i="8"/>
  <c r="F90" i="8"/>
  <c r="E90" i="8"/>
  <c r="D90" i="8"/>
  <c r="F89" i="8"/>
  <c r="E89" i="8"/>
  <c r="D89" i="8"/>
  <c r="F88" i="8"/>
  <c r="E88" i="8"/>
  <c r="D88" i="8"/>
  <c r="F87" i="8"/>
  <c r="E87" i="8"/>
  <c r="D87" i="8"/>
  <c r="G86" i="8"/>
  <c r="F86" i="8"/>
  <c r="I86" i="8" s="1"/>
  <c r="I87" i="8" s="1"/>
  <c r="E86" i="8"/>
  <c r="D86" i="8"/>
  <c r="F85" i="8"/>
  <c r="E85" i="8"/>
  <c r="D85" i="8"/>
  <c r="F84" i="8"/>
  <c r="E84" i="8"/>
  <c r="D84" i="8"/>
  <c r="F83" i="8"/>
  <c r="E83" i="8"/>
  <c r="D83" i="8"/>
  <c r="F82" i="8"/>
  <c r="E82" i="8"/>
  <c r="D82" i="8"/>
  <c r="F81" i="8"/>
  <c r="E81" i="8"/>
  <c r="D81" i="8"/>
  <c r="F80" i="8"/>
  <c r="E80" i="8"/>
  <c r="D80" i="8"/>
  <c r="F79" i="8"/>
  <c r="E79" i="8"/>
  <c r="D79" i="8"/>
  <c r="F78" i="8"/>
  <c r="E78" i="8"/>
  <c r="D78" i="8"/>
  <c r="F77" i="8"/>
  <c r="E77" i="8"/>
  <c r="D77" i="8"/>
  <c r="F76" i="8"/>
  <c r="E76" i="8"/>
  <c r="D76" i="8"/>
  <c r="F75" i="8"/>
  <c r="E75" i="8"/>
  <c r="D75" i="8"/>
  <c r="I74" i="8"/>
  <c r="I75" i="8" s="1"/>
  <c r="I76" i="8" s="1"/>
  <c r="I77" i="8" s="1"/>
  <c r="G74" i="8"/>
  <c r="G75" i="8" s="1"/>
  <c r="G76" i="8" s="1"/>
  <c r="G77" i="8" s="1"/>
  <c r="G78" i="8" s="1"/>
  <c r="G79" i="8" s="1"/>
  <c r="G80" i="8" s="1"/>
  <c r="G81" i="8" s="1"/>
  <c r="G82" i="8" s="1"/>
  <c r="G83" i="8" s="1"/>
  <c r="G84" i="8" s="1"/>
  <c r="G85" i="8" s="1"/>
  <c r="F74" i="8"/>
  <c r="E74" i="8"/>
  <c r="D74" i="8"/>
  <c r="F73" i="8"/>
  <c r="E73" i="8"/>
  <c r="D73" i="8"/>
  <c r="F72" i="8"/>
  <c r="E72" i="8"/>
  <c r="D72" i="8"/>
  <c r="F71" i="8"/>
  <c r="E71" i="8"/>
  <c r="D71" i="8"/>
  <c r="F70" i="8"/>
  <c r="E70" i="8"/>
  <c r="D70" i="8"/>
  <c r="F69" i="8"/>
  <c r="E69" i="8"/>
  <c r="D69" i="8"/>
  <c r="F68" i="8"/>
  <c r="E68" i="8"/>
  <c r="D68" i="8"/>
  <c r="F67" i="8"/>
  <c r="E67" i="8"/>
  <c r="D67" i="8"/>
  <c r="F66" i="8"/>
  <c r="E66" i="8"/>
  <c r="D66" i="8"/>
  <c r="F65" i="8"/>
  <c r="E65" i="8"/>
  <c r="D65" i="8"/>
  <c r="F64" i="8"/>
  <c r="E64" i="8"/>
  <c r="D64" i="8"/>
  <c r="F63" i="8"/>
  <c r="E63" i="8"/>
  <c r="D63" i="8"/>
  <c r="G62" i="8"/>
  <c r="G63" i="8" s="1"/>
  <c r="G64" i="8" s="1"/>
  <c r="G65" i="8" s="1"/>
  <c r="G66" i="8" s="1"/>
  <c r="G67" i="8" s="1"/>
  <c r="F62" i="8"/>
  <c r="I62" i="8" s="1"/>
  <c r="I63" i="8" s="1"/>
  <c r="I64" i="8" s="1"/>
  <c r="I65" i="8" s="1"/>
  <c r="I66" i="8" s="1"/>
  <c r="I67" i="8" s="1"/>
  <c r="I68" i="8" s="1"/>
  <c r="I69" i="8" s="1"/>
  <c r="I70" i="8" s="1"/>
  <c r="I71" i="8" s="1"/>
  <c r="I72" i="8" s="1"/>
  <c r="I73" i="8" s="1"/>
  <c r="E62" i="8"/>
  <c r="D62" i="8"/>
  <c r="F61" i="8"/>
  <c r="E61" i="8"/>
  <c r="D61" i="8"/>
  <c r="F60" i="8"/>
  <c r="E60" i="8"/>
  <c r="D60" i="8"/>
  <c r="F59" i="8"/>
  <c r="E59" i="8"/>
  <c r="D59" i="8"/>
  <c r="F58" i="8"/>
  <c r="E58" i="8"/>
  <c r="D58" i="8"/>
  <c r="F57" i="8"/>
  <c r="E57" i="8"/>
  <c r="D57" i="8"/>
  <c r="F56" i="8"/>
  <c r="E56" i="8"/>
  <c r="D56" i="8"/>
  <c r="F55" i="8"/>
  <c r="E55" i="8"/>
  <c r="D55" i="8"/>
  <c r="F54" i="8"/>
  <c r="E54" i="8"/>
  <c r="D54" i="8"/>
  <c r="F53" i="8"/>
  <c r="E53" i="8"/>
  <c r="D53" i="8"/>
  <c r="F52" i="8"/>
  <c r="E52" i="8"/>
  <c r="D52" i="8"/>
  <c r="F51" i="8"/>
  <c r="E51" i="8"/>
  <c r="D51" i="8"/>
  <c r="F50" i="8"/>
  <c r="E50" i="8"/>
  <c r="G50" i="8" s="1"/>
  <c r="G51" i="8" s="1"/>
  <c r="G52" i="8" s="1"/>
  <c r="G53" i="8" s="1"/>
  <c r="G54" i="8" s="1"/>
  <c r="G55" i="8" s="1"/>
  <c r="G56" i="8" s="1"/>
  <c r="G57" i="8" s="1"/>
  <c r="G58" i="8" s="1"/>
  <c r="G59" i="8" s="1"/>
  <c r="G60" i="8" s="1"/>
  <c r="G61" i="8" s="1"/>
  <c r="D50" i="8"/>
  <c r="F49" i="8"/>
  <c r="E49" i="8"/>
  <c r="D49" i="8"/>
  <c r="F48" i="8"/>
  <c r="E48" i="8"/>
  <c r="D48" i="8"/>
  <c r="F47" i="8"/>
  <c r="E47" i="8"/>
  <c r="D47" i="8"/>
  <c r="F46" i="8"/>
  <c r="E46" i="8"/>
  <c r="D46" i="8"/>
  <c r="F45" i="8"/>
  <c r="E45" i="8"/>
  <c r="D45" i="8"/>
  <c r="F44" i="8"/>
  <c r="E44" i="8"/>
  <c r="D44" i="8"/>
  <c r="F43" i="8"/>
  <c r="E43" i="8"/>
  <c r="D43" i="8"/>
  <c r="F42" i="8"/>
  <c r="E42" i="8"/>
  <c r="D42" i="8"/>
  <c r="F41" i="8"/>
  <c r="E41" i="8"/>
  <c r="D41" i="8"/>
  <c r="F40" i="8"/>
  <c r="E40" i="8"/>
  <c r="D40" i="8"/>
  <c r="F39" i="8"/>
  <c r="E39" i="8"/>
  <c r="D39" i="8"/>
  <c r="I38" i="8"/>
  <c r="I39" i="8" s="1"/>
  <c r="I40" i="8" s="1"/>
  <c r="F38" i="8"/>
  <c r="E38" i="8"/>
  <c r="G38" i="8" s="1"/>
  <c r="G39" i="8" s="1"/>
  <c r="D38" i="8"/>
  <c r="F37" i="8"/>
  <c r="E37" i="8"/>
  <c r="D37" i="8"/>
  <c r="F36" i="8"/>
  <c r="E36" i="8"/>
  <c r="D36" i="8"/>
  <c r="F35" i="8"/>
  <c r="E35" i="8"/>
  <c r="D35" i="8"/>
  <c r="F34" i="8"/>
  <c r="E34" i="8"/>
  <c r="D34" i="8"/>
  <c r="F33" i="8"/>
  <c r="E33" i="8"/>
  <c r="D33" i="8"/>
  <c r="F32" i="8"/>
  <c r="E32" i="8"/>
  <c r="D32" i="8"/>
  <c r="F31" i="8"/>
  <c r="E31" i="8"/>
  <c r="D31" i="8"/>
  <c r="F30" i="8"/>
  <c r="E30" i="8"/>
  <c r="D30" i="8"/>
  <c r="F29" i="8"/>
  <c r="E29" i="8"/>
  <c r="D29" i="8"/>
  <c r="F28" i="8"/>
  <c r="E28" i="8"/>
  <c r="D28" i="8"/>
  <c r="F27" i="8"/>
  <c r="E27" i="8"/>
  <c r="D27" i="8"/>
  <c r="I26" i="8"/>
  <c r="I27" i="8" s="1"/>
  <c r="I28" i="8" s="1"/>
  <c r="F26" i="8"/>
  <c r="E26" i="8"/>
  <c r="G26" i="8" s="1"/>
  <c r="D26" i="8"/>
  <c r="F25" i="8"/>
  <c r="E25" i="8"/>
  <c r="D25" i="8"/>
  <c r="F24" i="8"/>
  <c r="E24" i="8"/>
  <c r="D24" i="8"/>
  <c r="F23" i="8"/>
  <c r="E23" i="8"/>
  <c r="D23" i="8"/>
  <c r="F22" i="8"/>
  <c r="E22" i="8"/>
  <c r="D22" i="8"/>
  <c r="F21" i="8"/>
  <c r="E21" i="8"/>
  <c r="D21" i="8"/>
  <c r="F20" i="8"/>
  <c r="E20" i="8"/>
  <c r="D20" i="8"/>
  <c r="F19" i="8"/>
  <c r="E19" i="8"/>
  <c r="D19" i="8"/>
  <c r="F18" i="8"/>
  <c r="E18" i="8"/>
  <c r="D18" i="8"/>
  <c r="F17" i="8"/>
  <c r="E17" i="8"/>
  <c r="D17" i="8"/>
  <c r="F16" i="8"/>
  <c r="E16" i="8"/>
  <c r="D16" i="8"/>
  <c r="F15" i="8"/>
  <c r="E15" i="8"/>
  <c r="D15" i="8"/>
  <c r="F14" i="8"/>
  <c r="I14" i="8" s="1"/>
  <c r="I15" i="8" s="1"/>
  <c r="E14" i="8"/>
  <c r="D14" i="8"/>
  <c r="F13" i="8"/>
  <c r="E13" i="8"/>
  <c r="D13" i="8"/>
  <c r="F12" i="8"/>
  <c r="E12" i="8"/>
  <c r="D12" i="8"/>
  <c r="F11" i="8"/>
  <c r="E11" i="8"/>
  <c r="D11" i="8"/>
  <c r="F10" i="8"/>
  <c r="E10" i="8"/>
  <c r="D10" i="8"/>
  <c r="F9" i="8"/>
  <c r="E9" i="8"/>
  <c r="D9" i="8"/>
  <c r="F8" i="8"/>
  <c r="E8" i="8"/>
  <c r="D8" i="8"/>
  <c r="F7" i="8"/>
  <c r="E7" i="8"/>
  <c r="D7" i="8"/>
  <c r="F6" i="8"/>
  <c r="E6" i="8"/>
  <c r="D6" i="8"/>
  <c r="F5" i="8"/>
  <c r="E5" i="8"/>
  <c r="D5" i="8"/>
  <c r="F4" i="8"/>
  <c r="E4" i="8"/>
  <c r="D4" i="8"/>
  <c r="F3" i="8"/>
  <c r="E3" i="8"/>
  <c r="D3" i="8"/>
  <c r="G2" i="8"/>
  <c r="G3" i="8" s="1"/>
  <c r="G4" i="8" s="1"/>
  <c r="G5" i="8" s="1"/>
  <c r="F2" i="8"/>
  <c r="E2" i="8"/>
  <c r="D2" i="8"/>
  <c r="I217" i="7"/>
  <c r="H217" i="7"/>
  <c r="G217" i="7"/>
  <c r="E217" i="7"/>
  <c r="F217" i="7" s="1"/>
  <c r="C217" i="7"/>
  <c r="D217" i="7" s="1"/>
  <c r="I216" i="7"/>
  <c r="G216" i="7"/>
  <c r="H216" i="7" s="1"/>
  <c r="E216" i="7"/>
  <c r="C216" i="7"/>
  <c r="I215" i="7"/>
  <c r="H215" i="7"/>
  <c r="G215" i="7"/>
  <c r="E215" i="7"/>
  <c r="F215" i="7" s="1"/>
  <c r="D215" i="7"/>
  <c r="C215" i="7"/>
  <c r="I214" i="7"/>
  <c r="H214" i="7"/>
  <c r="G214" i="7"/>
  <c r="F214" i="7"/>
  <c r="E214" i="7"/>
  <c r="C214" i="7"/>
  <c r="I213" i="7"/>
  <c r="J213" i="7" s="1"/>
  <c r="H213" i="7"/>
  <c r="G213" i="7"/>
  <c r="E213" i="7"/>
  <c r="F213" i="7" s="1"/>
  <c r="C213" i="7"/>
  <c r="I212" i="7"/>
  <c r="H212" i="7"/>
  <c r="G212" i="7"/>
  <c r="E212" i="7"/>
  <c r="D212" i="7"/>
  <c r="C212" i="7"/>
  <c r="I211" i="7"/>
  <c r="J211" i="7" s="1"/>
  <c r="H211" i="7"/>
  <c r="G211" i="7"/>
  <c r="E211" i="7"/>
  <c r="C211" i="7"/>
  <c r="I210" i="7"/>
  <c r="H210" i="7"/>
  <c r="G210" i="7"/>
  <c r="E210" i="7"/>
  <c r="F210" i="7" s="1"/>
  <c r="C210" i="7"/>
  <c r="D210" i="7" s="1"/>
  <c r="J209" i="7"/>
  <c r="I209" i="7"/>
  <c r="H209" i="7"/>
  <c r="G209" i="7"/>
  <c r="E209" i="7"/>
  <c r="D209" i="7"/>
  <c r="C209" i="7"/>
  <c r="I208" i="7"/>
  <c r="G208" i="7"/>
  <c r="H208" i="7" s="1"/>
  <c r="E208" i="7"/>
  <c r="F208" i="7" s="1"/>
  <c r="C208" i="7"/>
  <c r="D208" i="7" s="1"/>
  <c r="I207" i="7"/>
  <c r="J207" i="7" s="1"/>
  <c r="H207" i="7"/>
  <c r="G207" i="7"/>
  <c r="F207" i="7"/>
  <c r="E207" i="7"/>
  <c r="C207" i="7"/>
  <c r="I206" i="7"/>
  <c r="G206" i="7"/>
  <c r="H206" i="7" s="1"/>
  <c r="E206" i="7"/>
  <c r="C206" i="7"/>
  <c r="D206" i="7" s="1"/>
  <c r="J205" i="7"/>
  <c r="I205" i="7"/>
  <c r="H205" i="7"/>
  <c r="G205" i="7"/>
  <c r="E205" i="7"/>
  <c r="C205" i="7"/>
  <c r="D205" i="7" s="1"/>
  <c r="I204" i="7"/>
  <c r="G204" i="7"/>
  <c r="H204" i="7" s="1"/>
  <c r="E204" i="7"/>
  <c r="D204" i="7"/>
  <c r="C204" i="7"/>
  <c r="I203" i="7"/>
  <c r="H203" i="7"/>
  <c r="G203" i="7"/>
  <c r="E203" i="7"/>
  <c r="F203" i="7" s="1"/>
  <c r="D203" i="7"/>
  <c r="C203" i="7"/>
  <c r="I202" i="7"/>
  <c r="G202" i="7"/>
  <c r="H202" i="7" s="1"/>
  <c r="E202" i="7"/>
  <c r="C202" i="7"/>
  <c r="I201" i="7"/>
  <c r="H201" i="7"/>
  <c r="G201" i="7"/>
  <c r="E201" i="7"/>
  <c r="F201" i="7" s="1"/>
  <c r="C201" i="7"/>
  <c r="D201" i="7" s="1"/>
  <c r="J200" i="7"/>
  <c r="I200" i="7"/>
  <c r="H200" i="7"/>
  <c r="G200" i="7"/>
  <c r="E200" i="7"/>
  <c r="C200" i="7"/>
  <c r="I199" i="7"/>
  <c r="G199" i="7"/>
  <c r="H199" i="7" s="1"/>
  <c r="E199" i="7"/>
  <c r="F199" i="7" s="1"/>
  <c r="C199" i="7"/>
  <c r="D199" i="7" s="1"/>
  <c r="J198" i="7"/>
  <c r="I198" i="7"/>
  <c r="H198" i="7"/>
  <c r="G198" i="7"/>
  <c r="E198" i="7"/>
  <c r="C198" i="7"/>
  <c r="I197" i="7"/>
  <c r="H197" i="7"/>
  <c r="G197" i="7"/>
  <c r="E197" i="7"/>
  <c r="F197" i="7" s="1"/>
  <c r="D197" i="7"/>
  <c r="C197" i="7"/>
  <c r="J196" i="7"/>
  <c r="I196" i="7"/>
  <c r="H196" i="7"/>
  <c r="G196" i="7"/>
  <c r="E196" i="7"/>
  <c r="C196" i="7"/>
  <c r="I195" i="7"/>
  <c r="G195" i="7"/>
  <c r="H195" i="7" s="1"/>
  <c r="F195" i="7"/>
  <c r="E195" i="7"/>
  <c r="D195" i="7"/>
  <c r="C195" i="7"/>
  <c r="I194" i="7"/>
  <c r="H194" i="7"/>
  <c r="G194" i="7"/>
  <c r="E194" i="7"/>
  <c r="C194" i="7"/>
  <c r="D194" i="7" s="1"/>
  <c r="I193" i="7"/>
  <c r="J193" i="7" s="1"/>
  <c r="H193" i="7"/>
  <c r="G193" i="7"/>
  <c r="F193" i="7"/>
  <c r="E193" i="7"/>
  <c r="C193" i="7"/>
  <c r="J192" i="7"/>
  <c r="I192" i="7"/>
  <c r="G192" i="7"/>
  <c r="H192" i="7" s="1"/>
  <c r="E192" i="7"/>
  <c r="C192" i="7"/>
  <c r="D192" i="7" s="1"/>
  <c r="I191" i="7"/>
  <c r="H191" i="7"/>
  <c r="G191" i="7"/>
  <c r="E191" i="7"/>
  <c r="C191" i="7"/>
  <c r="D191" i="7" s="1"/>
  <c r="I190" i="7"/>
  <c r="G190" i="7"/>
  <c r="H190" i="7" s="1"/>
  <c r="E190" i="7"/>
  <c r="C190" i="7"/>
  <c r="I189" i="7"/>
  <c r="H189" i="7"/>
  <c r="G189" i="7"/>
  <c r="E189" i="7"/>
  <c r="F189" i="7" s="1"/>
  <c r="D189" i="7"/>
  <c r="C189" i="7"/>
  <c r="I188" i="7"/>
  <c r="J188" i="7" s="1"/>
  <c r="G188" i="7"/>
  <c r="H188" i="7" s="1"/>
  <c r="F188" i="7"/>
  <c r="E188" i="7"/>
  <c r="D188" i="7"/>
  <c r="C188" i="7"/>
  <c r="I187" i="7"/>
  <c r="H187" i="7"/>
  <c r="G187" i="7"/>
  <c r="E187" i="7"/>
  <c r="F187" i="7" s="1"/>
  <c r="C187" i="7"/>
  <c r="D187" i="7" s="1"/>
  <c r="J186" i="7"/>
  <c r="I186" i="7"/>
  <c r="H186" i="7"/>
  <c r="G186" i="7"/>
  <c r="F186" i="7"/>
  <c r="E186" i="7"/>
  <c r="C186" i="7"/>
  <c r="I185" i="7"/>
  <c r="J185" i="7" s="1"/>
  <c r="H185" i="7"/>
  <c r="G185" i="7"/>
  <c r="E185" i="7"/>
  <c r="C185" i="7"/>
  <c r="D185" i="7" s="1"/>
  <c r="I184" i="7"/>
  <c r="H184" i="7"/>
  <c r="G184" i="7"/>
  <c r="E184" i="7"/>
  <c r="C184" i="7"/>
  <c r="D184" i="7" s="1"/>
  <c r="I183" i="7"/>
  <c r="G183" i="7"/>
  <c r="H183" i="7" s="1"/>
  <c r="E183" i="7"/>
  <c r="D183" i="7"/>
  <c r="C183" i="7"/>
  <c r="J182" i="7"/>
  <c r="I182" i="7"/>
  <c r="H182" i="7"/>
  <c r="G182" i="7"/>
  <c r="F182" i="7"/>
  <c r="E182" i="7"/>
  <c r="D182" i="7"/>
  <c r="C182" i="7"/>
  <c r="I181" i="7"/>
  <c r="J181" i="7" s="1"/>
  <c r="G181" i="7"/>
  <c r="H181" i="7" s="1"/>
  <c r="E181" i="7"/>
  <c r="D181" i="7"/>
  <c r="C181" i="7"/>
  <c r="I180" i="7"/>
  <c r="G180" i="7"/>
  <c r="H180" i="7" s="1"/>
  <c r="F180" i="7"/>
  <c r="E180" i="7"/>
  <c r="C180" i="7"/>
  <c r="D180" i="7" s="1"/>
  <c r="I179" i="7"/>
  <c r="H179" i="7"/>
  <c r="G179" i="7"/>
  <c r="E179" i="7"/>
  <c r="C179" i="7"/>
  <c r="I178" i="7"/>
  <c r="G178" i="7"/>
  <c r="H178" i="7" s="1"/>
  <c r="F178" i="7"/>
  <c r="E178" i="7"/>
  <c r="C178" i="7"/>
  <c r="D178" i="7" s="1"/>
  <c r="I177" i="7"/>
  <c r="H177" i="7"/>
  <c r="G177" i="7"/>
  <c r="E177" i="7"/>
  <c r="D177" i="7"/>
  <c r="C177" i="7"/>
  <c r="I176" i="7"/>
  <c r="G176" i="7"/>
  <c r="H176" i="7" s="1"/>
  <c r="F176" i="7"/>
  <c r="E176" i="7"/>
  <c r="D176" i="7"/>
  <c r="C176" i="7"/>
  <c r="J175" i="7"/>
  <c r="I175" i="7"/>
  <c r="H175" i="7"/>
  <c r="G175" i="7"/>
  <c r="E175" i="7"/>
  <c r="F175" i="7" s="1"/>
  <c r="D175" i="7"/>
  <c r="C175" i="7"/>
  <c r="I174" i="7"/>
  <c r="H174" i="7"/>
  <c r="G174" i="7"/>
  <c r="F174" i="7"/>
  <c r="E174" i="7"/>
  <c r="D174" i="7"/>
  <c r="C174" i="7"/>
  <c r="I173" i="7"/>
  <c r="H173" i="7"/>
  <c r="G173" i="7"/>
  <c r="E173" i="7"/>
  <c r="F173" i="7" s="1"/>
  <c r="C173" i="7"/>
  <c r="D173" i="7" s="1"/>
  <c r="I172" i="7"/>
  <c r="J172" i="7" s="1"/>
  <c r="H172" i="7"/>
  <c r="G172" i="7"/>
  <c r="E172" i="7"/>
  <c r="C172" i="7"/>
  <c r="I171" i="7"/>
  <c r="G171" i="7"/>
  <c r="H171" i="7" s="1"/>
  <c r="E171" i="7"/>
  <c r="D171" i="7"/>
  <c r="C171" i="7"/>
  <c r="I170" i="7"/>
  <c r="H170" i="7"/>
  <c r="G170" i="7"/>
  <c r="E170" i="7"/>
  <c r="C170" i="7"/>
  <c r="D170" i="7" s="1"/>
  <c r="J169" i="7"/>
  <c r="I169" i="7"/>
  <c r="H169" i="7"/>
  <c r="G169" i="7"/>
  <c r="E169" i="7"/>
  <c r="C169" i="7"/>
  <c r="I168" i="7"/>
  <c r="H168" i="7"/>
  <c r="G168" i="7"/>
  <c r="F168" i="7"/>
  <c r="E168" i="7"/>
  <c r="C168" i="7"/>
  <c r="D168" i="7" s="1"/>
  <c r="I167" i="7"/>
  <c r="J167" i="7" s="1"/>
  <c r="H167" i="7"/>
  <c r="G167" i="7"/>
  <c r="E167" i="7"/>
  <c r="D167" i="7"/>
  <c r="C167" i="7"/>
  <c r="I166" i="7"/>
  <c r="G166" i="7"/>
  <c r="H166" i="7" s="1"/>
  <c r="E166" i="7"/>
  <c r="F166" i="7" s="1"/>
  <c r="C166" i="7"/>
  <c r="D166" i="7" s="1"/>
  <c r="I165" i="7"/>
  <c r="J165" i="7" s="1"/>
  <c r="H165" i="7"/>
  <c r="G165" i="7"/>
  <c r="E165" i="7"/>
  <c r="C165" i="7"/>
  <c r="I164" i="7"/>
  <c r="G164" i="7"/>
  <c r="H164" i="7" s="1"/>
  <c r="E164" i="7"/>
  <c r="F164" i="7" s="1"/>
  <c r="C164" i="7"/>
  <c r="D164" i="7" s="1"/>
  <c r="J163" i="7"/>
  <c r="I163" i="7"/>
  <c r="H163" i="7"/>
  <c r="G163" i="7"/>
  <c r="E163" i="7"/>
  <c r="D163" i="7"/>
  <c r="C163" i="7"/>
  <c r="I162" i="7"/>
  <c r="G162" i="7"/>
  <c r="H162" i="7" s="1"/>
  <c r="E162" i="7"/>
  <c r="F162" i="7" s="1"/>
  <c r="D162" i="7"/>
  <c r="C162" i="7"/>
  <c r="J161" i="7"/>
  <c r="I161" i="7"/>
  <c r="H161" i="7"/>
  <c r="G161" i="7"/>
  <c r="E161" i="7"/>
  <c r="C161" i="7"/>
  <c r="D161" i="7" s="1"/>
  <c r="I160" i="7"/>
  <c r="G160" i="7"/>
  <c r="H160" i="7" s="1"/>
  <c r="F160" i="7"/>
  <c r="E160" i="7"/>
  <c r="D160" i="7"/>
  <c r="C160" i="7"/>
  <c r="I159" i="7"/>
  <c r="G159" i="7"/>
  <c r="H159" i="7" s="1"/>
  <c r="E159" i="7"/>
  <c r="F159" i="7" s="1"/>
  <c r="C159" i="7"/>
  <c r="D159" i="7" s="1"/>
  <c r="I158" i="7"/>
  <c r="J158" i="7" s="1"/>
  <c r="H158" i="7"/>
  <c r="G158" i="7"/>
  <c r="E158" i="7"/>
  <c r="C158" i="7"/>
  <c r="J157" i="7"/>
  <c r="I157" i="7"/>
  <c r="H157" i="7"/>
  <c r="G157" i="7"/>
  <c r="F157" i="7"/>
  <c r="E157" i="7"/>
  <c r="D157" i="7"/>
  <c r="C157" i="7"/>
  <c r="I156" i="7"/>
  <c r="H156" i="7"/>
  <c r="G156" i="7"/>
  <c r="E156" i="7"/>
  <c r="C156" i="7"/>
  <c r="D156" i="7" s="1"/>
  <c r="I155" i="7"/>
  <c r="J155" i="7" s="1"/>
  <c r="G155" i="7"/>
  <c r="H155" i="7" s="1"/>
  <c r="F155" i="7"/>
  <c r="E155" i="7"/>
  <c r="D155" i="7"/>
  <c r="C155" i="7"/>
  <c r="I154" i="7"/>
  <c r="H154" i="7"/>
  <c r="G154" i="7"/>
  <c r="E154" i="7"/>
  <c r="F154" i="7" s="1"/>
  <c r="D154" i="7"/>
  <c r="C154" i="7"/>
  <c r="I153" i="7"/>
  <c r="G153" i="7"/>
  <c r="H153" i="7" s="1"/>
  <c r="E153" i="7"/>
  <c r="D153" i="7"/>
  <c r="C153" i="7"/>
  <c r="I152" i="7"/>
  <c r="G152" i="7"/>
  <c r="H152" i="7" s="1"/>
  <c r="E152" i="7"/>
  <c r="F152" i="7" s="1"/>
  <c r="D152" i="7"/>
  <c r="C152" i="7"/>
  <c r="I151" i="7"/>
  <c r="J151" i="7" s="1"/>
  <c r="H151" i="7"/>
  <c r="G151" i="7"/>
  <c r="F151" i="7"/>
  <c r="E151" i="7"/>
  <c r="C151" i="7"/>
  <c r="I150" i="7"/>
  <c r="G150" i="7"/>
  <c r="H150" i="7" s="1"/>
  <c r="E150" i="7"/>
  <c r="F150" i="7" s="1"/>
  <c r="C150" i="7"/>
  <c r="I149" i="7"/>
  <c r="H149" i="7"/>
  <c r="G149" i="7"/>
  <c r="E149" i="7"/>
  <c r="C149" i="7"/>
  <c r="D149" i="7" s="1"/>
  <c r="J148" i="7"/>
  <c r="I148" i="7"/>
  <c r="G148" i="7"/>
  <c r="H148" i="7" s="1"/>
  <c r="E148" i="7"/>
  <c r="C148" i="7"/>
  <c r="I147" i="7"/>
  <c r="H147" i="7"/>
  <c r="G147" i="7"/>
  <c r="E147" i="7"/>
  <c r="F147" i="7" s="1"/>
  <c r="C147" i="7"/>
  <c r="D147" i="7" s="1"/>
  <c r="I146" i="7"/>
  <c r="H146" i="7"/>
  <c r="G146" i="7"/>
  <c r="E146" i="7"/>
  <c r="D146" i="7"/>
  <c r="C146" i="7"/>
  <c r="I145" i="7"/>
  <c r="H145" i="7"/>
  <c r="G145" i="7"/>
  <c r="F145" i="7"/>
  <c r="E145" i="7"/>
  <c r="C145" i="7"/>
  <c r="D145" i="7" s="1"/>
  <c r="I144" i="7"/>
  <c r="H144" i="7"/>
  <c r="G144" i="7"/>
  <c r="E144" i="7"/>
  <c r="D144" i="7"/>
  <c r="C144" i="7"/>
  <c r="J143" i="7"/>
  <c r="I143" i="7"/>
  <c r="H143" i="7"/>
  <c r="G143" i="7"/>
  <c r="F143" i="7"/>
  <c r="E143" i="7"/>
  <c r="D143" i="7"/>
  <c r="C143" i="7"/>
  <c r="I142" i="7"/>
  <c r="H142" i="7"/>
  <c r="G142" i="7"/>
  <c r="E142" i="7"/>
  <c r="C142" i="7"/>
  <c r="D142" i="7" s="1"/>
  <c r="I141" i="7"/>
  <c r="J141" i="7" s="1"/>
  <c r="G141" i="7"/>
  <c r="H141" i="7" s="1"/>
  <c r="E141" i="7"/>
  <c r="F141" i="7" s="1"/>
  <c r="C141" i="7"/>
  <c r="I140" i="7"/>
  <c r="H140" i="7"/>
  <c r="G140" i="7"/>
  <c r="E140" i="7"/>
  <c r="C140" i="7"/>
  <c r="D140" i="7" s="1"/>
  <c r="I139" i="7"/>
  <c r="J139" i="7" s="1"/>
  <c r="G139" i="7"/>
  <c r="H139" i="7" s="1"/>
  <c r="E139" i="7"/>
  <c r="D139" i="7"/>
  <c r="C139" i="7"/>
  <c r="I138" i="7"/>
  <c r="G138" i="7"/>
  <c r="H138" i="7" s="1"/>
  <c r="E138" i="7"/>
  <c r="C138" i="7"/>
  <c r="D138" i="7" s="1"/>
  <c r="I137" i="7"/>
  <c r="J137" i="7" s="1"/>
  <c r="H137" i="7"/>
  <c r="G137" i="7"/>
  <c r="F137" i="7"/>
  <c r="E137" i="7"/>
  <c r="C137" i="7"/>
  <c r="I136" i="7"/>
  <c r="G136" i="7"/>
  <c r="H136" i="7" s="1"/>
  <c r="E136" i="7"/>
  <c r="C136" i="7"/>
  <c r="D136" i="7" s="1"/>
  <c r="I135" i="7"/>
  <c r="H135" i="7"/>
  <c r="G135" i="7"/>
  <c r="F135" i="7"/>
  <c r="E135" i="7"/>
  <c r="C135" i="7"/>
  <c r="D135" i="7" s="1"/>
  <c r="J134" i="7"/>
  <c r="I134" i="7"/>
  <c r="G134" i="7"/>
  <c r="H134" i="7" s="1"/>
  <c r="E134" i="7"/>
  <c r="C134" i="7"/>
  <c r="I133" i="7"/>
  <c r="H133" i="7"/>
  <c r="G133" i="7"/>
  <c r="E133" i="7"/>
  <c r="F133" i="7" s="1"/>
  <c r="C133" i="7"/>
  <c r="D133" i="7" s="1"/>
  <c r="I132" i="7"/>
  <c r="J132" i="7" s="1"/>
  <c r="H132" i="7"/>
  <c r="G132" i="7"/>
  <c r="E132" i="7"/>
  <c r="D132" i="7"/>
  <c r="C132" i="7"/>
  <c r="I131" i="7"/>
  <c r="H131" i="7"/>
  <c r="G131" i="7"/>
  <c r="E131" i="7"/>
  <c r="F131" i="7" s="1"/>
  <c r="D131" i="7"/>
  <c r="C131" i="7"/>
  <c r="I130" i="7"/>
  <c r="J130" i="7" s="1"/>
  <c r="H130" i="7"/>
  <c r="G130" i="7"/>
  <c r="E130" i="7"/>
  <c r="D130" i="7"/>
  <c r="C130" i="7"/>
  <c r="I129" i="7"/>
  <c r="G129" i="7"/>
  <c r="H129" i="7" s="1"/>
  <c r="F129" i="7"/>
  <c r="E129" i="7"/>
  <c r="C129" i="7"/>
  <c r="D129" i="7" s="1"/>
  <c r="I128" i="7"/>
  <c r="H128" i="7"/>
  <c r="G128" i="7"/>
  <c r="E128" i="7"/>
  <c r="C128" i="7"/>
  <c r="D128" i="7" s="1"/>
  <c r="I127" i="7"/>
  <c r="G127" i="7"/>
  <c r="H127" i="7" s="1"/>
  <c r="E127" i="7"/>
  <c r="F127" i="7" s="1"/>
  <c r="C127" i="7"/>
  <c r="I126" i="7"/>
  <c r="H126" i="7"/>
  <c r="G126" i="7"/>
  <c r="E126" i="7"/>
  <c r="F126" i="7" s="1"/>
  <c r="D126" i="7"/>
  <c r="C126" i="7"/>
  <c r="I125" i="7"/>
  <c r="H125" i="7"/>
  <c r="G125" i="7"/>
  <c r="E125" i="7"/>
  <c r="D125" i="7"/>
  <c r="C125" i="7"/>
  <c r="J124" i="7"/>
  <c r="I124" i="7"/>
  <c r="H124" i="7"/>
  <c r="G124" i="7"/>
  <c r="E124" i="7"/>
  <c r="F124" i="7" s="1"/>
  <c r="C124" i="7"/>
  <c r="D124" i="7" s="1"/>
  <c r="I123" i="7"/>
  <c r="J123" i="7" s="1"/>
  <c r="H123" i="7"/>
  <c r="G123" i="7"/>
  <c r="F123" i="7"/>
  <c r="E123" i="7"/>
  <c r="D123" i="7"/>
  <c r="C123" i="7"/>
  <c r="I122" i="7"/>
  <c r="J122" i="7" s="1"/>
  <c r="H122" i="7"/>
  <c r="G122" i="7"/>
  <c r="E122" i="7"/>
  <c r="D122" i="7"/>
  <c r="C122" i="7"/>
  <c r="I121" i="7"/>
  <c r="H121" i="7"/>
  <c r="G121" i="7"/>
  <c r="F121" i="7"/>
  <c r="E121" i="7"/>
  <c r="C121" i="7"/>
  <c r="D121" i="7" s="1"/>
  <c r="I120" i="7"/>
  <c r="J120" i="7" s="1"/>
  <c r="H120" i="7"/>
  <c r="G120" i="7"/>
  <c r="E120" i="7"/>
  <c r="C120" i="7"/>
  <c r="I119" i="7"/>
  <c r="H119" i="7"/>
  <c r="G119" i="7"/>
  <c r="E119" i="7"/>
  <c r="F119" i="7" s="1"/>
  <c r="C119" i="7"/>
  <c r="D119" i="7" s="1"/>
  <c r="I118" i="7"/>
  <c r="J118" i="7" s="1"/>
  <c r="G118" i="7"/>
  <c r="H118" i="7" s="1"/>
  <c r="E118" i="7"/>
  <c r="D118" i="7"/>
  <c r="C118" i="7"/>
  <c r="I117" i="7"/>
  <c r="G117" i="7"/>
  <c r="H117" i="7" s="1"/>
  <c r="E117" i="7"/>
  <c r="F117" i="7" s="1"/>
  <c r="C117" i="7"/>
  <c r="D117" i="7" s="1"/>
  <c r="J116" i="7"/>
  <c r="I116" i="7"/>
  <c r="H116" i="7"/>
  <c r="G116" i="7"/>
  <c r="E116" i="7"/>
  <c r="D116" i="7"/>
  <c r="C116" i="7"/>
  <c r="I115" i="7"/>
  <c r="H115" i="7"/>
  <c r="G115" i="7"/>
  <c r="E115" i="7"/>
  <c r="F115" i="7" s="1"/>
  <c r="D115" i="7"/>
  <c r="C115" i="7"/>
  <c r="I114" i="7"/>
  <c r="H114" i="7"/>
  <c r="G114" i="7"/>
  <c r="E114" i="7"/>
  <c r="D114" i="7"/>
  <c r="C114" i="7"/>
  <c r="I113" i="7"/>
  <c r="G113" i="7"/>
  <c r="H113" i="7" s="1"/>
  <c r="E113" i="7"/>
  <c r="F113" i="7" s="1"/>
  <c r="C113" i="7"/>
  <c r="I112" i="7"/>
  <c r="H112" i="7"/>
  <c r="G112" i="7"/>
  <c r="E112" i="7"/>
  <c r="F112" i="7" s="1"/>
  <c r="D112" i="7"/>
  <c r="C112" i="7"/>
  <c r="I111" i="7"/>
  <c r="J111" i="7" s="1"/>
  <c r="G111" i="7"/>
  <c r="H111" i="7" s="1"/>
  <c r="E111" i="7"/>
  <c r="C111" i="7"/>
  <c r="I110" i="7"/>
  <c r="G110" i="7"/>
  <c r="H110" i="7" s="1"/>
  <c r="E110" i="7"/>
  <c r="C110" i="7"/>
  <c r="D110" i="7" s="1"/>
  <c r="I109" i="7"/>
  <c r="J109" i="7" s="1"/>
  <c r="H109" i="7"/>
  <c r="G109" i="7"/>
  <c r="E109" i="7"/>
  <c r="D109" i="7"/>
  <c r="C109" i="7"/>
  <c r="I108" i="7"/>
  <c r="G108" i="7"/>
  <c r="H108" i="7" s="1"/>
  <c r="E108" i="7"/>
  <c r="C108" i="7"/>
  <c r="D108" i="7" s="1"/>
  <c r="I107" i="7"/>
  <c r="H107" i="7"/>
  <c r="G107" i="7"/>
  <c r="E107" i="7"/>
  <c r="D107" i="7"/>
  <c r="C107" i="7"/>
  <c r="I106" i="7"/>
  <c r="J106" i="7" s="1"/>
  <c r="G106" i="7"/>
  <c r="H106" i="7" s="1"/>
  <c r="E106" i="7"/>
  <c r="C106" i="7"/>
  <c r="I105" i="7"/>
  <c r="H105" i="7"/>
  <c r="G105" i="7"/>
  <c r="E105" i="7"/>
  <c r="F105" i="7" s="1"/>
  <c r="C105" i="7"/>
  <c r="D105" i="7" s="1"/>
  <c r="I104" i="7"/>
  <c r="J104" i="7" s="1"/>
  <c r="G104" i="7"/>
  <c r="H104" i="7" s="1"/>
  <c r="E104" i="7"/>
  <c r="D104" i="7"/>
  <c r="C104" i="7"/>
  <c r="I103" i="7"/>
  <c r="G103" i="7"/>
  <c r="H103" i="7" s="1"/>
  <c r="F103" i="7"/>
  <c r="E103" i="7"/>
  <c r="C103" i="7"/>
  <c r="D103" i="7" s="1"/>
  <c r="I102" i="7"/>
  <c r="J102" i="7" s="1"/>
  <c r="H102" i="7"/>
  <c r="G102" i="7"/>
  <c r="E102" i="7"/>
  <c r="D102" i="7"/>
  <c r="C102" i="7"/>
  <c r="I101" i="7"/>
  <c r="H101" i="7"/>
  <c r="G101" i="7"/>
  <c r="E101" i="7"/>
  <c r="F101" i="7" s="1"/>
  <c r="C101" i="7"/>
  <c r="D101" i="7" s="1"/>
  <c r="I100" i="7"/>
  <c r="H100" i="7"/>
  <c r="G100" i="7"/>
  <c r="E100" i="7"/>
  <c r="C100" i="7"/>
  <c r="D100" i="7" s="1"/>
  <c r="I99" i="7"/>
  <c r="G99" i="7"/>
  <c r="H99" i="7" s="1"/>
  <c r="E99" i="7"/>
  <c r="F99" i="7" s="1"/>
  <c r="C99" i="7"/>
  <c r="I98" i="7"/>
  <c r="H98" i="7"/>
  <c r="G98" i="7"/>
  <c r="F98" i="7"/>
  <c r="E98" i="7"/>
  <c r="C98" i="7"/>
  <c r="D98" i="7" s="1"/>
  <c r="I97" i="7"/>
  <c r="G97" i="7"/>
  <c r="H97" i="7" s="1"/>
  <c r="E97" i="7"/>
  <c r="D97" i="7"/>
  <c r="C97" i="7"/>
  <c r="I96" i="7"/>
  <c r="G96" i="7"/>
  <c r="H96" i="7" s="1"/>
  <c r="E96" i="7"/>
  <c r="F96" i="7" s="1"/>
  <c r="D96" i="7"/>
  <c r="C96" i="7"/>
  <c r="I95" i="7"/>
  <c r="H95" i="7"/>
  <c r="G95" i="7"/>
  <c r="E95" i="7"/>
  <c r="D95" i="7"/>
  <c r="C95" i="7"/>
  <c r="I94" i="7"/>
  <c r="G94" i="7"/>
  <c r="H94" i="7" s="1"/>
  <c r="E94" i="7"/>
  <c r="F94" i="7" s="1"/>
  <c r="C94" i="7"/>
  <c r="D94" i="7" s="1"/>
  <c r="I93" i="7"/>
  <c r="H93" i="7"/>
  <c r="G93" i="7"/>
  <c r="E93" i="7"/>
  <c r="C93" i="7"/>
  <c r="D93" i="7" s="1"/>
  <c r="J92" i="7"/>
  <c r="I92" i="7"/>
  <c r="G92" i="7"/>
  <c r="H92" i="7" s="1"/>
  <c r="F92" i="7"/>
  <c r="E92" i="7"/>
  <c r="C92" i="7"/>
  <c r="I91" i="7"/>
  <c r="H91" i="7"/>
  <c r="G91" i="7"/>
  <c r="E91" i="7"/>
  <c r="F91" i="7" s="1"/>
  <c r="C91" i="7"/>
  <c r="D91" i="7" s="1"/>
  <c r="I90" i="7"/>
  <c r="J90" i="7" s="1"/>
  <c r="G90" i="7"/>
  <c r="H90" i="7" s="1"/>
  <c r="E90" i="7"/>
  <c r="D90" i="7"/>
  <c r="C90" i="7"/>
  <c r="I89" i="7"/>
  <c r="G89" i="7"/>
  <c r="H89" i="7" s="1"/>
  <c r="E89" i="7"/>
  <c r="F89" i="7" s="1"/>
  <c r="D89" i="7"/>
  <c r="C89" i="7"/>
  <c r="I88" i="7"/>
  <c r="J88" i="7" s="1"/>
  <c r="H88" i="7"/>
  <c r="G88" i="7"/>
  <c r="F88" i="7"/>
  <c r="E88" i="7"/>
  <c r="D88" i="7"/>
  <c r="C88" i="7"/>
  <c r="I87" i="7"/>
  <c r="J87" i="7" s="1"/>
  <c r="H87" i="7"/>
  <c r="G87" i="7"/>
  <c r="E87" i="7"/>
  <c r="C87" i="7"/>
  <c r="D87" i="7" s="1"/>
  <c r="I86" i="7"/>
  <c r="H86" i="7"/>
  <c r="G86" i="7"/>
  <c r="F86" i="7"/>
  <c r="E86" i="7"/>
  <c r="D86" i="7"/>
  <c r="C86" i="7"/>
  <c r="I85" i="7"/>
  <c r="J85" i="7" s="1"/>
  <c r="H85" i="7"/>
  <c r="G85" i="7"/>
  <c r="E85" i="7"/>
  <c r="C85" i="7"/>
  <c r="I84" i="7"/>
  <c r="H84" i="7"/>
  <c r="G84" i="7"/>
  <c r="E84" i="7"/>
  <c r="F84" i="7" s="1"/>
  <c r="D84" i="7"/>
  <c r="C84" i="7"/>
  <c r="I83" i="7"/>
  <c r="J83" i="7" s="1"/>
  <c r="H83" i="7"/>
  <c r="G83" i="7"/>
  <c r="E83" i="7"/>
  <c r="D83" i="7"/>
  <c r="C83" i="7"/>
  <c r="I82" i="7"/>
  <c r="H82" i="7"/>
  <c r="G82" i="7"/>
  <c r="E82" i="7"/>
  <c r="F82" i="7" s="1"/>
  <c r="D82" i="7"/>
  <c r="C82" i="7"/>
  <c r="I81" i="7"/>
  <c r="J81" i="7" s="1"/>
  <c r="H81" i="7"/>
  <c r="G81" i="7"/>
  <c r="E81" i="7"/>
  <c r="C81" i="7"/>
  <c r="I80" i="7"/>
  <c r="J80" i="7" s="1"/>
  <c r="G80" i="7"/>
  <c r="H80" i="7" s="1"/>
  <c r="E80" i="7"/>
  <c r="F80" i="7" s="1"/>
  <c r="D80" i="7"/>
  <c r="C80" i="7"/>
  <c r="I79" i="7"/>
  <c r="H79" i="7"/>
  <c r="G79" i="7"/>
  <c r="E79" i="7"/>
  <c r="C79" i="7"/>
  <c r="D79" i="7" s="1"/>
  <c r="I78" i="7"/>
  <c r="J78" i="7" s="1"/>
  <c r="G78" i="7"/>
  <c r="H78" i="7" s="1"/>
  <c r="F78" i="7"/>
  <c r="E78" i="7"/>
  <c r="C78" i="7"/>
  <c r="I77" i="7"/>
  <c r="H77" i="7"/>
  <c r="G77" i="7"/>
  <c r="E77" i="7"/>
  <c r="C77" i="7"/>
  <c r="D77" i="7" s="1"/>
  <c r="I76" i="7"/>
  <c r="J76" i="7" s="1"/>
  <c r="G76" i="7"/>
  <c r="H76" i="7" s="1"/>
  <c r="E76" i="7"/>
  <c r="D76" i="7"/>
  <c r="C76" i="7"/>
  <c r="I75" i="7"/>
  <c r="H75" i="7"/>
  <c r="G75" i="7"/>
  <c r="E75" i="7"/>
  <c r="F75" i="7" s="1"/>
  <c r="C75" i="7"/>
  <c r="D75" i="7" s="1"/>
  <c r="I74" i="7"/>
  <c r="J74" i="7" s="1"/>
  <c r="H74" i="7"/>
  <c r="G74" i="7"/>
  <c r="F74" i="7"/>
  <c r="E74" i="7"/>
  <c r="D74" i="7"/>
  <c r="C74" i="7"/>
  <c r="I73" i="7"/>
  <c r="G73" i="7"/>
  <c r="H73" i="7" s="1"/>
  <c r="E73" i="7"/>
  <c r="F73" i="7" s="1"/>
  <c r="C73" i="7"/>
  <c r="D73" i="7" s="1"/>
  <c r="I72" i="7"/>
  <c r="H72" i="7"/>
  <c r="G72" i="7"/>
  <c r="E72" i="7"/>
  <c r="D72" i="7"/>
  <c r="C72" i="7"/>
  <c r="I71" i="7"/>
  <c r="H71" i="7"/>
  <c r="G71" i="7"/>
  <c r="E71" i="7"/>
  <c r="F71" i="7" s="1"/>
  <c r="C71" i="7"/>
  <c r="J70" i="7"/>
  <c r="I70" i="7"/>
  <c r="H70" i="7"/>
  <c r="G70" i="7"/>
  <c r="E70" i="7"/>
  <c r="F70" i="7" s="1"/>
  <c r="D70" i="7"/>
  <c r="C70" i="7"/>
  <c r="I69" i="7"/>
  <c r="J69" i="7" s="1"/>
  <c r="H69" i="7"/>
  <c r="G69" i="7"/>
  <c r="E69" i="7"/>
  <c r="D69" i="7"/>
  <c r="C69" i="7"/>
  <c r="J68" i="7"/>
  <c r="I68" i="7"/>
  <c r="G68" i="7"/>
  <c r="H68" i="7" s="1"/>
  <c r="E68" i="7"/>
  <c r="F68" i="7" s="1"/>
  <c r="C68" i="7"/>
  <c r="D68" i="7" s="1"/>
  <c r="I67" i="7"/>
  <c r="H67" i="7"/>
  <c r="G67" i="7"/>
  <c r="E67" i="7"/>
  <c r="D67" i="7"/>
  <c r="C67" i="7"/>
  <c r="I66" i="7"/>
  <c r="J66" i="7" s="1"/>
  <c r="G66" i="7"/>
  <c r="H66" i="7" s="1"/>
  <c r="E66" i="7"/>
  <c r="F66" i="7" s="1"/>
  <c r="C66" i="7"/>
  <c r="D66" i="7" s="1"/>
  <c r="I65" i="7"/>
  <c r="H65" i="7"/>
  <c r="G65" i="7"/>
  <c r="E65" i="7"/>
  <c r="D65" i="7"/>
  <c r="C65" i="7"/>
  <c r="I64" i="7"/>
  <c r="H64" i="7"/>
  <c r="G64" i="7"/>
  <c r="E64" i="7"/>
  <c r="F64" i="7" s="1"/>
  <c r="C64" i="7"/>
  <c r="J63" i="7"/>
  <c r="I63" i="7"/>
  <c r="H63" i="7"/>
  <c r="G63" i="7"/>
  <c r="E63" i="7"/>
  <c r="C63" i="7"/>
  <c r="D63" i="7" s="1"/>
  <c r="I62" i="7"/>
  <c r="J62" i="7" s="1"/>
  <c r="G62" i="7"/>
  <c r="H62" i="7" s="1"/>
  <c r="E62" i="7"/>
  <c r="C62" i="7"/>
  <c r="D62" i="7" s="1"/>
  <c r="I61" i="7"/>
  <c r="H61" i="7"/>
  <c r="G61" i="7"/>
  <c r="E61" i="7"/>
  <c r="C61" i="7"/>
  <c r="D61" i="7" s="1"/>
  <c r="I60" i="7"/>
  <c r="H60" i="7"/>
  <c r="G60" i="7"/>
  <c r="F60" i="7"/>
  <c r="E60" i="7"/>
  <c r="D60" i="7"/>
  <c r="C60" i="7"/>
  <c r="J59" i="7"/>
  <c r="I59" i="7"/>
  <c r="H59" i="7"/>
  <c r="G59" i="7"/>
  <c r="E59" i="7"/>
  <c r="D59" i="7"/>
  <c r="C59" i="7"/>
  <c r="I58" i="7"/>
  <c r="G58" i="7"/>
  <c r="H58" i="7" s="1"/>
  <c r="F58" i="7"/>
  <c r="E58" i="7"/>
  <c r="D58" i="7"/>
  <c r="C58" i="7"/>
  <c r="I57" i="7"/>
  <c r="G57" i="7"/>
  <c r="H57" i="7" s="1"/>
  <c r="E57" i="7"/>
  <c r="D57" i="7"/>
  <c r="C57" i="7"/>
  <c r="I56" i="7"/>
  <c r="J56" i="7" s="1"/>
  <c r="H56" i="7"/>
  <c r="G56" i="7"/>
  <c r="E56" i="7"/>
  <c r="F56" i="7" s="1"/>
  <c r="D56" i="7"/>
  <c r="C56" i="7"/>
  <c r="I55" i="7"/>
  <c r="H55" i="7"/>
  <c r="G55" i="7"/>
  <c r="E55" i="7"/>
  <c r="C55" i="7"/>
  <c r="D55" i="7" s="1"/>
  <c r="J54" i="7"/>
  <c r="I54" i="7"/>
  <c r="G54" i="7"/>
  <c r="H54" i="7" s="1"/>
  <c r="F54" i="7"/>
  <c r="E54" i="7"/>
  <c r="C54" i="7"/>
  <c r="D54" i="7" s="1"/>
  <c r="I53" i="7"/>
  <c r="H53" i="7"/>
  <c r="G53" i="7"/>
  <c r="E53" i="7"/>
  <c r="F53" i="7" s="1"/>
  <c r="D53" i="7"/>
  <c r="C53" i="7"/>
  <c r="I52" i="7"/>
  <c r="J52" i="7" s="1"/>
  <c r="H52" i="7"/>
  <c r="G52" i="7"/>
  <c r="E52" i="7"/>
  <c r="F52" i="7" s="1"/>
  <c r="D52" i="7"/>
  <c r="C52" i="7"/>
  <c r="I51" i="7"/>
  <c r="G51" i="7"/>
  <c r="H51" i="7" s="1"/>
  <c r="F51" i="7"/>
  <c r="E51" i="7"/>
  <c r="D51" i="7"/>
  <c r="C51" i="7"/>
  <c r="J50" i="7"/>
  <c r="I50" i="7"/>
  <c r="G50" i="7"/>
  <c r="H50" i="7" s="1"/>
  <c r="F50" i="7"/>
  <c r="E50" i="7"/>
  <c r="D50" i="7"/>
  <c r="C50" i="7"/>
  <c r="I49" i="7"/>
  <c r="H49" i="7"/>
  <c r="G49" i="7"/>
  <c r="F49" i="7"/>
  <c r="E49" i="7"/>
  <c r="D49" i="7"/>
  <c r="C49" i="7"/>
  <c r="I48" i="7"/>
  <c r="J48" i="7" s="1"/>
  <c r="H48" i="7"/>
  <c r="G48" i="7"/>
  <c r="E48" i="7"/>
  <c r="C48" i="7"/>
  <c r="D48" i="7" s="1"/>
  <c r="I47" i="7"/>
  <c r="G47" i="7"/>
  <c r="H47" i="7" s="1"/>
  <c r="F47" i="7"/>
  <c r="E47" i="7"/>
  <c r="C47" i="7"/>
  <c r="D47" i="7" s="1"/>
  <c r="I46" i="7"/>
  <c r="H46" i="7"/>
  <c r="G46" i="7"/>
  <c r="E46" i="7"/>
  <c r="F46" i="7" s="1"/>
  <c r="D46" i="7"/>
  <c r="C46" i="7"/>
  <c r="I45" i="7"/>
  <c r="J45" i="7" s="1"/>
  <c r="H45" i="7"/>
  <c r="G45" i="7"/>
  <c r="E45" i="7"/>
  <c r="F45" i="7" s="1"/>
  <c r="D45" i="7"/>
  <c r="C45" i="7"/>
  <c r="I44" i="7"/>
  <c r="G44" i="7"/>
  <c r="H44" i="7" s="1"/>
  <c r="E44" i="7"/>
  <c r="C44" i="7"/>
  <c r="D44" i="7" s="1"/>
  <c r="J43" i="7"/>
  <c r="I43" i="7"/>
  <c r="G43" i="7"/>
  <c r="H43" i="7" s="1"/>
  <c r="F43" i="7"/>
  <c r="E43" i="7"/>
  <c r="D43" i="7"/>
  <c r="C43" i="7"/>
  <c r="I42" i="7"/>
  <c r="H42" i="7"/>
  <c r="G42" i="7"/>
  <c r="E42" i="7"/>
  <c r="F42" i="7" s="1"/>
  <c r="D42" i="7"/>
  <c r="C42" i="7"/>
  <c r="I41" i="7"/>
  <c r="J41" i="7" s="1"/>
  <c r="H41" i="7"/>
  <c r="G41" i="7"/>
  <c r="F41" i="7"/>
  <c r="E41" i="7"/>
  <c r="D41" i="7"/>
  <c r="C41" i="7"/>
  <c r="I40" i="7"/>
  <c r="H40" i="7"/>
  <c r="G40" i="7"/>
  <c r="F40" i="7"/>
  <c r="E40" i="7"/>
  <c r="C40" i="7"/>
  <c r="D40" i="7" s="1"/>
  <c r="I39" i="7"/>
  <c r="H39" i="7"/>
  <c r="G39" i="7"/>
  <c r="E39" i="7"/>
  <c r="F39" i="7" s="1"/>
  <c r="D39" i="7"/>
  <c r="C39" i="7"/>
  <c r="I38" i="7"/>
  <c r="J38" i="7" s="1"/>
  <c r="H38" i="7"/>
  <c r="G38" i="7"/>
  <c r="F38" i="7"/>
  <c r="E38" i="7"/>
  <c r="D38" i="7"/>
  <c r="C38" i="7"/>
  <c r="J37" i="7"/>
  <c r="I37" i="7"/>
  <c r="G37" i="7"/>
  <c r="H37" i="7" s="1"/>
  <c r="E37" i="7"/>
  <c r="C37" i="7"/>
  <c r="D37" i="7" s="1"/>
  <c r="I36" i="7"/>
  <c r="G36" i="7"/>
  <c r="H36" i="7" s="1"/>
  <c r="F36" i="7"/>
  <c r="E36" i="7"/>
  <c r="D36" i="7"/>
  <c r="C36" i="7"/>
  <c r="I35" i="7"/>
  <c r="J35" i="7" s="1"/>
  <c r="H35" i="7"/>
  <c r="G35" i="7"/>
  <c r="E35" i="7"/>
  <c r="F35" i="7" s="1"/>
  <c r="D35" i="7"/>
  <c r="C35" i="7"/>
  <c r="I34" i="7"/>
  <c r="J34" i="7" s="1"/>
  <c r="H34" i="7"/>
  <c r="G34" i="7"/>
  <c r="F34" i="7"/>
  <c r="E34" i="7"/>
  <c r="D34" i="7"/>
  <c r="C34" i="7"/>
  <c r="I33" i="7"/>
  <c r="G33" i="7"/>
  <c r="H33" i="7" s="1"/>
  <c r="E33" i="7"/>
  <c r="C33" i="7"/>
  <c r="D33" i="7" s="1"/>
  <c r="J32" i="7"/>
  <c r="I32" i="7"/>
  <c r="H32" i="7"/>
  <c r="G32" i="7"/>
  <c r="E32" i="7"/>
  <c r="F32" i="7" s="1"/>
  <c r="D32" i="7"/>
  <c r="C32" i="7"/>
  <c r="I31" i="7"/>
  <c r="H31" i="7"/>
  <c r="G31" i="7"/>
  <c r="E31" i="7"/>
  <c r="F31" i="7" s="1"/>
  <c r="D31" i="7"/>
  <c r="C31" i="7"/>
  <c r="J30" i="7"/>
  <c r="I30" i="7"/>
  <c r="H30" i="7"/>
  <c r="G30" i="7"/>
  <c r="E30" i="7"/>
  <c r="C30" i="7"/>
  <c r="D30" i="7" s="1"/>
  <c r="I29" i="7"/>
  <c r="G29" i="7"/>
  <c r="H29" i="7" s="1"/>
  <c r="F29" i="7"/>
  <c r="E29" i="7"/>
  <c r="D29" i="7"/>
  <c r="C29" i="7"/>
  <c r="I28" i="7"/>
  <c r="J28" i="7" s="1"/>
  <c r="H28" i="7"/>
  <c r="G28" i="7"/>
  <c r="E28" i="7"/>
  <c r="F28" i="7" s="1"/>
  <c r="D28" i="7"/>
  <c r="C28" i="7"/>
  <c r="J27" i="7"/>
  <c r="I27" i="7"/>
  <c r="H27" i="7"/>
  <c r="G27" i="7"/>
  <c r="F27" i="7"/>
  <c r="E27" i="7"/>
  <c r="C27" i="7"/>
  <c r="D27" i="7" s="1"/>
  <c r="I26" i="7"/>
  <c r="G26" i="7"/>
  <c r="H26" i="7" s="1"/>
  <c r="E26" i="7"/>
  <c r="C26" i="7"/>
  <c r="D26" i="7" s="1"/>
  <c r="I25" i="7"/>
  <c r="H25" i="7"/>
  <c r="G25" i="7"/>
  <c r="E25" i="7"/>
  <c r="F25" i="7" s="1"/>
  <c r="D25" i="7"/>
  <c r="C25" i="7"/>
  <c r="I24" i="7"/>
  <c r="J24" i="7" s="1"/>
  <c r="H24" i="7"/>
  <c r="G24" i="7"/>
  <c r="F24" i="7"/>
  <c r="E24" i="7"/>
  <c r="D24" i="7"/>
  <c r="C24" i="7"/>
  <c r="J23" i="7"/>
  <c r="I23" i="7"/>
  <c r="G23" i="7"/>
  <c r="H23" i="7" s="1"/>
  <c r="E23" i="7"/>
  <c r="C23" i="7"/>
  <c r="D23" i="7" s="1"/>
  <c r="I22" i="7"/>
  <c r="G22" i="7"/>
  <c r="H22" i="7" s="1"/>
  <c r="F22" i="7"/>
  <c r="E22" i="7"/>
  <c r="D22" i="7"/>
  <c r="C22" i="7"/>
  <c r="I21" i="7"/>
  <c r="J21" i="7" s="1"/>
  <c r="H21" i="7"/>
  <c r="G21" i="7"/>
  <c r="E21" i="7"/>
  <c r="F21" i="7" s="1"/>
  <c r="D21" i="7"/>
  <c r="C21" i="7"/>
  <c r="I20" i="7"/>
  <c r="J20" i="7" s="1"/>
  <c r="H20" i="7"/>
  <c r="G20" i="7"/>
  <c r="F20" i="7"/>
  <c r="E20" i="7"/>
  <c r="D20" i="7"/>
  <c r="C20" i="7"/>
  <c r="I19" i="7"/>
  <c r="G19" i="7"/>
  <c r="H19" i="7" s="1"/>
  <c r="E19" i="7"/>
  <c r="C19" i="7"/>
  <c r="D19" i="7" s="1"/>
  <c r="J18" i="7"/>
  <c r="I18" i="7"/>
  <c r="H18" i="7"/>
  <c r="G18" i="7"/>
  <c r="E18" i="7"/>
  <c r="F18" i="7" s="1"/>
  <c r="D18" i="7"/>
  <c r="C18" i="7"/>
  <c r="I17" i="7"/>
  <c r="H17" i="7"/>
  <c r="G17" i="7"/>
  <c r="E17" i="7"/>
  <c r="F17" i="7" s="1"/>
  <c r="D17" i="7"/>
  <c r="C17" i="7"/>
  <c r="J16" i="7"/>
  <c r="I16" i="7"/>
  <c r="G16" i="7"/>
  <c r="H16" i="7" s="1"/>
  <c r="E16" i="7"/>
  <c r="C16" i="7"/>
  <c r="D16" i="7" s="1"/>
  <c r="I15" i="7"/>
  <c r="G15" i="7"/>
  <c r="H15" i="7" s="1"/>
  <c r="F15" i="7"/>
  <c r="E15" i="7"/>
  <c r="D15" i="7"/>
  <c r="C15" i="7"/>
  <c r="I14" i="7"/>
  <c r="J14" i="7" s="1"/>
  <c r="H14" i="7"/>
  <c r="G14" i="7"/>
  <c r="E14" i="7"/>
  <c r="F14" i="7" s="1"/>
  <c r="D14" i="7"/>
  <c r="C14" i="7"/>
  <c r="I13" i="7"/>
  <c r="H13" i="7"/>
  <c r="G13" i="7"/>
  <c r="F13" i="7"/>
  <c r="E13" i="7"/>
  <c r="C13" i="7"/>
  <c r="D13" i="7" s="1"/>
  <c r="I12" i="7"/>
  <c r="G12" i="7"/>
  <c r="H12" i="7" s="1"/>
  <c r="E12" i="7"/>
  <c r="C12" i="7"/>
  <c r="D12" i="7" s="1"/>
  <c r="I11" i="7"/>
  <c r="H11" i="7"/>
  <c r="G11" i="7"/>
  <c r="E11" i="7"/>
  <c r="F11" i="7" s="1"/>
  <c r="D11" i="7"/>
  <c r="C11" i="7"/>
  <c r="I10" i="7"/>
  <c r="J10" i="7" s="1"/>
  <c r="H10" i="7"/>
  <c r="G10" i="7"/>
  <c r="E10" i="7"/>
  <c r="F10" i="7" s="1"/>
  <c r="D10" i="7"/>
  <c r="C10" i="7"/>
  <c r="I9" i="7"/>
  <c r="H9" i="7"/>
  <c r="G9" i="7"/>
  <c r="E9" i="7"/>
  <c r="C9" i="7"/>
  <c r="D9" i="7" s="1"/>
  <c r="I8" i="7"/>
  <c r="G8" i="7"/>
  <c r="H8" i="7" s="1"/>
  <c r="F8" i="7"/>
  <c r="E8" i="7"/>
  <c r="D8" i="7"/>
  <c r="C8" i="7"/>
  <c r="I7" i="7"/>
  <c r="J94" i="7" s="1"/>
  <c r="H7" i="7"/>
  <c r="G7" i="7"/>
  <c r="E7" i="7"/>
  <c r="F211" i="7" s="1"/>
  <c r="D7" i="7"/>
  <c r="C7" i="7"/>
  <c r="D216" i="7" s="1"/>
  <c r="I6" i="7"/>
  <c r="J6" i="7" s="1"/>
  <c r="H6" i="7"/>
  <c r="G6" i="7"/>
  <c r="F6" i="7"/>
  <c r="E6" i="7"/>
  <c r="D6" i="7"/>
  <c r="C6" i="7"/>
  <c r="I5" i="7"/>
  <c r="G5" i="7"/>
  <c r="H5" i="7" s="1"/>
  <c r="E5" i="7"/>
  <c r="C5" i="7"/>
  <c r="D5" i="7" s="1"/>
  <c r="J4" i="7"/>
  <c r="I4" i="7"/>
  <c r="H4" i="7"/>
  <c r="G4" i="7"/>
  <c r="E4" i="7"/>
  <c r="F4" i="7" s="1"/>
  <c r="D4" i="7"/>
  <c r="C4" i="7"/>
  <c r="I3" i="7"/>
  <c r="H3" i="7"/>
  <c r="G3" i="7"/>
  <c r="F3" i="7"/>
  <c r="E3" i="7"/>
  <c r="D3" i="7"/>
  <c r="C3" i="7"/>
  <c r="J2" i="7"/>
  <c r="I2" i="7"/>
  <c r="G2" i="7"/>
  <c r="H2" i="7" s="1"/>
  <c r="E2" i="7"/>
  <c r="C2" i="7"/>
  <c r="D2" i="7" s="1"/>
  <c r="F53" i="9" l="1"/>
  <c r="F56" i="9"/>
  <c r="F84" i="9"/>
  <c r="F119" i="9"/>
  <c r="F147" i="9"/>
  <c r="J59" i="8"/>
  <c r="F11" i="9"/>
  <c r="F4" i="9"/>
  <c r="F82" i="9"/>
  <c r="F201" i="9"/>
  <c r="F64" i="9"/>
  <c r="F166" i="9"/>
  <c r="H106" i="8"/>
  <c r="F31" i="9"/>
  <c r="F117" i="9"/>
  <c r="F17" i="9"/>
  <c r="F101" i="9"/>
  <c r="F199" i="9"/>
  <c r="J97" i="8"/>
  <c r="F115" i="9"/>
  <c r="F141" i="9"/>
  <c r="F210" i="9"/>
  <c r="F10" i="9"/>
  <c r="F197" i="9"/>
  <c r="F80" i="9"/>
  <c r="F32" i="9"/>
  <c r="J135" i="8"/>
  <c r="F113" i="9"/>
  <c r="H126" i="8"/>
  <c r="F39" i="9"/>
  <c r="F18" i="9"/>
  <c r="F25" i="9"/>
  <c r="H208" i="8"/>
  <c r="F68" i="9"/>
  <c r="J21" i="8"/>
  <c r="J103" i="8"/>
  <c r="F94" i="9"/>
  <c r="F105" i="9"/>
  <c r="J31" i="8"/>
  <c r="F45" i="9"/>
  <c r="F127" i="9"/>
  <c r="F203" i="9"/>
  <c r="F208" i="9"/>
  <c r="F215" i="9"/>
  <c r="J6" i="8"/>
  <c r="J44" i="8"/>
  <c r="J78" i="8"/>
  <c r="H135" i="8"/>
  <c r="F137" i="9"/>
  <c r="F8" i="9"/>
  <c r="F52" i="9"/>
  <c r="F112" i="9"/>
  <c r="F189" i="9"/>
  <c r="J29" i="8"/>
  <c r="H60" i="8"/>
  <c r="G98" i="8"/>
  <c r="G99" i="8" s="1"/>
  <c r="G100" i="8" s="1"/>
  <c r="G101" i="8" s="1"/>
  <c r="G102" i="8" s="1"/>
  <c r="G103" i="8" s="1"/>
  <c r="G104" i="8" s="1"/>
  <c r="G105" i="8" s="1"/>
  <c r="G106" i="8" s="1"/>
  <c r="G107" i="8" s="1"/>
  <c r="G108" i="8" s="1"/>
  <c r="G109" i="8" s="1"/>
  <c r="H176" i="8"/>
  <c r="H68" i="8"/>
  <c r="H75" i="8"/>
  <c r="H132" i="8"/>
  <c r="J173" i="8"/>
  <c r="F35" i="9"/>
  <c r="F50" i="9"/>
  <c r="F75" i="9"/>
  <c r="F98" i="9"/>
  <c r="F121" i="9"/>
  <c r="F123" i="9"/>
  <c r="F154" i="9"/>
  <c r="F173" i="9"/>
  <c r="H30" i="8"/>
  <c r="J75" i="8"/>
  <c r="H91" i="8"/>
  <c r="H125" i="8"/>
  <c r="H136" i="8"/>
  <c r="F96" i="9"/>
  <c r="F13" i="9"/>
  <c r="F152" i="9"/>
  <c r="F164" i="9"/>
  <c r="H12" i="8"/>
  <c r="H16" i="8"/>
  <c r="G40" i="8"/>
  <c r="G41" i="8" s="1"/>
  <c r="G42" i="8" s="1"/>
  <c r="G43" i="8" s="1"/>
  <c r="G44" i="8" s="1"/>
  <c r="G45" i="8" s="1"/>
  <c r="G46" i="8" s="1"/>
  <c r="G47" i="8" s="1"/>
  <c r="G48" i="8" s="1"/>
  <c r="G49" i="8" s="1"/>
  <c r="J88" i="8"/>
  <c r="I88" i="8"/>
  <c r="I89" i="8" s="1"/>
  <c r="I90" i="8" s="1"/>
  <c r="I91" i="8" s="1"/>
  <c r="I92" i="8" s="1"/>
  <c r="I93" i="8" s="1"/>
  <c r="I94" i="8" s="1"/>
  <c r="I95" i="8" s="1"/>
  <c r="I96" i="8" s="1"/>
  <c r="I97" i="8" s="1"/>
  <c r="J106" i="8"/>
  <c r="G125" i="8"/>
  <c r="G126" i="8" s="1"/>
  <c r="G127" i="8" s="1"/>
  <c r="G128" i="8" s="1"/>
  <c r="G129" i="8" s="1"/>
  <c r="G130" i="8" s="1"/>
  <c r="G131" i="8" s="1"/>
  <c r="G132" i="8" s="1"/>
  <c r="G133" i="8" s="1"/>
  <c r="H144" i="8"/>
  <c r="J147" i="8"/>
  <c r="J151" i="8"/>
  <c r="J188" i="8"/>
  <c r="F211" i="9"/>
  <c r="F15" i="9"/>
  <c r="J31" i="7"/>
  <c r="J39" i="7"/>
  <c r="J61" i="7"/>
  <c r="F78" i="9"/>
  <c r="J98" i="7"/>
  <c r="J110" i="7"/>
  <c r="F126" i="9"/>
  <c r="F133" i="9"/>
  <c r="F195" i="9"/>
  <c r="J199" i="7"/>
  <c r="F207" i="9"/>
  <c r="F214" i="9"/>
  <c r="J4" i="8"/>
  <c r="J16" i="8"/>
  <c r="I16" i="8"/>
  <c r="I17" i="8" s="1"/>
  <c r="I18" i="8" s="1"/>
  <c r="I19" i="8" s="1"/>
  <c r="I20" i="8" s="1"/>
  <c r="I21" i="8" s="1"/>
  <c r="I22" i="8" s="1"/>
  <c r="I23" i="8" s="1"/>
  <c r="I24" i="8" s="1"/>
  <c r="I25" i="8" s="1"/>
  <c r="H27" i="8"/>
  <c r="J42" i="8"/>
  <c r="J50" i="8"/>
  <c r="I50" i="8"/>
  <c r="I51" i="8" s="1"/>
  <c r="I52" i="8" s="1"/>
  <c r="I53" i="8" s="1"/>
  <c r="I54" i="8" s="1"/>
  <c r="I55" i="8" s="1"/>
  <c r="I56" i="8" s="1"/>
  <c r="I57" i="8" s="1"/>
  <c r="I58" i="8" s="1"/>
  <c r="I59" i="8" s="1"/>
  <c r="I60" i="8" s="1"/>
  <c r="I61" i="8" s="1"/>
  <c r="H65" i="8"/>
  <c r="J126" i="8"/>
  <c r="G206" i="8"/>
  <c r="G207" i="8" s="1"/>
  <c r="G208" i="8" s="1"/>
  <c r="G209" i="8" s="1"/>
  <c r="G210" i="8" s="1"/>
  <c r="G211" i="8" s="1"/>
  <c r="G212" i="8" s="1"/>
  <c r="G213" i="8" s="1"/>
  <c r="G214" i="8" s="1"/>
  <c r="G215" i="8" s="1"/>
  <c r="G216" i="8" s="1"/>
  <c r="G217" i="8" s="1"/>
  <c r="F24" i="9"/>
  <c r="F58" i="9"/>
  <c r="H6" i="8"/>
  <c r="H44" i="8"/>
  <c r="J123" i="8"/>
  <c r="J161" i="8"/>
  <c r="F22" i="9"/>
  <c r="I78" i="8"/>
  <c r="I79" i="8" s="1"/>
  <c r="I80" i="8" s="1"/>
  <c r="I81" i="8" s="1"/>
  <c r="I82" i="8" s="1"/>
  <c r="I83" i="8" s="1"/>
  <c r="I84" i="8" s="1"/>
  <c r="I85" i="8" s="1"/>
  <c r="F70" i="9"/>
  <c r="F43" i="9"/>
  <c r="F88" i="9"/>
  <c r="F182" i="9"/>
  <c r="J60" i="8"/>
  <c r="I194" i="8"/>
  <c r="I195" i="8" s="1"/>
  <c r="I196" i="8" s="1"/>
  <c r="I197" i="8" s="1"/>
  <c r="I198" i="8" s="1"/>
  <c r="I199" i="8" s="1"/>
  <c r="I200" i="8" s="1"/>
  <c r="I201" i="8" s="1"/>
  <c r="I202" i="8" s="1"/>
  <c r="I203" i="8" s="1"/>
  <c r="I204" i="8" s="1"/>
  <c r="I205" i="8" s="1"/>
  <c r="J194" i="8"/>
  <c r="F86" i="9"/>
  <c r="F21" i="9"/>
  <c r="F46" i="9"/>
  <c r="F159" i="9"/>
  <c r="F180" i="9"/>
  <c r="F3" i="9"/>
  <c r="F178" i="9"/>
  <c r="J17" i="7"/>
  <c r="J25" i="7"/>
  <c r="F42" i="9"/>
  <c r="J46" i="7"/>
  <c r="J84" i="7"/>
  <c r="J96" i="7"/>
  <c r="F99" i="9"/>
  <c r="J115" i="7"/>
  <c r="F131" i="9"/>
  <c r="F150" i="9"/>
  <c r="J190" i="7"/>
  <c r="F193" i="9"/>
  <c r="H103" i="8"/>
  <c r="J148" i="8"/>
  <c r="J210" i="8"/>
  <c r="F60" i="9"/>
  <c r="H215" i="8"/>
  <c r="F14" i="9"/>
  <c r="F47" i="9"/>
  <c r="F6" i="9"/>
  <c r="F54" i="9"/>
  <c r="F151" i="9"/>
  <c r="F213" i="9"/>
  <c r="I2" i="8"/>
  <c r="I3" i="8" s="1"/>
  <c r="I4" i="8" s="1"/>
  <c r="I5" i="8" s="1"/>
  <c r="I6" i="8" s="1"/>
  <c r="I7" i="8" s="1"/>
  <c r="I8" i="8" s="1"/>
  <c r="I9" i="8" s="1"/>
  <c r="I10" i="8" s="1"/>
  <c r="I11" i="8" s="1"/>
  <c r="I12" i="8" s="1"/>
  <c r="I13" i="8" s="1"/>
  <c r="J167" i="8" s="1"/>
  <c r="G6" i="8"/>
  <c r="G7" i="8" s="1"/>
  <c r="G8" i="8" s="1"/>
  <c r="G9" i="8" s="1"/>
  <c r="G10" i="8" s="1"/>
  <c r="G11" i="8" s="1"/>
  <c r="G12" i="8" s="1"/>
  <c r="G13" i="8" s="1"/>
  <c r="H24" i="8" s="1"/>
  <c r="J67" i="8"/>
  <c r="J158" i="8"/>
  <c r="I158" i="8"/>
  <c r="I159" i="8" s="1"/>
  <c r="I160" i="8" s="1"/>
  <c r="I161" i="8" s="1"/>
  <c r="I162" i="8" s="1"/>
  <c r="I163" i="8" s="1"/>
  <c r="I164" i="8" s="1"/>
  <c r="I165" i="8" s="1"/>
  <c r="I166" i="8" s="1"/>
  <c r="I167" i="8" s="1"/>
  <c r="I168" i="8" s="1"/>
  <c r="I169" i="8" s="1"/>
  <c r="H212" i="8"/>
  <c r="F187" i="9"/>
  <c r="F27" i="9"/>
  <c r="F91" i="9"/>
  <c r="F135" i="9"/>
  <c r="J41" i="8"/>
  <c r="G68" i="8"/>
  <c r="G69" i="8" s="1"/>
  <c r="G70" i="8" s="1"/>
  <c r="G71" i="8" s="1"/>
  <c r="G72" i="8" s="1"/>
  <c r="G73" i="8" s="1"/>
  <c r="H80" i="8"/>
  <c r="J91" i="8"/>
  <c r="J117" i="8"/>
  <c r="J136" i="8"/>
  <c r="I173" i="8"/>
  <c r="I174" i="8" s="1"/>
  <c r="I175" i="8" s="1"/>
  <c r="I176" i="8" s="1"/>
  <c r="I177" i="8" s="1"/>
  <c r="I178" i="8" s="1"/>
  <c r="I179" i="8" s="1"/>
  <c r="I180" i="8" s="1"/>
  <c r="I181" i="8" s="1"/>
  <c r="F175" i="9"/>
  <c r="F73" i="9"/>
  <c r="H8" i="8"/>
  <c r="H151" i="8"/>
  <c r="F89" i="9"/>
  <c r="F145" i="9"/>
  <c r="F157" i="9"/>
  <c r="H203" i="8"/>
  <c r="J64" i="7"/>
  <c r="J108" i="7"/>
  <c r="J113" i="7"/>
  <c r="F155" i="9"/>
  <c r="J171" i="7"/>
  <c r="F174" i="9"/>
  <c r="F176" i="9"/>
  <c r="F188" i="9"/>
  <c r="J195" i="7"/>
  <c r="J107" i="8"/>
  <c r="H115" i="8"/>
  <c r="J196" i="8"/>
  <c r="G203" i="8"/>
  <c r="G204" i="8" s="1"/>
  <c r="G205" i="8" s="1"/>
  <c r="F71" i="9"/>
  <c r="F20" i="9"/>
  <c r="F168" i="9"/>
  <c r="H3" i="8"/>
  <c r="H37" i="8"/>
  <c r="H72" i="8"/>
  <c r="H191" i="8"/>
  <c r="F29" i="9"/>
  <c r="F66" i="9"/>
  <c r="H147" i="8"/>
  <c r="F124" i="9"/>
  <c r="F143" i="9"/>
  <c r="F162" i="9"/>
  <c r="F217" i="9"/>
  <c r="J114" i="8"/>
  <c r="J133" i="8"/>
  <c r="J215" i="7"/>
  <c r="J208" i="7"/>
  <c r="J201" i="7"/>
  <c r="J194" i="7"/>
  <c r="J187" i="7"/>
  <c r="J180" i="7"/>
  <c r="J173" i="7"/>
  <c r="J166" i="7"/>
  <c r="J159" i="7"/>
  <c r="J152" i="7"/>
  <c r="J145" i="7"/>
  <c r="J216" i="7"/>
  <c r="J203" i="7"/>
  <c r="J177" i="7"/>
  <c r="J142" i="7"/>
  <c r="J135" i="7"/>
  <c r="J128" i="7"/>
  <c r="J121" i="7"/>
  <c r="J114" i="7"/>
  <c r="J107" i="7"/>
  <c r="J100" i="7"/>
  <c r="J93" i="7"/>
  <c r="J86" i="7"/>
  <c r="J79" i="7"/>
  <c r="J72" i="7"/>
  <c r="J65" i="7"/>
  <c r="J184" i="7"/>
  <c r="J138" i="7"/>
  <c r="J77" i="7"/>
  <c r="J170" i="7"/>
  <c r="J149" i="7"/>
  <c r="J112" i="7"/>
  <c r="J75" i="7"/>
  <c r="J119" i="7"/>
  <c r="J82" i="7"/>
  <c r="J217" i="7"/>
  <c r="J202" i="7"/>
  <c r="J183" i="7"/>
  <c r="J179" i="7"/>
  <c r="J150" i="7"/>
  <c r="J146" i="7"/>
  <c r="J144" i="7"/>
  <c r="J140" i="7"/>
  <c r="J136" i="7"/>
  <c r="J91" i="7"/>
  <c r="J89" i="7"/>
  <c r="J67" i="7"/>
  <c r="J57" i="7"/>
  <c r="J42" i="7"/>
  <c r="J33" i="7"/>
  <c r="J26" i="7"/>
  <c r="J19" i="7"/>
  <c r="J12" i="7"/>
  <c r="J5" i="7"/>
  <c r="J117" i="7"/>
  <c r="J103" i="7"/>
  <c r="J49" i="7"/>
  <c r="J178" i="7"/>
  <c r="J147" i="7"/>
  <c r="J129" i="7"/>
  <c r="J204" i="7"/>
  <c r="J154" i="7"/>
  <c r="J53" i="7"/>
  <c r="J40" i="7"/>
  <c r="J156" i="7"/>
  <c r="J133" i="7"/>
  <c r="J206" i="7"/>
  <c r="J189" i="7"/>
  <c r="J97" i="7"/>
  <c r="J73" i="7"/>
  <c r="J51" i="7"/>
  <c r="J168" i="7"/>
  <c r="J160" i="7"/>
  <c r="J105" i="7"/>
  <c r="J99" i="7"/>
  <c r="J212" i="7"/>
  <c r="J210" i="7"/>
  <c r="J191" i="7"/>
  <c r="J47" i="7"/>
  <c r="J36" i="7"/>
  <c r="J29" i="7"/>
  <c r="J22" i="7"/>
  <c r="J15" i="7"/>
  <c r="J8" i="7"/>
  <c r="J197" i="7"/>
  <c r="J176" i="7"/>
  <c r="J131" i="7"/>
  <c r="J60" i="7"/>
  <c r="J58" i="7"/>
  <c r="J9" i="7"/>
  <c r="J13" i="7"/>
  <c r="F34" i="9"/>
  <c r="F38" i="9"/>
  <c r="J44" i="7"/>
  <c r="F49" i="9"/>
  <c r="J3" i="7"/>
  <c r="J7" i="7"/>
  <c r="J11" i="7"/>
  <c r="F28" i="9"/>
  <c r="F36" i="9"/>
  <c r="F74" i="9"/>
  <c r="J126" i="7"/>
  <c r="F129" i="9"/>
  <c r="F160" i="9"/>
  <c r="F186" i="9"/>
  <c r="J13" i="8"/>
  <c r="J47" i="8"/>
  <c r="J51" i="8"/>
  <c r="H59" i="8"/>
  <c r="J82" i="8"/>
  <c r="H97" i="8"/>
  <c r="H161" i="8"/>
  <c r="F77" i="7"/>
  <c r="F79" i="7"/>
  <c r="F81" i="7"/>
  <c r="F85" i="7"/>
  <c r="F87" i="7"/>
  <c r="F95" i="7"/>
  <c r="J125" i="7"/>
  <c r="F158" i="7"/>
  <c r="F185" i="7"/>
  <c r="F206" i="7"/>
  <c r="J214" i="7"/>
  <c r="H35" i="8"/>
  <c r="H104" i="8"/>
  <c r="I115" i="8"/>
  <c r="I116" i="8" s="1"/>
  <c r="I117" i="8" s="1"/>
  <c r="I118" i="8" s="1"/>
  <c r="I119" i="8" s="1"/>
  <c r="I120" i="8" s="1"/>
  <c r="I121" i="8" s="1"/>
  <c r="J130" i="8"/>
  <c r="J142" i="8"/>
  <c r="G173" i="8"/>
  <c r="G174" i="8" s="1"/>
  <c r="G175" i="8" s="1"/>
  <c r="G176" i="8" s="1"/>
  <c r="G177" i="8" s="1"/>
  <c r="G178" i="8" s="1"/>
  <c r="G179" i="8" s="1"/>
  <c r="G180" i="8" s="1"/>
  <c r="G181" i="8" s="1"/>
  <c r="F5" i="7"/>
  <c r="F12" i="7"/>
  <c r="F19" i="7"/>
  <c r="F26" i="7"/>
  <c r="F33" i="7"/>
  <c r="F55" i="7"/>
  <c r="F67" i="7"/>
  <c r="F93" i="7"/>
  <c r="J101" i="7"/>
  <c r="F138" i="7"/>
  <c r="F140" i="7"/>
  <c r="F142" i="7"/>
  <c r="F181" i="7"/>
  <c r="F183" i="7"/>
  <c r="F204" i="7"/>
  <c r="H4" i="8"/>
  <c r="G27" i="8"/>
  <c r="G28" i="8" s="1"/>
  <c r="G29" i="8" s="1"/>
  <c r="G30" i="8" s="1"/>
  <c r="G31" i="8" s="1"/>
  <c r="G32" i="8" s="1"/>
  <c r="G33" i="8" s="1"/>
  <c r="G34" i="8" s="1"/>
  <c r="G35" i="8" s="1"/>
  <c r="G36" i="8" s="1"/>
  <c r="G37" i="8" s="1"/>
  <c r="J32" i="8"/>
  <c r="J35" i="8"/>
  <c r="I41" i="8"/>
  <c r="I42" i="8" s="1"/>
  <c r="I43" i="8" s="1"/>
  <c r="I44" i="8" s="1"/>
  <c r="I45" i="8" s="1"/>
  <c r="I46" i="8" s="1"/>
  <c r="I47" i="8" s="1"/>
  <c r="I48" i="8" s="1"/>
  <c r="I49" i="8" s="1"/>
  <c r="H48" i="8"/>
  <c r="J92" i="8"/>
  <c r="J98" i="8"/>
  <c r="F59" i="7"/>
  <c r="F65" i="7"/>
  <c r="F134" i="7"/>
  <c r="F196" i="7"/>
  <c r="F200" i="7"/>
  <c r="F202" i="7"/>
  <c r="H29" i="8"/>
  <c r="H67" i="8"/>
  <c r="J73" i="8"/>
  <c r="J80" i="8"/>
  <c r="H86" i="8"/>
  <c r="J108" i="8"/>
  <c r="J186" i="8"/>
  <c r="H189" i="8"/>
  <c r="H210" i="8"/>
  <c r="F120" i="7"/>
  <c r="F128" i="7"/>
  <c r="F194" i="7"/>
  <c r="H14" i="8"/>
  <c r="G14" i="8"/>
  <c r="G15" i="8" s="1"/>
  <c r="G16" i="8" s="1"/>
  <c r="G17" i="8" s="1"/>
  <c r="G18" i="8" s="1"/>
  <c r="G19" i="8" s="1"/>
  <c r="G20" i="8" s="1"/>
  <c r="G21" i="8" s="1"/>
  <c r="G22" i="8" s="1"/>
  <c r="G23" i="8" s="1"/>
  <c r="G24" i="8" s="1"/>
  <c r="G25" i="8" s="1"/>
  <c r="G147" i="8"/>
  <c r="G148" i="8" s="1"/>
  <c r="G149" i="8" s="1"/>
  <c r="G150" i="8" s="1"/>
  <c r="G151" i="8" s="1"/>
  <c r="G152" i="8" s="1"/>
  <c r="G153" i="8" s="1"/>
  <c r="G154" i="8" s="1"/>
  <c r="G155" i="8" s="1"/>
  <c r="G156" i="8" s="1"/>
  <c r="G157" i="8" s="1"/>
  <c r="J127" i="7"/>
  <c r="J174" i="7"/>
  <c r="F40" i="9"/>
  <c r="F44" i="7"/>
  <c r="F63" i="7"/>
  <c r="F148" i="7"/>
  <c r="F7" i="7"/>
  <c r="F61" i="7"/>
  <c r="J95" i="7"/>
  <c r="F122" i="7"/>
  <c r="F130" i="7"/>
  <c r="J89" i="8"/>
  <c r="H105" i="8"/>
  <c r="J149" i="8"/>
  <c r="H153" i="8"/>
  <c r="H159" i="8"/>
  <c r="J162" i="8"/>
  <c r="H166" i="8"/>
  <c r="H178" i="8"/>
  <c r="I184" i="8"/>
  <c r="I185" i="8" s="1"/>
  <c r="I186" i="8" s="1"/>
  <c r="I187" i="8" s="1"/>
  <c r="I188" i="8" s="1"/>
  <c r="I189" i="8" s="1"/>
  <c r="I190" i="8" s="1"/>
  <c r="I191" i="8" s="1"/>
  <c r="I192" i="8" s="1"/>
  <c r="I193" i="8" s="1"/>
  <c r="J55" i="7"/>
  <c r="F116" i="7"/>
  <c r="F192" i="7"/>
  <c r="J7" i="8"/>
  <c r="J17" i="8"/>
  <c r="I29" i="8"/>
  <c r="I30" i="8" s="1"/>
  <c r="I31" i="8" s="1"/>
  <c r="I32" i="8" s="1"/>
  <c r="I33" i="8" s="1"/>
  <c r="I34" i="8" s="1"/>
  <c r="I35" i="8" s="1"/>
  <c r="I36" i="8" s="1"/>
  <c r="I37" i="8" s="1"/>
  <c r="J36" i="8"/>
  <c r="H39" i="8"/>
  <c r="J45" i="8"/>
  <c r="J52" i="8"/>
  <c r="H77" i="8"/>
  <c r="I134" i="8"/>
  <c r="I135" i="8" s="1"/>
  <c r="I136" i="8" s="1"/>
  <c r="I137" i="8" s="1"/>
  <c r="I138" i="8" s="1"/>
  <c r="I139" i="8" s="1"/>
  <c r="I140" i="8" s="1"/>
  <c r="I141" i="8" s="1"/>
  <c r="I142" i="8" s="1"/>
  <c r="I143" i="8" s="1"/>
  <c r="I144" i="8" s="1"/>
  <c r="I145" i="8" s="1"/>
  <c r="J169" i="8"/>
  <c r="F51" i="9"/>
  <c r="F103" i="9"/>
  <c r="H13" i="8"/>
  <c r="H51" i="8"/>
  <c r="J63" i="8"/>
  <c r="H123" i="8"/>
  <c r="F212" i="7"/>
  <c r="F205" i="7"/>
  <c r="F198" i="7"/>
  <c r="F191" i="7"/>
  <c r="F184" i="7"/>
  <c r="F177" i="7"/>
  <c r="F170" i="7"/>
  <c r="F163" i="7"/>
  <c r="F156" i="7"/>
  <c r="F149" i="7"/>
  <c r="F209" i="7"/>
  <c r="F172" i="7"/>
  <c r="F139" i="7"/>
  <c r="F132" i="7"/>
  <c r="F125" i="7"/>
  <c r="F118" i="7"/>
  <c r="F111" i="7"/>
  <c r="F104" i="7"/>
  <c r="F97" i="7"/>
  <c r="F90" i="7"/>
  <c r="F83" i="7"/>
  <c r="F76" i="7"/>
  <c r="F69" i="7"/>
  <c r="F62" i="7"/>
  <c r="F216" i="7"/>
  <c r="F179" i="7"/>
  <c r="F167" i="7"/>
  <c r="F146" i="7"/>
  <c r="F109" i="7"/>
  <c r="F72" i="7"/>
  <c r="F165" i="7"/>
  <c r="F144" i="7"/>
  <c r="F107" i="7"/>
  <c r="F153" i="7"/>
  <c r="F114" i="7"/>
  <c r="F57" i="7"/>
  <c r="F136" i="7"/>
  <c r="J162" i="7"/>
  <c r="J71" i="7"/>
  <c r="F2" i="7"/>
  <c r="F9" i="7"/>
  <c r="F16" i="7"/>
  <c r="F23" i="7"/>
  <c r="F30" i="7"/>
  <c r="F37" i="7"/>
  <c r="F48" i="7"/>
  <c r="F100" i="7"/>
  <c r="F102" i="7"/>
  <c r="F106" i="7"/>
  <c r="F108" i="7"/>
  <c r="F110" i="7"/>
  <c r="F161" i="7"/>
  <c r="F169" i="7"/>
  <c r="F171" i="7"/>
  <c r="F190" i="7"/>
  <c r="H214" i="8"/>
  <c r="D81" i="7"/>
  <c r="J164" i="7"/>
  <c r="D190" i="7"/>
  <c r="D196" i="7"/>
  <c r="D198" i="7"/>
  <c r="H2" i="8"/>
  <c r="H19" i="8"/>
  <c r="J22" i="8"/>
  <c r="J121" i="8"/>
  <c r="H133" i="8"/>
  <c r="H184" i="8"/>
  <c r="J193" i="8"/>
  <c r="J153" i="7"/>
  <c r="J176" i="8"/>
  <c r="H11" i="8"/>
  <c r="H23" i="8"/>
  <c r="H119" i="8"/>
  <c r="H160" i="8"/>
  <c r="J163" i="8"/>
  <c r="H182" i="8"/>
  <c r="G182" i="8"/>
  <c r="G183" i="8" s="1"/>
  <c r="G184" i="8" s="1"/>
  <c r="G185" i="8" s="1"/>
  <c r="G186" i="8" s="1"/>
  <c r="G187" i="8" s="1"/>
  <c r="G188" i="8" s="1"/>
  <c r="G189" i="8" s="1"/>
  <c r="G190" i="8" s="1"/>
  <c r="G191" i="8" s="1"/>
  <c r="G192" i="8" s="1"/>
  <c r="G193" i="8" s="1"/>
  <c r="H199" i="8"/>
  <c r="H202" i="8"/>
  <c r="J216" i="8"/>
  <c r="D214" i="7"/>
  <c r="D207" i="7"/>
  <c r="D200" i="7"/>
  <c r="D193" i="7"/>
  <c r="D186" i="7"/>
  <c r="D179" i="7"/>
  <c r="D172" i="7"/>
  <c r="D165" i="7"/>
  <c r="D158" i="7"/>
  <c r="D151" i="7"/>
  <c r="D213" i="7"/>
  <c r="D202" i="7"/>
  <c r="D211" i="7"/>
  <c r="D141" i="7"/>
  <c r="D134" i="7"/>
  <c r="D127" i="7"/>
  <c r="D120" i="7"/>
  <c r="D113" i="7"/>
  <c r="D106" i="7"/>
  <c r="D99" i="7"/>
  <c r="D92" i="7"/>
  <c r="D85" i="7"/>
  <c r="D78" i="7"/>
  <c r="D71" i="7"/>
  <c r="D64" i="7"/>
  <c r="D111" i="7"/>
  <c r="D137" i="7"/>
  <c r="D148" i="7"/>
  <c r="D150" i="7"/>
  <c r="D169" i="7"/>
  <c r="J119" i="8"/>
  <c r="G135" i="8"/>
  <c r="G136" i="8" s="1"/>
  <c r="G137" i="8" s="1"/>
  <c r="G138" i="8" s="1"/>
  <c r="G139" i="8" s="1"/>
  <c r="G140" i="8" s="1"/>
  <c r="G141" i="8" s="1"/>
  <c r="G142" i="8" s="1"/>
  <c r="G143" i="8" s="1"/>
  <c r="G144" i="8" s="1"/>
  <c r="G145" i="8" s="1"/>
  <c r="J157" i="8"/>
  <c r="H17" i="8"/>
  <c r="H45" i="8"/>
  <c r="H73" i="8"/>
  <c r="H101" i="8"/>
  <c r="H129" i="8"/>
  <c r="H157" i="8"/>
  <c r="I206" i="8"/>
  <c r="I207" i="8" s="1"/>
  <c r="I208" i="8" s="1"/>
  <c r="I209" i="8" s="1"/>
  <c r="I210" i="8" s="1"/>
  <c r="I211" i="8" s="1"/>
  <c r="I212" i="8" s="1"/>
  <c r="I213" i="8" s="1"/>
  <c r="I214" i="8" s="1"/>
  <c r="I215" i="8" s="1"/>
  <c r="I216" i="8" s="1"/>
  <c r="I217" i="8" s="1"/>
  <c r="G87" i="8"/>
  <c r="G88" i="8" s="1"/>
  <c r="G89" i="8" s="1"/>
  <c r="G90" i="8" s="1"/>
  <c r="G91" i="8" s="1"/>
  <c r="G92" i="8" s="1"/>
  <c r="G93" i="8" s="1"/>
  <c r="G94" i="8" s="1"/>
  <c r="G95" i="8" s="1"/>
  <c r="G96" i="8" s="1"/>
  <c r="G97" i="8" s="1"/>
  <c r="H109" i="8"/>
  <c r="H15" i="8"/>
  <c r="H43" i="8"/>
  <c r="H71" i="8"/>
  <c r="H99" i="8"/>
  <c r="H127" i="8"/>
  <c r="H155" i="8"/>
  <c r="H117" i="8"/>
  <c r="H145" i="8"/>
  <c r="H163" i="8"/>
  <c r="J180" i="8"/>
  <c r="H187" i="8"/>
  <c r="J204" i="8"/>
  <c r="F169" i="9" l="1"/>
  <c r="F69" i="9"/>
  <c r="F170" i="9"/>
  <c r="H137" i="8"/>
  <c r="H139" i="8"/>
  <c r="F102" i="9"/>
  <c r="F153" i="9"/>
  <c r="F90" i="9"/>
  <c r="F177" i="9"/>
  <c r="H124" i="8"/>
  <c r="H201" i="8"/>
  <c r="F202" i="9"/>
  <c r="F19" i="9"/>
  <c r="F206" i="9"/>
  <c r="J156" i="8"/>
  <c r="H141" i="8"/>
  <c r="J65" i="8"/>
  <c r="H120" i="8"/>
  <c r="J203" i="8"/>
  <c r="J79" i="8"/>
  <c r="H41" i="8"/>
  <c r="J212" i="8"/>
  <c r="H34" i="8"/>
  <c r="F179" i="9"/>
  <c r="F216" i="9"/>
  <c r="F93" i="9"/>
  <c r="F161" i="9"/>
  <c r="F149" i="9"/>
  <c r="F7" i="9"/>
  <c r="F67" i="9"/>
  <c r="F156" i="9"/>
  <c r="F55" i="9"/>
  <c r="F108" i="9"/>
  <c r="F63" i="9"/>
  <c r="F106" i="9"/>
  <c r="F83" i="9"/>
  <c r="F107" i="9"/>
  <c r="F185" i="9"/>
  <c r="H213" i="8"/>
  <c r="H209" i="8"/>
  <c r="H172" i="8"/>
  <c r="H211" i="8"/>
  <c r="H216" i="8"/>
  <c r="H122" i="8"/>
  <c r="H84" i="8"/>
  <c r="H46" i="8"/>
  <c r="H196" i="8"/>
  <c r="H154" i="8"/>
  <c r="H148" i="8"/>
  <c r="H198" i="8"/>
  <c r="H140" i="8"/>
  <c r="H134" i="8"/>
  <c r="H92" i="8"/>
  <c r="H200" i="8"/>
  <c r="H188" i="8"/>
  <c r="H82" i="8"/>
  <c r="H66" i="8"/>
  <c r="H207" i="8"/>
  <c r="H146" i="8"/>
  <c r="H108" i="8"/>
  <c r="H64" i="8"/>
  <c r="H186" i="8"/>
  <c r="H70" i="8"/>
  <c r="H158" i="8"/>
  <c r="H26" i="8"/>
  <c r="H195" i="8"/>
  <c r="H183" i="8"/>
  <c r="H171" i="8"/>
  <c r="H10" i="8"/>
  <c r="H180" i="8"/>
  <c r="H130" i="8"/>
  <c r="H168" i="8"/>
  <c r="H38" i="8"/>
  <c r="H28" i="8"/>
  <c r="H185" i="8"/>
  <c r="H118" i="8"/>
  <c r="H205" i="8"/>
  <c r="H194" i="8"/>
  <c r="H100" i="8"/>
  <c r="H62" i="8"/>
  <c r="H50" i="8"/>
  <c r="H169" i="8"/>
  <c r="H175" i="8"/>
  <c r="H138" i="8"/>
  <c r="H128" i="8"/>
  <c r="H94" i="8"/>
  <c r="H181" i="8"/>
  <c r="H170" i="8"/>
  <c r="H102" i="8"/>
  <c r="H150" i="8"/>
  <c r="H197" i="8"/>
  <c r="H190" i="8"/>
  <c r="H112" i="8"/>
  <c r="H56" i="8"/>
  <c r="H18" i="8"/>
  <c r="H36" i="8"/>
  <c r="H193" i="8"/>
  <c r="H179" i="8"/>
  <c r="H90" i="8"/>
  <c r="H74" i="8"/>
  <c r="H22" i="8"/>
  <c r="H69" i="8"/>
  <c r="J154" i="8"/>
  <c r="H89" i="8"/>
  <c r="H81" i="8"/>
  <c r="H96" i="8"/>
  <c r="H113" i="8"/>
  <c r="H107" i="8"/>
  <c r="H121" i="8"/>
  <c r="F37" i="9"/>
  <c r="F165" i="9"/>
  <c r="F111" i="9"/>
  <c r="F198" i="9"/>
  <c r="J178" i="8"/>
  <c r="F116" i="9"/>
  <c r="H83" i="8"/>
  <c r="H152" i="8"/>
  <c r="H162" i="8"/>
  <c r="F134" i="9"/>
  <c r="F183" i="9"/>
  <c r="J195" i="8"/>
  <c r="J9" i="8"/>
  <c r="H85" i="8"/>
  <c r="H54" i="8"/>
  <c r="J145" i="8"/>
  <c r="J93" i="8"/>
  <c r="J2" i="8"/>
  <c r="J85" i="8"/>
  <c r="H167" i="8"/>
  <c r="J208" i="8"/>
  <c r="J57" i="8"/>
  <c r="J120" i="8"/>
  <c r="J30" i="8"/>
  <c r="H164" i="8"/>
  <c r="F2" i="9"/>
  <c r="F172" i="9"/>
  <c r="F62" i="9"/>
  <c r="F194" i="9"/>
  <c r="F110" i="9"/>
  <c r="F148" i="9"/>
  <c r="F76" i="9"/>
  <c r="F12" i="9"/>
  <c r="F144" i="9"/>
  <c r="F204" i="9"/>
  <c r="F158" i="9"/>
  <c r="H53" i="8"/>
  <c r="H95" i="8"/>
  <c r="F72" i="9"/>
  <c r="H52" i="8"/>
  <c r="F65" i="9"/>
  <c r="F95" i="9"/>
  <c r="H47" i="8"/>
  <c r="J24" i="8"/>
  <c r="J143" i="8"/>
  <c r="J18" i="8"/>
  <c r="H25" i="8"/>
  <c r="H55" i="8"/>
  <c r="H63" i="8"/>
  <c r="J86" i="8"/>
  <c r="F109" i="9"/>
  <c r="F125" i="9"/>
  <c r="F212" i="9"/>
  <c r="J217" i="8"/>
  <c r="H7" i="8"/>
  <c r="H143" i="8"/>
  <c r="F59" i="9"/>
  <c r="F142" i="9"/>
  <c r="H174" i="8"/>
  <c r="F87" i="9"/>
  <c r="H21" i="8"/>
  <c r="H9" i="8"/>
  <c r="J191" i="8"/>
  <c r="J125" i="8"/>
  <c r="H156" i="8"/>
  <c r="H42" i="8"/>
  <c r="H98" i="8"/>
  <c r="F79" i="9"/>
  <c r="F61" i="9"/>
  <c r="F77" i="9"/>
  <c r="F136" i="9"/>
  <c r="F57" i="9"/>
  <c r="F120" i="9"/>
  <c r="F33" i="9"/>
  <c r="F26" i="9"/>
  <c r="F97" i="9"/>
  <c r="F200" i="9"/>
  <c r="F48" i="9"/>
  <c r="F104" i="9"/>
  <c r="F192" i="9"/>
  <c r="F196" i="9"/>
  <c r="F30" i="9"/>
  <c r="F205" i="9"/>
  <c r="H76" i="8"/>
  <c r="F181" i="9"/>
  <c r="H78" i="8"/>
  <c r="J213" i="8"/>
  <c r="J215" i="8"/>
  <c r="J201" i="8"/>
  <c r="J177" i="8"/>
  <c r="J172" i="8"/>
  <c r="J152" i="8"/>
  <c r="J137" i="8"/>
  <c r="J124" i="8"/>
  <c r="J109" i="8"/>
  <c r="J96" i="8"/>
  <c r="J81" i="8"/>
  <c r="J68" i="8"/>
  <c r="J53" i="8"/>
  <c r="J40" i="8"/>
  <c r="J25" i="8"/>
  <c r="J12" i="8"/>
  <c r="J211" i="8"/>
  <c r="J110" i="8"/>
  <c r="J104" i="8"/>
  <c r="J72" i="8"/>
  <c r="J34" i="8"/>
  <c r="J28" i="8"/>
  <c r="J207" i="8"/>
  <c r="J190" i="8"/>
  <c r="J179" i="8"/>
  <c r="J66" i="8"/>
  <c r="J43" i="8"/>
  <c r="J175" i="8"/>
  <c r="J170" i="8"/>
  <c r="J150" i="8"/>
  <c r="J127" i="8"/>
  <c r="J166" i="8"/>
  <c r="J159" i="8"/>
  <c r="J153" i="8"/>
  <c r="J105" i="8"/>
  <c r="J99" i="8"/>
  <c r="J83" i="8"/>
  <c r="J58" i="8"/>
  <c r="J26" i="8"/>
  <c r="J14" i="8"/>
  <c r="J197" i="8"/>
  <c r="J155" i="8"/>
  <c r="J198" i="8"/>
  <c r="J183" i="8"/>
  <c r="J171" i="8"/>
  <c r="J111" i="8"/>
  <c r="J70" i="8"/>
  <c r="J55" i="8"/>
  <c r="J23" i="8"/>
  <c r="J61" i="8"/>
  <c r="J10" i="8"/>
  <c r="J185" i="8"/>
  <c r="J48" i="8"/>
  <c r="J192" i="8"/>
  <c r="J174" i="8"/>
  <c r="J95" i="8"/>
  <c r="J76" i="8"/>
  <c r="J38" i="8"/>
  <c r="J168" i="8"/>
  <c r="J209" i="8"/>
  <c r="J200" i="8"/>
  <c r="J139" i="8"/>
  <c r="J113" i="8"/>
  <c r="J182" i="8"/>
  <c r="J69" i="8"/>
  <c r="J46" i="8"/>
  <c r="J132" i="8"/>
  <c r="J146" i="8"/>
  <c r="J87" i="8"/>
  <c r="J214" i="8"/>
  <c r="J199" i="8"/>
  <c r="J164" i="8"/>
  <c r="J77" i="8"/>
  <c r="J20" i="8"/>
  <c r="J140" i="8"/>
  <c r="J8" i="8"/>
  <c r="J205" i="8"/>
  <c r="J64" i="8"/>
  <c r="J128" i="8"/>
  <c r="J15" i="8"/>
  <c r="J115" i="8"/>
  <c r="J160" i="8"/>
  <c r="J122" i="8"/>
  <c r="J118" i="8"/>
  <c r="J27" i="8"/>
  <c r="J49" i="8"/>
  <c r="J11" i="8"/>
  <c r="J112" i="8"/>
  <c r="J94" i="8"/>
  <c r="J138" i="8"/>
  <c r="J131" i="8"/>
  <c r="J141" i="8"/>
  <c r="J100" i="8"/>
  <c r="J62" i="8"/>
  <c r="J39" i="8"/>
  <c r="J181" i="8"/>
  <c r="J102" i="8"/>
  <c r="J202" i="8"/>
  <c r="J84" i="8"/>
  <c r="J187" i="8"/>
  <c r="J56" i="8"/>
  <c r="J90" i="8"/>
  <c r="J71" i="8"/>
  <c r="H206" i="8"/>
  <c r="J54" i="8"/>
  <c r="J116" i="8"/>
  <c r="H33" i="8"/>
  <c r="H32" i="8"/>
  <c r="F23" i="9"/>
  <c r="H5" i="8"/>
  <c r="J206" i="8"/>
  <c r="H20" i="8"/>
  <c r="H49" i="8"/>
  <c r="H57" i="8"/>
  <c r="J74" i="8"/>
  <c r="F16" i="9"/>
  <c r="F146" i="9"/>
  <c r="F132" i="9"/>
  <c r="H177" i="8"/>
  <c r="J134" i="8"/>
  <c r="J189" i="8"/>
  <c r="F130" i="9"/>
  <c r="H114" i="8"/>
  <c r="J165" i="8"/>
  <c r="F140" i="9"/>
  <c r="F85" i="9"/>
  <c r="J5" i="8"/>
  <c r="J184" i="8"/>
  <c r="H110" i="8"/>
  <c r="H40" i="8"/>
  <c r="J144" i="8"/>
  <c r="H88" i="8"/>
  <c r="J33" i="8"/>
  <c r="F171" i="9"/>
  <c r="F209" i="9"/>
  <c r="F128" i="9"/>
  <c r="F163" i="9"/>
  <c r="F114" i="9"/>
  <c r="F44" i="9"/>
  <c r="F100" i="9"/>
  <c r="F184" i="9"/>
  <c r="F191" i="9"/>
  <c r="F5" i="9"/>
  <c r="H61" i="8"/>
  <c r="H58" i="8"/>
  <c r="H87" i="8"/>
  <c r="H93" i="8"/>
  <c r="F118" i="9"/>
  <c r="H149" i="8"/>
  <c r="H192" i="8"/>
  <c r="H217" i="8"/>
  <c r="H116" i="8"/>
  <c r="H204" i="8"/>
  <c r="J37" i="8"/>
  <c r="H31" i="8"/>
  <c r="F190" i="9"/>
  <c r="F9" i="9"/>
  <c r="F167" i="9"/>
  <c r="F139" i="9"/>
  <c r="H142" i="8"/>
  <c r="H131" i="8"/>
  <c r="F122" i="9"/>
  <c r="H111" i="8"/>
  <c r="J101" i="8"/>
  <c r="F138" i="9"/>
  <c r="H165" i="8"/>
  <c r="F81" i="9"/>
  <c r="J3" i="8"/>
  <c r="J129" i="8"/>
  <c r="J19" i="8"/>
  <c r="H79" i="8"/>
  <c r="H173" i="8"/>
</calcChain>
</file>

<file path=xl/sharedStrings.xml><?xml version="1.0" encoding="utf-8"?>
<sst xmlns="http://schemas.openxmlformats.org/spreadsheetml/2006/main" count="97" uniqueCount="69">
  <si>
    <t>Green tabs are raw data inputs</t>
  </si>
  <si>
    <t>Yellow tabs create transformation variables</t>
  </si>
  <si>
    <t>Red tab is the calculation of the SAE variables</t>
  </si>
  <si>
    <t>'Check' tab ensures calculated variables match values found on the 'Data' tab of previously submitted Excel files</t>
  </si>
  <si>
    <t>Year</t>
  </si>
  <si>
    <t>Month</t>
  </si>
  <si>
    <t>GDP</t>
  </si>
  <si>
    <t>RPI</t>
  </si>
  <si>
    <t>Pop</t>
  </si>
  <si>
    <t>PerCap_Inc</t>
  </si>
  <si>
    <t>PersInc</t>
  </si>
  <si>
    <t>AvgDB</t>
  </si>
  <si>
    <t>HDD8</t>
  </si>
  <si>
    <t>HDD10</t>
  </si>
  <si>
    <t>HDD13</t>
  </si>
  <si>
    <t>HDD18</t>
  </si>
  <si>
    <t>HDD21</t>
  </si>
  <si>
    <t>CDD15</t>
  </si>
  <si>
    <t>CDD18</t>
  </si>
  <si>
    <t>CDD21</t>
  </si>
  <si>
    <t>NHDD8</t>
  </si>
  <si>
    <t>NHDD10</t>
  </si>
  <si>
    <t>NHDD13</t>
  </si>
  <si>
    <t>NHDD18</t>
  </si>
  <si>
    <t>NHDD21</t>
  </si>
  <si>
    <t>NCDD15</t>
  </si>
  <si>
    <t>NCDD18</t>
  </si>
  <si>
    <t>NCDD21</t>
  </si>
  <si>
    <t>EFurn</t>
  </si>
  <si>
    <t>HPHeat</t>
  </si>
  <si>
    <t>GHPHeat</t>
  </si>
  <si>
    <t>SecHt</t>
  </si>
  <si>
    <t>CAC</t>
  </si>
  <si>
    <t>HPCool</t>
  </si>
  <si>
    <t>GHPCool</t>
  </si>
  <si>
    <t>RAC</t>
  </si>
  <si>
    <t>EWHeat</t>
  </si>
  <si>
    <t>ECook</t>
  </si>
  <si>
    <t>Ref1</t>
  </si>
  <si>
    <t>Ref2</t>
  </si>
  <si>
    <t>Frz</t>
  </si>
  <si>
    <t>Dish</t>
  </si>
  <si>
    <t>CWash</t>
  </si>
  <si>
    <t>EDry</t>
  </si>
  <si>
    <t>TV</t>
  </si>
  <si>
    <t>FurnFan</t>
  </si>
  <si>
    <t>Light</t>
  </si>
  <si>
    <t>Misc</t>
  </si>
  <si>
    <t>Heating</t>
  </si>
  <si>
    <t>Cooling</t>
  </si>
  <si>
    <t>Base</t>
  </si>
  <si>
    <t>Total</t>
  </si>
  <si>
    <t xml:space="preserve"> KWh per household</t>
  </si>
  <si>
    <t>PopIdx</t>
  </si>
  <si>
    <t>HHInc</t>
  </si>
  <si>
    <t>HHIncIdx</t>
  </si>
  <si>
    <t>GDPIdx</t>
  </si>
  <si>
    <t>RPI_PC</t>
  </si>
  <si>
    <t>RPI_Idx</t>
  </si>
  <si>
    <t>Days</t>
  </si>
  <si>
    <t>Days_Idx</t>
  </si>
  <si>
    <t>HDD13YTD</t>
  </si>
  <si>
    <t>HDD13Idx</t>
  </si>
  <si>
    <t>CDD18YTD</t>
  </si>
  <si>
    <t>CDD18Idx</t>
  </si>
  <si>
    <t>XHeat</t>
  </si>
  <si>
    <t>XCool</t>
  </si>
  <si>
    <t>OtherIdx</t>
  </si>
  <si>
    <t>XOther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</si>
</sst>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,##0.00;\-#,##0.00"/>
    <numFmt numFmtId="166" formatCode="#,##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color rgb="FFFF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/>
    <xf numFmtId="0" fontId="2" fillId="0" borderId="0" xfId="0" quotePrefix="1" applyFont="1"/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4" fontId="2" fillId="0" borderId="0" xfId="0" applyNumberFormat="1" applyFont="1"/>
    <xf numFmtId="0" fontId="3" fillId="0" borderId="0" xfId="0" applyFont="1"/>
    <xf numFmtId="164" fontId="1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166" fontId="2" fillId="0" borderId="0" xfId="0" applyNumberFormat="1" applyFont="1"/>
    <xf numFmtId="3" fontId="2" fillId="0" borderId="0" xfId="0" applyNumberFormat="1" applyFont="1"/>
    <xf numFmtId="2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1000"/>
  <sheetViews>
    <sheetView workbookViewId="0">
      <selection activeCell="Q18" sqref="Q18"/>
    </sheetView>
  </sheetViews>
  <sheetFormatPr defaultColWidth="14.42578125" defaultRowHeight="15" customHeight="1" x14ac:dyDescent="0.25"/>
  <cols>
    <col min="1" max="26" width="8.7109375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1" t="s">
        <v>2</v>
      </c>
    </row>
    <row r="5" spans="1:1" x14ac:dyDescent="0.25">
      <c r="A5" s="2" t="s">
        <v>3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2EFD9"/>
  </sheetPr>
  <dimension ref="A1:G1000"/>
  <sheetViews>
    <sheetView workbookViewId="0"/>
  </sheetViews>
  <sheetFormatPr defaultColWidth="14.42578125" defaultRowHeight="15" customHeight="1" x14ac:dyDescent="0.25"/>
  <cols>
    <col min="1" max="2" width="8.7109375" customWidth="1"/>
    <col min="3" max="5" width="9.140625" customWidth="1"/>
    <col min="6" max="6" width="10.42578125" customWidth="1"/>
    <col min="7" max="7" width="9.85546875" customWidth="1"/>
    <col min="8" max="26" width="8.7109375" customWidth="1"/>
  </cols>
  <sheetData>
    <row r="1" spans="1:7" x14ac:dyDescent="0.25">
      <c r="A1" s="1" t="s">
        <v>4</v>
      </c>
      <c r="B1" s="1" t="s">
        <v>5</v>
      </c>
      <c r="C1" s="3" t="s">
        <v>6</v>
      </c>
      <c r="D1" s="3" t="s">
        <v>7</v>
      </c>
      <c r="E1" s="3" t="s">
        <v>8</v>
      </c>
      <c r="F1" s="3" t="s">
        <v>9</v>
      </c>
      <c r="G1" s="3" t="s">
        <v>10</v>
      </c>
    </row>
    <row r="2" spans="1:7" x14ac:dyDescent="0.25">
      <c r="A2" s="1">
        <v>2013</v>
      </c>
      <c r="B2" s="1">
        <v>1</v>
      </c>
      <c r="C2" s="4">
        <v>70058.115399999995</v>
      </c>
      <c r="D2" s="4">
        <v>49715.922703999997</v>
      </c>
      <c r="E2" s="4">
        <v>1363.9611769999999</v>
      </c>
      <c r="F2" s="4">
        <v>36449.661143999998</v>
      </c>
      <c r="G2" s="4">
        <v>60730.761633000002</v>
      </c>
    </row>
    <row r="3" spans="1:7" x14ac:dyDescent="0.25">
      <c r="A3" s="1">
        <v>2013</v>
      </c>
      <c r="B3" s="1">
        <v>2</v>
      </c>
      <c r="C3" s="4">
        <v>70075.733800000002</v>
      </c>
      <c r="D3" s="4">
        <v>49994.362271999998</v>
      </c>
      <c r="E3" s="4">
        <v>1364.9667199999999</v>
      </c>
      <c r="F3" s="4">
        <v>36626.799422999997</v>
      </c>
      <c r="G3" s="4">
        <v>61176.434800000003</v>
      </c>
    </row>
    <row r="4" spans="1:7" x14ac:dyDescent="0.25">
      <c r="A4" s="1">
        <v>2013</v>
      </c>
      <c r="B4" s="1">
        <v>3</v>
      </c>
      <c r="C4" s="4">
        <v>70147.206867000001</v>
      </c>
      <c r="D4" s="4">
        <v>50049.345362</v>
      </c>
      <c r="E4" s="4">
        <v>1365.9733229999999</v>
      </c>
      <c r="F4" s="4">
        <v>36640.060613000001</v>
      </c>
      <c r="G4" s="4">
        <v>61332.692332999999</v>
      </c>
    </row>
    <row r="5" spans="1:7" x14ac:dyDescent="0.25">
      <c r="A5" s="1">
        <v>2013</v>
      </c>
      <c r="B5" s="1">
        <v>4</v>
      </c>
      <c r="C5" s="4">
        <v>70218.679933000007</v>
      </c>
      <c r="D5" s="4">
        <v>50104.169153000003</v>
      </c>
      <c r="E5" s="4">
        <v>1366.9799270000001</v>
      </c>
      <c r="F5" s="4">
        <v>36653.185739</v>
      </c>
      <c r="G5" s="4">
        <v>61488.949867000003</v>
      </c>
    </row>
    <row r="6" spans="1:7" x14ac:dyDescent="0.25">
      <c r="A6" s="1">
        <v>2013</v>
      </c>
      <c r="B6" s="1">
        <v>5</v>
      </c>
      <c r="C6" s="4">
        <v>70290.153000000006</v>
      </c>
      <c r="D6" s="4">
        <v>50158.834337</v>
      </c>
      <c r="E6" s="4">
        <v>1367.9865299999999</v>
      </c>
      <c r="F6" s="4">
        <v>36666.175606999997</v>
      </c>
      <c r="G6" s="4">
        <v>61645.207399999999</v>
      </c>
    </row>
    <row r="7" spans="1:7" x14ac:dyDescent="0.25">
      <c r="A7" s="1">
        <v>2013</v>
      </c>
      <c r="B7" s="1">
        <v>6</v>
      </c>
      <c r="C7" s="4">
        <v>70385.512466999993</v>
      </c>
      <c r="D7" s="4">
        <v>50193.639704000001</v>
      </c>
      <c r="E7" s="4">
        <v>1369.03727</v>
      </c>
      <c r="F7" s="4">
        <v>36663.457455000003</v>
      </c>
      <c r="G7" s="4">
        <v>61749.331033000002</v>
      </c>
    </row>
    <row r="8" spans="1:7" x14ac:dyDescent="0.25">
      <c r="A8" s="1">
        <v>2013</v>
      </c>
      <c r="B8" s="1">
        <v>7</v>
      </c>
      <c r="C8" s="4">
        <v>70480.871933000002</v>
      </c>
      <c r="D8" s="4">
        <v>50228.375980999997</v>
      </c>
      <c r="E8" s="4">
        <v>1370.0880099999999</v>
      </c>
      <c r="F8" s="4">
        <v>36660.693046</v>
      </c>
      <c r="G8" s="4">
        <v>61853.454666999998</v>
      </c>
    </row>
    <row r="9" spans="1:7" x14ac:dyDescent="0.25">
      <c r="A9" s="1">
        <v>2013</v>
      </c>
      <c r="B9" s="1">
        <v>8</v>
      </c>
      <c r="C9" s="4">
        <v>70576.231400000004</v>
      </c>
      <c r="D9" s="4">
        <v>50263.043374000001</v>
      </c>
      <c r="E9" s="4">
        <v>1371.1387500000001</v>
      </c>
      <c r="F9" s="4">
        <v>36657.882635000002</v>
      </c>
      <c r="G9" s="4">
        <v>61957.578300000001</v>
      </c>
    </row>
    <row r="10" spans="1:7" x14ac:dyDescent="0.25">
      <c r="A10" s="1">
        <v>2013</v>
      </c>
      <c r="B10" s="1">
        <v>9</v>
      </c>
      <c r="C10" s="4">
        <v>70597.801600000006</v>
      </c>
      <c r="D10" s="4">
        <v>50453.480486</v>
      </c>
      <c r="E10" s="4">
        <v>1372.1302499999999</v>
      </c>
      <c r="F10" s="4">
        <v>36770.183067999998</v>
      </c>
      <c r="G10" s="4">
        <v>62141.870300000002</v>
      </c>
    </row>
    <row r="11" spans="1:7" x14ac:dyDescent="0.25">
      <c r="A11" s="1">
        <v>2013</v>
      </c>
      <c r="B11" s="1">
        <v>10</v>
      </c>
      <c r="C11" s="4">
        <v>70619.371799999994</v>
      </c>
      <c r="D11" s="4">
        <v>50644.227083999998</v>
      </c>
      <c r="E11" s="4">
        <v>1373.12175</v>
      </c>
      <c r="F11" s="4">
        <v>36882.546711000003</v>
      </c>
      <c r="G11" s="4">
        <v>62326.162300000004</v>
      </c>
    </row>
    <row r="12" spans="1:7" x14ac:dyDescent="0.25">
      <c r="A12" s="1">
        <v>2013</v>
      </c>
      <c r="B12" s="1">
        <v>11</v>
      </c>
      <c r="C12" s="4">
        <v>70640.941999999995</v>
      </c>
      <c r="D12" s="4">
        <v>50835.283923000003</v>
      </c>
      <c r="E12" s="4">
        <v>1374.1132500000001</v>
      </c>
      <c r="F12" s="4">
        <v>36994.973975000001</v>
      </c>
      <c r="G12" s="4">
        <v>62510.454299999998</v>
      </c>
    </row>
    <row r="13" spans="1:7" x14ac:dyDescent="0.25">
      <c r="A13" s="1">
        <v>2013</v>
      </c>
      <c r="B13" s="1">
        <v>12</v>
      </c>
      <c r="C13" s="4">
        <v>70596.778732999999</v>
      </c>
      <c r="D13" s="4">
        <v>50552.789266</v>
      </c>
      <c r="E13" s="4">
        <v>1375.088583</v>
      </c>
      <c r="F13" s="4">
        <v>36763.296473000002</v>
      </c>
      <c r="G13" s="4">
        <v>62331.589333000004</v>
      </c>
    </row>
    <row r="14" spans="1:7" x14ac:dyDescent="0.25">
      <c r="A14" s="1">
        <v>2014</v>
      </c>
      <c r="B14" s="1">
        <v>1</v>
      </c>
      <c r="C14" s="4">
        <v>70552.615466999996</v>
      </c>
      <c r="D14" s="4">
        <v>50271.817902000003</v>
      </c>
      <c r="E14" s="4">
        <v>1376.0639169999999</v>
      </c>
      <c r="F14" s="4">
        <v>36533.054383000002</v>
      </c>
      <c r="G14" s="4">
        <v>62152.724367000003</v>
      </c>
    </row>
    <row r="15" spans="1:7" x14ac:dyDescent="0.25">
      <c r="A15" s="1">
        <v>2014</v>
      </c>
      <c r="B15" s="1">
        <v>2</v>
      </c>
      <c r="C15" s="4">
        <v>70508.4522</v>
      </c>
      <c r="D15" s="4">
        <v>49992.357541999998</v>
      </c>
      <c r="E15" s="4">
        <v>1377.03925</v>
      </c>
      <c r="F15" s="4">
        <v>36304.235731000001</v>
      </c>
      <c r="G15" s="4">
        <v>61973.859400000001</v>
      </c>
    </row>
    <row r="16" spans="1:7" x14ac:dyDescent="0.25">
      <c r="A16" s="1">
        <v>2014</v>
      </c>
      <c r="B16" s="1">
        <v>3</v>
      </c>
      <c r="C16" s="4">
        <v>70649.917533</v>
      </c>
      <c r="D16" s="4">
        <v>49794.650334999998</v>
      </c>
      <c r="E16" s="4">
        <v>1377.998417</v>
      </c>
      <c r="F16" s="4">
        <v>36135.491690000003</v>
      </c>
      <c r="G16" s="4">
        <v>62038.601632999998</v>
      </c>
    </row>
    <row r="17" spans="1:7" x14ac:dyDescent="0.25">
      <c r="A17" s="1">
        <v>2014</v>
      </c>
      <c r="B17" s="1">
        <v>4</v>
      </c>
      <c r="C17" s="4">
        <v>70791.382866999993</v>
      </c>
      <c r="D17" s="4">
        <v>49598.908092999998</v>
      </c>
      <c r="E17" s="4">
        <v>1378.9575830000001</v>
      </c>
      <c r="F17" s="4">
        <v>35968.407361999998</v>
      </c>
      <c r="G17" s="4">
        <v>62103.343867000003</v>
      </c>
    </row>
    <row r="18" spans="1:7" x14ac:dyDescent="0.25">
      <c r="A18" s="1">
        <v>2014</v>
      </c>
      <c r="B18" s="1">
        <v>5</v>
      </c>
      <c r="C18" s="4">
        <v>70932.848199999993</v>
      </c>
      <c r="D18" s="4">
        <v>49405.101667000003</v>
      </c>
      <c r="E18" s="4">
        <v>1379.9167500000001</v>
      </c>
      <c r="F18" s="4">
        <v>35802.958162000003</v>
      </c>
      <c r="G18" s="4">
        <v>62168.0861</v>
      </c>
    </row>
    <row r="19" spans="1:7" x14ac:dyDescent="0.25">
      <c r="A19" s="1">
        <v>2014</v>
      </c>
      <c r="B19" s="1">
        <v>6</v>
      </c>
      <c r="C19" s="4">
        <v>71176.804566999999</v>
      </c>
      <c r="D19" s="4">
        <v>49466.768232000002</v>
      </c>
      <c r="E19" s="4">
        <v>1380.3202699999999</v>
      </c>
      <c r="F19" s="4">
        <v>35837.167146</v>
      </c>
      <c r="G19" s="4">
        <v>62267.668532999996</v>
      </c>
    </row>
    <row r="20" spans="1:7" x14ac:dyDescent="0.25">
      <c r="A20" s="1">
        <v>2014</v>
      </c>
      <c r="B20" s="1">
        <v>7</v>
      </c>
      <c r="C20" s="4">
        <v>71420.760932999998</v>
      </c>
      <c r="D20" s="4">
        <v>49528.391264999998</v>
      </c>
      <c r="E20" s="4">
        <v>1380.72379</v>
      </c>
      <c r="F20" s="4">
        <v>35871.324608000003</v>
      </c>
      <c r="G20" s="4">
        <v>62367.250967</v>
      </c>
    </row>
    <row r="21" spans="1:7" ht="15.75" customHeight="1" x14ac:dyDescent="0.25">
      <c r="A21" s="1">
        <v>2014</v>
      </c>
      <c r="B21" s="1">
        <v>8</v>
      </c>
      <c r="C21" s="4">
        <v>71664.717300000004</v>
      </c>
      <c r="D21" s="4">
        <v>49589.970813</v>
      </c>
      <c r="E21" s="4">
        <v>1381.1273100000001</v>
      </c>
      <c r="F21" s="4">
        <v>35905.430625000001</v>
      </c>
      <c r="G21" s="4">
        <v>62466.833400000003</v>
      </c>
    </row>
    <row r="22" spans="1:7" ht="15.75" customHeight="1" x14ac:dyDescent="0.25">
      <c r="A22" s="1">
        <v>2014</v>
      </c>
      <c r="B22" s="1">
        <v>9</v>
      </c>
      <c r="C22" s="4">
        <v>71773.094867000007</v>
      </c>
      <c r="D22" s="4">
        <v>49676.45852</v>
      </c>
      <c r="E22" s="4">
        <v>1382.269937</v>
      </c>
      <c r="F22" s="4">
        <v>35938.319428000003</v>
      </c>
      <c r="G22" s="4">
        <v>62487.465267</v>
      </c>
    </row>
    <row r="23" spans="1:7" ht="15.75" customHeight="1" x14ac:dyDescent="0.25">
      <c r="A23" s="1">
        <v>2014</v>
      </c>
      <c r="B23" s="1">
        <v>10</v>
      </c>
      <c r="C23" s="4">
        <v>71881.472433000003</v>
      </c>
      <c r="D23" s="4">
        <v>49763.191038999998</v>
      </c>
      <c r="E23" s="4">
        <v>1383.4125630000001</v>
      </c>
      <c r="F23" s="4">
        <v>35971.330865999997</v>
      </c>
      <c r="G23" s="4">
        <v>62508.097133000003</v>
      </c>
    </row>
    <row r="24" spans="1:7" ht="15.75" customHeight="1" x14ac:dyDescent="0.25">
      <c r="A24" s="1">
        <v>2014</v>
      </c>
      <c r="B24" s="1">
        <v>11</v>
      </c>
      <c r="C24" s="4">
        <v>71989.850000000006</v>
      </c>
      <c r="D24" s="4">
        <v>49850.169412000003</v>
      </c>
      <c r="E24" s="4">
        <v>1384.55519</v>
      </c>
      <c r="F24" s="4">
        <v>36004.465385000003</v>
      </c>
      <c r="G24" s="4">
        <v>62528.728999999999</v>
      </c>
    </row>
    <row r="25" spans="1:7" ht="15.75" customHeight="1" x14ac:dyDescent="0.25">
      <c r="A25" s="1">
        <v>2014</v>
      </c>
      <c r="B25" s="1">
        <v>12</v>
      </c>
      <c r="C25" s="4">
        <v>72129.647933</v>
      </c>
      <c r="D25" s="4">
        <v>49990.730035</v>
      </c>
      <c r="E25" s="4">
        <v>1385.89744</v>
      </c>
      <c r="F25" s="4">
        <v>36071.016939000001</v>
      </c>
      <c r="G25" s="4">
        <v>62693.929932999999</v>
      </c>
    </row>
    <row r="26" spans="1:7" ht="15.75" customHeight="1" x14ac:dyDescent="0.25">
      <c r="A26" s="1">
        <v>2015</v>
      </c>
      <c r="B26" s="1">
        <v>1</v>
      </c>
      <c r="C26" s="4">
        <v>72269.445867000002</v>
      </c>
      <c r="D26" s="4">
        <v>50131.340477999998</v>
      </c>
      <c r="E26" s="4">
        <v>1387.2396900000001</v>
      </c>
      <c r="F26" s="4">
        <v>36137.475620999998</v>
      </c>
      <c r="G26" s="4">
        <v>62859.130867</v>
      </c>
    </row>
    <row r="27" spans="1:7" ht="15.75" customHeight="1" x14ac:dyDescent="0.25">
      <c r="A27" s="1">
        <v>2015</v>
      </c>
      <c r="B27" s="1">
        <v>2</v>
      </c>
      <c r="C27" s="4">
        <v>72409.243799999997</v>
      </c>
      <c r="D27" s="4">
        <v>50272.000769999999</v>
      </c>
      <c r="E27" s="4">
        <v>1388.58194</v>
      </c>
      <c r="F27" s="4">
        <v>36203.841719999997</v>
      </c>
      <c r="G27" s="4">
        <v>63024.3318</v>
      </c>
    </row>
    <row r="28" spans="1:7" ht="15.75" customHeight="1" x14ac:dyDescent="0.25">
      <c r="A28" s="1">
        <v>2015</v>
      </c>
      <c r="B28" s="1">
        <v>3</v>
      </c>
      <c r="C28" s="4">
        <v>72528.565300000002</v>
      </c>
      <c r="D28" s="4">
        <v>50390.981058999998</v>
      </c>
      <c r="E28" s="4">
        <v>1390.1238129999999</v>
      </c>
      <c r="F28" s="4">
        <v>36249.275478000003</v>
      </c>
      <c r="G28" s="4">
        <v>63408.651333000002</v>
      </c>
    </row>
    <row r="29" spans="1:7" ht="15.75" customHeight="1" x14ac:dyDescent="0.25">
      <c r="A29" s="1">
        <v>2015</v>
      </c>
      <c r="B29" s="1">
        <v>4</v>
      </c>
      <c r="C29" s="4">
        <v>72647.886799999993</v>
      </c>
      <c r="D29" s="4">
        <v>50509.082105000001</v>
      </c>
      <c r="E29" s="4">
        <v>1391.6656869999999</v>
      </c>
      <c r="F29" s="4">
        <v>36293.976771000001</v>
      </c>
      <c r="G29" s="4">
        <v>63792.970867000004</v>
      </c>
    </row>
    <row r="30" spans="1:7" ht="15.75" customHeight="1" x14ac:dyDescent="0.25">
      <c r="A30" s="1">
        <v>2015</v>
      </c>
      <c r="B30" s="1">
        <v>5</v>
      </c>
      <c r="C30" s="4">
        <v>72767.208299999998</v>
      </c>
      <c r="D30" s="4">
        <v>50626.313619</v>
      </c>
      <c r="E30" s="4">
        <v>1393.2075600000001</v>
      </c>
      <c r="F30" s="4">
        <v>36337.954999000001</v>
      </c>
      <c r="G30" s="4">
        <v>64177.290399999998</v>
      </c>
    </row>
    <row r="31" spans="1:7" ht="15.75" customHeight="1" x14ac:dyDescent="0.25">
      <c r="A31" s="1">
        <v>2015</v>
      </c>
      <c r="B31" s="1">
        <v>6</v>
      </c>
      <c r="C31" s="4">
        <v>72768.929633000007</v>
      </c>
      <c r="D31" s="4">
        <v>50782.383791</v>
      </c>
      <c r="E31" s="4">
        <v>1395.0074999999999</v>
      </c>
      <c r="F31" s="4">
        <v>36402.946788000001</v>
      </c>
      <c r="G31" s="4">
        <v>64442.845200000003</v>
      </c>
    </row>
    <row r="32" spans="1:7" ht="15.75" customHeight="1" x14ac:dyDescent="0.25">
      <c r="A32" s="1">
        <v>2015</v>
      </c>
      <c r="B32" s="1">
        <v>7</v>
      </c>
      <c r="C32" s="4">
        <v>72770.650966999994</v>
      </c>
      <c r="D32" s="4">
        <v>50938.126342000003</v>
      </c>
      <c r="E32" s="4">
        <v>1396.80744</v>
      </c>
      <c r="F32" s="4">
        <v>36467.536528999997</v>
      </c>
      <c r="G32" s="4">
        <v>64708.4</v>
      </c>
    </row>
    <row r="33" spans="1:7" ht="15.75" customHeight="1" x14ac:dyDescent="0.25">
      <c r="A33" s="1">
        <v>2015</v>
      </c>
      <c r="B33" s="1">
        <v>8</v>
      </c>
      <c r="C33" s="4">
        <v>72772.372300000003</v>
      </c>
      <c r="D33" s="4">
        <v>51093.542304000002</v>
      </c>
      <c r="E33" s="4">
        <v>1398.6073799999999</v>
      </c>
      <c r="F33" s="4">
        <v>36531.726512000001</v>
      </c>
      <c r="G33" s="4">
        <v>64973.9548</v>
      </c>
    </row>
    <row r="34" spans="1:7" ht="15.75" customHeight="1" x14ac:dyDescent="0.25">
      <c r="A34" s="1">
        <v>2015</v>
      </c>
      <c r="B34" s="1">
        <v>9</v>
      </c>
      <c r="C34" s="4">
        <v>72893.294666999995</v>
      </c>
      <c r="D34" s="4">
        <v>51420.795484000002</v>
      </c>
      <c r="E34" s="4">
        <v>1400.52513</v>
      </c>
      <c r="F34" s="4">
        <v>36715.367959000003</v>
      </c>
      <c r="G34" s="4">
        <v>65298.696900000003</v>
      </c>
    </row>
    <row r="35" spans="1:7" ht="15.75" customHeight="1" x14ac:dyDescent="0.25">
      <c r="A35" s="1">
        <v>2015</v>
      </c>
      <c r="B35" s="1">
        <v>10</v>
      </c>
      <c r="C35" s="4">
        <v>73014.217032999994</v>
      </c>
      <c r="D35" s="4">
        <v>51748.966224000003</v>
      </c>
      <c r="E35" s="4">
        <v>1402.4428800000001</v>
      </c>
      <c r="F35" s="4">
        <v>36899.161429</v>
      </c>
      <c r="G35" s="4">
        <v>65623.438999999998</v>
      </c>
    </row>
    <row r="36" spans="1:7" ht="15.75" customHeight="1" x14ac:dyDescent="0.25">
      <c r="A36" s="1">
        <v>2015</v>
      </c>
      <c r="B36" s="1">
        <v>11</v>
      </c>
      <c r="C36" s="4">
        <v>73135.1394</v>
      </c>
      <c r="D36" s="4">
        <v>52078.058388999998</v>
      </c>
      <c r="E36" s="4">
        <v>1404.3606299999999</v>
      </c>
      <c r="F36" s="4">
        <v>37083.109050999999</v>
      </c>
      <c r="G36" s="4">
        <v>65948.181100000002</v>
      </c>
    </row>
    <row r="37" spans="1:7" ht="15.75" customHeight="1" x14ac:dyDescent="0.25">
      <c r="A37" s="1">
        <v>2015</v>
      </c>
      <c r="B37" s="1">
        <v>12</v>
      </c>
      <c r="C37" s="4">
        <v>73460.574533000006</v>
      </c>
      <c r="D37" s="4">
        <v>51919.463260999997</v>
      </c>
      <c r="E37" s="4">
        <v>1406.45463</v>
      </c>
      <c r="F37" s="4">
        <v>36915.135514000001</v>
      </c>
      <c r="G37" s="4">
        <v>65799.266266999999</v>
      </c>
    </row>
    <row r="38" spans="1:7" ht="15.75" customHeight="1" x14ac:dyDescent="0.25">
      <c r="A38" s="1">
        <v>2016</v>
      </c>
      <c r="B38" s="1">
        <v>1</v>
      </c>
      <c r="C38" s="4">
        <v>73786.009667000006</v>
      </c>
      <c r="D38" s="4">
        <v>51761.118218000003</v>
      </c>
      <c r="E38" s="4">
        <v>1408.54863</v>
      </c>
      <c r="F38" s="4">
        <v>36747.838956</v>
      </c>
      <c r="G38" s="4">
        <v>65650.351433000003</v>
      </c>
    </row>
    <row r="39" spans="1:7" ht="15.75" customHeight="1" x14ac:dyDescent="0.25">
      <c r="A39" s="1">
        <v>2016</v>
      </c>
      <c r="B39" s="1">
        <v>2</v>
      </c>
      <c r="C39" s="4">
        <v>74111.444799999997</v>
      </c>
      <c r="D39" s="4">
        <v>51603.022666999997</v>
      </c>
      <c r="E39" s="4">
        <v>1410.6426300000001</v>
      </c>
      <c r="F39" s="4">
        <v>36581.215943000003</v>
      </c>
      <c r="G39" s="4">
        <v>65501.436600000001</v>
      </c>
    </row>
    <row r="40" spans="1:7" ht="15.75" customHeight="1" x14ac:dyDescent="0.25">
      <c r="A40" s="1">
        <v>2016</v>
      </c>
      <c r="B40" s="1">
        <v>3</v>
      </c>
      <c r="C40" s="4">
        <v>74210.623533000005</v>
      </c>
      <c r="D40" s="4">
        <v>51584.613235999997</v>
      </c>
      <c r="E40" s="4">
        <v>1412.9128800000001</v>
      </c>
      <c r="F40" s="4">
        <v>36509.408305999998</v>
      </c>
      <c r="G40" s="4">
        <v>65753.186833</v>
      </c>
    </row>
    <row r="41" spans="1:7" ht="15.75" customHeight="1" x14ac:dyDescent="0.25">
      <c r="A41" s="1">
        <v>2016</v>
      </c>
      <c r="B41" s="1">
        <v>4</v>
      </c>
      <c r="C41" s="4">
        <v>74309.802267000006</v>
      </c>
      <c r="D41" s="4">
        <v>51566.357217999997</v>
      </c>
      <c r="E41" s="4">
        <v>1415.1831299999999</v>
      </c>
      <c r="F41" s="4">
        <v>36437.939461000002</v>
      </c>
      <c r="G41" s="4">
        <v>66004.937067000006</v>
      </c>
    </row>
    <row r="42" spans="1:7" ht="15.75" customHeight="1" x14ac:dyDescent="0.25">
      <c r="A42" s="1">
        <v>2016</v>
      </c>
      <c r="B42" s="1">
        <v>5</v>
      </c>
      <c r="C42" s="4">
        <v>74408.981</v>
      </c>
      <c r="D42" s="4">
        <v>51548.252700999998</v>
      </c>
      <c r="E42" s="4">
        <v>1417.4533799999999</v>
      </c>
      <c r="F42" s="4">
        <v>36366.806434999999</v>
      </c>
      <c r="G42" s="4">
        <v>66256.687300000005</v>
      </c>
    </row>
    <row r="43" spans="1:7" ht="15.75" customHeight="1" x14ac:dyDescent="0.25">
      <c r="A43" s="1">
        <v>2016</v>
      </c>
      <c r="B43" s="1">
        <v>6</v>
      </c>
      <c r="C43" s="4">
        <v>74440.306733000005</v>
      </c>
      <c r="D43" s="4">
        <v>51710.743843999997</v>
      </c>
      <c r="E43" s="4">
        <v>1420.347223</v>
      </c>
      <c r="F43" s="4">
        <v>36407.114396999998</v>
      </c>
      <c r="G43" s="4">
        <v>66448.305666999993</v>
      </c>
    </row>
    <row r="44" spans="1:7" ht="15.75" customHeight="1" x14ac:dyDescent="0.25">
      <c r="A44" s="1">
        <v>2016</v>
      </c>
      <c r="B44" s="1">
        <v>7</v>
      </c>
      <c r="C44" s="4">
        <v>74471.632467000003</v>
      </c>
      <c r="D44" s="4">
        <v>51873.319308999999</v>
      </c>
      <c r="E44" s="4">
        <v>1423.2410669999999</v>
      </c>
      <c r="F44" s="4">
        <v>36447.317691999997</v>
      </c>
      <c r="G44" s="4">
        <v>66639.924033000003</v>
      </c>
    </row>
    <row r="45" spans="1:7" ht="15.75" customHeight="1" x14ac:dyDescent="0.25">
      <c r="A45" s="1">
        <v>2016</v>
      </c>
      <c r="B45" s="1">
        <v>8</v>
      </c>
      <c r="C45" s="4">
        <v>74502.958199999994</v>
      </c>
      <c r="D45" s="4">
        <v>52035.979163999997</v>
      </c>
      <c r="E45" s="4">
        <v>1426.13491</v>
      </c>
      <c r="F45" s="4">
        <v>36487.417003000002</v>
      </c>
      <c r="G45" s="4">
        <v>66831.542400000006</v>
      </c>
    </row>
    <row r="46" spans="1:7" ht="15.75" customHeight="1" x14ac:dyDescent="0.25">
      <c r="A46" s="1">
        <v>2016</v>
      </c>
      <c r="B46" s="1">
        <v>9</v>
      </c>
      <c r="C46" s="4">
        <v>74645.752332999997</v>
      </c>
      <c r="D46" s="4">
        <v>52233.799665999999</v>
      </c>
      <c r="E46" s="4">
        <v>1428.57872</v>
      </c>
      <c r="F46" s="4">
        <v>36563.473146999997</v>
      </c>
      <c r="G46" s="4">
        <v>67079.806167000002</v>
      </c>
    </row>
    <row r="47" spans="1:7" ht="15.75" customHeight="1" x14ac:dyDescent="0.25">
      <c r="A47" s="1">
        <v>2016</v>
      </c>
      <c r="B47" s="1">
        <v>10</v>
      </c>
      <c r="C47" s="4">
        <v>74788.546466999993</v>
      </c>
      <c r="D47" s="4">
        <v>52431.654402</v>
      </c>
      <c r="E47" s="4">
        <v>1431.02253</v>
      </c>
      <c r="F47" s="4">
        <v>36639.293444000003</v>
      </c>
      <c r="G47" s="4">
        <v>67328.069933000006</v>
      </c>
    </row>
    <row r="48" spans="1:7" ht="15.75" customHeight="1" x14ac:dyDescent="0.25">
      <c r="A48" s="1">
        <v>2016</v>
      </c>
      <c r="B48" s="1">
        <v>11</v>
      </c>
      <c r="C48" s="4">
        <v>74931.340599999996</v>
      </c>
      <c r="D48" s="4">
        <v>52629.543380000003</v>
      </c>
      <c r="E48" s="4">
        <v>1433.4663399999999</v>
      </c>
      <c r="F48" s="4">
        <v>36714.879109000001</v>
      </c>
      <c r="G48" s="4">
        <v>67576.333700000003</v>
      </c>
    </row>
    <row r="49" spans="1:7" ht="15.75" customHeight="1" x14ac:dyDescent="0.25">
      <c r="A49" s="1">
        <v>2016</v>
      </c>
      <c r="B49" s="1">
        <v>12</v>
      </c>
      <c r="C49" s="4">
        <v>75310.6201</v>
      </c>
      <c r="D49" s="4">
        <v>52885.673787</v>
      </c>
      <c r="E49" s="4">
        <v>1435.907467</v>
      </c>
      <c r="F49" s="4">
        <v>36830.836954999999</v>
      </c>
      <c r="G49" s="4">
        <v>68052.109733000005</v>
      </c>
    </row>
    <row r="50" spans="1:7" ht="15.75" customHeight="1" x14ac:dyDescent="0.25">
      <c r="A50" s="1">
        <v>2017</v>
      </c>
      <c r="B50" s="1">
        <v>1</v>
      </c>
      <c r="C50" s="4">
        <v>75689.899600000004</v>
      </c>
      <c r="D50" s="4">
        <v>53140.700754999998</v>
      </c>
      <c r="E50" s="4">
        <v>1438.3485929999999</v>
      </c>
      <c r="F50" s="4">
        <v>36945.634042999998</v>
      </c>
      <c r="G50" s="4">
        <v>68527.885767</v>
      </c>
    </row>
    <row r="51" spans="1:7" ht="15.75" customHeight="1" x14ac:dyDescent="0.25">
      <c r="A51" s="1">
        <v>2017</v>
      </c>
      <c r="B51" s="1">
        <v>2</v>
      </c>
      <c r="C51" s="4">
        <v>76069.179099999994</v>
      </c>
      <c r="D51" s="4">
        <v>53394.631398999998</v>
      </c>
      <c r="E51" s="4">
        <v>1440.78972</v>
      </c>
      <c r="F51" s="4">
        <v>37059.281211000001</v>
      </c>
      <c r="G51" s="4">
        <v>69003.661800000002</v>
      </c>
    </row>
    <row r="52" spans="1:7" ht="15.75" customHeight="1" x14ac:dyDescent="0.25">
      <c r="A52" s="1">
        <v>2017</v>
      </c>
      <c r="B52" s="1">
        <v>3</v>
      </c>
      <c r="C52" s="4">
        <v>76208.203632999997</v>
      </c>
      <c r="D52" s="4">
        <v>53605.785526</v>
      </c>
      <c r="E52" s="4">
        <v>1443.228157</v>
      </c>
      <c r="F52" s="4">
        <v>37142.973741000002</v>
      </c>
      <c r="G52" s="4">
        <v>69431.404532999994</v>
      </c>
    </row>
    <row r="53" spans="1:7" ht="15.75" customHeight="1" x14ac:dyDescent="0.25">
      <c r="A53" s="1">
        <v>2017</v>
      </c>
      <c r="B53" s="1">
        <v>4</v>
      </c>
      <c r="C53" s="4">
        <v>76347.228166999994</v>
      </c>
      <c r="D53" s="4">
        <v>53815.999823999999</v>
      </c>
      <c r="E53" s="4">
        <v>1445.6665929999999</v>
      </c>
      <c r="F53" s="4">
        <v>37225.733839</v>
      </c>
      <c r="G53" s="4">
        <v>69859.147266999993</v>
      </c>
    </row>
    <row r="54" spans="1:7" ht="15.75" customHeight="1" x14ac:dyDescent="0.25">
      <c r="A54" s="1">
        <v>2017</v>
      </c>
      <c r="B54" s="1">
        <v>5</v>
      </c>
      <c r="C54" s="4">
        <v>76486.252699999997</v>
      </c>
      <c r="D54" s="4">
        <v>54025.280552999997</v>
      </c>
      <c r="E54" s="4">
        <v>1448.1050299999999</v>
      </c>
      <c r="F54" s="4">
        <v>37307.570538</v>
      </c>
      <c r="G54" s="4">
        <v>70286.89</v>
      </c>
    </row>
    <row r="55" spans="1:7" ht="15.75" customHeight="1" x14ac:dyDescent="0.25">
      <c r="A55" s="1">
        <v>2017</v>
      </c>
      <c r="B55" s="1">
        <v>6</v>
      </c>
      <c r="C55" s="4">
        <v>76616.493132999996</v>
      </c>
      <c r="D55" s="4">
        <v>54366.640259</v>
      </c>
      <c r="E55" s="4">
        <v>1450.4710930000001</v>
      </c>
      <c r="F55" s="4">
        <v>37482.057043000001</v>
      </c>
      <c r="G55" s="4">
        <v>70724.958299999998</v>
      </c>
    </row>
    <row r="56" spans="1:7" ht="15.75" customHeight="1" x14ac:dyDescent="0.25">
      <c r="A56" s="1">
        <v>2017</v>
      </c>
      <c r="B56" s="1">
        <v>7</v>
      </c>
      <c r="C56" s="4">
        <v>76746.733567000003</v>
      </c>
      <c r="D56" s="4">
        <v>54708.058281999998</v>
      </c>
      <c r="E56" s="4">
        <v>1452.8371569999999</v>
      </c>
      <c r="F56" s="4">
        <v>37656.015356000004</v>
      </c>
      <c r="G56" s="4">
        <v>71163.026599999997</v>
      </c>
    </row>
    <row r="57" spans="1:7" ht="15.75" customHeight="1" x14ac:dyDescent="0.25">
      <c r="A57" s="1">
        <v>2017</v>
      </c>
      <c r="B57" s="1">
        <v>8</v>
      </c>
      <c r="C57" s="4">
        <v>76876.974000000002</v>
      </c>
      <c r="D57" s="4">
        <v>55049.534635999997</v>
      </c>
      <c r="E57" s="4">
        <v>1455.2032200000001</v>
      </c>
      <c r="F57" s="4">
        <v>37829.448065999997</v>
      </c>
      <c r="G57" s="4">
        <v>71601.094899999996</v>
      </c>
    </row>
    <row r="58" spans="1:7" ht="15.75" customHeight="1" x14ac:dyDescent="0.25">
      <c r="A58" s="1">
        <v>2017</v>
      </c>
      <c r="B58" s="1">
        <v>9</v>
      </c>
      <c r="C58" s="4">
        <v>77008.025433000003</v>
      </c>
      <c r="D58" s="4">
        <v>55368.544979999999</v>
      </c>
      <c r="E58" s="4">
        <v>1457.6641569999999</v>
      </c>
      <c r="F58" s="4">
        <v>37984.431960000002</v>
      </c>
      <c r="G58" s="4">
        <v>72071.389567000006</v>
      </c>
    </row>
    <row r="59" spans="1:7" ht="15.75" customHeight="1" x14ac:dyDescent="0.25">
      <c r="A59" s="1">
        <v>2017</v>
      </c>
      <c r="B59" s="1">
        <v>10</v>
      </c>
      <c r="C59" s="4">
        <v>77139.076866999996</v>
      </c>
      <c r="D59" s="4">
        <v>55687.065542999997</v>
      </c>
      <c r="E59" s="4">
        <v>1460.1250930000001</v>
      </c>
      <c r="F59" s="4">
        <v>38138.557989000001</v>
      </c>
      <c r="G59" s="4">
        <v>72541.684233000007</v>
      </c>
    </row>
    <row r="60" spans="1:7" ht="15.75" customHeight="1" x14ac:dyDescent="0.25">
      <c r="A60" s="1">
        <v>2017</v>
      </c>
      <c r="B60" s="1">
        <v>11</v>
      </c>
      <c r="C60" s="4">
        <v>77270.128299999997</v>
      </c>
      <c r="D60" s="4">
        <v>56005.097453000002</v>
      </c>
      <c r="E60" s="4">
        <v>1462.5860299999999</v>
      </c>
      <c r="F60" s="4">
        <v>38291.831252999997</v>
      </c>
      <c r="G60" s="4">
        <v>73011.978900000002</v>
      </c>
    </row>
    <row r="61" spans="1:7" ht="15.75" customHeight="1" x14ac:dyDescent="0.25">
      <c r="A61" s="1">
        <v>2017</v>
      </c>
      <c r="B61" s="1">
        <v>12</v>
      </c>
      <c r="C61" s="4">
        <v>77822.906499999997</v>
      </c>
      <c r="D61" s="4">
        <v>55890.165953999996</v>
      </c>
      <c r="E61" s="4">
        <v>1465.0721570000001</v>
      </c>
      <c r="F61" s="4">
        <v>38148.404977999999</v>
      </c>
      <c r="G61" s="4">
        <v>73172.647333000001</v>
      </c>
    </row>
    <row r="62" spans="1:7" ht="15.75" customHeight="1" x14ac:dyDescent="0.25">
      <c r="A62" s="1">
        <v>2018</v>
      </c>
      <c r="B62" s="1">
        <v>1</v>
      </c>
      <c r="C62" s="4">
        <v>78375.684699999998</v>
      </c>
      <c r="D62" s="4">
        <v>55776.205735000003</v>
      </c>
      <c r="E62" s="4">
        <v>1467.5582830000001</v>
      </c>
      <c r="F62" s="4">
        <v>38006.126480999999</v>
      </c>
      <c r="G62" s="4">
        <v>73333.315766999993</v>
      </c>
    </row>
    <row r="63" spans="1:7" ht="15.75" customHeight="1" x14ac:dyDescent="0.25">
      <c r="A63" s="1">
        <v>2018</v>
      </c>
      <c r="B63" s="1">
        <v>2</v>
      </c>
      <c r="C63" s="4">
        <v>78928.462899999999</v>
      </c>
      <c r="D63" s="4">
        <v>55663.204532999996</v>
      </c>
      <c r="E63" s="4">
        <v>1470.04441</v>
      </c>
      <c r="F63" s="4">
        <v>37864.981597999998</v>
      </c>
      <c r="G63" s="4">
        <v>73493.984200000006</v>
      </c>
    </row>
    <row r="64" spans="1:7" ht="15.75" customHeight="1" x14ac:dyDescent="0.25">
      <c r="A64" s="1">
        <v>2018</v>
      </c>
      <c r="B64" s="1">
        <v>3</v>
      </c>
      <c r="C64" s="4">
        <v>79051.700200000007</v>
      </c>
      <c r="D64" s="4">
        <v>55555.586192000002</v>
      </c>
      <c r="E64" s="4">
        <v>1472.5557200000001</v>
      </c>
      <c r="F64" s="4">
        <v>37727.323617000002</v>
      </c>
      <c r="G64" s="4">
        <v>73555.595933000004</v>
      </c>
    </row>
    <row r="65" spans="1:7" ht="15.75" customHeight="1" x14ac:dyDescent="0.25">
      <c r="A65" s="1">
        <v>2018</v>
      </c>
      <c r="B65" s="1">
        <v>4</v>
      </c>
      <c r="C65" s="4">
        <v>79174.9375</v>
      </c>
      <c r="D65" s="4">
        <v>55448.562277999998</v>
      </c>
      <c r="E65" s="4">
        <v>1475.0670299999999</v>
      </c>
      <c r="F65" s="4">
        <v>37590.537344999997</v>
      </c>
      <c r="G65" s="4">
        <v>73617.207666999995</v>
      </c>
    </row>
    <row r="66" spans="1:7" ht="15.75" customHeight="1" x14ac:dyDescent="0.25">
      <c r="A66" s="1">
        <v>2018</v>
      </c>
      <c r="B66" s="1">
        <v>5</v>
      </c>
      <c r="C66" s="4">
        <v>79298.174799999993</v>
      </c>
      <c r="D66" s="4">
        <v>55342.12788</v>
      </c>
      <c r="E66" s="4">
        <v>1477.57834</v>
      </c>
      <c r="F66" s="4">
        <v>37454.615016000003</v>
      </c>
      <c r="G66" s="4">
        <v>73678.819399999993</v>
      </c>
    </row>
    <row r="67" spans="1:7" ht="15.75" customHeight="1" x14ac:dyDescent="0.25">
      <c r="A67" s="1">
        <v>2018</v>
      </c>
      <c r="B67" s="1">
        <v>6</v>
      </c>
      <c r="C67" s="4">
        <v>79444.773266999997</v>
      </c>
      <c r="D67" s="4">
        <v>55266.560634000001</v>
      </c>
      <c r="E67" s="4">
        <v>1480.295257</v>
      </c>
      <c r="F67" s="4">
        <v>37334.822484999997</v>
      </c>
      <c r="G67" s="4">
        <v>73719.451033000005</v>
      </c>
    </row>
    <row r="68" spans="1:7" ht="15.75" customHeight="1" x14ac:dyDescent="0.25">
      <c r="A68" s="1">
        <v>2018</v>
      </c>
      <c r="B68" s="1">
        <v>7</v>
      </c>
      <c r="C68" s="4">
        <v>79591.371733000007</v>
      </c>
      <c r="D68" s="4">
        <v>55191.282386999999</v>
      </c>
      <c r="E68" s="4">
        <v>1483.0121730000001</v>
      </c>
      <c r="F68" s="4">
        <v>37215.663755000001</v>
      </c>
      <c r="G68" s="4">
        <v>73760.082666999995</v>
      </c>
    </row>
    <row r="69" spans="1:7" ht="15.75" customHeight="1" x14ac:dyDescent="0.25">
      <c r="A69" s="1">
        <v>2018</v>
      </c>
      <c r="B69" s="1">
        <v>8</v>
      </c>
      <c r="C69" s="4">
        <v>79737.970199999996</v>
      </c>
      <c r="D69" s="4">
        <v>55116.291486000002</v>
      </c>
      <c r="E69" s="4">
        <v>1485.72909</v>
      </c>
      <c r="F69" s="4">
        <v>37097.134232999997</v>
      </c>
      <c r="G69" s="4">
        <v>73800.714300000007</v>
      </c>
    </row>
    <row r="70" spans="1:7" ht="15.75" customHeight="1" x14ac:dyDescent="0.25">
      <c r="A70" s="1">
        <v>2018</v>
      </c>
      <c r="B70" s="1">
        <v>9</v>
      </c>
      <c r="C70" s="4">
        <v>79929.664833000003</v>
      </c>
      <c r="D70" s="4">
        <v>55359.792579000001</v>
      </c>
      <c r="E70" s="4">
        <v>1488.218613</v>
      </c>
      <c r="F70" s="4">
        <v>37198.696537999997</v>
      </c>
      <c r="G70" s="4">
        <v>74059.100233000005</v>
      </c>
    </row>
    <row r="71" spans="1:7" ht="15.75" customHeight="1" x14ac:dyDescent="0.25">
      <c r="A71" s="1">
        <v>2018</v>
      </c>
      <c r="B71" s="1">
        <v>10</v>
      </c>
      <c r="C71" s="4">
        <v>80121.359467000002</v>
      </c>
      <c r="D71" s="4">
        <v>55603.739014999999</v>
      </c>
      <c r="E71" s="4">
        <v>1490.7081370000001</v>
      </c>
      <c r="F71" s="4">
        <v>37300.218364</v>
      </c>
      <c r="G71" s="4">
        <v>74317.486166999995</v>
      </c>
    </row>
    <row r="72" spans="1:7" ht="15.75" customHeight="1" x14ac:dyDescent="0.25">
      <c r="A72" s="1">
        <v>2018</v>
      </c>
      <c r="B72" s="1">
        <v>11</v>
      </c>
      <c r="C72" s="4">
        <v>80313.054099999994</v>
      </c>
      <c r="D72" s="4">
        <v>55848.132017000004</v>
      </c>
      <c r="E72" s="4">
        <v>1493.19766</v>
      </c>
      <c r="F72" s="4">
        <v>37401.700733999998</v>
      </c>
      <c r="G72" s="4">
        <v>74575.872099999993</v>
      </c>
    </row>
    <row r="73" spans="1:7" ht="15.75" customHeight="1" x14ac:dyDescent="0.25">
      <c r="A73" s="1">
        <v>2018</v>
      </c>
      <c r="B73" s="1">
        <v>12</v>
      </c>
      <c r="C73" s="4">
        <v>80326.426366999993</v>
      </c>
      <c r="D73" s="4">
        <v>55928.390876999998</v>
      </c>
      <c r="E73" s="4">
        <v>1495.6402</v>
      </c>
      <c r="F73" s="4">
        <v>37394.281644000002</v>
      </c>
      <c r="G73" s="4">
        <v>74819.758400000006</v>
      </c>
    </row>
    <row r="74" spans="1:7" ht="15.75" customHeight="1" x14ac:dyDescent="0.25">
      <c r="A74" s="1">
        <v>2019</v>
      </c>
      <c r="B74" s="1">
        <v>1</v>
      </c>
      <c r="C74" s="4">
        <v>80339.798632999999</v>
      </c>
      <c r="D74" s="4">
        <v>56008.356967</v>
      </c>
      <c r="E74" s="4">
        <v>1498.0827400000001</v>
      </c>
      <c r="F74" s="4">
        <v>37386.691316999997</v>
      </c>
      <c r="G74" s="4">
        <v>75063.644700000004</v>
      </c>
    </row>
    <row r="75" spans="1:7" ht="15.75" customHeight="1" x14ac:dyDescent="0.25">
      <c r="A75" s="1">
        <v>2019</v>
      </c>
      <c r="B75" s="1">
        <v>2</v>
      </c>
      <c r="C75" s="4">
        <v>80353.170899999997</v>
      </c>
      <c r="D75" s="4">
        <v>56088.031886999997</v>
      </c>
      <c r="E75" s="4">
        <v>1500.5252800000001</v>
      </c>
      <c r="F75" s="4">
        <v>37378.931654</v>
      </c>
      <c r="G75" s="4">
        <v>75307.531000000003</v>
      </c>
    </row>
    <row r="76" spans="1:7" ht="15.75" customHeight="1" x14ac:dyDescent="0.25">
      <c r="A76" s="1">
        <v>2019</v>
      </c>
      <c r="B76" s="1">
        <v>3</v>
      </c>
      <c r="C76" s="4">
        <v>80518.254633000004</v>
      </c>
      <c r="D76" s="4">
        <v>56296.882150999998</v>
      </c>
      <c r="E76" s="4">
        <v>1502.9208430000001</v>
      </c>
      <c r="F76" s="4">
        <v>37458.314854999997</v>
      </c>
      <c r="G76" s="4">
        <v>75869.431700000001</v>
      </c>
    </row>
    <row r="77" spans="1:7" ht="15.75" customHeight="1" x14ac:dyDescent="0.25">
      <c r="A77" s="1">
        <v>2019</v>
      </c>
      <c r="B77" s="1">
        <v>4</v>
      </c>
      <c r="C77" s="4">
        <v>80683.338367000004</v>
      </c>
      <c r="D77" s="4">
        <v>56504.188427000001</v>
      </c>
      <c r="E77" s="4">
        <v>1505.316407</v>
      </c>
      <c r="F77" s="4">
        <v>37536.419703</v>
      </c>
      <c r="G77" s="4">
        <v>76431.332399999999</v>
      </c>
    </row>
    <row r="78" spans="1:7" ht="15.75" customHeight="1" x14ac:dyDescent="0.25">
      <c r="A78" s="1">
        <v>2019</v>
      </c>
      <c r="B78" s="1">
        <v>5</v>
      </c>
      <c r="C78" s="4">
        <v>80848.422099999996</v>
      </c>
      <c r="D78" s="4">
        <v>56709.967771000003</v>
      </c>
      <c r="E78" s="4">
        <v>1507.7119700000001</v>
      </c>
      <c r="F78" s="4">
        <v>37613.263607000001</v>
      </c>
      <c r="G78" s="4">
        <v>76993.233099999998</v>
      </c>
    </row>
    <row r="79" spans="1:7" ht="15.75" customHeight="1" x14ac:dyDescent="0.25">
      <c r="A79" s="1">
        <v>2019</v>
      </c>
      <c r="B79" s="1">
        <v>6</v>
      </c>
      <c r="C79" s="4">
        <v>81231.196567000006</v>
      </c>
      <c r="D79" s="4">
        <v>56861.596633000001</v>
      </c>
      <c r="E79" s="4">
        <v>1510.6106569999999</v>
      </c>
      <c r="F79" s="4">
        <v>37641.463988000003</v>
      </c>
      <c r="G79" s="4">
        <v>77375.997233000002</v>
      </c>
    </row>
    <row r="80" spans="1:7" ht="15.75" customHeight="1" x14ac:dyDescent="0.25">
      <c r="A80" s="1">
        <v>2019</v>
      </c>
      <c r="B80" s="1">
        <v>7</v>
      </c>
      <c r="C80" s="4">
        <v>81613.971032999994</v>
      </c>
      <c r="D80" s="4">
        <v>57012.533746000001</v>
      </c>
      <c r="E80" s="4">
        <v>1513.5093429999999</v>
      </c>
      <c r="F80" s="4">
        <v>37669.099300000002</v>
      </c>
      <c r="G80" s="4">
        <v>77758.761366999999</v>
      </c>
    </row>
    <row r="81" spans="1:7" ht="15.75" customHeight="1" x14ac:dyDescent="0.25">
      <c r="A81" s="1">
        <v>2019</v>
      </c>
      <c r="B81" s="1">
        <v>8</v>
      </c>
      <c r="C81" s="4">
        <v>81996.745500000005</v>
      </c>
      <c r="D81" s="4">
        <v>57162.783833000001</v>
      </c>
      <c r="E81" s="4">
        <v>1516.4080300000001</v>
      </c>
      <c r="F81" s="4">
        <v>37696.175899000002</v>
      </c>
      <c r="G81" s="4">
        <v>78141.525500000003</v>
      </c>
    </row>
    <row r="82" spans="1:7" ht="15.75" customHeight="1" x14ac:dyDescent="0.25">
      <c r="A82" s="1">
        <v>2019</v>
      </c>
      <c r="B82" s="1">
        <v>9</v>
      </c>
      <c r="C82" s="4">
        <v>82232.103166999994</v>
      </c>
      <c r="D82" s="4">
        <v>57540.471698000001</v>
      </c>
      <c r="E82" s="4">
        <v>1518.489593</v>
      </c>
      <c r="F82" s="4">
        <v>37893.227553999997</v>
      </c>
      <c r="G82" s="4">
        <v>78664.218133000002</v>
      </c>
    </row>
    <row r="83" spans="1:7" ht="15.75" customHeight="1" x14ac:dyDescent="0.25">
      <c r="A83" s="1">
        <v>2019</v>
      </c>
      <c r="B83" s="1">
        <v>10</v>
      </c>
      <c r="C83" s="4">
        <v>82467.460833000005</v>
      </c>
      <c r="D83" s="4">
        <v>57918.098176</v>
      </c>
      <c r="E83" s="4">
        <v>1520.5711570000001</v>
      </c>
      <c r="F83" s="4">
        <v>38089.699335999998</v>
      </c>
      <c r="G83" s="4">
        <v>79186.910766999994</v>
      </c>
    </row>
    <row r="84" spans="1:7" ht="15.75" customHeight="1" x14ac:dyDescent="0.25">
      <c r="A84" s="1">
        <v>2019</v>
      </c>
      <c r="B84" s="1">
        <v>11</v>
      </c>
      <c r="C84" s="4">
        <v>82702.818499999994</v>
      </c>
      <c r="D84" s="4">
        <v>58295.663282000001</v>
      </c>
      <c r="E84" s="4">
        <v>1522.65272</v>
      </c>
      <c r="F84" s="4">
        <v>38285.593632999997</v>
      </c>
      <c r="G84" s="4">
        <v>79709.603400000007</v>
      </c>
    </row>
    <row r="85" spans="1:7" ht="15.75" customHeight="1" x14ac:dyDescent="0.25">
      <c r="A85" s="1">
        <v>2019</v>
      </c>
      <c r="B85" s="1">
        <v>12</v>
      </c>
      <c r="C85" s="4">
        <v>81960.939633000002</v>
      </c>
      <c r="D85" s="4">
        <v>58341.020744000001</v>
      </c>
      <c r="E85" s="4">
        <v>1524.4672599999999</v>
      </c>
      <c r="F85" s="4">
        <v>38269.776121000003</v>
      </c>
      <c r="G85" s="4">
        <v>79862.374932999999</v>
      </c>
    </row>
    <row r="86" spans="1:7" ht="15.75" customHeight="1" x14ac:dyDescent="0.25">
      <c r="A86" s="1">
        <v>2020</v>
      </c>
      <c r="B86" s="1">
        <v>1</v>
      </c>
      <c r="C86" s="4">
        <v>81219.060767000003</v>
      </c>
      <c r="D86" s="4">
        <v>58386.275238000002</v>
      </c>
      <c r="E86" s="4">
        <v>1526.2818</v>
      </c>
      <c r="F86" s="4">
        <v>38253.928755000001</v>
      </c>
      <c r="G86" s="4">
        <v>80015.146466999999</v>
      </c>
    </row>
    <row r="87" spans="1:7" ht="15.75" customHeight="1" x14ac:dyDescent="0.25">
      <c r="A87" s="1">
        <v>2020</v>
      </c>
      <c r="B87" s="1">
        <v>2</v>
      </c>
      <c r="C87" s="4">
        <v>80477.181899999996</v>
      </c>
      <c r="D87" s="4">
        <v>58431.427113999998</v>
      </c>
      <c r="E87" s="4">
        <v>1528.0963400000001</v>
      </c>
      <c r="F87" s="4">
        <v>38238.051871999996</v>
      </c>
      <c r="G87" s="4">
        <v>80167.918000000005</v>
      </c>
    </row>
    <row r="88" spans="1:7" ht="15.75" customHeight="1" x14ac:dyDescent="0.25">
      <c r="A88" s="1">
        <v>2020</v>
      </c>
      <c r="B88" s="1">
        <v>3</v>
      </c>
      <c r="C88" s="4">
        <v>77795.685033000002</v>
      </c>
      <c r="D88" s="4">
        <v>59253.603794000002</v>
      </c>
      <c r="E88" s="4">
        <v>1529.643863</v>
      </c>
      <c r="F88" s="4">
        <v>38736.862359999999</v>
      </c>
      <c r="G88" s="4">
        <v>81216.939599999998</v>
      </c>
    </row>
    <row r="89" spans="1:7" ht="15.75" customHeight="1" x14ac:dyDescent="0.25">
      <c r="A89" s="1">
        <v>2020</v>
      </c>
      <c r="B89" s="1">
        <v>4</v>
      </c>
      <c r="C89" s="4">
        <v>75114.188167</v>
      </c>
      <c r="D89" s="4">
        <v>60077.381597</v>
      </c>
      <c r="E89" s="4">
        <v>1531.1913870000001</v>
      </c>
      <c r="F89" s="4">
        <v>39235.710257999999</v>
      </c>
      <c r="G89" s="4">
        <v>82265.961200000005</v>
      </c>
    </row>
    <row r="90" spans="1:7" ht="15.75" customHeight="1" x14ac:dyDescent="0.25">
      <c r="A90" s="1">
        <v>2020</v>
      </c>
      <c r="B90" s="1">
        <v>5</v>
      </c>
      <c r="C90" s="4">
        <v>72432.691300000006</v>
      </c>
      <c r="D90" s="4">
        <v>60902.765205000003</v>
      </c>
      <c r="E90" s="4">
        <v>1532.73891</v>
      </c>
      <c r="F90" s="4">
        <v>39734.598507000002</v>
      </c>
      <c r="G90" s="4">
        <v>83314.982799999998</v>
      </c>
    </row>
    <row r="91" spans="1:7" ht="15.75" customHeight="1" x14ac:dyDescent="0.25">
      <c r="A91" s="1">
        <v>2020</v>
      </c>
      <c r="B91" s="1">
        <v>6</v>
      </c>
      <c r="C91" s="4">
        <v>74748.971099999995</v>
      </c>
      <c r="D91" s="4">
        <v>60828.943141000003</v>
      </c>
      <c r="E91" s="4">
        <v>1532.7190969999999</v>
      </c>
      <c r="F91" s="4">
        <v>39686.948035000001</v>
      </c>
      <c r="G91" s="4">
        <v>83470.827600000004</v>
      </c>
    </row>
    <row r="92" spans="1:7" ht="15.75" customHeight="1" x14ac:dyDescent="0.25">
      <c r="A92" s="1">
        <v>2020</v>
      </c>
      <c r="B92" s="1">
        <v>7</v>
      </c>
      <c r="C92" s="4">
        <v>77065.250899999999</v>
      </c>
      <c r="D92" s="4">
        <v>60755.573973999999</v>
      </c>
      <c r="E92" s="4">
        <v>1532.6992829999999</v>
      </c>
      <c r="F92" s="4">
        <v>39639.591820000001</v>
      </c>
      <c r="G92" s="4">
        <v>83626.672399999996</v>
      </c>
    </row>
    <row r="93" spans="1:7" ht="15.75" customHeight="1" x14ac:dyDescent="0.25">
      <c r="A93" s="1">
        <v>2020</v>
      </c>
      <c r="B93" s="1">
        <v>8</v>
      </c>
      <c r="C93" s="4">
        <v>79381.530700000003</v>
      </c>
      <c r="D93" s="4">
        <v>60682.653547000002</v>
      </c>
      <c r="E93" s="4">
        <v>1532.67947</v>
      </c>
      <c r="F93" s="4">
        <v>39592.527161999998</v>
      </c>
      <c r="G93" s="4">
        <v>83782.517200000002</v>
      </c>
    </row>
    <row r="94" spans="1:7" ht="15.75" customHeight="1" x14ac:dyDescent="0.25">
      <c r="A94" s="1">
        <v>2020</v>
      </c>
      <c r="B94" s="1">
        <v>9</v>
      </c>
      <c r="C94" s="4">
        <v>79596.007733000006</v>
      </c>
      <c r="D94" s="4">
        <v>60761.494080999997</v>
      </c>
      <c r="E94" s="4">
        <v>1534.18974</v>
      </c>
      <c r="F94" s="4">
        <v>39604.940964000001</v>
      </c>
      <c r="G94" s="4">
        <v>84066.902767000007</v>
      </c>
    </row>
    <row r="95" spans="1:7" ht="15.75" customHeight="1" x14ac:dyDescent="0.25">
      <c r="A95" s="1">
        <v>2020</v>
      </c>
      <c r="B95" s="1">
        <v>10</v>
      </c>
      <c r="C95" s="4">
        <v>79810.484767000002</v>
      </c>
      <c r="D95" s="4">
        <v>60840.006058999999</v>
      </c>
      <c r="E95" s="4">
        <v>1535.70001</v>
      </c>
      <c r="F95" s="4">
        <v>39617.116405000001</v>
      </c>
      <c r="G95" s="4">
        <v>84351.288333000004</v>
      </c>
    </row>
    <row r="96" spans="1:7" ht="15.75" customHeight="1" x14ac:dyDescent="0.25">
      <c r="A96" s="1">
        <v>2020</v>
      </c>
      <c r="B96" s="1">
        <v>11</v>
      </c>
      <c r="C96" s="4">
        <v>80024.961800000005</v>
      </c>
      <c r="D96" s="4">
        <v>60918.191532999997</v>
      </c>
      <c r="E96" s="4">
        <v>1537.21028</v>
      </c>
      <c r="F96" s="4">
        <v>39629.055521000002</v>
      </c>
      <c r="G96" s="4">
        <v>84635.673899999994</v>
      </c>
    </row>
    <row r="97" spans="1:7" ht="15.75" customHeight="1" x14ac:dyDescent="0.25">
      <c r="A97" s="1">
        <v>2020</v>
      </c>
      <c r="B97" s="1">
        <v>12</v>
      </c>
      <c r="C97" s="4">
        <v>80385.786466999998</v>
      </c>
      <c r="D97" s="4">
        <v>61846.836752000003</v>
      </c>
      <c r="E97" s="4">
        <v>1539.183657</v>
      </c>
      <c r="F97" s="4">
        <v>40181.583585</v>
      </c>
      <c r="G97" s="4">
        <v>86166.387199999997</v>
      </c>
    </row>
    <row r="98" spans="1:7" ht="15.75" customHeight="1" x14ac:dyDescent="0.25">
      <c r="A98" s="1">
        <v>2021</v>
      </c>
      <c r="B98" s="1">
        <v>1</v>
      </c>
      <c r="C98" s="4">
        <v>80746.611132999999</v>
      </c>
      <c r="D98" s="4">
        <v>62770.312162000002</v>
      </c>
      <c r="E98" s="4">
        <v>1541.157033</v>
      </c>
      <c r="F98" s="4">
        <v>40729.342178999999</v>
      </c>
      <c r="G98" s="4">
        <v>87697.1005</v>
      </c>
    </row>
    <row r="99" spans="1:7" ht="15.75" customHeight="1" x14ac:dyDescent="0.25">
      <c r="A99" s="1">
        <v>2021</v>
      </c>
      <c r="B99" s="1">
        <v>2</v>
      </c>
      <c r="C99" s="4">
        <v>81107.435800000007</v>
      </c>
      <c r="D99" s="4">
        <v>63688.660814000003</v>
      </c>
      <c r="E99" s="4">
        <v>1543.13041</v>
      </c>
      <c r="F99" s="4">
        <v>41272.377500000002</v>
      </c>
      <c r="G99" s="4">
        <v>89227.813800000004</v>
      </c>
    </row>
    <row r="100" spans="1:7" ht="15.75" customHeight="1" x14ac:dyDescent="0.25">
      <c r="A100" s="1">
        <v>2021</v>
      </c>
      <c r="B100" s="1">
        <v>3</v>
      </c>
      <c r="C100" s="4">
        <v>81106.145267</v>
      </c>
      <c r="D100" s="4">
        <v>63604.224095999998</v>
      </c>
      <c r="E100" s="4">
        <v>1544.8668869999999</v>
      </c>
      <c r="F100" s="4">
        <v>41171.329805000001</v>
      </c>
      <c r="G100" s="4">
        <v>89660.754566999996</v>
      </c>
    </row>
    <row r="101" spans="1:7" ht="15.75" customHeight="1" x14ac:dyDescent="0.25">
      <c r="A101" s="1">
        <v>2021</v>
      </c>
      <c r="B101" s="1">
        <v>4</v>
      </c>
      <c r="C101" s="4">
        <v>81104.854733</v>
      </c>
      <c r="D101" s="4">
        <v>63520.819271</v>
      </c>
      <c r="E101" s="4">
        <v>1546.6033629999999</v>
      </c>
      <c r="F101" s="4">
        <v>41071.176216</v>
      </c>
      <c r="G101" s="4">
        <v>90093.695332999996</v>
      </c>
    </row>
    <row r="102" spans="1:7" ht="15.75" customHeight="1" x14ac:dyDescent="0.25">
      <c r="A102" s="1">
        <v>2021</v>
      </c>
      <c r="B102" s="1">
        <v>5</v>
      </c>
      <c r="C102" s="4">
        <v>81103.564199999993</v>
      </c>
      <c r="D102" s="4">
        <v>63438.427539999997</v>
      </c>
      <c r="E102" s="4">
        <v>1548.3398400000001</v>
      </c>
      <c r="F102" s="4">
        <v>40971.901581999999</v>
      </c>
      <c r="G102" s="4">
        <v>90526.636100000003</v>
      </c>
    </row>
    <row r="103" spans="1:7" ht="15.75" customHeight="1" x14ac:dyDescent="0.25">
      <c r="A103" s="1">
        <v>2021</v>
      </c>
      <c r="B103" s="1">
        <v>6</v>
      </c>
      <c r="C103" s="4">
        <v>81623.329733000006</v>
      </c>
      <c r="D103" s="4">
        <v>63542.613887</v>
      </c>
      <c r="E103" s="4">
        <v>1552.09953</v>
      </c>
      <c r="F103" s="4">
        <v>40939.780379999997</v>
      </c>
      <c r="G103" s="4">
        <v>91127.168533000004</v>
      </c>
    </row>
    <row r="104" spans="1:7" ht="15.75" customHeight="1" x14ac:dyDescent="0.25">
      <c r="A104" s="1">
        <v>2021</v>
      </c>
      <c r="B104" s="1">
        <v>7</v>
      </c>
      <c r="C104" s="4">
        <v>82143.095266999997</v>
      </c>
      <c r="D104" s="4">
        <v>63645.772104999996</v>
      </c>
      <c r="E104" s="4">
        <v>1555.8592200000001</v>
      </c>
      <c r="F104" s="4">
        <v>40907.153608000001</v>
      </c>
      <c r="G104" s="4">
        <v>91727.700966999997</v>
      </c>
    </row>
    <row r="105" spans="1:7" ht="15.75" customHeight="1" x14ac:dyDescent="0.25">
      <c r="A105" s="1">
        <v>2021</v>
      </c>
      <c r="B105" s="1">
        <v>8</v>
      </c>
      <c r="C105" s="4">
        <v>82662.860799999995</v>
      </c>
      <c r="D105" s="4">
        <v>63747.917339</v>
      </c>
      <c r="E105" s="4">
        <v>1559.6189099999999</v>
      </c>
      <c r="F105" s="4">
        <v>40874.034631000002</v>
      </c>
      <c r="G105" s="4">
        <v>92328.233399999997</v>
      </c>
    </row>
    <row r="106" spans="1:7" ht="15.75" customHeight="1" x14ac:dyDescent="0.25">
      <c r="A106" s="1">
        <v>2021</v>
      </c>
      <c r="B106" s="1">
        <v>9</v>
      </c>
      <c r="C106" s="4">
        <v>82935.864300000001</v>
      </c>
      <c r="D106" s="4">
        <v>63613.027962</v>
      </c>
      <c r="E106" s="4">
        <v>1560.890887</v>
      </c>
      <c r="F106" s="4">
        <v>40754.308008</v>
      </c>
      <c r="G106" s="4">
        <v>92500.410699999993</v>
      </c>
    </row>
    <row r="107" spans="1:7" ht="15.75" customHeight="1" x14ac:dyDescent="0.25">
      <c r="A107" s="1">
        <v>2021</v>
      </c>
      <c r="B107" s="1">
        <v>10</v>
      </c>
      <c r="C107" s="4">
        <v>83208.867800000007</v>
      </c>
      <c r="D107" s="4">
        <v>63479.206284</v>
      </c>
      <c r="E107" s="4">
        <v>1562.162863</v>
      </c>
      <c r="F107" s="4">
        <v>40635.459832</v>
      </c>
      <c r="G107" s="4">
        <v>92672.588000000003</v>
      </c>
    </row>
    <row r="108" spans="1:7" ht="15.75" customHeight="1" x14ac:dyDescent="0.25">
      <c r="A108" s="1">
        <v>2021</v>
      </c>
      <c r="B108" s="1">
        <v>11</v>
      </c>
      <c r="C108" s="4">
        <v>83481.871299999999</v>
      </c>
      <c r="D108" s="4">
        <v>63346.439679000003</v>
      </c>
      <c r="E108" s="4">
        <v>1563.4348399999999</v>
      </c>
      <c r="F108" s="4">
        <v>40517.479883</v>
      </c>
      <c r="G108" s="4">
        <v>92844.765299999999</v>
      </c>
    </row>
    <row r="109" spans="1:7" ht="15.75" customHeight="1" x14ac:dyDescent="0.25">
      <c r="A109" s="1">
        <v>2021</v>
      </c>
      <c r="B109" s="1">
        <v>12</v>
      </c>
      <c r="C109" s="4">
        <v>83699.178400000004</v>
      </c>
      <c r="D109" s="4">
        <v>63383.664035000002</v>
      </c>
      <c r="E109" s="4">
        <v>1566.3250499999999</v>
      </c>
      <c r="F109" s="4">
        <v>40466.481740000003</v>
      </c>
      <c r="G109" s="4">
        <v>93476.819333000007</v>
      </c>
    </row>
    <row r="110" spans="1:7" ht="15.75" customHeight="1" x14ac:dyDescent="0.25">
      <c r="A110" s="1">
        <v>2022</v>
      </c>
      <c r="B110" s="1">
        <v>1</v>
      </c>
      <c r="C110" s="4">
        <v>83916.485499999995</v>
      </c>
      <c r="D110" s="4">
        <v>63420.431274000002</v>
      </c>
      <c r="E110" s="4">
        <v>1569.2152599999999</v>
      </c>
      <c r="F110" s="4">
        <v>40415.380152999998</v>
      </c>
      <c r="G110" s="4">
        <v>94108.873366999993</v>
      </c>
    </row>
    <row r="111" spans="1:7" ht="15.75" customHeight="1" x14ac:dyDescent="0.25">
      <c r="A111" s="1">
        <v>2022</v>
      </c>
      <c r="B111" s="1">
        <v>2</v>
      </c>
      <c r="C111" s="4">
        <v>84133.792600000001</v>
      </c>
      <c r="D111" s="4">
        <v>63456.749766000001</v>
      </c>
      <c r="E111" s="4">
        <v>1572.10547</v>
      </c>
      <c r="F111" s="4">
        <v>40364.181015000002</v>
      </c>
      <c r="G111" s="4">
        <v>94740.9274</v>
      </c>
    </row>
    <row r="112" spans="1:7" ht="15.75" customHeight="1" x14ac:dyDescent="0.25">
      <c r="A112" s="1">
        <v>2022</v>
      </c>
      <c r="B112" s="1">
        <v>3</v>
      </c>
      <c r="C112" s="4">
        <v>84325.345600000001</v>
      </c>
      <c r="D112" s="4">
        <v>62785.812085999998</v>
      </c>
      <c r="E112" s="4">
        <v>1575.19724</v>
      </c>
      <c r="F112" s="4">
        <v>39859.016060000002</v>
      </c>
      <c r="G112" s="4">
        <v>94562.409132999994</v>
      </c>
    </row>
    <row r="113" spans="1:7" ht="15.75" customHeight="1" x14ac:dyDescent="0.25">
      <c r="A113" s="1">
        <v>2022</v>
      </c>
      <c r="B113" s="1">
        <v>4</v>
      </c>
      <c r="C113" s="4">
        <v>84516.8986</v>
      </c>
      <c r="D113" s="4">
        <v>62126.454986999997</v>
      </c>
      <c r="E113" s="4">
        <v>1578.28901</v>
      </c>
      <c r="F113" s="4">
        <v>39363.167705</v>
      </c>
      <c r="G113" s="4">
        <v>94383.890866999995</v>
      </c>
    </row>
    <row r="114" spans="1:7" ht="15.75" customHeight="1" x14ac:dyDescent="0.25">
      <c r="A114" s="1">
        <v>2022</v>
      </c>
      <c r="B114" s="1">
        <v>5</v>
      </c>
      <c r="C114" s="4">
        <v>84708.4516</v>
      </c>
      <c r="D114" s="4">
        <v>61478.381207999999</v>
      </c>
      <c r="E114" s="4">
        <v>1581.38078</v>
      </c>
      <c r="F114" s="4">
        <v>38876.393329999999</v>
      </c>
      <c r="G114" s="4">
        <v>94205.372600000002</v>
      </c>
    </row>
    <row r="115" spans="1:7" ht="15.75" customHeight="1" x14ac:dyDescent="0.25">
      <c r="A115" s="1">
        <v>2022</v>
      </c>
      <c r="B115" s="1">
        <v>6</v>
      </c>
      <c r="C115" s="4">
        <v>84857.728499999997</v>
      </c>
      <c r="D115" s="4">
        <v>61359.597793000001</v>
      </c>
      <c r="E115" s="4">
        <v>1585.1157800000001</v>
      </c>
      <c r="F115" s="4">
        <v>38709.852343999999</v>
      </c>
      <c r="G115" s="4">
        <v>94425.603132999997</v>
      </c>
    </row>
    <row r="116" spans="1:7" ht="15.75" customHeight="1" x14ac:dyDescent="0.25">
      <c r="A116" s="1">
        <v>2022</v>
      </c>
      <c r="B116" s="1">
        <v>7</v>
      </c>
      <c r="C116" s="4">
        <v>85007.005399999995</v>
      </c>
      <c r="D116" s="4">
        <v>61241.822101999998</v>
      </c>
      <c r="E116" s="4">
        <v>1588.85078</v>
      </c>
      <c r="F116" s="4">
        <v>38544.728600000002</v>
      </c>
      <c r="G116" s="4">
        <v>94645.833666999999</v>
      </c>
    </row>
    <row r="117" spans="1:7" ht="15.75" customHeight="1" x14ac:dyDescent="0.25">
      <c r="A117" s="1">
        <v>2022</v>
      </c>
      <c r="B117" s="1">
        <v>8</v>
      </c>
      <c r="C117" s="4">
        <v>85156.282300000006</v>
      </c>
      <c r="D117" s="4">
        <v>61125.041365999998</v>
      </c>
      <c r="E117" s="4">
        <v>1592.5857800000001</v>
      </c>
      <c r="F117" s="4">
        <v>38381.004109000001</v>
      </c>
      <c r="G117" s="4">
        <v>94866.064199999993</v>
      </c>
    </row>
    <row r="118" spans="1:7" ht="15.75" customHeight="1" x14ac:dyDescent="0.25">
      <c r="A118" s="1">
        <v>2022</v>
      </c>
      <c r="B118" s="1">
        <v>9</v>
      </c>
      <c r="C118" s="4">
        <v>85298.718867000003</v>
      </c>
      <c r="D118" s="4">
        <v>61252.180795</v>
      </c>
      <c r="E118" s="4">
        <v>1596.259843</v>
      </c>
      <c r="F118" s="4">
        <v>38372.312034000002</v>
      </c>
      <c r="G118" s="4">
        <v>95253.946867000006</v>
      </c>
    </row>
    <row r="119" spans="1:7" ht="15.75" customHeight="1" x14ac:dyDescent="0.25">
      <c r="A119" s="1">
        <v>2022</v>
      </c>
      <c r="B119" s="1">
        <v>10</v>
      </c>
      <c r="C119" s="4">
        <v>85441.155433000007</v>
      </c>
      <c r="D119" s="4">
        <v>61378.812537999998</v>
      </c>
      <c r="E119" s="4">
        <v>1599.9339070000001</v>
      </c>
      <c r="F119" s="4">
        <v>38363.342561999998</v>
      </c>
      <c r="G119" s="4">
        <v>95641.829532999996</v>
      </c>
    </row>
    <row r="120" spans="1:7" ht="15.75" customHeight="1" x14ac:dyDescent="0.25">
      <c r="A120" s="1">
        <v>2022</v>
      </c>
      <c r="B120" s="1">
        <v>11</v>
      </c>
      <c r="C120" s="4">
        <v>85583.592000000004</v>
      </c>
      <c r="D120" s="4">
        <v>61504.939627</v>
      </c>
      <c r="E120" s="4">
        <v>1603.60797</v>
      </c>
      <c r="F120" s="4">
        <v>38354.099492000001</v>
      </c>
      <c r="G120" s="4">
        <v>96029.712199999994</v>
      </c>
    </row>
    <row r="121" spans="1:7" ht="15.75" customHeight="1" x14ac:dyDescent="0.25">
      <c r="A121" s="1">
        <v>2022</v>
      </c>
      <c r="B121" s="1">
        <v>12</v>
      </c>
      <c r="C121" s="4">
        <v>85827.184666999994</v>
      </c>
      <c r="D121" s="4">
        <v>61666.612642</v>
      </c>
      <c r="E121" s="4">
        <v>1607.491927</v>
      </c>
      <c r="F121" s="4">
        <v>38362.004572999998</v>
      </c>
      <c r="G121" s="4">
        <v>96535.656099999993</v>
      </c>
    </row>
    <row r="122" spans="1:7" ht="15.75" customHeight="1" x14ac:dyDescent="0.25">
      <c r="A122" s="1">
        <v>2023</v>
      </c>
      <c r="B122" s="1">
        <v>1</v>
      </c>
      <c r="C122" s="4">
        <v>86070.777333000005</v>
      </c>
      <c r="D122" s="4">
        <v>61827.438721999999</v>
      </c>
      <c r="E122" s="4">
        <v>1611.3758829999999</v>
      </c>
      <c r="F122" s="4">
        <v>38369.345949000002</v>
      </c>
      <c r="G122" s="4">
        <v>97041.600000000006</v>
      </c>
    </row>
    <row r="123" spans="1:7" ht="15.75" customHeight="1" x14ac:dyDescent="0.25">
      <c r="A123" s="1">
        <v>2023</v>
      </c>
      <c r="B123" s="1">
        <v>2</v>
      </c>
      <c r="C123" s="4">
        <v>86314.37</v>
      </c>
      <c r="D123" s="4">
        <v>61987.424503000002</v>
      </c>
      <c r="E123" s="4">
        <v>1615.2598399999999</v>
      </c>
      <c r="F123" s="4">
        <v>38376.131795000001</v>
      </c>
      <c r="G123" s="4">
        <v>97547.543900000004</v>
      </c>
    </row>
    <row r="124" spans="1:7" ht="15.75" customHeight="1" x14ac:dyDescent="0.25">
      <c r="A124" s="1">
        <v>2023</v>
      </c>
      <c r="B124" s="1">
        <v>3</v>
      </c>
      <c r="C124" s="4">
        <v>86359.715100000001</v>
      </c>
      <c r="D124" s="4">
        <v>62360.293236999998</v>
      </c>
      <c r="E124" s="4">
        <v>1619.4286970000001</v>
      </c>
      <c r="F124" s="4">
        <v>38507.588118</v>
      </c>
      <c r="G124" s="4">
        <v>98480.760932999998</v>
      </c>
    </row>
    <row r="125" spans="1:7" ht="15.75" customHeight="1" x14ac:dyDescent="0.25">
      <c r="A125" s="1">
        <v>2023</v>
      </c>
      <c r="B125" s="1">
        <v>4</v>
      </c>
      <c r="C125" s="4">
        <v>86405.060200000007</v>
      </c>
      <c r="D125" s="4">
        <v>62730.547734</v>
      </c>
      <c r="E125" s="4">
        <v>1623.5975530000001</v>
      </c>
      <c r="F125" s="4">
        <v>38636.759216999999</v>
      </c>
      <c r="G125" s="4">
        <v>99413.977966999999</v>
      </c>
    </row>
    <row r="126" spans="1:7" ht="15.75" customHeight="1" x14ac:dyDescent="0.25">
      <c r="A126" s="1">
        <v>2023</v>
      </c>
      <c r="B126" s="1">
        <v>5</v>
      </c>
      <c r="C126" s="4">
        <v>86450.405299999999</v>
      </c>
      <c r="D126" s="4">
        <v>63098.215390999998</v>
      </c>
      <c r="E126" s="4">
        <v>1627.76641</v>
      </c>
      <c r="F126" s="4">
        <v>38763.679483</v>
      </c>
      <c r="G126" s="4">
        <v>100347.19500000001</v>
      </c>
    </row>
    <row r="127" spans="1:7" ht="15.75" customHeight="1" x14ac:dyDescent="0.25">
      <c r="A127" s="1">
        <v>2023</v>
      </c>
      <c r="B127" s="1">
        <v>6</v>
      </c>
      <c r="C127" s="4">
        <v>86253.035667000004</v>
      </c>
      <c r="D127" s="4">
        <v>63673.535389999997</v>
      </c>
      <c r="E127" s="4">
        <v>1631.643763</v>
      </c>
      <c r="F127" s="4">
        <v>39024.164968999998</v>
      </c>
      <c r="G127" s="4">
        <v>101481.465667</v>
      </c>
    </row>
    <row r="128" spans="1:7" ht="15.75" customHeight="1" x14ac:dyDescent="0.25">
      <c r="A128" s="1">
        <v>2023</v>
      </c>
      <c r="B128" s="1">
        <v>7</v>
      </c>
      <c r="C128" s="4">
        <v>86055.666033000001</v>
      </c>
      <c r="D128" s="4">
        <v>64246.374006999999</v>
      </c>
      <c r="E128" s="4">
        <v>1635.521117</v>
      </c>
      <c r="F128" s="4">
        <v>39281.898199000003</v>
      </c>
      <c r="G128" s="4">
        <v>102615.73633299999</v>
      </c>
    </row>
    <row r="129" spans="1:7" ht="15.75" customHeight="1" x14ac:dyDescent="0.25">
      <c r="A129" s="1">
        <v>2023</v>
      </c>
      <c r="B129" s="1">
        <v>8</v>
      </c>
      <c r="C129" s="4">
        <v>85858.296400000007</v>
      </c>
      <c r="D129" s="4">
        <v>64816.747261999997</v>
      </c>
      <c r="E129" s="4">
        <v>1639.3984700000001</v>
      </c>
      <c r="F129" s="4">
        <v>39536.908474999997</v>
      </c>
      <c r="G129" s="4">
        <v>103750.007</v>
      </c>
    </row>
    <row r="130" spans="1:7" ht="15.75" customHeight="1" x14ac:dyDescent="0.25">
      <c r="A130" s="1">
        <v>2023</v>
      </c>
      <c r="B130" s="1">
        <v>9</v>
      </c>
      <c r="C130" s="4">
        <v>85795.716199999995</v>
      </c>
      <c r="D130" s="4">
        <v>65317.880834000003</v>
      </c>
      <c r="E130" s="4">
        <v>1643.271673</v>
      </c>
      <c r="F130" s="4">
        <v>39748.680570999997</v>
      </c>
      <c r="G130" s="4">
        <v>104610.215</v>
      </c>
    </row>
    <row r="131" spans="1:7" ht="15.75" customHeight="1" x14ac:dyDescent="0.25">
      <c r="A131" s="1">
        <v>2023</v>
      </c>
      <c r="B131" s="1">
        <v>10</v>
      </c>
      <c r="C131" s="4">
        <v>85733.135999999999</v>
      </c>
      <c r="D131" s="4">
        <v>65818.458442999996</v>
      </c>
      <c r="E131" s="4">
        <v>1647.144877</v>
      </c>
      <c r="F131" s="4">
        <v>39959.119186000004</v>
      </c>
      <c r="G131" s="4">
        <v>105470.423</v>
      </c>
    </row>
    <row r="132" spans="1:7" ht="15.75" customHeight="1" x14ac:dyDescent="0.25">
      <c r="A132" s="1">
        <v>2023</v>
      </c>
      <c r="B132" s="1">
        <v>11</v>
      </c>
      <c r="C132" s="4">
        <v>85670.555800000002</v>
      </c>
      <c r="D132" s="4">
        <v>66318.481010999996</v>
      </c>
      <c r="E132" s="4">
        <v>1651.0180800000001</v>
      </c>
      <c r="F132" s="4">
        <v>40168.234263999999</v>
      </c>
      <c r="G132" s="4">
        <v>106330.63099999999</v>
      </c>
    </row>
    <row r="133" spans="1:7" ht="15.75" customHeight="1" x14ac:dyDescent="0.25">
      <c r="A133" s="1">
        <v>2023</v>
      </c>
      <c r="B133" s="1">
        <v>12</v>
      </c>
      <c r="C133" s="4">
        <v>85694.277199999997</v>
      </c>
      <c r="D133" s="4">
        <v>66452.621220999994</v>
      </c>
      <c r="E133" s="4">
        <v>1653.906387</v>
      </c>
      <c r="F133" s="4">
        <v>40179.191372000001</v>
      </c>
      <c r="G133" s="4">
        <v>106582.620667</v>
      </c>
    </row>
    <row r="134" spans="1:7" ht="15.75" customHeight="1" x14ac:dyDescent="0.25">
      <c r="A134" s="1">
        <v>2024</v>
      </c>
      <c r="B134" s="1">
        <v>1</v>
      </c>
      <c r="C134" s="4">
        <v>85717.998600000006</v>
      </c>
      <c r="D134" s="4">
        <v>66586.668535999997</v>
      </c>
      <c r="E134" s="4">
        <v>1656.7946930000001</v>
      </c>
      <c r="F134" s="4">
        <v>40190.054208000001</v>
      </c>
      <c r="G134" s="4">
        <v>106834.610333</v>
      </c>
    </row>
    <row r="135" spans="1:7" ht="15.75" customHeight="1" x14ac:dyDescent="0.25">
      <c r="A135" s="1">
        <v>2024</v>
      </c>
      <c r="B135" s="1">
        <v>2</v>
      </c>
      <c r="C135" s="4">
        <v>85741.72</v>
      </c>
      <c r="D135" s="4">
        <v>66720.623053000003</v>
      </c>
      <c r="E135" s="4">
        <v>1659.683</v>
      </c>
      <c r="F135" s="4">
        <v>40200.823321999997</v>
      </c>
      <c r="G135" s="4">
        <v>107086.6</v>
      </c>
    </row>
    <row r="136" spans="1:7" ht="15.75" customHeight="1" x14ac:dyDescent="0.25">
      <c r="A136" s="1">
        <v>2024</v>
      </c>
      <c r="B136" s="1">
        <v>3</v>
      </c>
      <c r="C136" s="4">
        <v>85840.856667</v>
      </c>
      <c r="D136" s="4">
        <v>66403.552251000001</v>
      </c>
      <c r="E136" s="4">
        <v>1662.2993329999999</v>
      </c>
      <c r="F136" s="4">
        <v>39946.807966</v>
      </c>
      <c r="G136" s="4">
        <v>107175.333333</v>
      </c>
    </row>
    <row r="137" spans="1:7" ht="15.75" customHeight="1" x14ac:dyDescent="0.25">
      <c r="A137" s="1">
        <v>2024</v>
      </c>
      <c r="B137" s="1">
        <v>4</v>
      </c>
      <c r="C137" s="4">
        <v>85939.993333000006</v>
      </c>
      <c r="D137" s="4">
        <v>66089.997946000003</v>
      </c>
      <c r="E137" s="4">
        <v>1664.915667</v>
      </c>
      <c r="F137" s="4">
        <v>39695.703072999997</v>
      </c>
      <c r="G137" s="4">
        <v>107264.06666700001</v>
      </c>
    </row>
    <row r="138" spans="1:7" ht="15.75" customHeight="1" x14ac:dyDescent="0.25">
      <c r="A138" s="1">
        <v>2024</v>
      </c>
      <c r="B138" s="1">
        <v>5</v>
      </c>
      <c r="C138" s="4">
        <v>86039.13</v>
      </c>
      <c r="D138" s="4">
        <v>65779.901960999996</v>
      </c>
      <c r="E138" s="4">
        <v>1667.5319999999999</v>
      </c>
      <c r="F138" s="4">
        <v>39447.460055000003</v>
      </c>
      <c r="G138" s="4">
        <v>107352.8</v>
      </c>
    </row>
    <row r="139" spans="1:7" ht="15.75" customHeight="1" x14ac:dyDescent="0.25">
      <c r="A139" s="1">
        <v>2024</v>
      </c>
      <c r="B139" s="1">
        <v>6</v>
      </c>
      <c r="C139" s="4">
        <v>86218.08</v>
      </c>
      <c r="D139" s="4">
        <v>65834.461800000005</v>
      </c>
      <c r="E139" s="4">
        <v>1669.912</v>
      </c>
      <c r="F139" s="4">
        <v>39423.910840999997</v>
      </c>
      <c r="G139" s="4">
        <v>107782.666667</v>
      </c>
    </row>
    <row r="140" spans="1:7" ht="15.75" customHeight="1" x14ac:dyDescent="0.25">
      <c r="A140" s="1">
        <v>2024</v>
      </c>
      <c r="B140" s="1">
        <v>7</v>
      </c>
      <c r="C140" s="4">
        <v>86397.03</v>
      </c>
      <c r="D140" s="4">
        <v>65888.677674000006</v>
      </c>
      <c r="E140" s="4">
        <v>1672.2919999999999</v>
      </c>
      <c r="F140" s="4">
        <v>39400.222972000003</v>
      </c>
      <c r="G140" s="4">
        <v>108212.533333</v>
      </c>
    </row>
    <row r="141" spans="1:7" ht="15.75" customHeight="1" x14ac:dyDescent="0.25">
      <c r="A141" s="1">
        <v>2024</v>
      </c>
      <c r="B141" s="1">
        <v>8</v>
      </c>
      <c r="C141" s="4">
        <v>86575.98</v>
      </c>
      <c r="D141" s="4">
        <v>65942.552825999999</v>
      </c>
      <c r="E141" s="4">
        <v>1674.672</v>
      </c>
      <c r="F141" s="4">
        <v>39376.398975999997</v>
      </c>
      <c r="G141" s="4">
        <v>108642.4</v>
      </c>
    </row>
    <row r="142" spans="1:7" ht="15.75" customHeight="1" x14ac:dyDescent="0.25">
      <c r="A142" s="1">
        <v>2024</v>
      </c>
      <c r="B142" s="1">
        <v>9</v>
      </c>
      <c r="C142" s="4">
        <v>86764.333333000002</v>
      </c>
      <c r="D142" s="4">
        <v>66151.691841000007</v>
      </c>
      <c r="E142" s="4">
        <v>1676.8516669999999</v>
      </c>
      <c r="F142" s="4">
        <v>39449.936542000003</v>
      </c>
      <c r="G142" s="4">
        <v>109032.166667</v>
      </c>
    </row>
    <row r="143" spans="1:7" ht="15.75" customHeight="1" x14ac:dyDescent="0.25">
      <c r="A143" s="1">
        <v>2024</v>
      </c>
      <c r="B143" s="1">
        <v>10</v>
      </c>
      <c r="C143" s="4">
        <v>86952.686667000002</v>
      </c>
      <c r="D143" s="4">
        <v>66360.657514000006</v>
      </c>
      <c r="E143" s="4">
        <v>1679.0313329999999</v>
      </c>
      <c r="F143" s="4">
        <v>39523.179941000002</v>
      </c>
      <c r="G143" s="4">
        <v>109421.93333299999</v>
      </c>
    </row>
    <row r="144" spans="1:7" ht="15.75" customHeight="1" x14ac:dyDescent="0.25">
      <c r="A144" s="1">
        <v>2024</v>
      </c>
      <c r="B144" s="1">
        <v>11</v>
      </c>
      <c r="C144" s="4">
        <v>87141.04</v>
      </c>
      <c r="D144" s="4">
        <v>66569.450060000003</v>
      </c>
      <c r="E144" s="4">
        <v>1681.211</v>
      </c>
      <c r="F144" s="4">
        <v>39596.130444000002</v>
      </c>
      <c r="G144" s="4">
        <v>109811.7</v>
      </c>
    </row>
    <row r="145" spans="1:7" ht="15.75" customHeight="1" x14ac:dyDescent="0.25">
      <c r="A145" s="1">
        <v>2024</v>
      </c>
      <c r="B145" s="1">
        <v>12</v>
      </c>
      <c r="C145" s="4">
        <v>87356.283332999999</v>
      </c>
      <c r="D145" s="4">
        <v>66686.823478999999</v>
      </c>
      <c r="E145" s="4">
        <v>1683.315333</v>
      </c>
      <c r="F145" s="4">
        <v>39616.358360999999</v>
      </c>
      <c r="G145" s="4">
        <v>110133</v>
      </c>
    </row>
    <row r="146" spans="1:7" ht="15.75" customHeight="1" x14ac:dyDescent="0.25">
      <c r="A146" s="1">
        <v>2025</v>
      </c>
      <c r="B146" s="1">
        <v>1</v>
      </c>
      <c r="C146" s="4">
        <v>87571.526666999998</v>
      </c>
      <c r="D146" s="4">
        <v>66803.925059000001</v>
      </c>
      <c r="E146" s="4">
        <v>1685.4196669999999</v>
      </c>
      <c r="F146" s="4">
        <v>39636.374476999998</v>
      </c>
      <c r="G146" s="4">
        <v>110454.3</v>
      </c>
    </row>
    <row r="147" spans="1:7" ht="15.75" customHeight="1" x14ac:dyDescent="0.25">
      <c r="A147" s="1">
        <v>2025</v>
      </c>
      <c r="B147" s="1">
        <v>2</v>
      </c>
      <c r="C147" s="4">
        <v>87786.77</v>
      </c>
      <c r="D147" s="4">
        <v>66920.755743000002</v>
      </c>
      <c r="E147" s="4">
        <v>1687.5239999999999</v>
      </c>
      <c r="F147" s="4">
        <v>39656.180144999998</v>
      </c>
      <c r="G147" s="4">
        <v>110775.6</v>
      </c>
    </row>
    <row r="148" spans="1:7" ht="15.75" customHeight="1" x14ac:dyDescent="0.25">
      <c r="A148" s="1">
        <v>2025</v>
      </c>
      <c r="B148" s="1">
        <v>3</v>
      </c>
      <c r="C148" s="4">
        <v>87967.753333000001</v>
      </c>
      <c r="D148" s="4">
        <v>66968.107526000007</v>
      </c>
      <c r="E148" s="4">
        <v>1689.4649999999999</v>
      </c>
      <c r="F148" s="4">
        <v>39638.647456999999</v>
      </c>
      <c r="G148" s="4">
        <v>111112.1</v>
      </c>
    </row>
    <row r="149" spans="1:7" ht="15.75" customHeight="1" x14ac:dyDescent="0.25">
      <c r="A149" s="1">
        <v>2025</v>
      </c>
      <c r="B149" s="1">
        <v>4</v>
      </c>
      <c r="C149" s="4">
        <v>88148.736667000005</v>
      </c>
      <c r="D149" s="4">
        <v>67015.239820000003</v>
      </c>
      <c r="E149" s="4">
        <v>1691.4059999999999</v>
      </c>
      <c r="F149" s="4">
        <v>39621.025242000003</v>
      </c>
      <c r="G149" s="4">
        <v>111448.6</v>
      </c>
    </row>
    <row r="150" spans="1:7" ht="15.75" customHeight="1" x14ac:dyDescent="0.25">
      <c r="A150" s="1">
        <v>2025</v>
      </c>
      <c r="B150" s="1">
        <v>5</v>
      </c>
      <c r="C150" s="4">
        <v>88329.72</v>
      </c>
      <c r="D150" s="4">
        <v>67062.154146000001</v>
      </c>
      <c r="E150" s="4">
        <v>1693.347</v>
      </c>
      <c r="F150" s="4">
        <v>39603.314704999997</v>
      </c>
      <c r="G150" s="4">
        <v>111785.1</v>
      </c>
    </row>
    <row r="151" spans="1:7" ht="15.75" customHeight="1" x14ac:dyDescent="0.25">
      <c r="A151" s="1">
        <v>2025</v>
      </c>
      <c r="B151" s="1">
        <v>6</v>
      </c>
      <c r="C151" s="4">
        <v>88510.563332999998</v>
      </c>
      <c r="D151" s="4">
        <v>67100.869063000006</v>
      </c>
      <c r="E151" s="4">
        <v>1695.126</v>
      </c>
      <c r="F151" s="4">
        <v>39584.590798999998</v>
      </c>
      <c r="G151" s="4">
        <v>112112.333333</v>
      </c>
    </row>
    <row r="152" spans="1:7" ht="15.75" customHeight="1" x14ac:dyDescent="0.25">
      <c r="A152" s="1">
        <v>2025</v>
      </c>
      <c r="B152" s="1">
        <v>7</v>
      </c>
      <c r="C152" s="4">
        <v>88691.406667000003</v>
      </c>
      <c r="D152" s="4">
        <v>67139.402971999996</v>
      </c>
      <c r="E152" s="4">
        <v>1696.905</v>
      </c>
      <c r="F152" s="4">
        <v>39565.799483000003</v>
      </c>
      <c r="G152" s="4">
        <v>112439.56666700001</v>
      </c>
    </row>
    <row r="153" spans="1:7" ht="15.75" customHeight="1" x14ac:dyDescent="0.25">
      <c r="A153" s="1">
        <v>2025</v>
      </c>
      <c r="B153" s="1">
        <v>8</v>
      </c>
      <c r="C153" s="4">
        <v>88872.25</v>
      </c>
      <c r="D153" s="4">
        <v>67177.757138999994</v>
      </c>
      <c r="E153" s="4">
        <v>1698.684</v>
      </c>
      <c r="F153" s="4">
        <v>39546.941714000001</v>
      </c>
      <c r="G153" s="4">
        <v>112766.8</v>
      </c>
    </row>
    <row r="154" spans="1:7" ht="15.75" customHeight="1" x14ac:dyDescent="0.25">
      <c r="A154" s="1">
        <v>2025</v>
      </c>
      <c r="B154" s="1">
        <v>9</v>
      </c>
      <c r="C154" s="4">
        <v>89052.893333</v>
      </c>
      <c r="D154" s="4">
        <v>67326.135876999993</v>
      </c>
      <c r="E154" s="4">
        <v>1700.3009999999999</v>
      </c>
      <c r="F154" s="4">
        <v>39596.598411999999</v>
      </c>
      <c r="G154" s="4">
        <v>113110.466667</v>
      </c>
    </row>
    <row r="155" spans="1:7" ht="15.75" customHeight="1" x14ac:dyDescent="0.25">
      <c r="A155" s="1">
        <v>2025</v>
      </c>
      <c r="B155" s="1">
        <v>10</v>
      </c>
      <c r="C155" s="4">
        <v>89233.536666999993</v>
      </c>
      <c r="D155" s="4">
        <v>67474.266646999997</v>
      </c>
      <c r="E155" s="4">
        <v>1701.9179999999999</v>
      </c>
      <c r="F155" s="4">
        <v>39646.015053000003</v>
      </c>
      <c r="G155" s="4">
        <v>113454.13333300001</v>
      </c>
    </row>
    <row r="156" spans="1:7" ht="15.75" customHeight="1" x14ac:dyDescent="0.25">
      <c r="A156" s="1">
        <v>2025</v>
      </c>
      <c r="B156" s="1">
        <v>11</v>
      </c>
      <c r="C156" s="4">
        <v>89414.18</v>
      </c>
      <c r="D156" s="4">
        <v>67622.150068999996</v>
      </c>
      <c r="E156" s="4">
        <v>1703.5350000000001</v>
      </c>
      <c r="F156" s="4">
        <v>39695.192684000001</v>
      </c>
      <c r="G156" s="4">
        <v>113797.8</v>
      </c>
    </row>
    <row r="157" spans="1:7" ht="15.75" customHeight="1" x14ac:dyDescent="0.25">
      <c r="A157" s="1">
        <v>2025</v>
      </c>
      <c r="B157" s="1">
        <v>12</v>
      </c>
      <c r="C157" s="4">
        <v>89596.193333000003</v>
      </c>
      <c r="D157" s="4">
        <v>67744.164168000003</v>
      </c>
      <c r="E157" s="4">
        <v>1704.8963329999999</v>
      </c>
      <c r="F157" s="4">
        <v>39735.063560000002</v>
      </c>
      <c r="G157" s="4">
        <v>114133.9</v>
      </c>
    </row>
    <row r="158" spans="1:7" ht="15.75" customHeight="1" x14ac:dyDescent="0.25">
      <c r="A158" s="1">
        <v>2026</v>
      </c>
      <c r="B158" s="1">
        <v>1</v>
      </c>
      <c r="C158" s="4">
        <v>89778.206667000006</v>
      </c>
      <c r="D158" s="4">
        <v>67865.898990999995</v>
      </c>
      <c r="E158" s="4">
        <v>1706.2576670000001</v>
      </c>
      <c r="F158" s="4">
        <v>39774.707136999998</v>
      </c>
      <c r="G158" s="4">
        <v>114470</v>
      </c>
    </row>
    <row r="159" spans="1:7" ht="15.75" customHeight="1" x14ac:dyDescent="0.25">
      <c r="A159" s="1">
        <v>2026</v>
      </c>
      <c r="B159" s="1">
        <v>2</v>
      </c>
      <c r="C159" s="4">
        <v>89960.22</v>
      </c>
      <c r="D159" s="4">
        <v>67987.355498000004</v>
      </c>
      <c r="E159" s="4">
        <v>1707.6189999999999</v>
      </c>
      <c r="F159" s="4">
        <v>39814.124518999997</v>
      </c>
      <c r="G159" s="4">
        <v>114806.1</v>
      </c>
    </row>
    <row r="160" spans="1:7" ht="15.75" customHeight="1" x14ac:dyDescent="0.25">
      <c r="A160" s="1">
        <v>2026</v>
      </c>
      <c r="B160" s="1">
        <v>3</v>
      </c>
      <c r="C160" s="4">
        <v>90139.673332999999</v>
      </c>
      <c r="D160" s="4">
        <v>68027.883149999994</v>
      </c>
      <c r="E160" s="4">
        <v>1708.8579999999999</v>
      </c>
      <c r="F160" s="4">
        <v>39808.973682999997</v>
      </c>
      <c r="G160" s="4">
        <v>115143.13333300001</v>
      </c>
    </row>
    <row r="161" spans="1:7" ht="15.75" customHeight="1" x14ac:dyDescent="0.25">
      <c r="A161" s="1">
        <v>2026</v>
      </c>
      <c r="B161" s="1">
        <v>4</v>
      </c>
      <c r="C161" s="4">
        <v>90319.126667000004</v>
      </c>
      <c r="D161" s="4">
        <v>68068.222162999999</v>
      </c>
      <c r="E161" s="4">
        <v>1710.097</v>
      </c>
      <c r="F161" s="4">
        <v>39803.720001000002</v>
      </c>
      <c r="G161" s="4">
        <v>115480.166667</v>
      </c>
    </row>
    <row r="162" spans="1:7" ht="15.75" customHeight="1" x14ac:dyDescent="0.25">
      <c r="A162" s="1">
        <v>2026</v>
      </c>
      <c r="B162" s="1">
        <v>5</v>
      </c>
      <c r="C162" s="4">
        <v>90498.58</v>
      </c>
      <c r="D162" s="4">
        <v>68108.373850999997</v>
      </c>
      <c r="E162" s="4">
        <v>1711.336</v>
      </c>
      <c r="F162" s="4">
        <v>39798.364465999999</v>
      </c>
      <c r="G162" s="4">
        <v>115817.2</v>
      </c>
    </row>
    <row r="163" spans="1:7" ht="15.75" customHeight="1" x14ac:dyDescent="0.25">
      <c r="A163" s="1">
        <v>2026</v>
      </c>
      <c r="B163" s="1">
        <v>6</v>
      </c>
      <c r="C163" s="4">
        <v>90677.026666999998</v>
      </c>
      <c r="D163" s="4">
        <v>68174.526417999994</v>
      </c>
      <c r="E163" s="4">
        <v>1712.4913329999999</v>
      </c>
      <c r="F163" s="4">
        <v>39810.143905999998</v>
      </c>
      <c r="G163" s="4">
        <v>116146.6</v>
      </c>
    </row>
    <row r="164" spans="1:7" ht="15.75" customHeight="1" x14ac:dyDescent="0.25">
      <c r="A164" s="1">
        <v>2026</v>
      </c>
      <c r="B164" s="1">
        <v>7</v>
      </c>
      <c r="C164" s="4">
        <v>90855.473333000002</v>
      </c>
      <c r="D164" s="4">
        <v>68240.432360000006</v>
      </c>
      <c r="E164" s="4">
        <v>1713.646667</v>
      </c>
      <c r="F164" s="4">
        <v>39821.763545000002</v>
      </c>
      <c r="G164" s="4">
        <v>116476</v>
      </c>
    </row>
    <row r="165" spans="1:7" ht="15.75" customHeight="1" x14ac:dyDescent="0.25">
      <c r="A165" s="1">
        <v>2026</v>
      </c>
      <c r="B165" s="1">
        <v>8</v>
      </c>
      <c r="C165" s="4">
        <v>91033.919999999998</v>
      </c>
      <c r="D165" s="4">
        <v>68306.093055000005</v>
      </c>
      <c r="E165" s="4">
        <v>1714.8019999999999</v>
      </c>
      <c r="F165" s="4">
        <v>39833.224509</v>
      </c>
      <c r="G165" s="4">
        <v>116805.4</v>
      </c>
    </row>
    <row r="166" spans="1:7" ht="15.75" customHeight="1" x14ac:dyDescent="0.25">
      <c r="A166" s="1">
        <v>2026</v>
      </c>
      <c r="B166" s="1">
        <v>9</v>
      </c>
      <c r="C166" s="4">
        <v>91211.343332999997</v>
      </c>
      <c r="D166" s="4">
        <v>68403.559953000004</v>
      </c>
      <c r="E166" s="4">
        <v>1715.9116670000001</v>
      </c>
      <c r="F166" s="4">
        <v>39864.266490000002</v>
      </c>
      <c r="G166" s="4">
        <v>117120.233333</v>
      </c>
    </row>
    <row r="167" spans="1:7" ht="15.75" customHeight="1" x14ac:dyDescent="0.25">
      <c r="A167" s="1">
        <v>2026</v>
      </c>
      <c r="B167" s="1">
        <v>10</v>
      </c>
      <c r="C167" s="4">
        <v>91388.766667000004</v>
      </c>
      <c r="D167" s="4">
        <v>68500.780562999993</v>
      </c>
      <c r="E167" s="4">
        <v>1717.0213329999999</v>
      </c>
      <c r="F167" s="4">
        <v>39895.124907999998</v>
      </c>
      <c r="G167" s="4">
        <v>117435.06666700001</v>
      </c>
    </row>
    <row r="168" spans="1:7" ht="15.75" customHeight="1" x14ac:dyDescent="0.25">
      <c r="A168" s="1">
        <v>2026</v>
      </c>
      <c r="B168" s="1">
        <v>11</v>
      </c>
      <c r="C168" s="4">
        <v>91566.19</v>
      </c>
      <c r="D168" s="4">
        <v>68597.755816999997</v>
      </c>
      <c r="E168" s="4">
        <v>1718.1310000000001</v>
      </c>
      <c r="F168" s="4">
        <v>39925.800662000001</v>
      </c>
      <c r="G168" s="4">
        <v>117749.9</v>
      </c>
    </row>
    <row r="169" spans="1:7" ht="15.75" customHeight="1" x14ac:dyDescent="0.25">
      <c r="A169" s="1">
        <v>2026</v>
      </c>
      <c r="B169" s="1">
        <v>12</v>
      </c>
      <c r="C169" s="4">
        <v>91737.15</v>
      </c>
      <c r="D169" s="4">
        <v>68692.598559000005</v>
      </c>
      <c r="E169" s="4">
        <v>1719.320667</v>
      </c>
      <c r="F169" s="4">
        <v>39953.337320999999</v>
      </c>
      <c r="G169" s="4">
        <v>118052.466667</v>
      </c>
    </row>
    <row r="170" spans="1:7" ht="15.75" customHeight="1" x14ac:dyDescent="0.25">
      <c r="A170" s="1">
        <v>2027</v>
      </c>
      <c r="B170" s="1">
        <v>1</v>
      </c>
      <c r="C170" s="4">
        <v>91908.11</v>
      </c>
      <c r="D170" s="4">
        <v>68787.216990000001</v>
      </c>
      <c r="E170" s="4">
        <v>1720.5103329999999</v>
      </c>
      <c r="F170" s="4">
        <v>39980.705524999998</v>
      </c>
      <c r="G170" s="4">
        <v>118355.033333</v>
      </c>
    </row>
    <row r="171" spans="1:7" ht="15.75" customHeight="1" x14ac:dyDescent="0.25">
      <c r="A171" s="1">
        <v>2027</v>
      </c>
      <c r="B171" s="1">
        <v>2</v>
      </c>
      <c r="C171" s="4">
        <v>92079.07</v>
      </c>
      <c r="D171" s="4">
        <v>68881.611906000006</v>
      </c>
      <c r="E171" s="4">
        <v>1721.7</v>
      </c>
      <c r="F171" s="4">
        <v>40007.906085000002</v>
      </c>
      <c r="G171" s="4">
        <v>118657.60000000001</v>
      </c>
    </row>
    <row r="172" spans="1:7" ht="15.75" customHeight="1" x14ac:dyDescent="0.25">
      <c r="A172" s="1">
        <v>2027</v>
      </c>
      <c r="B172" s="1">
        <v>3</v>
      </c>
      <c r="C172" s="4">
        <v>92256.566667000006</v>
      </c>
      <c r="D172" s="4">
        <v>68908.681257000004</v>
      </c>
      <c r="E172" s="4">
        <v>1722.8869999999999</v>
      </c>
      <c r="F172" s="4">
        <v>39996.053866000002</v>
      </c>
      <c r="G172" s="4">
        <v>118982.3</v>
      </c>
    </row>
    <row r="173" spans="1:7" ht="15.75" customHeight="1" x14ac:dyDescent="0.25">
      <c r="A173" s="1">
        <v>2027</v>
      </c>
      <c r="B173" s="1">
        <v>4</v>
      </c>
      <c r="C173" s="4">
        <v>92434.063332999998</v>
      </c>
      <c r="D173" s="4">
        <v>68935.624376000007</v>
      </c>
      <c r="E173" s="4">
        <v>1724.0740000000001</v>
      </c>
      <c r="F173" s="4">
        <v>39984.144749999999</v>
      </c>
      <c r="G173" s="4">
        <v>119307</v>
      </c>
    </row>
    <row r="174" spans="1:7" ht="15.75" customHeight="1" x14ac:dyDescent="0.25">
      <c r="A174" s="1">
        <v>2027</v>
      </c>
      <c r="B174" s="1">
        <v>5</v>
      </c>
      <c r="C174" s="4">
        <v>92611.56</v>
      </c>
      <c r="D174" s="4">
        <v>68962.442144999994</v>
      </c>
      <c r="E174" s="4">
        <v>1725.261</v>
      </c>
      <c r="F174" s="4">
        <v>39972.179365999997</v>
      </c>
      <c r="G174" s="4">
        <v>119631.7</v>
      </c>
    </row>
    <row r="175" spans="1:7" ht="15.75" customHeight="1" x14ac:dyDescent="0.25">
      <c r="A175" s="1">
        <v>2027</v>
      </c>
      <c r="B175" s="1">
        <v>6</v>
      </c>
      <c r="C175" s="4">
        <v>92790.176667000007</v>
      </c>
      <c r="D175" s="4">
        <v>69021.304573000001</v>
      </c>
      <c r="E175" s="4">
        <v>1726.4490000000001</v>
      </c>
      <c r="F175" s="4">
        <v>39978.768312</v>
      </c>
      <c r="G175" s="4">
        <v>119957.9</v>
      </c>
    </row>
    <row r="176" spans="1:7" ht="15.75" customHeight="1" x14ac:dyDescent="0.25">
      <c r="A176" s="1">
        <v>2027</v>
      </c>
      <c r="B176" s="1">
        <v>7</v>
      </c>
      <c r="C176" s="4">
        <v>92968.793332999994</v>
      </c>
      <c r="D176" s="4">
        <v>69079.947493</v>
      </c>
      <c r="E176" s="4">
        <v>1727.6369999999999</v>
      </c>
      <c r="F176" s="4">
        <v>39985.221139000001</v>
      </c>
      <c r="G176" s="4">
        <v>120284.1</v>
      </c>
    </row>
    <row r="177" spans="1:7" ht="15.75" customHeight="1" x14ac:dyDescent="0.25">
      <c r="A177" s="1">
        <v>2027</v>
      </c>
      <c r="B177" s="1">
        <v>8</v>
      </c>
      <c r="C177" s="4">
        <v>93147.41</v>
      </c>
      <c r="D177" s="4">
        <v>69138.372130999996</v>
      </c>
      <c r="E177" s="4">
        <v>1728.825</v>
      </c>
      <c r="F177" s="4">
        <v>39991.538838</v>
      </c>
      <c r="G177" s="4">
        <v>120610.3</v>
      </c>
    </row>
    <row r="178" spans="1:7" ht="15.75" customHeight="1" x14ac:dyDescent="0.25">
      <c r="A178" s="1">
        <v>2027</v>
      </c>
      <c r="B178" s="1">
        <v>9</v>
      </c>
      <c r="C178" s="4">
        <v>93327.13</v>
      </c>
      <c r="D178" s="4">
        <v>69238.749175000004</v>
      </c>
      <c r="E178" s="4">
        <v>1730.018333</v>
      </c>
      <c r="F178" s="4">
        <v>40021.974241999997</v>
      </c>
      <c r="G178" s="4">
        <v>120938.4</v>
      </c>
    </row>
    <row r="179" spans="1:7" ht="15.75" customHeight="1" x14ac:dyDescent="0.25">
      <c r="A179" s="1">
        <v>2027</v>
      </c>
      <c r="B179" s="1">
        <v>10</v>
      </c>
      <c r="C179" s="4">
        <v>93506.85</v>
      </c>
      <c r="D179" s="4">
        <v>69338.872573000001</v>
      </c>
      <c r="E179" s="4">
        <v>1731.211667</v>
      </c>
      <c r="F179" s="4">
        <v>40052.221173999998</v>
      </c>
      <c r="G179" s="4">
        <v>121266.5</v>
      </c>
    </row>
    <row r="180" spans="1:7" ht="15.75" customHeight="1" x14ac:dyDescent="0.25">
      <c r="A180" s="1">
        <v>2027</v>
      </c>
      <c r="B180" s="1">
        <v>11</v>
      </c>
      <c r="C180" s="4">
        <v>93686.57</v>
      </c>
      <c r="D180" s="4">
        <v>69438.743285999997</v>
      </c>
      <c r="E180" s="4">
        <v>1732.405</v>
      </c>
      <c r="F180" s="4">
        <v>40082.280578999998</v>
      </c>
      <c r="G180" s="4">
        <v>121594.6</v>
      </c>
    </row>
    <row r="181" spans="1:7" ht="15.75" customHeight="1" x14ac:dyDescent="0.25">
      <c r="A181" s="1">
        <v>2027</v>
      </c>
      <c r="B181" s="1">
        <v>12</v>
      </c>
      <c r="C181" s="4">
        <v>93867.386666999999</v>
      </c>
      <c r="D181" s="4">
        <v>69551.113551000002</v>
      </c>
      <c r="E181" s="4">
        <v>1733.607</v>
      </c>
      <c r="F181" s="4">
        <v>40119.308212000004</v>
      </c>
      <c r="G181" s="4">
        <v>121933.233333</v>
      </c>
    </row>
    <row r="182" spans="1:7" ht="15.75" customHeight="1" x14ac:dyDescent="0.25">
      <c r="A182" s="1">
        <v>2028</v>
      </c>
      <c r="B182" s="1">
        <v>1</v>
      </c>
      <c r="C182" s="4">
        <v>94048.203332999998</v>
      </c>
      <c r="D182" s="4">
        <v>69663.222649000003</v>
      </c>
      <c r="E182" s="4">
        <v>1734.809</v>
      </c>
      <c r="F182" s="4">
        <v>40156.133989000002</v>
      </c>
      <c r="G182" s="4">
        <v>122271.86666699999</v>
      </c>
    </row>
    <row r="183" spans="1:7" ht="15.75" customHeight="1" x14ac:dyDescent="0.25">
      <c r="A183" s="1">
        <v>2028</v>
      </c>
      <c r="B183" s="1">
        <v>2</v>
      </c>
      <c r="C183" s="4">
        <v>94229.02</v>
      </c>
      <c r="D183" s="4">
        <v>69775.071490999995</v>
      </c>
      <c r="E183" s="4">
        <v>1736.011</v>
      </c>
      <c r="F183" s="4">
        <v>40192.758854</v>
      </c>
      <c r="G183" s="4">
        <v>122610.5</v>
      </c>
    </row>
    <row r="184" spans="1:7" ht="15.75" customHeight="1" x14ac:dyDescent="0.25">
      <c r="A184" s="1">
        <v>2028</v>
      </c>
      <c r="B184" s="1">
        <v>3</v>
      </c>
      <c r="C184" s="4">
        <v>94411.136666999999</v>
      </c>
      <c r="D184" s="4">
        <v>69807.672837000006</v>
      </c>
      <c r="E184" s="4">
        <v>1737.2263330000001</v>
      </c>
      <c r="F184" s="4">
        <v>40183.407018999998</v>
      </c>
      <c r="G184" s="4">
        <v>122953.766667</v>
      </c>
    </row>
    <row r="185" spans="1:7" ht="15.75" customHeight="1" x14ac:dyDescent="0.25">
      <c r="A185" s="1">
        <v>2028</v>
      </c>
      <c r="B185" s="1">
        <v>4</v>
      </c>
      <c r="C185" s="4">
        <v>94593.253333000001</v>
      </c>
      <c r="D185" s="4">
        <v>69840.122879000002</v>
      </c>
      <c r="E185" s="4">
        <v>1738.4416670000001</v>
      </c>
      <c r="F185" s="4">
        <v>40173.981226000004</v>
      </c>
      <c r="G185" s="4">
        <v>123297.033333</v>
      </c>
    </row>
    <row r="186" spans="1:7" ht="15.75" customHeight="1" x14ac:dyDescent="0.25">
      <c r="A186" s="1">
        <v>2028</v>
      </c>
      <c r="B186" s="1">
        <v>5</v>
      </c>
      <c r="C186" s="4">
        <v>94775.37</v>
      </c>
      <c r="D186" s="4">
        <v>69872.422669000007</v>
      </c>
      <c r="E186" s="4">
        <v>1739.6569999999999</v>
      </c>
      <c r="F186" s="4">
        <v>40164.482234000003</v>
      </c>
      <c r="G186" s="4">
        <v>123640.3</v>
      </c>
    </row>
    <row r="187" spans="1:7" ht="15.75" customHeight="1" x14ac:dyDescent="0.25">
      <c r="A187" s="1">
        <v>2028</v>
      </c>
      <c r="B187" s="1">
        <v>6</v>
      </c>
      <c r="C187" s="4">
        <v>94958.673332999999</v>
      </c>
      <c r="D187" s="4">
        <v>69935.307709000001</v>
      </c>
      <c r="E187" s="4">
        <v>1740.8889999999999</v>
      </c>
      <c r="F187" s="4">
        <v>40172.180827999997</v>
      </c>
      <c r="G187" s="4">
        <v>123981.5</v>
      </c>
    </row>
    <row r="188" spans="1:7" ht="15.75" customHeight="1" x14ac:dyDescent="0.25">
      <c r="A188" s="1">
        <v>2028</v>
      </c>
      <c r="B188" s="1">
        <v>7</v>
      </c>
      <c r="C188" s="4">
        <v>95141.976666999995</v>
      </c>
      <c r="D188" s="4">
        <v>69997.959938999993</v>
      </c>
      <c r="E188" s="4">
        <v>1742.1210000000001</v>
      </c>
      <c r="F188" s="4">
        <v>40179.734897000002</v>
      </c>
      <c r="G188" s="4">
        <v>124322.7</v>
      </c>
    </row>
    <row r="189" spans="1:7" ht="15.75" customHeight="1" x14ac:dyDescent="0.25">
      <c r="A189" s="1">
        <v>2028</v>
      </c>
      <c r="B189" s="1">
        <v>8</v>
      </c>
      <c r="C189" s="4">
        <v>95325.28</v>
      </c>
      <c r="D189" s="4">
        <v>70060.380650000006</v>
      </c>
      <c r="E189" s="4">
        <v>1743.3530000000001</v>
      </c>
      <c r="F189" s="4">
        <v>40187.145489000002</v>
      </c>
      <c r="G189" s="4">
        <v>124663.9</v>
      </c>
    </row>
    <row r="190" spans="1:7" ht="15.75" customHeight="1" x14ac:dyDescent="0.25">
      <c r="A190" s="1">
        <v>2028</v>
      </c>
      <c r="B190" s="1">
        <v>9</v>
      </c>
      <c r="C190" s="4">
        <v>95509.773333000005</v>
      </c>
      <c r="D190" s="4">
        <v>70164.773361</v>
      </c>
      <c r="E190" s="4">
        <v>1744.6063329999999</v>
      </c>
      <c r="F190" s="4">
        <v>40218.112258000001</v>
      </c>
      <c r="G190" s="4">
        <v>125005.466667</v>
      </c>
    </row>
    <row r="191" spans="1:7" ht="15.75" customHeight="1" x14ac:dyDescent="0.25">
      <c r="A191" s="1">
        <v>2028</v>
      </c>
      <c r="B191" s="1">
        <v>10</v>
      </c>
      <c r="C191" s="4">
        <v>95694.266667000004</v>
      </c>
      <c r="D191" s="4">
        <v>70268.906155999997</v>
      </c>
      <c r="E191" s="4">
        <v>1745.8596669999999</v>
      </c>
      <c r="F191" s="4">
        <v>40248.885691000003</v>
      </c>
      <c r="G191" s="4">
        <v>125347.033333</v>
      </c>
    </row>
    <row r="192" spans="1:7" ht="15.75" customHeight="1" x14ac:dyDescent="0.25">
      <c r="A192" s="1">
        <v>2028</v>
      </c>
      <c r="B192" s="1">
        <v>11</v>
      </c>
      <c r="C192" s="4">
        <v>95878.76</v>
      </c>
      <c r="D192" s="4">
        <v>70372.780004999993</v>
      </c>
      <c r="E192" s="4">
        <v>1747.1130000000001</v>
      </c>
      <c r="F192" s="4">
        <v>40279.466757000002</v>
      </c>
      <c r="G192" s="4">
        <v>125688.6</v>
      </c>
    </row>
    <row r="193" spans="1:7" ht="15.75" customHeight="1" x14ac:dyDescent="0.25">
      <c r="A193" s="1">
        <v>2028</v>
      </c>
      <c r="B193" s="1">
        <v>12</v>
      </c>
      <c r="C193" s="4">
        <v>96064.324542999995</v>
      </c>
      <c r="D193" s="4">
        <v>70477.638202999995</v>
      </c>
      <c r="E193" s="4">
        <v>1748.3690360000001</v>
      </c>
      <c r="F193" s="4">
        <v>40310.504666000001</v>
      </c>
      <c r="G193" s="4">
        <v>126032.974243</v>
      </c>
    </row>
    <row r="194" spans="1:7" ht="15.75" customHeight="1" x14ac:dyDescent="0.25">
      <c r="A194" s="1">
        <v>2029</v>
      </c>
      <c r="B194" s="1">
        <v>1</v>
      </c>
      <c r="C194" s="4">
        <v>96249.889085999996</v>
      </c>
      <c r="D194" s="4">
        <v>70582.235327000002</v>
      </c>
      <c r="E194" s="4">
        <v>1749.6250729999999</v>
      </c>
      <c r="F194" s="4">
        <v>40341.348793999998</v>
      </c>
      <c r="G194" s="4">
        <v>126377.34848499999</v>
      </c>
    </row>
    <row r="195" spans="1:7" ht="15.75" customHeight="1" x14ac:dyDescent="0.25">
      <c r="A195" s="1">
        <v>2029</v>
      </c>
      <c r="B195" s="1">
        <v>2</v>
      </c>
      <c r="C195" s="4">
        <v>96435.453628999996</v>
      </c>
      <c r="D195" s="4">
        <v>70686.572348999995</v>
      </c>
      <c r="E195" s="4">
        <v>1750.8811089999999</v>
      </c>
      <c r="F195" s="4">
        <v>40372.000114000002</v>
      </c>
      <c r="G195" s="4">
        <v>126721.72272799999</v>
      </c>
    </row>
    <row r="196" spans="1:7" ht="15.75" customHeight="1" x14ac:dyDescent="0.25">
      <c r="A196" s="1">
        <v>2029</v>
      </c>
      <c r="B196" s="1">
        <v>3</v>
      </c>
      <c r="C196" s="4">
        <v>96622.095602000001</v>
      </c>
      <c r="D196" s="4">
        <v>70791.898109999995</v>
      </c>
      <c r="E196" s="4">
        <v>1752.1398549999999</v>
      </c>
      <c r="F196" s="4">
        <v>40403.109325999998</v>
      </c>
      <c r="G196" s="4">
        <v>127068.927624</v>
      </c>
    </row>
    <row r="197" spans="1:7" ht="15.75" customHeight="1" x14ac:dyDescent="0.25">
      <c r="A197" s="1">
        <v>2029</v>
      </c>
      <c r="B197" s="1">
        <v>4</v>
      </c>
      <c r="C197" s="4">
        <v>96808.737573999999</v>
      </c>
      <c r="D197" s="4">
        <v>70896.961632999999</v>
      </c>
      <c r="E197" s="4">
        <v>1753.3986</v>
      </c>
      <c r="F197" s="4">
        <v>40434.024311000001</v>
      </c>
      <c r="G197" s="4">
        <v>127416.13252</v>
      </c>
    </row>
    <row r="198" spans="1:7" ht="15.75" customHeight="1" x14ac:dyDescent="0.25">
      <c r="A198" s="1">
        <v>2029</v>
      </c>
      <c r="B198" s="1">
        <v>5</v>
      </c>
      <c r="C198" s="4">
        <v>96995.379547000004</v>
      </c>
      <c r="D198" s="4">
        <v>71001.763894000003</v>
      </c>
      <c r="E198" s="4">
        <v>1754.657346</v>
      </c>
      <c r="F198" s="4">
        <v>40464.746046</v>
      </c>
      <c r="G198" s="4">
        <v>127763.33741599999</v>
      </c>
    </row>
    <row r="199" spans="1:7" ht="15.75" customHeight="1" x14ac:dyDescent="0.25">
      <c r="A199" s="1">
        <v>2029</v>
      </c>
      <c r="B199" s="1">
        <v>6</v>
      </c>
      <c r="C199" s="4">
        <v>97183.105205</v>
      </c>
      <c r="D199" s="4">
        <v>71107.559303000002</v>
      </c>
      <c r="E199" s="4">
        <v>1755.9188059999999</v>
      </c>
      <c r="F199" s="4">
        <v>40495.926723999997</v>
      </c>
      <c r="G199" s="4">
        <v>128113.396232</v>
      </c>
    </row>
    <row r="200" spans="1:7" ht="15.75" customHeight="1" x14ac:dyDescent="0.25">
      <c r="A200" s="1">
        <v>2029</v>
      </c>
      <c r="B200" s="1">
        <v>7</v>
      </c>
      <c r="C200" s="4">
        <v>97370.830862000003</v>
      </c>
      <c r="D200" s="4">
        <v>71213.091304000001</v>
      </c>
      <c r="E200" s="4">
        <v>1757.1802660000001</v>
      </c>
      <c r="F200" s="4">
        <v>40526.912729999996</v>
      </c>
      <c r="G200" s="4">
        <v>128463.455048</v>
      </c>
    </row>
    <row r="201" spans="1:7" ht="15.75" customHeight="1" x14ac:dyDescent="0.25">
      <c r="A201" s="1">
        <v>2029</v>
      </c>
      <c r="B201" s="1">
        <v>8</v>
      </c>
      <c r="C201" s="4">
        <v>97558.556519999998</v>
      </c>
      <c r="D201" s="4">
        <v>71318.360879</v>
      </c>
      <c r="E201" s="4">
        <v>1758.4417269999999</v>
      </c>
      <c r="F201" s="4">
        <v>40557.705041000001</v>
      </c>
      <c r="G201" s="4">
        <v>128813.513865</v>
      </c>
    </row>
    <row r="202" spans="1:7" ht="15.75" customHeight="1" x14ac:dyDescent="0.25">
      <c r="A202" s="1">
        <v>2029</v>
      </c>
      <c r="B202" s="1">
        <v>9</v>
      </c>
      <c r="C202" s="4">
        <v>97747.372155000005</v>
      </c>
      <c r="D202" s="4">
        <v>71424.628029</v>
      </c>
      <c r="E202" s="4">
        <v>1759.7059079999999</v>
      </c>
      <c r="F202" s="4">
        <v>40588.957349999997</v>
      </c>
      <c r="G202" s="4">
        <v>129166.45006</v>
      </c>
    </row>
    <row r="203" spans="1:7" ht="15.75" customHeight="1" x14ac:dyDescent="0.25">
      <c r="A203" s="1">
        <v>2029</v>
      </c>
      <c r="B203" s="1">
        <v>10</v>
      </c>
      <c r="C203" s="4">
        <v>97936.187789999996</v>
      </c>
      <c r="D203" s="4">
        <v>71530.630596999996</v>
      </c>
      <c r="E203" s="4">
        <v>1760.970088</v>
      </c>
      <c r="F203" s="4">
        <v>40620.014539999996</v>
      </c>
      <c r="G203" s="4">
        <v>129519.386255</v>
      </c>
    </row>
    <row r="204" spans="1:7" ht="15.75" customHeight="1" x14ac:dyDescent="0.25">
      <c r="A204" s="1">
        <v>2029</v>
      </c>
      <c r="B204" s="1">
        <v>11</v>
      </c>
      <c r="C204" s="4">
        <v>98125.003425999996</v>
      </c>
      <c r="D204" s="4">
        <v>71636.369569999995</v>
      </c>
      <c r="E204" s="4">
        <v>1762.234269</v>
      </c>
      <c r="F204" s="4">
        <v>40650.877589999996</v>
      </c>
      <c r="G204" s="4">
        <v>129872.322451</v>
      </c>
    </row>
    <row r="205" spans="1:7" ht="15.75" customHeight="1" x14ac:dyDescent="0.25">
      <c r="A205" s="1">
        <v>2029</v>
      </c>
      <c r="B205" s="1">
        <v>12</v>
      </c>
      <c r="C205" s="4">
        <v>98314.915366999994</v>
      </c>
      <c r="D205" s="4">
        <v>71743.110566000003</v>
      </c>
      <c r="E205" s="4">
        <v>1763.5011770000001</v>
      </c>
      <c r="F205" s="4">
        <v>40682.201694000003</v>
      </c>
      <c r="G205" s="4">
        <v>130228.159676</v>
      </c>
    </row>
    <row r="206" spans="1:7" ht="15.75" customHeight="1" x14ac:dyDescent="0.25">
      <c r="A206" s="1">
        <v>2030</v>
      </c>
      <c r="B206" s="1">
        <v>1</v>
      </c>
      <c r="C206" s="4">
        <v>98504.827308000007</v>
      </c>
      <c r="D206" s="4">
        <v>71849.585800000001</v>
      </c>
      <c r="E206" s="4">
        <v>1764.768084</v>
      </c>
      <c r="F206" s="4">
        <v>40713.330231</v>
      </c>
      <c r="G206" s="4">
        <v>130583.99690100001</v>
      </c>
    </row>
    <row r="207" spans="1:7" ht="15.75" customHeight="1" x14ac:dyDescent="0.25">
      <c r="A207" s="1">
        <v>2030</v>
      </c>
      <c r="B207" s="1">
        <v>2</v>
      </c>
      <c r="C207" s="4">
        <v>98694.739249000006</v>
      </c>
      <c r="D207" s="4">
        <v>71955.796262000003</v>
      </c>
      <c r="E207" s="4">
        <v>1766.0349920000001</v>
      </c>
      <c r="F207" s="4">
        <v>40744.264181999999</v>
      </c>
      <c r="G207" s="4">
        <v>130939.834126</v>
      </c>
    </row>
    <row r="208" spans="1:7" ht="15.75" customHeight="1" x14ac:dyDescent="0.25">
      <c r="A208" s="1">
        <v>2030</v>
      </c>
      <c r="B208" s="1">
        <v>3</v>
      </c>
      <c r="C208" s="4">
        <v>98885.753861999998</v>
      </c>
      <c r="D208" s="4">
        <v>72063.013216000007</v>
      </c>
      <c r="E208" s="4">
        <v>1767.3046320000001</v>
      </c>
      <c r="F208" s="4">
        <v>40775.660247</v>
      </c>
      <c r="G208" s="4">
        <v>131298.596227</v>
      </c>
    </row>
    <row r="209" spans="1:7" ht="15.75" customHeight="1" x14ac:dyDescent="0.25">
      <c r="A209" s="1">
        <v>2030</v>
      </c>
      <c r="B209" s="1">
        <v>4</v>
      </c>
      <c r="C209" s="4">
        <v>99076.768473999997</v>
      </c>
      <c r="D209" s="4">
        <v>72169.963222999999</v>
      </c>
      <c r="E209" s="4">
        <v>1768.5742720000001</v>
      </c>
      <c r="F209" s="4">
        <v>40806.860294999999</v>
      </c>
      <c r="G209" s="4">
        <v>131657.358328</v>
      </c>
    </row>
    <row r="210" spans="1:7" ht="15.75" customHeight="1" x14ac:dyDescent="0.25">
      <c r="A210" s="1">
        <v>2030</v>
      </c>
      <c r="B210" s="1">
        <v>5</v>
      </c>
      <c r="C210" s="4">
        <v>99267.783087000003</v>
      </c>
      <c r="D210" s="4">
        <v>72276.647278000004</v>
      </c>
      <c r="E210" s="4">
        <v>1769.843912</v>
      </c>
      <c r="F210" s="4">
        <v>40837.865310000001</v>
      </c>
      <c r="G210" s="4">
        <v>132016.120429</v>
      </c>
    </row>
    <row r="211" spans="1:7" ht="15.75" customHeight="1" x14ac:dyDescent="0.25">
      <c r="A211" s="1">
        <v>2030</v>
      </c>
      <c r="B211" s="1">
        <v>6</v>
      </c>
      <c r="C211" s="4">
        <v>99459.906772999995</v>
      </c>
      <c r="D211" s="4">
        <v>72384.342313000001</v>
      </c>
      <c r="E211" s="4">
        <v>1771.1162899999999</v>
      </c>
      <c r="F211" s="4">
        <v>40869.333501000001</v>
      </c>
      <c r="G211" s="4">
        <v>132377.83144800001</v>
      </c>
    </row>
    <row r="212" spans="1:7" ht="15.75" customHeight="1" x14ac:dyDescent="0.25">
      <c r="A212" s="1">
        <v>2030</v>
      </c>
      <c r="B212" s="1">
        <v>7</v>
      </c>
      <c r="C212" s="4">
        <v>99652.030459000001</v>
      </c>
      <c r="D212" s="4">
        <v>72491.769211000006</v>
      </c>
      <c r="E212" s="4">
        <v>1772.3886680000001</v>
      </c>
      <c r="F212" s="4">
        <v>40900.605223999999</v>
      </c>
      <c r="G212" s="4">
        <v>132739.54246600001</v>
      </c>
    </row>
    <row r="213" spans="1:7" ht="15.75" customHeight="1" x14ac:dyDescent="0.25">
      <c r="A213" s="1">
        <v>2030</v>
      </c>
      <c r="B213" s="1">
        <v>8</v>
      </c>
      <c r="C213" s="4">
        <v>99844.154146000001</v>
      </c>
      <c r="D213" s="4">
        <v>72598.928969999994</v>
      </c>
      <c r="E213" s="4">
        <v>1773.6610459999999</v>
      </c>
      <c r="F213" s="4">
        <v>40931.681466000002</v>
      </c>
      <c r="G213" s="4">
        <v>133101.25348399999</v>
      </c>
    </row>
    <row r="214" spans="1:7" ht="15.75" customHeight="1" x14ac:dyDescent="0.25">
      <c r="A214" s="1">
        <v>2030</v>
      </c>
      <c r="B214" s="1">
        <v>9</v>
      </c>
      <c r="C214" s="4">
        <v>100037.393345</v>
      </c>
      <c r="D214" s="4">
        <v>72707.104217999993</v>
      </c>
      <c r="E214" s="4">
        <v>1774.9361690000001</v>
      </c>
      <c r="F214" s="4">
        <v>40963.221947999999</v>
      </c>
      <c r="G214" s="4">
        <v>133465.93765899999</v>
      </c>
    </row>
    <row r="215" spans="1:7" ht="15.75" customHeight="1" x14ac:dyDescent="0.25">
      <c r="A215" s="1">
        <v>2030</v>
      </c>
      <c r="B215" s="1">
        <v>10</v>
      </c>
      <c r="C215" s="4">
        <v>100230.632545</v>
      </c>
      <c r="D215" s="4">
        <v>72815.010131000003</v>
      </c>
      <c r="E215" s="4">
        <v>1776.2112910000001</v>
      </c>
      <c r="F215" s="4">
        <v>40994.565512000001</v>
      </c>
      <c r="G215" s="4">
        <v>133830.62183300001</v>
      </c>
    </row>
    <row r="216" spans="1:7" ht="15.75" customHeight="1" x14ac:dyDescent="0.25">
      <c r="A216" s="1">
        <v>2030</v>
      </c>
      <c r="B216" s="1">
        <v>11</v>
      </c>
      <c r="C216" s="4">
        <v>100423.871745</v>
      </c>
      <c r="D216" s="4">
        <v>72922.647716000007</v>
      </c>
      <c r="E216" s="4">
        <v>1777.4864130000001</v>
      </c>
      <c r="F216" s="4">
        <v>41025.713145000002</v>
      </c>
      <c r="G216" s="4">
        <v>134195.30600800001</v>
      </c>
    </row>
    <row r="217" spans="1:7" ht="15.75" customHeight="1" x14ac:dyDescent="0.25">
      <c r="A217" s="1">
        <v>2030</v>
      </c>
      <c r="B217" s="1">
        <v>12</v>
      </c>
      <c r="C217" s="4">
        <v>100618.232934</v>
      </c>
      <c r="D217" s="4">
        <v>73031.305317000006</v>
      </c>
      <c r="E217" s="4">
        <v>1778.7642860000001</v>
      </c>
      <c r="F217" s="4">
        <v>41057.326084</v>
      </c>
      <c r="G217" s="4">
        <v>134562.987777</v>
      </c>
    </row>
    <row r="218" spans="1:7" ht="15.75" customHeight="1" x14ac:dyDescent="0.25">
      <c r="C218" s="3"/>
      <c r="D218" s="3"/>
      <c r="E218" s="3"/>
      <c r="F218" s="3"/>
      <c r="G218" s="3"/>
    </row>
    <row r="219" spans="1:7" ht="15.75" customHeight="1" x14ac:dyDescent="0.25">
      <c r="C219" s="3"/>
      <c r="D219" s="3"/>
      <c r="E219" s="3"/>
      <c r="F219" s="3"/>
      <c r="G219" s="3"/>
    </row>
    <row r="220" spans="1:7" ht="15.75" customHeight="1" x14ac:dyDescent="0.25">
      <c r="C220" s="3"/>
      <c r="D220" s="3"/>
      <c r="E220" s="3"/>
      <c r="F220" s="3"/>
      <c r="G220" s="3"/>
    </row>
    <row r="221" spans="1:7" ht="15.75" customHeight="1" x14ac:dyDescent="0.25">
      <c r="C221" s="3"/>
      <c r="D221" s="3"/>
      <c r="E221" s="3"/>
      <c r="F221" s="3"/>
      <c r="G221" s="3"/>
    </row>
    <row r="222" spans="1:7" ht="15.75" customHeight="1" x14ac:dyDescent="0.25">
      <c r="C222" s="3"/>
      <c r="D222" s="3"/>
      <c r="E222" s="3"/>
      <c r="F222" s="3"/>
      <c r="G222" s="3"/>
    </row>
    <row r="223" spans="1:7" ht="15.75" customHeight="1" x14ac:dyDescent="0.25">
      <c r="C223" s="3"/>
      <c r="D223" s="3"/>
      <c r="E223" s="3"/>
      <c r="F223" s="3"/>
      <c r="G223" s="3"/>
    </row>
    <row r="224" spans="1:7" ht="15.75" customHeight="1" x14ac:dyDescent="0.25">
      <c r="C224" s="3"/>
      <c r="D224" s="3"/>
      <c r="E224" s="3"/>
      <c r="F224" s="3"/>
      <c r="G224" s="3"/>
    </row>
    <row r="225" spans="3:7" ht="15.75" customHeight="1" x14ac:dyDescent="0.25">
      <c r="C225" s="3"/>
      <c r="D225" s="3"/>
      <c r="E225" s="3"/>
      <c r="F225" s="3"/>
      <c r="G225" s="3"/>
    </row>
    <row r="226" spans="3:7" ht="15.75" customHeight="1" x14ac:dyDescent="0.25">
      <c r="C226" s="3"/>
      <c r="D226" s="3"/>
      <c r="E226" s="3"/>
      <c r="F226" s="3"/>
      <c r="G226" s="3"/>
    </row>
    <row r="227" spans="3:7" ht="15.75" customHeight="1" x14ac:dyDescent="0.25">
      <c r="C227" s="3"/>
      <c r="D227" s="3"/>
      <c r="E227" s="3"/>
      <c r="F227" s="3"/>
      <c r="G227" s="3"/>
    </row>
    <row r="228" spans="3:7" ht="15.75" customHeight="1" x14ac:dyDescent="0.25">
      <c r="C228" s="3"/>
      <c r="D228" s="3"/>
      <c r="E228" s="3"/>
      <c r="F228" s="3"/>
      <c r="G228" s="3"/>
    </row>
    <row r="229" spans="3:7" ht="15.75" customHeight="1" x14ac:dyDescent="0.25">
      <c r="C229" s="3"/>
      <c r="D229" s="3"/>
      <c r="E229" s="3"/>
      <c r="F229" s="3"/>
      <c r="G229" s="3"/>
    </row>
    <row r="230" spans="3:7" ht="15.75" customHeight="1" x14ac:dyDescent="0.25">
      <c r="C230" s="3"/>
      <c r="D230" s="3"/>
      <c r="E230" s="3"/>
      <c r="F230" s="3"/>
      <c r="G230" s="3"/>
    </row>
    <row r="231" spans="3:7" ht="15.75" customHeight="1" x14ac:dyDescent="0.25">
      <c r="C231" s="3"/>
      <c r="D231" s="3"/>
      <c r="E231" s="3"/>
      <c r="F231" s="3"/>
      <c r="G231" s="3"/>
    </row>
    <row r="232" spans="3:7" ht="15.75" customHeight="1" x14ac:dyDescent="0.25">
      <c r="C232" s="3"/>
      <c r="D232" s="3"/>
      <c r="E232" s="3"/>
      <c r="F232" s="3"/>
      <c r="G232" s="3"/>
    </row>
    <row r="233" spans="3:7" ht="15.75" customHeight="1" x14ac:dyDescent="0.25">
      <c r="C233" s="3"/>
      <c r="D233" s="3"/>
      <c r="E233" s="3"/>
      <c r="F233" s="3"/>
      <c r="G233" s="3"/>
    </row>
    <row r="234" spans="3:7" ht="15.75" customHeight="1" x14ac:dyDescent="0.25">
      <c r="C234" s="3"/>
      <c r="D234" s="3"/>
      <c r="E234" s="3"/>
      <c r="F234" s="3"/>
      <c r="G234" s="3"/>
    </row>
    <row r="235" spans="3:7" ht="15.75" customHeight="1" x14ac:dyDescent="0.25">
      <c r="C235" s="3"/>
      <c r="D235" s="3"/>
      <c r="E235" s="3"/>
      <c r="F235" s="3"/>
      <c r="G235" s="3"/>
    </row>
    <row r="236" spans="3:7" ht="15.75" customHeight="1" x14ac:dyDescent="0.25">
      <c r="C236" s="3"/>
      <c r="D236" s="3"/>
      <c r="E236" s="3"/>
      <c r="F236" s="3"/>
      <c r="G236" s="3"/>
    </row>
    <row r="237" spans="3:7" ht="15.75" customHeight="1" x14ac:dyDescent="0.25">
      <c r="C237" s="3"/>
      <c r="D237" s="3"/>
      <c r="E237" s="3"/>
      <c r="F237" s="3"/>
      <c r="G237" s="3"/>
    </row>
    <row r="238" spans="3:7" ht="15.75" customHeight="1" x14ac:dyDescent="0.25">
      <c r="C238" s="3"/>
      <c r="D238" s="3"/>
      <c r="E238" s="3"/>
      <c r="F238" s="3"/>
      <c r="G238" s="3"/>
    </row>
    <row r="239" spans="3:7" ht="15.75" customHeight="1" x14ac:dyDescent="0.25">
      <c r="C239" s="3"/>
      <c r="D239" s="3"/>
      <c r="E239" s="3"/>
      <c r="F239" s="3"/>
      <c r="G239" s="3"/>
    </row>
    <row r="240" spans="3:7" ht="15.75" customHeight="1" x14ac:dyDescent="0.25">
      <c r="C240" s="3"/>
      <c r="D240" s="3"/>
      <c r="E240" s="3"/>
      <c r="F240" s="3"/>
      <c r="G240" s="3"/>
    </row>
    <row r="241" spans="3:7" ht="15.75" customHeight="1" x14ac:dyDescent="0.25">
      <c r="C241" s="3"/>
      <c r="D241" s="3"/>
      <c r="E241" s="3"/>
      <c r="F241" s="3"/>
      <c r="G241" s="3"/>
    </row>
    <row r="242" spans="3:7" ht="15.75" customHeight="1" x14ac:dyDescent="0.25">
      <c r="C242" s="3"/>
      <c r="D242" s="3"/>
      <c r="E242" s="3"/>
      <c r="F242" s="3"/>
      <c r="G242" s="3"/>
    </row>
    <row r="243" spans="3:7" ht="15.75" customHeight="1" x14ac:dyDescent="0.25">
      <c r="C243" s="3"/>
      <c r="D243" s="3"/>
      <c r="E243" s="3"/>
      <c r="F243" s="3"/>
      <c r="G243" s="3"/>
    </row>
    <row r="244" spans="3:7" ht="15.75" customHeight="1" x14ac:dyDescent="0.25">
      <c r="C244" s="3"/>
      <c r="D244" s="3"/>
      <c r="E244" s="3"/>
      <c r="F244" s="3"/>
      <c r="G244" s="3"/>
    </row>
    <row r="245" spans="3:7" ht="15.75" customHeight="1" x14ac:dyDescent="0.25">
      <c r="C245" s="3"/>
      <c r="D245" s="3"/>
      <c r="E245" s="3"/>
      <c r="F245" s="3"/>
      <c r="G245" s="3"/>
    </row>
    <row r="246" spans="3:7" ht="15.75" customHeight="1" x14ac:dyDescent="0.25">
      <c r="C246" s="3"/>
      <c r="D246" s="3"/>
      <c r="E246" s="3"/>
      <c r="F246" s="3"/>
      <c r="G246" s="3"/>
    </row>
    <row r="247" spans="3:7" ht="15.75" customHeight="1" x14ac:dyDescent="0.25">
      <c r="C247" s="3"/>
      <c r="D247" s="3"/>
      <c r="E247" s="3"/>
      <c r="F247" s="3"/>
      <c r="G247" s="3"/>
    </row>
    <row r="248" spans="3:7" ht="15.75" customHeight="1" x14ac:dyDescent="0.25">
      <c r="C248" s="3"/>
      <c r="D248" s="3"/>
      <c r="E248" s="3"/>
      <c r="F248" s="3"/>
      <c r="G248" s="3"/>
    </row>
    <row r="249" spans="3:7" ht="15.75" customHeight="1" x14ac:dyDescent="0.25">
      <c r="C249" s="3"/>
      <c r="D249" s="3"/>
      <c r="E249" s="3"/>
      <c r="F249" s="3"/>
      <c r="G249" s="3"/>
    </row>
    <row r="250" spans="3:7" ht="15.75" customHeight="1" x14ac:dyDescent="0.25">
      <c r="C250" s="3"/>
      <c r="D250" s="3"/>
      <c r="E250" s="3"/>
      <c r="F250" s="3"/>
      <c r="G250" s="3"/>
    </row>
    <row r="251" spans="3:7" ht="15.75" customHeight="1" x14ac:dyDescent="0.25">
      <c r="C251" s="3"/>
      <c r="D251" s="3"/>
      <c r="E251" s="3"/>
      <c r="F251" s="3"/>
      <c r="G251" s="3"/>
    </row>
    <row r="252" spans="3:7" ht="15.75" customHeight="1" x14ac:dyDescent="0.25">
      <c r="C252" s="3"/>
      <c r="D252" s="3"/>
      <c r="E252" s="3"/>
      <c r="F252" s="3"/>
      <c r="G252" s="3"/>
    </row>
    <row r="253" spans="3:7" ht="15.75" customHeight="1" x14ac:dyDescent="0.25">
      <c r="C253" s="3"/>
      <c r="D253" s="3"/>
      <c r="E253" s="3"/>
      <c r="F253" s="3"/>
      <c r="G253" s="3"/>
    </row>
    <row r="254" spans="3:7" ht="15.75" customHeight="1" x14ac:dyDescent="0.25">
      <c r="C254" s="3"/>
      <c r="D254" s="3"/>
      <c r="E254" s="3"/>
      <c r="F254" s="3"/>
      <c r="G254" s="3"/>
    </row>
    <row r="255" spans="3:7" ht="15.75" customHeight="1" x14ac:dyDescent="0.25">
      <c r="C255" s="3"/>
      <c r="D255" s="3"/>
      <c r="E255" s="3"/>
      <c r="F255" s="3"/>
      <c r="G255" s="3"/>
    </row>
    <row r="256" spans="3:7" ht="15.75" customHeight="1" x14ac:dyDescent="0.25">
      <c r="C256" s="3"/>
      <c r="D256" s="3"/>
      <c r="E256" s="3"/>
      <c r="F256" s="3"/>
      <c r="G256" s="3"/>
    </row>
    <row r="257" spans="3:7" ht="15.75" customHeight="1" x14ac:dyDescent="0.25">
      <c r="C257" s="3"/>
      <c r="D257" s="3"/>
      <c r="E257" s="3"/>
      <c r="F257" s="3"/>
      <c r="G257" s="3"/>
    </row>
    <row r="258" spans="3:7" ht="15.75" customHeight="1" x14ac:dyDescent="0.25">
      <c r="C258" s="3"/>
      <c r="D258" s="3"/>
      <c r="E258" s="3"/>
      <c r="F258" s="3"/>
      <c r="G258" s="3"/>
    </row>
    <row r="259" spans="3:7" ht="15.75" customHeight="1" x14ac:dyDescent="0.25">
      <c r="C259" s="3"/>
      <c r="D259" s="3"/>
      <c r="E259" s="3"/>
      <c r="F259" s="3"/>
      <c r="G259" s="3"/>
    </row>
    <row r="260" spans="3:7" ht="15.75" customHeight="1" x14ac:dyDescent="0.25">
      <c r="C260" s="3"/>
      <c r="D260" s="3"/>
      <c r="E260" s="3"/>
      <c r="F260" s="3"/>
      <c r="G260" s="3"/>
    </row>
    <row r="261" spans="3:7" ht="15.75" customHeight="1" x14ac:dyDescent="0.25">
      <c r="C261" s="3"/>
      <c r="D261" s="3"/>
      <c r="E261" s="3"/>
      <c r="F261" s="3"/>
      <c r="G261" s="3"/>
    </row>
    <row r="262" spans="3:7" ht="15.75" customHeight="1" x14ac:dyDescent="0.25">
      <c r="C262" s="3"/>
      <c r="D262" s="3"/>
      <c r="E262" s="3"/>
      <c r="F262" s="3"/>
      <c r="G262" s="3"/>
    </row>
    <row r="263" spans="3:7" ht="15.75" customHeight="1" x14ac:dyDescent="0.25">
      <c r="C263" s="3"/>
      <c r="D263" s="3"/>
      <c r="E263" s="3"/>
      <c r="F263" s="3"/>
      <c r="G263" s="3"/>
    </row>
    <row r="264" spans="3:7" ht="15.75" customHeight="1" x14ac:dyDescent="0.25">
      <c r="C264" s="3"/>
      <c r="D264" s="3"/>
      <c r="E264" s="3"/>
      <c r="F264" s="3"/>
      <c r="G264" s="3"/>
    </row>
    <row r="265" spans="3:7" ht="15.75" customHeight="1" x14ac:dyDescent="0.25">
      <c r="C265" s="3"/>
      <c r="D265" s="3"/>
      <c r="E265" s="3"/>
      <c r="F265" s="3"/>
      <c r="G265" s="3"/>
    </row>
    <row r="266" spans="3:7" ht="15.75" customHeight="1" x14ac:dyDescent="0.25">
      <c r="C266" s="3"/>
      <c r="D266" s="3"/>
      <c r="E266" s="3"/>
      <c r="F266" s="3"/>
      <c r="G266" s="3"/>
    </row>
    <row r="267" spans="3:7" ht="15.75" customHeight="1" x14ac:dyDescent="0.25">
      <c r="C267" s="3"/>
      <c r="D267" s="3"/>
      <c r="E267" s="3"/>
      <c r="F267" s="3"/>
      <c r="G267" s="3"/>
    </row>
    <row r="268" spans="3:7" ht="15.75" customHeight="1" x14ac:dyDescent="0.25">
      <c r="C268" s="3"/>
      <c r="D268" s="3"/>
      <c r="E268" s="3"/>
      <c r="F268" s="3"/>
      <c r="G268" s="3"/>
    </row>
    <row r="269" spans="3:7" ht="15.75" customHeight="1" x14ac:dyDescent="0.25">
      <c r="C269" s="3"/>
      <c r="D269" s="3"/>
      <c r="E269" s="3"/>
      <c r="F269" s="3"/>
      <c r="G269" s="3"/>
    </row>
    <row r="270" spans="3:7" ht="15.75" customHeight="1" x14ac:dyDescent="0.25">
      <c r="C270" s="3"/>
      <c r="D270" s="3"/>
      <c r="E270" s="3"/>
      <c r="F270" s="3"/>
      <c r="G270" s="3"/>
    </row>
    <row r="271" spans="3:7" ht="15.75" customHeight="1" x14ac:dyDescent="0.25">
      <c r="C271" s="3"/>
      <c r="D271" s="3"/>
      <c r="E271" s="3"/>
      <c r="F271" s="3"/>
      <c r="G271" s="3"/>
    </row>
    <row r="272" spans="3:7" ht="15.75" customHeight="1" x14ac:dyDescent="0.25">
      <c r="C272" s="3"/>
      <c r="D272" s="3"/>
      <c r="E272" s="3"/>
      <c r="F272" s="3"/>
      <c r="G272" s="3"/>
    </row>
    <row r="273" spans="3:7" ht="15.75" customHeight="1" x14ac:dyDescent="0.25">
      <c r="C273" s="3"/>
      <c r="D273" s="3"/>
      <c r="E273" s="3"/>
      <c r="F273" s="3"/>
      <c r="G273" s="3"/>
    </row>
    <row r="274" spans="3:7" ht="15.75" customHeight="1" x14ac:dyDescent="0.25">
      <c r="C274" s="3"/>
      <c r="D274" s="3"/>
      <c r="E274" s="3"/>
      <c r="F274" s="3"/>
      <c r="G274" s="3"/>
    </row>
    <row r="275" spans="3:7" ht="15.75" customHeight="1" x14ac:dyDescent="0.25">
      <c r="C275" s="3"/>
      <c r="D275" s="3"/>
      <c r="E275" s="3"/>
      <c r="F275" s="3"/>
      <c r="G275" s="3"/>
    </row>
    <row r="276" spans="3:7" ht="15.75" customHeight="1" x14ac:dyDescent="0.25">
      <c r="C276" s="3"/>
      <c r="D276" s="3"/>
      <c r="E276" s="3"/>
      <c r="F276" s="3"/>
      <c r="G276" s="3"/>
    </row>
    <row r="277" spans="3:7" ht="15.75" customHeight="1" x14ac:dyDescent="0.25">
      <c r="C277" s="3"/>
      <c r="D277" s="3"/>
      <c r="E277" s="3"/>
      <c r="F277" s="3"/>
      <c r="G277" s="3"/>
    </row>
    <row r="278" spans="3:7" ht="15.75" customHeight="1" x14ac:dyDescent="0.25">
      <c r="C278" s="3"/>
      <c r="D278" s="3"/>
      <c r="E278" s="3"/>
      <c r="F278" s="3"/>
      <c r="G278" s="3"/>
    </row>
    <row r="279" spans="3:7" ht="15.75" customHeight="1" x14ac:dyDescent="0.25">
      <c r="C279" s="3"/>
      <c r="D279" s="3"/>
      <c r="E279" s="3"/>
      <c r="F279" s="3"/>
      <c r="G279" s="3"/>
    </row>
    <row r="280" spans="3:7" ht="15.75" customHeight="1" x14ac:dyDescent="0.25">
      <c r="C280" s="3"/>
      <c r="D280" s="3"/>
      <c r="E280" s="3"/>
      <c r="F280" s="3"/>
      <c r="G280" s="3"/>
    </row>
    <row r="281" spans="3:7" ht="15.75" customHeight="1" x14ac:dyDescent="0.25">
      <c r="C281" s="3"/>
      <c r="D281" s="3"/>
      <c r="E281" s="3"/>
      <c r="F281" s="3"/>
      <c r="G281" s="3"/>
    </row>
    <row r="282" spans="3:7" ht="15.75" customHeight="1" x14ac:dyDescent="0.25">
      <c r="C282" s="3"/>
      <c r="D282" s="3"/>
      <c r="E282" s="3"/>
      <c r="F282" s="3"/>
      <c r="G282" s="3"/>
    </row>
    <row r="283" spans="3:7" ht="15.75" customHeight="1" x14ac:dyDescent="0.25">
      <c r="C283" s="3"/>
      <c r="D283" s="3"/>
      <c r="E283" s="3"/>
      <c r="F283" s="3"/>
      <c r="G283" s="3"/>
    </row>
    <row r="284" spans="3:7" ht="15.75" customHeight="1" x14ac:dyDescent="0.25">
      <c r="C284" s="3"/>
      <c r="D284" s="3"/>
      <c r="E284" s="3"/>
      <c r="F284" s="3"/>
      <c r="G284" s="3"/>
    </row>
    <row r="285" spans="3:7" ht="15.75" customHeight="1" x14ac:dyDescent="0.25">
      <c r="C285" s="3"/>
      <c r="D285" s="3"/>
      <c r="E285" s="3"/>
      <c r="F285" s="3"/>
      <c r="G285" s="3"/>
    </row>
    <row r="286" spans="3:7" ht="15.75" customHeight="1" x14ac:dyDescent="0.25">
      <c r="C286" s="3"/>
      <c r="D286" s="3"/>
      <c r="E286" s="3"/>
      <c r="F286" s="3"/>
      <c r="G286" s="3"/>
    </row>
    <row r="287" spans="3:7" ht="15.75" customHeight="1" x14ac:dyDescent="0.25">
      <c r="C287" s="3"/>
      <c r="D287" s="3"/>
      <c r="E287" s="3"/>
      <c r="F287" s="3"/>
      <c r="G287" s="3"/>
    </row>
    <row r="288" spans="3:7" ht="15.75" customHeight="1" x14ac:dyDescent="0.25">
      <c r="C288" s="3"/>
      <c r="D288" s="3"/>
      <c r="E288" s="3"/>
      <c r="F288" s="3"/>
      <c r="G288" s="3"/>
    </row>
    <row r="289" spans="3:7" ht="15.75" customHeight="1" x14ac:dyDescent="0.25">
      <c r="C289" s="3"/>
      <c r="D289" s="3"/>
      <c r="E289" s="3"/>
      <c r="F289" s="3"/>
      <c r="G289" s="3"/>
    </row>
    <row r="290" spans="3:7" ht="15.75" customHeight="1" x14ac:dyDescent="0.25">
      <c r="C290" s="3"/>
      <c r="D290" s="3"/>
      <c r="E290" s="3"/>
      <c r="F290" s="3"/>
      <c r="G290" s="3"/>
    </row>
    <row r="291" spans="3:7" ht="15.75" customHeight="1" x14ac:dyDescent="0.25">
      <c r="C291" s="3"/>
      <c r="D291" s="3"/>
      <c r="E291" s="3"/>
      <c r="F291" s="3"/>
      <c r="G291" s="3"/>
    </row>
    <row r="292" spans="3:7" ht="15.75" customHeight="1" x14ac:dyDescent="0.25">
      <c r="C292" s="3"/>
      <c r="D292" s="3"/>
      <c r="E292" s="3"/>
      <c r="F292" s="3"/>
      <c r="G292" s="3"/>
    </row>
    <row r="293" spans="3:7" ht="15.75" customHeight="1" x14ac:dyDescent="0.25">
      <c r="C293" s="3"/>
      <c r="D293" s="3"/>
      <c r="E293" s="3"/>
      <c r="F293" s="3"/>
      <c r="G293" s="3"/>
    </row>
    <row r="294" spans="3:7" ht="15.75" customHeight="1" x14ac:dyDescent="0.25">
      <c r="C294" s="3"/>
      <c r="D294" s="3"/>
      <c r="E294" s="3"/>
      <c r="F294" s="3"/>
      <c r="G294" s="3"/>
    </row>
    <row r="295" spans="3:7" ht="15.75" customHeight="1" x14ac:dyDescent="0.25">
      <c r="C295" s="3"/>
      <c r="D295" s="3"/>
      <c r="E295" s="3"/>
      <c r="F295" s="3"/>
      <c r="G295" s="3"/>
    </row>
    <row r="296" spans="3:7" ht="15.75" customHeight="1" x14ac:dyDescent="0.25">
      <c r="C296" s="3"/>
      <c r="D296" s="3"/>
      <c r="E296" s="3"/>
      <c r="F296" s="3"/>
      <c r="G296" s="3"/>
    </row>
    <row r="297" spans="3:7" ht="15.75" customHeight="1" x14ac:dyDescent="0.25">
      <c r="C297" s="3"/>
      <c r="D297" s="3"/>
      <c r="E297" s="3"/>
      <c r="F297" s="3"/>
      <c r="G297" s="3"/>
    </row>
    <row r="298" spans="3:7" ht="15.75" customHeight="1" x14ac:dyDescent="0.25">
      <c r="C298" s="3"/>
      <c r="D298" s="3"/>
      <c r="E298" s="3"/>
      <c r="F298" s="3"/>
      <c r="G298" s="3"/>
    </row>
    <row r="299" spans="3:7" ht="15.75" customHeight="1" x14ac:dyDescent="0.25">
      <c r="C299" s="3"/>
      <c r="D299" s="3"/>
      <c r="E299" s="3"/>
      <c r="F299" s="3"/>
      <c r="G299" s="3"/>
    </row>
    <row r="300" spans="3:7" ht="15.75" customHeight="1" x14ac:dyDescent="0.25">
      <c r="C300" s="3"/>
      <c r="D300" s="3"/>
      <c r="E300" s="3"/>
      <c r="F300" s="3"/>
      <c r="G300" s="3"/>
    </row>
    <row r="301" spans="3:7" ht="15.75" customHeight="1" x14ac:dyDescent="0.25">
      <c r="C301" s="3"/>
      <c r="D301" s="3"/>
      <c r="E301" s="3"/>
      <c r="F301" s="3"/>
      <c r="G301" s="3"/>
    </row>
    <row r="302" spans="3:7" ht="15.75" customHeight="1" x14ac:dyDescent="0.25">
      <c r="C302" s="3"/>
      <c r="D302" s="3"/>
      <c r="E302" s="3"/>
      <c r="F302" s="3"/>
      <c r="G302" s="3"/>
    </row>
    <row r="303" spans="3:7" ht="15.75" customHeight="1" x14ac:dyDescent="0.25">
      <c r="C303" s="3"/>
      <c r="D303" s="3"/>
      <c r="E303" s="3"/>
      <c r="F303" s="3"/>
      <c r="G303" s="3"/>
    </row>
    <row r="304" spans="3:7" ht="15.75" customHeight="1" x14ac:dyDescent="0.25">
      <c r="C304" s="3"/>
      <c r="D304" s="3"/>
      <c r="E304" s="3"/>
      <c r="F304" s="3"/>
      <c r="G304" s="3"/>
    </row>
    <row r="305" spans="3:7" ht="15.75" customHeight="1" x14ac:dyDescent="0.25">
      <c r="C305" s="3"/>
      <c r="D305" s="3"/>
      <c r="E305" s="3"/>
      <c r="F305" s="3"/>
      <c r="G305" s="3"/>
    </row>
    <row r="306" spans="3:7" ht="15.75" customHeight="1" x14ac:dyDescent="0.25">
      <c r="C306" s="3"/>
      <c r="D306" s="3"/>
      <c r="E306" s="3"/>
      <c r="F306" s="3"/>
      <c r="G306" s="3"/>
    </row>
    <row r="307" spans="3:7" ht="15.75" customHeight="1" x14ac:dyDescent="0.25">
      <c r="C307" s="3"/>
      <c r="D307" s="3"/>
      <c r="E307" s="3"/>
      <c r="F307" s="3"/>
      <c r="G307" s="3"/>
    </row>
    <row r="308" spans="3:7" ht="15.75" customHeight="1" x14ac:dyDescent="0.25">
      <c r="C308" s="3"/>
      <c r="D308" s="3"/>
      <c r="E308" s="3"/>
      <c r="F308" s="3"/>
      <c r="G308" s="3"/>
    </row>
    <row r="309" spans="3:7" ht="15.75" customHeight="1" x14ac:dyDescent="0.25">
      <c r="C309" s="3"/>
      <c r="D309" s="3"/>
      <c r="E309" s="3"/>
      <c r="F309" s="3"/>
      <c r="G309" s="3"/>
    </row>
    <row r="310" spans="3:7" ht="15.75" customHeight="1" x14ac:dyDescent="0.25">
      <c r="C310" s="3"/>
      <c r="D310" s="3"/>
      <c r="E310" s="3"/>
      <c r="F310" s="3"/>
      <c r="G310" s="3"/>
    </row>
    <row r="311" spans="3:7" ht="15.75" customHeight="1" x14ac:dyDescent="0.25">
      <c r="C311" s="3"/>
      <c r="D311" s="3"/>
      <c r="E311" s="3"/>
      <c r="F311" s="3"/>
      <c r="G311" s="3"/>
    </row>
    <row r="312" spans="3:7" ht="15.75" customHeight="1" x14ac:dyDescent="0.25">
      <c r="C312" s="3"/>
      <c r="D312" s="3"/>
      <c r="E312" s="3"/>
      <c r="F312" s="3"/>
      <c r="G312" s="3"/>
    </row>
    <row r="313" spans="3:7" ht="15.75" customHeight="1" x14ac:dyDescent="0.25">
      <c r="C313" s="3"/>
      <c r="D313" s="3"/>
      <c r="E313" s="3"/>
      <c r="F313" s="3"/>
      <c r="G313" s="3"/>
    </row>
    <row r="314" spans="3:7" ht="15.75" customHeight="1" x14ac:dyDescent="0.25">
      <c r="C314" s="3"/>
      <c r="D314" s="3"/>
      <c r="E314" s="3"/>
      <c r="F314" s="3"/>
      <c r="G314" s="3"/>
    </row>
    <row r="315" spans="3:7" ht="15.75" customHeight="1" x14ac:dyDescent="0.25">
      <c r="C315" s="3"/>
      <c r="D315" s="3"/>
      <c r="E315" s="3"/>
      <c r="F315" s="3"/>
      <c r="G315" s="3"/>
    </row>
    <row r="316" spans="3:7" ht="15.75" customHeight="1" x14ac:dyDescent="0.25">
      <c r="C316" s="3"/>
      <c r="D316" s="3"/>
      <c r="E316" s="3"/>
      <c r="F316" s="3"/>
      <c r="G316" s="3"/>
    </row>
    <row r="317" spans="3:7" ht="15.75" customHeight="1" x14ac:dyDescent="0.25">
      <c r="C317" s="3"/>
      <c r="D317" s="3"/>
      <c r="E317" s="3"/>
      <c r="F317" s="3"/>
      <c r="G317" s="3"/>
    </row>
    <row r="318" spans="3:7" ht="15.75" customHeight="1" x14ac:dyDescent="0.25">
      <c r="C318" s="3"/>
      <c r="D318" s="3"/>
      <c r="E318" s="3"/>
      <c r="F318" s="3"/>
      <c r="G318" s="3"/>
    </row>
    <row r="319" spans="3:7" ht="15.75" customHeight="1" x14ac:dyDescent="0.25">
      <c r="C319" s="3"/>
      <c r="D319" s="3"/>
      <c r="E319" s="3"/>
      <c r="F319" s="3"/>
      <c r="G319" s="3"/>
    </row>
    <row r="320" spans="3:7" ht="15.75" customHeight="1" x14ac:dyDescent="0.25">
      <c r="C320" s="3"/>
      <c r="D320" s="3"/>
      <c r="E320" s="3"/>
      <c r="F320" s="3"/>
      <c r="G320" s="3"/>
    </row>
    <row r="321" spans="3:7" ht="15.75" customHeight="1" x14ac:dyDescent="0.25">
      <c r="C321" s="3"/>
      <c r="D321" s="3"/>
      <c r="E321" s="3"/>
      <c r="F321" s="3"/>
      <c r="G321" s="3"/>
    </row>
    <row r="322" spans="3:7" ht="15.75" customHeight="1" x14ac:dyDescent="0.25">
      <c r="C322" s="3"/>
      <c r="D322" s="3"/>
      <c r="E322" s="3"/>
      <c r="F322" s="3"/>
      <c r="G322" s="3"/>
    </row>
    <row r="323" spans="3:7" ht="15.75" customHeight="1" x14ac:dyDescent="0.25">
      <c r="C323" s="3"/>
      <c r="D323" s="3"/>
      <c r="E323" s="3"/>
      <c r="F323" s="3"/>
      <c r="G323" s="3"/>
    </row>
    <row r="324" spans="3:7" ht="15.75" customHeight="1" x14ac:dyDescent="0.25">
      <c r="C324" s="3"/>
      <c r="D324" s="3"/>
      <c r="E324" s="3"/>
      <c r="F324" s="3"/>
      <c r="G324" s="3"/>
    </row>
    <row r="325" spans="3:7" ht="15.75" customHeight="1" x14ac:dyDescent="0.25">
      <c r="C325" s="3"/>
      <c r="D325" s="3"/>
      <c r="E325" s="3"/>
      <c r="F325" s="3"/>
      <c r="G325" s="3"/>
    </row>
    <row r="326" spans="3:7" ht="15.75" customHeight="1" x14ac:dyDescent="0.25">
      <c r="C326" s="3"/>
      <c r="D326" s="3"/>
      <c r="E326" s="3"/>
      <c r="F326" s="3"/>
      <c r="G326" s="3"/>
    </row>
    <row r="327" spans="3:7" ht="15.75" customHeight="1" x14ac:dyDescent="0.25">
      <c r="C327" s="3"/>
      <c r="D327" s="3"/>
      <c r="E327" s="3"/>
      <c r="F327" s="3"/>
      <c r="G327" s="3"/>
    </row>
    <row r="328" spans="3:7" ht="15.75" customHeight="1" x14ac:dyDescent="0.25">
      <c r="C328" s="3"/>
      <c r="D328" s="3"/>
      <c r="E328" s="3"/>
      <c r="F328" s="3"/>
      <c r="G328" s="3"/>
    </row>
    <row r="329" spans="3:7" ht="15.75" customHeight="1" x14ac:dyDescent="0.25">
      <c r="C329" s="3"/>
      <c r="D329" s="3"/>
      <c r="E329" s="3"/>
      <c r="F329" s="3"/>
      <c r="G329" s="3"/>
    </row>
    <row r="330" spans="3:7" ht="15.75" customHeight="1" x14ac:dyDescent="0.25">
      <c r="C330" s="3"/>
      <c r="D330" s="3"/>
      <c r="E330" s="3"/>
      <c r="F330" s="3"/>
      <c r="G330" s="3"/>
    </row>
    <row r="331" spans="3:7" ht="15.75" customHeight="1" x14ac:dyDescent="0.25">
      <c r="C331" s="3"/>
      <c r="D331" s="3"/>
      <c r="E331" s="3"/>
      <c r="F331" s="3"/>
      <c r="G331" s="3"/>
    </row>
    <row r="332" spans="3:7" ht="15.75" customHeight="1" x14ac:dyDescent="0.25">
      <c r="C332" s="3"/>
      <c r="D332" s="3"/>
      <c r="E332" s="3"/>
      <c r="F332" s="3"/>
      <c r="G332" s="3"/>
    </row>
    <row r="333" spans="3:7" ht="15.75" customHeight="1" x14ac:dyDescent="0.25">
      <c r="C333" s="3"/>
      <c r="D333" s="3"/>
      <c r="E333" s="3"/>
      <c r="F333" s="3"/>
      <c r="G333" s="3"/>
    </row>
    <row r="334" spans="3:7" ht="15.75" customHeight="1" x14ac:dyDescent="0.25">
      <c r="C334" s="3"/>
      <c r="D334" s="3"/>
      <c r="E334" s="3"/>
      <c r="F334" s="3"/>
      <c r="G334" s="3"/>
    </row>
    <row r="335" spans="3:7" ht="15.75" customHeight="1" x14ac:dyDescent="0.25">
      <c r="C335" s="3"/>
      <c r="D335" s="3"/>
      <c r="E335" s="3"/>
      <c r="F335" s="3"/>
      <c r="G335" s="3"/>
    </row>
    <row r="336" spans="3:7" ht="15.75" customHeight="1" x14ac:dyDescent="0.25">
      <c r="C336" s="3"/>
      <c r="D336" s="3"/>
      <c r="E336" s="3"/>
      <c r="F336" s="3"/>
      <c r="G336" s="3"/>
    </row>
    <row r="337" spans="3:7" ht="15.75" customHeight="1" x14ac:dyDescent="0.25">
      <c r="C337" s="3"/>
      <c r="D337" s="3"/>
      <c r="E337" s="3"/>
      <c r="F337" s="3"/>
      <c r="G337" s="3"/>
    </row>
    <row r="338" spans="3:7" ht="15.75" customHeight="1" x14ac:dyDescent="0.25">
      <c r="C338" s="3"/>
      <c r="D338" s="3"/>
      <c r="E338" s="3"/>
      <c r="F338" s="3"/>
      <c r="G338" s="3"/>
    </row>
    <row r="339" spans="3:7" ht="15.75" customHeight="1" x14ac:dyDescent="0.25">
      <c r="C339" s="3"/>
      <c r="D339" s="3"/>
      <c r="E339" s="3"/>
      <c r="F339" s="3"/>
      <c r="G339" s="3"/>
    </row>
    <row r="340" spans="3:7" ht="15.75" customHeight="1" x14ac:dyDescent="0.25">
      <c r="C340" s="3"/>
      <c r="D340" s="3"/>
      <c r="E340" s="3"/>
      <c r="F340" s="3"/>
      <c r="G340" s="3"/>
    </row>
    <row r="341" spans="3:7" ht="15.75" customHeight="1" x14ac:dyDescent="0.25">
      <c r="C341" s="3"/>
      <c r="D341" s="3"/>
      <c r="E341" s="3"/>
      <c r="F341" s="3"/>
      <c r="G341" s="3"/>
    </row>
    <row r="342" spans="3:7" ht="15.75" customHeight="1" x14ac:dyDescent="0.25">
      <c r="C342" s="3"/>
      <c r="D342" s="3"/>
      <c r="E342" s="3"/>
      <c r="F342" s="3"/>
      <c r="G342" s="3"/>
    </row>
    <row r="343" spans="3:7" ht="15.75" customHeight="1" x14ac:dyDescent="0.25">
      <c r="C343" s="3"/>
      <c r="D343" s="3"/>
      <c r="E343" s="3"/>
      <c r="F343" s="3"/>
      <c r="G343" s="3"/>
    </row>
    <row r="344" spans="3:7" ht="15.75" customHeight="1" x14ac:dyDescent="0.25">
      <c r="C344" s="3"/>
      <c r="D344" s="3"/>
      <c r="E344" s="3"/>
      <c r="F344" s="3"/>
      <c r="G344" s="3"/>
    </row>
    <row r="345" spans="3:7" ht="15.75" customHeight="1" x14ac:dyDescent="0.25">
      <c r="C345" s="3"/>
      <c r="D345" s="3"/>
      <c r="E345" s="3"/>
      <c r="F345" s="3"/>
      <c r="G345" s="3"/>
    </row>
    <row r="346" spans="3:7" ht="15.75" customHeight="1" x14ac:dyDescent="0.25">
      <c r="C346" s="3"/>
      <c r="D346" s="3"/>
      <c r="E346" s="3"/>
      <c r="F346" s="3"/>
      <c r="G346" s="3"/>
    </row>
    <row r="347" spans="3:7" ht="15.75" customHeight="1" x14ac:dyDescent="0.25">
      <c r="C347" s="3"/>
      <c r="D347" s="3"/>
      <c r="E347" s="3"/>
      <c r="F347" s="3"/>
      <c r="G347" s="3"/>
    </row>
    <row r="348" spans="3:7" ht="15.75" customHeight="1" x14ac:dyDescent="0.25">
      <c r="C348" s="3"/>
      <c r="D348" s="3"/>
      <c r="E348" s="3"/>
      <c r="F348" s="3"/>
      <c r="G348" s="3"/>
    </row>
    <row r="349" spans="3:7" ht="15.75" customHeight="1" x14ac:dyDescent="0.25">
      <c r="C349" s="3"/>
      <c r="D349" s="3"/>
      <c r="E349" s="3"/>
      <c r="F349" s="3"/>
      <c r="G349" s="3"/>
    </row>
    <row r="350" spans="3:7" ht="15.75" customHeight="1" x14ac:dyDescent="0.25">
      <c r="C350" s="3"/>
      <c r="D350" s="3"/>
      <c r="E350" s="3"/>
      <c r="F350" s="3"/>
      <c r="G350" s="3"/>
    </row>
    <row r="351" spans="3:7" ht="15.75" customHeight="1" x14ac:dyDescent="0.25">
      <c r="C351" s="3"/>
      <c r="D351" s="3"/>
      <c r="E351" s="3"/>
      <c r="F351" s="3"/>
      <c r="G351" s="3"/>
    </row>
    <row r="352" spans="3:7" ht="15.75" customHeight="1" x14ac:dyDescent="0.25">
      <c r="C352" s="3"/>
      <c r="D352" s="3"/>
      <c r="E352" s="3"/>
      <c r="F352" s="3"/>
      <c r="G352" s="3"/>
    </row>
    <row r="353" spans="3:7" ht="15.75" customHeight="1" x14ac:dyDescent="0.25">
      <c r="C353" s="3"/>
      <c r="D353" s="3"/>
      <c r="E353" s="3"/>
      <c r="F353" s="3"/>
      <c r="G353" s="3"/>
    </row>
    <row r="354" spans="3:7" ht="15.75" customHeight="1" x14ac:dyDescent="0.25">
      <c r="C354" s="3"/>
      <c r="D354" s="3"/>
      <c r="E354" s="3"/>
      <c r="F354" s="3"/>
      <c r="G354" s="3"/>
    </row>
    <row r="355" spans="3:7" ht="15.75" customHeight="1" x14ac:dyDescent="0.25">
      <c r="C355" s="3"/>
      <c r="D355" s="3"/>
      <c r="E355" s="3"/>
      <c r="F355" s="3"/>
      <c r="G355" s="3"/>
    </row>
    <row r="356" spans="3:7" ht="15.75" customHeight="1" x14ac:dyDescent="0.25">
      <c r="C356" s="3"/>
      <c r="D356" s="3"/>
      <c r="E356" s="3"/>
      <c r="F356" s="3"/>
      <c r="G356" s="3"/>
    </row>
    <row r="357" spans="3:7" ht="15.75" customHeight="1" x14ac:dyDescent="0.25">
      <c r="C357" s="3"/>
      <c r="D357" s="3"/>
      <c r="E357" s="3"/>
      <c r="F357" s="3"/>
      <c r="G357" s="3"/>
    </row>
    <row r="358" spans="3:7" ht="15.75" customHeight="1" x14ac:dyDescent="0.25">
      <c r="C358" s="3"/>
      <c r="D358" s="3"/>
      <c r="E358" s="3"/>
      <c r="F358" s="3"/>
      <c r="G358" s="3"/>
    </row>
    <row r="359" spans="3:7" ht="15.75" customHeight="1" x14ac:dyDescent="0.25">
      <c r="C359" s="3"/>
      <c r="D359" s="3"/>
      <c r="E359" s="3"/>
      <c r="F359" s="3"/>
      <c r="G359" s="3"/>
    </row>
    <row r="360" spans="3:7" ht="15.75" customHeight="1" x14ac:dyDescent="0.25">
      <c r="C360" s="3"/>
      <c r="D360" s="3"/>
      <c r="E360" s="3"/>
      <c r="F360" s="3"/>
      <c r="G360" s="3"/>
    </row>
    <row r="361" spans="3:7" ht="15.75" customHeight="1" x14ac:dyDescent="0.25">
      <c r="C361" s="3"/>
      <c r="D361" s="3"/>
      <c r="E361" s="3"/>
      <c r="F361" s="3"/>
      <c r="G361" s="3"/>
    </row>
    <row r="362" spans="3:7" ht="15.75" customHeight="1" x14ac:dyDescent="0.25">
      <c r="C362" s="3"/>
      <c r="D362" s="3"/>
      <c r="E362" s="3"/>
      <c r="F362" s="3"/>
      <c r="G362" s="3"/>
    </row>
    <row r="363" spans="3:7" ht="15.75" customHeight="1" x14ac:dyDescent="0.25">
      <c r="C363" s="3"/>
      <c r="D363" s="3"/>
      <c r="E363" s="3"/>
      <c r="F363" s="3"/>
      <c r="G363" s="3"/>
    </row>
    <row r="364" spans="3:7" ht="15.75" customHeight="1" x14ac:dyDescent="0.25">
      <c r="C364" s="3"/>
      <c r="D364" s="3"/>
      <c r="E364" s="3"/>
      <c r="F364" s="3"/>
      <c r="G364" s="3"/>
    </row>
    <row r="365" spans="3:7" ht="15.75" customHeight="1" x14ac:dyDescent="0.25">
      <c r="C365" s="3"/>
      <c r="D365" s="3"/>
      <c r="E365" s="3"/>
      <c r="F365" s="3"/>
      <c r="G365" s="3"/>
    </row>
    <row r="366" spans="3:7" ht="15.75" customHeight="1" x14ac:dyDescent="0.25">
      <c r="C366" s="3"/>
      <c r="D366" s="3"/>
      <c r="E366" s="3"/>
      <c r="F366" s="3"/>
      <c r="G366" s="3"/>
    </row>
    <row r="367" spans="3:7" ht="15.75" customHeight="1" x14ac:dyDescent="0.25">
      <c r="C367" s="3"/>
      <c r="D367" s="3"/>
      <c r="E367" s="3"/>
      <c r="F367" s="3"/>
      <c r="G367" s="3"/>
    </row>
    <row r="368" spans="3:7" ht="15.75" customHeight="1" x14ac:dyDescent="0.25">
      <c r="C368" s="3"/>
      <c r="D368" s="3"/>
      <c r="E368" s="3"/>
      <c r="F368" s="3"/>
      <c r="G368" s="3"/>
    </row>
    <row r="369" spans="3:7" ht="15.75" customHeight="1" x14ac:dyDescent="0.25">
      <c r="C369" s="3"/>
      <c r="D369" s="3"/>
      <c r="E369" s="3"/>
      <c r="F369" s="3"/>
      <c r="G369" s="3"/>
    </row>
    <row r="370" spans="3:7" ht="15.75" customHeight="1" x14ac:dyDescent="0.25">
      <c r="C370" s="3"/>
      <c r="D370" s="3"/>
      <c r="E370" s="3"/>
      <c r="F370" s="3"/>
      <c r="G370" s="3"/>
    </row>
    <row r="371" spans="3:7" ht="15.75" customHeight="1" x14ac:dyDescent="0.25">
      <c r="C371" s="3"/>
      <c r="D371" s="3"/>
      <c r="E371" s="3"/>
      <c r="F371" s="3"/>
      <c r="G371" s="3"/>
    </row>
    <row r="372" spans="3:7" ht="15.75" customHeight="1" x14ac:dyDescent="0.25">
      <c r="C372" s="3"/>
      <c r="D372" s="3"/>
      <c r="E372" s="3"/>
      <c r="F372" s="3"/>
      <c r="G372" s="3"/>
    </row>
    <row r="373" spans="3:7" ht="15.75" customHeight="1" x14ac:dyDescent="0.25">
      <c r="C373" s="3"/>
      <c r="D373" s="3"/>
      <c r="E373" s="3"/>
      <c r="F373" s="3"/>
      <c r="G373" s="3"/>
    </row>
    <row r="374" spans="3:7" ht="15.75" customHeight="1" x14ac:dyDescent="0.25">
      <c r="C374" s="3"/>
      <c r="D374" s="3"/>
      <c r="E374" s="3"/>
      <c r="F374" s="3"/>
      <c r="G374" s="3"/>
    </row>
    <row r="375" spans="3:7" ht="15.75" customHeight="1" x14ac:dyDescent="0.25">
      <c r="C375" s="3"/>
      <c r="D375" s="3"/>
      <c r="E375" s="3"/>
      <c r="F375" s="3"/>
      <c r="G375" s="3"/>
    </row>
    <row r="376" spans="3:7" ht="15.75" customHeight="1" x14ac:dyDescent="0.25">
      <c r="C376" s="3"/>
      <c r="D376" s="3"/>
      <c r="E376" s="3"/>
      <c r="F376" s="3"/>
      <c r="G376" s="3"/>
    </row>
    <row r="377" spans="3:7" ht="15.75" customHeight="1" x14ac:dyDescent="0.25">
      <c r="C377" s="3"/>
      <c r="D377" s="3"/>
      <c r="E377" s="3"/>
      <c r="F377" s="3"/>
      <c r="G377" s="3"/>
    </row>
    <row r="378" spans="3:7" ht="15.75" customHeight="1" x14ac:dyDescent="0.25">
      <c r="C378" s="3"/>
      <c r="D378" s="3"/>
      <c r="E378" s="3"/>
      <c r="F378" s="3"/>
      <c r="G378" s="3"/>
    </row>
    <row r="379" spans="3:7" ht="15.75" customHeight="1" x14ac:dyDescent="0.25">
      <c r="C379" s="3"/>
      <c r="D379" s="3"/>
      <c r="E379" s="3"/>
      <c r="F379" s="3"/>
      <c r="G379" s="3"/>
    </row>
    <row r="380" spans="3:7" ht="15.75" customHeight="1" x14ac:dyDescent="0.25">
      <c r="C380" s="3"/>
      <c r="D380" s="3"/>
      <c r="E380" s="3"/>
      <c r="F380" s="3"/>
      <c r="G380" s="3"/>
    </row>
    <row r="381" spans="3:7" ht="15.75" customHeight="1" x14ac:dyDescent="0.25">
      <c r="C381" s="3"/>
      <c r="D381" s="3"/>
      <c r="E381" s="3"/>
      <c r="F381" s="3"/>
      <c r="G381" s="3"/>
    </row>
    <row r="382" spans="3:7" ht="15.75" customHeight="1" x14ac:dyDescent="0.25">
      <c r="C382" s="3"/>
      <c r="D382" s="3"/>
      <c r="E382" s="3"/>
      <c r="F382" s="3"/>
      <c r="G382" s="3"/>
    </row>
    <row r="383" spans="3:7" ht="15.75" customHeight="1" x14ac:dyDescent="0.25">
      <c r="C383" s="3"/>
      <c r="D383" s="3"/>
      <c r="E383" s="3"/>
      <c r="F383" s="3"/>
      <c r="G383" s="3"/>
    </row>
    <row r="384" spans="3:7" ht="15.75" customHeight="1" x14ac:dyDescent="0.25">
      <c r="C384" s="3"/>
      <c r="D384" s="3"/>
      <c r="E384" s="3"/>
      <c r="F384" s="3"/>
      <c r="G384" s="3"/>
    </row>
    <row r="385" spans="3:7" ht="15.75" customHeight="1" x14ac:dyDescent="0.25">
      <c r="C385" s="3"/>
      <c r="D385" s="3"/>
      <c r="E385" s="3"/>
      <c r="F385" s="3"/>
      <c r="G385" s="3"/>
    </row>
    <row r="386" spans="3:7" ht="15.75" customHeight="1" x14ac:dyDescent="0.25">
      <c r="C386" s="3"/>
      <c r="D386" s="3"/>
      <c r="E386" s="3"/>
      <c r="F386" s="3"/>
      <c r="G386" s="3"/>
    </row>
    <row r="387" spans="3:7" ht="15.75" customHeight="1" x14ac:dyDescent="0.25">
      <c r="C387" s="3"/>
      <c r="D387" s="3"/>
      <c r="E387" s="3"/>
      <c r="F387" s="3"/>
      <c r="G387" s="3"/>
    </row>
    <row r="388" spans="3:7" ht="15.75" customHeight="1" x14ac:dyDescent="0.25">
      <c r="C388" s="3"/>
      <c r="D388" s="3"/>
      <c r="E388" s="3"/>
      <c r="F388" s="3"/>
      <c r="G388" s="3"/>
    </row>
    <row r="389" spans="3:7" ht="15.75" customHeight="1" x14ac:dyDescent="0.25">
      <c r="C389" s="3"/>
      <c r="D389" s="3"/>
      <c r="E389" s="3"/>
      <c r="F389" s="3"/>
      <c r="G389" s="3"/>
    </row>
    <row r="390" spans="3:7" ht="15.75" customHeight="1" x14ac:dyDescent="0.25">
      <c r="C390" s="3"/>
      <c r="D390" s="3"/>
      <c r="E390" s="3"/>
      <c r="F390" s="3"/>
      <c r="G390" s="3"/>
    </row>
    <row r="391" spans="3:7" ht="15.75" customHeight="1" x14ac:dyDescent="0.25">
      <c r="C391" s="3"/>
      <c r="D391" s="3"/>
      <c r="E391" s="3"/>
      <c r="F391" s="3"/>
      <c r="G391" s="3"/>
    </row>
    <row r="392" spans="3:7" ht="15.75" customHeight="1" x14ac:dyDescent="0.25">
      <c r="C392" s="3"/>
      <c r="D392" s="3"/>
      <c r="E392" s="3"/>
      <c r="F392" s="3"/>
      <c r="G392" s="3"/>
    </row>
    <row r="393" spans="3:7" ht="15.75" customHeight="1" x14ac:dyDescent="0.25">
      <c r="C393" s="3"/>
      <c r="D393" s="3"/>
      <c r="E393" s="3"/>
      <c r="F393" s="3"/>
      <c r="G393" s="3"/>
    </row>
    <row r="394" spans="3:7" ht="15.75" customHeight="1" x14ac:dyDescent="0.25">
      <c r="C394" s="3"/>
      <c r="D394" s="3"/>
      <c r="E394" s="3"/>
      <c r="F394" s="3"/>
      <c r="G394" s="3"/>
    </row>
    <row r="395" spans="3:7" ht="15.75" customHeight="1" x14ac:dyDescent="0.25">
      <c r="C395" s="3"/>
      <c r="D395" s="3"/>
      <c r="E395" s="3"/>
      <c r="F395" s="3"/>
      <c r="G395" s="3"/>
    </row>
    <row r="396" spans="3:7" ht="15.75" customHeight="1" x14ac:dyDescent="0.25">
      <c r="C396" s="3"/>
      <c r="D396" s="3"/>
      <c r="E396" s="3"/>
      <c r="F396" s="3"/>
      <c r="G396" s="3"/>
    </row>
    <row r="397" spans="3:7" ht="15.75" customHeight="1" x14ac:dyDescent="0.25">
      <c r="C397" s="3"/>
      <c r="D397" s="3"/>
      <c r="E397" s="3"/>
      <c r="F397" s="3"/>
      <c r="G397" s="3"/>
    </row>
    <row r="398" spans="3:7" ht="15.75" customHeight="1" x14ac:dyDescent="0.25">
      <c r="C398" s="3"/>
      <c r="D398" s="3"/>
      <c r="E398" s="3"/>
      <c r="F398" s="3"/>
      <c r="G398" s="3"/>
    </row>
    <row r="399" spans="3:7" ht="15.75" customHeight="1" x14ac:dyDescent="0.25">
      <c r="C399" s="3"/>
      <c r="D399" s="3"/>
      <c r="E399" s="3"/>
      <c r="F399" s="3"/>
      <c r="G399" s="3"/>
    </row>
    <row r="400" spans="3:7" ht="15.75" customHeight="1" x14ac:dyDescent="0.25">
      <c r="C400" s="3"/>
      <c r="D400" s="3"/>
      <c r="E400" s="3"/>
      <c r="F400" s="3"/>
      <c r="G400" s="3"/>
    </row>
    <row r="401" spans="3:7" ht="15.75" customHeight="1" x14ac:dyDescent="0.25">
      <c r="C401" s="3"/>
      <c r="D401" s="3"/>
      <c r="E401" s="3"/>
      <c r="F401" s="3"/>
      <c r="G401" s="3"/>
    </row>
    <row r="402" spans="3:7" ht="15.75" customHeight="1" x14ac:dyDescent="0.25">
      <c r="C402" s="3"/>
      <c r="D402" s="3"/>
      <c r="E402" s="3"/>
      <c r="F402" s="3"/>
      <c r="G402" s="3"/>
    </row>
    <row r="403" spans="3:7" ht="15.75" customHeight="1" x14ac:dyDescent="0.25">
      <c r="C403" s="3"/>
      <c r="D403" s="3"/>
      <c r="E403" s="3"/>
      <c r="F403" s="3"/>
      <c r="G403" s="3"/>
    </row>
    <row r="404" spans="3:7" ht="15.75" customHeight="1" x14ac:dyDescent="0.25">
      <c r="C404" s="3"/>
      <c r="D404" s="3"/>
      <c r="E404" s="3"/>
      <c r="F404" s="3"/>
      <c r="G404" s="3"/>
    </row>
    <row r="405" spans="3:7" ht="15.75" customHeight="1" x14ac:dyDescent="0.25">
      <c r="C405" s="3"/>
      <c r="D405" s="3"/>
      <c r="E405" s="3"/>
      <c r="F405" s="3"/>
      <c r="G405" s="3"/>
    </row>
    <row r="406" spans="3:7" ht="15.75" customHeight="1" x14ac:dyDescent="0.25">
      <c r="C406" s="3"/>
      <c r="D406" s="3"/>
      <c r="E406" s="3"/>
      <c r="F406" s="3"/>
      <c r="G406" s="3"/>
    </row>
    <row r="407" spans="3:7" ht="15.75" customHeight="1" x14ac:dyDescent="0.25">
      <c r="C407" s="3"/>
      <c r="D407" s="3"/>
      <c r="E407" s="3"/>
      <c r="F407" s="3"/>
      <c r="G407" s="3"/>
    </row>
    <row r="408" spans="3:7" ht="15.75" customHeight="1" x14ac:dyDescent="0.25">
      <c r="C408" s="3"/>
      <c r="D408" s="3"/>
      <c r="E408" s="3"/>
      <c r="F408" s="3"/>
      <c r="G408" s="3"/>
    </row>
    <row r="409" spans="3:7" ht="15.75" customHeight="1" x14ac:dyDescent="0.25">
      <c r="C409" s="3"/>
      <c r="D409" s="3"/>
      <c r="E409" s="3"/>
      <c r="F409" s="3"/>
      <c r="G409" s="3"/>
    </row>
    <row r="410" spans="3:7" ht="15.75" customHeight="1" x14ac:dyDescent="0.25">
      <c r="C410" s="3"/>
      <c r="D410" s="3"/>
      <c r="E410" s="3"/>
      <c r="F410" s="3"/>
      <c r="G410" s="3"/>
    </row>
    <row r="411" spans="3:7" ht="15.75" customHeight="1" x14ac:dyDescent="0.25">
      <c r="C411" s="3"/>
      <c r="D411" s="3"/>
      <c r="E411" s="3"/>
      <c r="F411" s="3"/>
      <c r="G411" s="3"/>
    </row>
    <row r="412" spans="3:7" ht="15.75" customHeight="1" x14ac:dyDescent="0.25">
      <c r="C412" s="3"/>
      <c r="D412" s="3"/>
      <c r="E412" s="3"/>
      <c r="F412" s="3"/>
      <c r="G412" s="3"/>
    </row>
    <row r="413" spans="3:7" ht="15.75" customHeight="1" x14ac:dyDescent="0.25">
      <c r="C413" s="3"/>
      <c r="D413" s="3"/>
      <c r="E413" s="3"/>
      <c r="F413" s="3"/>
      <c r="G413" s="3"/>
    </row>
    <row r="414" spans="3:7" ht="15.75" customHeight="1" x14ac:dyDescent="0.25">
      <c r="C414" s="3"/>
      <c r="D414" s="3"/>
      <c r="E414" s="3"/>
      <c r="F414" s="3"/>
      <c r="G414" s="3"/>
    </row>
    <row r="415" spans="3:7" ht="15.75" customHeight="1" x14ac:dyDescent="0.25">
      <c r="C415" s="3"/>
      <c r="D415" s="3"/>
      <c r="E415" s="3"/>
      <c r="F415" s="3"/>
      <c r="G415" s="3"/>
    </row>
    <row r="416" spans="3:7" ht="15.75" customHeight="1" x14ac:dyDescent="0.25">
      <c r="C416" s="3"/>
      <c r="D416" s="3"/>
      <c r="E416" s="3"/>
      <c r="F416" s="3"/>
      <c r="G416" s="3"/>
    </row>
    <row r="417" spans="3:7" ht="15.75" customHeight="1" x14ac:dyDescent="0.25">
      <c r="C417" s="3"/>
      <c r="D417" s="3"/>
      <c r="E417" s="3"/>
      <c r="F417" s="3"/>
      <c r="G417" s="3"/>
    </row>
    <row r="418" spans="3:7" ht="15.75" customHeight="1" x14ac:dyDescent="0.25">
      <c r="C418" s="3"/>
      <c r="D418" s="3"/>
      <c r="E418" s="3"/>
      <c r="F418" s="3"/>
      <c r="G418" s="3"/>
    </row>
    <row r="419" spans="3:7" ht="15.75" customHeight="1" x14ac:dyDescent="0.25">
      <c r="C419" s="3"/>
      <c r="D419" s="3"/>
      <c r="E419" s="3"/>
      <c r="F419" s="3"/>
      <c r="G419" s="3"/>
    </row>
    <row r="420" spans="3:7" ht="15.75" customHeight="1" x14ac:dyDescent="0.25">
      <c r="C420" s="3"/>
      <c r="D420" s="3"/>
      <c r="E420" s="3"/>
      <c r="F420" s="3"/>
      <c r="G420" s="3"/>
    </row>
    <row r="421" spans="3:7" ht="15.75" customHeight="1" x14ac:dyDescent="0.25">
      <c r="C421" s="3"/>
      <c r="D421" s="3"/>
      <c r="E421" s="3"/>
      <c r="F421" s="3"/>
      <c r="G421" s="3"/>
    </row>
    <row r="422" spans="3:7" ht="15.75" customHeight="1" x14ac:dyDescent="0.25">
      <c r="C422" s="3"/>
      <c r="D422" s="3"/>
      <c r="E422" s="3"/>
      <c r="F422" s="3"/>
      <c r="G422" s="3"/>
    </row>
    <row r="423" spans="3:7" ht="15.75" customHeight="1" x14ac:dyDescent="0.25">
      <c r="C423" s="3"/>
      <c r="D423" s="3"/>
      <c r="E423" s="3"/>
      <c r="F423" s="3"/>
      <c r="G423" s="3"/>
    </row>
    <row r="424" spans="3:7" ht="15.75" customHeight="1" x14ac:dyDescent="0.25">
      <c r="C424" s="3"/>
      <c r="D424" s="3"/>
      <c r="E424" s="3"/>
      <c r="F424" s="3"/>
      <c r="G424" s="3"/>
    </row>
    <row r="425" spans="3:7" ht="15.75" customHeight="1" x14ac:dyDescent="0.25">
      <c r="C425" s="3"/>
      <c r="D425" s="3"/>
      <c r="E425" s="3"/>
      <c r="F425" s="3"/>
      <c r="G425" s="3"/>
    </row>
    <row r="426" spans="3:7" ht="15.75" customHeight="1" x14ac:dyDescent="0.25">
      <c r="C426" s="3"/>
      <c r="D426" s="3"/>
      <c r="E426" s="3"/>
      <c r="F426" s="3"/>
      <c r="G426" s="3"/>
    </row>
    <row r="427" spans="3:7" ht="15.75" customHeight="1" x14ac:dyDescent="0.25">
      <c r="C427" s="3"/>
      <c r="D427" s="3"/>
      <c r="E427" s="3"/>
      <c r="F427" s="3"/>
      <c r="G427" s="3"/>
    </row>
    <row r="428" spans="3:7" ht="15.75" customHeight="1" x14ac:dyDescent="0.25">
      <c r="C428" s="3"/>
      <c r="D428" s="3"/>
      <c r="E428" s="3"/>
      <c r="F428" s="3"/>
      <c r="G428" s="3"/>
    </row>
    <row r="429" spans="3:7" ht="15.75" customHeight="1" x14ac:dyDescent="0.25">
      <c r="C429" s="3"/>
      <c r="D429" s="3"/>
      <c r="E429" s="3"/>
      <c r="F429" s="3"/>
      <c r="G429" s="3"/>
    </row>
    <row r="430" spans="3:7" ht="15.75" customHeight="1" x14ac:dyDescent="0.25">
      <c r="C430" s="3"/>
      <c r="D430" s="3"/>
      <c r="E430" s="3"/>
      <c r="F430" s="3"/>
      <c r="G430" s="3"/>
    </row>
    <row r="431" spans="3:7" ht="15.75" customHeight="1" x14ac:dyDescent="0.25">
      <c r="C431" s="3"/>
      <c r="D431" s="3"/>
      <c r="E431" s="3"/>
      <c r="F431" s="3"/>
      <c r="G431" s="3"/>
    </row>
    <row r="432" spans="3:7" ht="15.75" customHeight="1" x14ac:dyDescent="0.25">
      <c r="C432" s="3"/>
      <c r="D432" s="3"/>
      <c r="E432" s="3"/>
      <c r="F432" s="3"/>
      <c r="G432" s="3"/>
    </row>
    <row r="433" spans="3:7" ht="15.75" customHeight="1" x14ac:dyDescent="0.25">
      <c r="C433" s="3"/>
      <c r="D433" s="3"/>
      <c r="E433" s="3"/>
      <c r="F433" s="3"/>
      <c r="G433" s="3"/>
    </row>
    <row r="434" spans="3:7" ht="15.75" customHeight="1" x14ac:dyDescent="0.25">
      <c r="C434" s="3"/>
      <c r="D434" s="3"/>
      <c r="E434" s="3"/>
      <c r="F434" s="3"/>
      <c r="G434" s="3"/>
    </row>
    <row r="435" spans="3:7" ht="15.75" customHeight="1" x14ac:dyDescent="0.25">
      <c r="C435" s="3"/>
      <c r="D435" s="3"/>
      <c r="E435" s="3"/>
      <c r="F435" s="3"/>
      <c r="G435" s="3"/>
    </row>
    <row r="436" spans="3:7" ht="15.75" customHeight="1" x14ac:dyDescent="0.25">
      <c r="C436" s="3"/>
      <c r="D436" s="3"/>
      <c r="E436" s="3"/>
      <c r="F436" s="3"/>
      <c r="G436" s="3"/>
    </row>
    <row r="437" spans="3:7" ht="15.75" customHeight="1" x14ac:dyDescent="0.25">
      <c r="C437" s="3"/>
      <c r="D437" s="3"/>
      <c r="E437" s="3"/>
      <c r="F437" s="3"/>
      <c r="G437" s="3"/>
    </row>
    <row r="438" spans="3:7" ht="15.75" customHeight="1" x14ac:dyDescent="0.25">
      <c r="C438" s="3"/>
      <c r="D438" s="3"/>
      <c r="E438" s="3"/>
      <c r="F438" s="3"/>
      <c r="G438" s="3"/>
    </row>
    <row r="439" spans="3:7" ht="15.75" customHeight="1" x14ac:dyDescent="0.25">
      <c r="C439" s="3"/>
      <c r="D439" s="3"/>
      <c r="E439" s="3"/>
      <c r="F439" s="3"/>
      <c r="G439" s="3"/>
    </row>
    <row r="440" spans="3:7" ht="15.75" customHeight="1" x14ac:dyDescent="0.25">
      <c r="C440" s="3"/>
      <c r="D440" s="3"/>
      <c r="E440" s="3"/>
      <c r="F440" s="3"/>
      <c r="G440" s="3"/>
    </row>
    <row r="441" spans="3:7" ht="15.75" customHeight="1" x14ac:dyDescent="0.25">
      <c r="C441" s="3"/>
      <c r="D441" s="3"/>
      <c r="E441" s="3"/>
      <c r="F441" s="3"/>
      <c r="G441" s="3"/>
    </row>
    <row r="442" spans="3:7" ht="15.75" customHeight="1" x14ac:dyDescent="0.25">
      <c r="C442" s="3"/>
      <c r="D442" s="3"/>
      <c r="E442" s="3"/>
      <c r="F442" s="3"/>
      <c r="G442" s="3"/>
    </row>
    <row r="443" spans="3:7" ht="15.75" customHeight="1" x14ac:dyDescent="0.25">
      <c r="C443" s="3"/>
      <c r="D443" s="3"/>
      <c r="E443" s="3"/>
      <c r="F443" s="3"/>
      <c r="G443" s="3"/>
    </row>
    <row r="444" spans="3:7" ht="15.75" customHeight="1" x14ac:dyDescent="0.25">
      <c r="C444" s="3"/>
      <c r="D444" s="3"/>
      <c r="E444" s="3"/>
      <c r="F444" s="3"/>
      <c r="G444" s="3"/>
    </row>
    <row r="445" spans="3:7" ht="15.75" customHeight="1" x14ac:dyDescent="0.25">
      <c r="C445" s="3"/>
      <c r="D445" s="3"/>
      <c r="E445" s="3"/>
      <c r="F445" s="3"/>
      <c r="G445" s="3"/>
    </row>
    <row r="446" spans="3:7" ht="15.75" customHeight="1" x14ac:dyDescent="0.25">
      <c r="C446" s="3"/>
      <c r="D446" s="3"/>
      <c r="E446" s="3"/>
      <c r="F446" s="3"/>
      <c r="G446" s="3"/>
    </row>
    <row r="447" spans="3:7" ht="15.75" customHeight="1" x14ac:dyDescent="0.25">
      <c r="C447" s="3"/>
      <c r="D447" s="3"/>
      <c r="E447" s="3"/>
      <c r="F447" s="3"/>
      <c r="G447" s="3"/>
    </row>
    <row r="448" spans="3:7" ht="15.75" customHeight="1" x14ac:dyDescent="0.25">
      <c r="C448" s="3"/>
      <c r="D448" s="3"/>
      <c r="E448" s="3"/>
      <c r="F448" s="3"/>
      <c r="G448" s="3"/>
    </row>
    <row r="449" spans="3:7" ht="15.75" customHeight="1" x14ac:dyDescent="0.25">
      <c r="C449" s="3"/>
      <c r="D449" s="3"/>
      <c r="E449" s="3"/>
      <c r="F449" s="3"/>
      <c r="G449" s="3"/>
    </row>
    <row r="450" spans="3:7" ht="15.75" customHeight="1" x14ac:dyDescent="0.25">
      <c r="C450" s="3"/>
      <c r="D450" s="3"/>
      <c r="E450" s="3"/>
      <c r="F450" s="3"/>
      <c r="G450" s="3"/>
    </row>
    <row r="451" spans="3:7" ht="15.75" customHeight="1" x14ac:dyDescent="0.25">
      <c r="C451" s="3"/>
      <c r="D451" s="3"/>
      <c r="E451" s="3"/>
      <c r="F451" s="3"/>
      <c r="G451" s="3"/>
    </row>
    <row r="452" spans="3:7" ht="15.75" customHeight="1" x14ac:dyDescent="0.25">
      <c r="C452" s="3"/>
      <c r="D452" s="3"/>
      <c r="E452" s="3"/>
      <c r="F452" s="3"/>
      <c r="G452" s="3"/>
    </row>
    <row r="453" spans="3:7" ht="15.75" customHeight="1" x14ac:dyDescent="0.25">
      <c r="C453" s="3"/>
      <c r="D453" s="3"/>
      <c r="E453" s="3"/>
      <c r="F453" s="3"/>
      <c r="G453" s="3"/>
    </row>
    <row r="454" spans="3:7" ht="15.75" customHeight="1" x14ac:dyDescent="0.25">
      <c r="C454" s="3"/>
      <c r="D454" s="3"/>
      <c r="E454" s="3"/>
      <c r="F454" s="3"/>
      <c r="G454" s="3"/>
    </row>
    <row r="455" spans="3:7" ht="15.75" customHeight="1" x14ac:dyDescent="0.25">
      <c r="C455" s="3"/>
      <c r="D455" s="3"/>
      <c r="E455" s="3"/>
      <c r="F455" s="3"/>
      <c r="G455" s="3"/>
    </row>
    <row r="456" spans="3:7" ht="15.75" customHeight="1" x14ac:dyDescent="0.25">
      <c r="C456" s="3"/>
      <c r="D456" s="3"/>
      <c r="E456" s="3"/>
      <c r="F456" s="3"/>
      <c r="G456" s="3"/>
    </row>
    <row r="457" spans="3:7" ht="15.75" customHeight="1" x14ac:dyDescent="0.25">
      <c r="C457" s="3"/>
      <c r="D457" s="3"/>
      <c r="E457" s="3"/>
      <c r="F457" s="3"/>
      <c r="G457" s="3"/>
    </row>
    <row r="458" spans="3:7" ht="15.75" customHeight="1" x14ac:dyDescent="0.25">
      <c r="C458" s="3"/>
      <c r="D458" s="3"/>
      <c r="E458" s="3"/>
      <c r="F458" s="3"/>
      <c r="G458" s="3"/>
    </row>
    <row r="459" spans="3:7" ht="15.75" customHeight="1" x14ac:dyDescent="0.25">
      <c r="C459" s="3"/>
      <c r="D459" s="3"/>
      <c r="E459" s="3"/>
      <c r="F459" s="3"/>
      <c r="G459" s="3"/>
    </row>
    <row r="460" spans="3:7" ht="15.75" customHeight="1" x14ac:dyDescent="0.25">
      <c r="C460" s="3"/>
      <c r="D460" s="3"/>
      <c r="E460" s="3"/>
      <c r="F460" s="3"/>
      <c r="G460" s="3"/>
    </row>
    <row r="461" spans="3:7" ht="15.75" customHeight="1" x14ac:dyDescent="0.25">
      <c r="C461" s="3"/>
      <c r="D461" s="3"/>
      <c r="E461" s="3"/>
      <c r="F461" s="3"/>
      <c r="G461" s="3"/>
    </row>
    <row r="462" spans="3:7" ht="15.75" customHeight="1" x14ac:dyDescent="0.25">
      <c r="C462" s="3"/>
      <c r="D462" s="3"/>
      <c r="E462" s="3"/>
      <c r="F462" s="3"/>
      <c r="G462" s="3"/>
    </row>
    <row r="463" spans="3:7" ht="15.75" customHeight="1" x14ac:dyDescent="0.25">
      <c r="C463" s="3"/>
      <c r="D463" s="3"/>
      <c r="E463" s="3"/>
      <c r="F463" s="3"/>
      <c r="G463" s="3"/>
    </row>
    <row r="464" spans="3:7" ht="15.75" customHeight="1" x14ac:dyDescent="0.25">
      <c r="C464" s="3"/>
      <c r="D464" s="3"/>
      <c r="E464" s="3"/>
      <c r="F464" s="3"/>
      <c r="G464" s="3"/>
    </row>
    <row r="465" spans="3:7" ht="15.75" customHeight="1" x14ac:dyDescent="0.25">
      <c r="C465" s="3"/>
      <c r="D465" s="3"/>
      <c r="E465" s="3"/>
      <c r="F465" s="3"/>
      <c r="G465" s="3"/>
    </row>
    <row r="466" spans="3:7" ht="15.75" customHeight="1" x14ac:dyDescent="0.25">
      <c r="C466" s="3"/>
      <c r="D466" s="3"/>
      <c r="E466" s="3"/>
      <c r="F466" s="3"/>
      <c r="G466" s="3"/>
    </row>
    <row r="467" spans="3:7" ht="15.75" customHeight="1" x14ac:dyDescent="0.25">
      <c r="C467" s="3"/>
      <c r="D467" s="3"/>
      <c r="E467" s="3"/>
      <c r="F467" s="3"/>
      <c r="G467" s="3"/>
    </row>
    <row r="468" spans="3:7" ht="15.75" customHeight="1" x14ac:dyDescent="0.25">
      <c r="C468" s="3"/>
      <c r="D468" s="3"/>
      <c r="E468" s="3"/>
      <c r="F468" s="3"/>
      <c r="G468" s="3"/>
    </row>
    <row r="469" spans="3:7" ht="15.75" customHeight="1" x14ac:dyDescent="0.25">
      <c r="C469" s="3"/>
      <c r="D469" s="3"/>
      <c r="E469" s="3"/>
      <c r="F469" s="3"/>
      <c r="G469" s="3"/>
    </row>
    <row r="470" spans="3:7" ht="15.75" customHeight="1" x14ac:dyDescent="0.25">
      <c r="C470" s="3"/>
      <c r="D470" s="3"/>
      <c r="E470" s="3"/>
      <c r="F470" s="3"/>
      <c r="G470" s="3"/>
    </row>
    <row r="471" spans="3:7" ht="15.75" customHeight="1" x14ac:dyDescent="0.25">
      <c r="C471" s="3"/>
      <c r="D471" s="3"/>
      <c r="E471" s="3"/>
      <c r="F471" s="3"/>
      <c r="G471" s="3"/>
    </row>
    <row r="472" spans="3:7" ht="15.75" customHeight="1" x14ac:dyDescent="0.25">
      <c r="C472" s="3"/>
      <c r="D472" s="3"/>
      <c r="E472" s="3"/>
      <c r="F472" s="3"/>
      <c r="G472" s="3"/>
    </row>
    <row r="473" spans="3:7" ht="15.75" customHeight="1" x14ac:dyDescent="0.25">
      <c r="C473" s="3"/>
      <c r="D473" s="3"/>
      <c r="E473" s="3"/>
      <c r="F473" s="3"/>
      <c r="G473" s="3"/>
    </row>
    <row r="474" spans="3:7" ht="15.75" customHeight="1" x14ac:dyDescent="0.25">
      <c r="C474" s="3"/>
      <c r="D474" s="3"/>
      <c r="E474" s="3"/>
      <c r="F474" s="3"/>
      <c r="G474" s="3"/>
    </row>
    <row r="475" spans="3:7" ht="15.75" customHeight="1" x14ac:dyDescent="0.25">
      <c r="C475" s="3"/>
      <c r="D475" s="3"/>
      <c r="E475" s="3"/>
      <c r="F475" s="3"/>
      <c r="G475" s="3"/>
    </row>
    <row r="476" spans="3:7" ht="15.75" customHeight="1" x14ac:dyDescent="0.25">
      <c r="C476" s="3"/>
      <c r="D476" s="3"/>
      <c r="E476" s="3"/>
      <c r="F476" s="3"/>
      <c r="G476" s="3"/>
    </row>
    <row r="477" spans="3:7" ht="15.75" customHeight="1" x14ac:dyDescent="0.25">
      <c r="C477" s="3"/>
      <c r="D477" s="3"/>
      <c r="E477" s="3"/>
      <c r="F477" s="3"/>
      <c r="G477" s="3"/>
    </row>
    <row r="478" spans="3:7" ht="15.75" customHeight="1" x14ac:dyDescent="0.25">
      <c r="C478" s="3"/>
      <c r="D478" s="3"/>
      <c r="E478" s="3"/>
      <c r="F478" s="3"/>
      <c r="G478" s="3"/>
    </row>
    <row r="479" spans="3:7" ht="15.75" customHeight="1" x14ac:dyDescent="0.25">
      <c r="C479" s="3"/>
      <c r="D479" s="3"/>
      <c r="E479" s="3"/>
      <c r="F479" s="3"/>
      <c r="G479" s="3"/>
    </row>
    <row r="480" spans="3:7" ht="15.75" customHeight="1" x14ac:dyDescent="0.25">
      <c r="C480" s="3"/>
      <c r="D480" s="3"/>
      <c r="E480" s="3"/>
      <c r="F480" s="3"/>
      <c r="G480" s="3"/>
    </row>
    <row r="481" spans="3:7" ht="15.75" customHeight="1" x14ac:dyDescent="0.25">
      <c r="C481" s="3"/>
      <c r="D481" s="3"/>
      <c r="E481" s="3"/>
      <c r="F481" s="3"/>
      <c r="G481" s="3"/>
    </row>
    <row r="482" spans="3:7" ht="15.75" customHeight="1" x14ac:dyDescent="0.25">
      <c r="C482" s="3"/>
      <c r="D482" s="3"/>
      <c r="E482" s="3"/>
      <c r="F482" s="3"/>
      <c r="G482" s="3"/>
    </row>
    <row r="483" spans="3:7" ht="15.75" customHeight="1" x14ac:dyDescent="0.25">
      <c r="C483" s="3"/>
      <c r="D483" s="3"/>
      <c r="E483" s="3"/>
      <c r="F483" s="3"/>
      <c r="G483" s="3"/>
    </row>
    <row r="484" spans="3:7" ht="15.75" customHeight="1" x14ac:dyDescent="0.25">
      <c r="C484" s="3"/>
      <c r="D484" s="3"/>
      <c r="E484" s="3"/>
      <c r="F484" s="3"/>
      <c r="G484" s="3"/>
    </row>
    <row r="485" spans="3:7" ht="15.75" customHeight="1" x14ac:dyDescent="0.25">
      <c r="C485" s="3"/>
      <c r="D485" s="3"/>
      <c r="E485" s="3"/>
      <c r="F485" s="3"/>
      <c r="G485" s="3"/>
    </row>
    <row r="486" spans="3:7" ht="15.75" customHeight="1" x14ac:dyDescent="0.25">
      <c r="C486" s="3"/>
      <c r="D486" s="3"/>
      <c r="E486" s="3"/>
      <c r="F486" s="3"/>
      <c r="G486" s="3"/>
    </row>
    <row r="487" spans="3:7" ht="15.75" customHeight="1" x14ac:dyDescent="0.25">
      <c r="C487" s="3"/>
      <c r="D487" s="3"/>
      <c r="E487" s="3"/>
      <c r="F487" s="3"/>
      <c r="G487" s="3"/>
    </row>
    <row r="488" spans="3:7" ht="15.75" customHeight="1" x14ac:dyDescent="0.25">
      <c r="C488" s="3"/>
      <c r="D488" s="3"/>
      <c r="E488" s="3"/>
      <c r="F488" s="3"/>
      <c r="G488" s="3"/>
    </row>
    <row r="489" spans="3:7" ht="15.75" customHeight="1" x14ac:dyDescent="0.25">
      <c r="C489" s="3"/>
      <c r="D489" s="3"/>
      <c r="E489" s="3"/>
      <c r="F489" s="3"/>
      <c r="G489" s="3"/>
    </row>
    <row r="490" spans="3:7" ht="15.75" customHeight="1" x14ac:dyDescent="0.25">
      <c r="C490" s="3"/>
      <c r="D490" s="3"/>
      <c r="E490" s="3"/>
      <c r="F490" s="3"/>
      <c r="G490" s="3"/>
    </row>
    <row r="491" spans="3:7" ht="15.75" customHeight="1" x14ac:dyDescent="0.25">
      <c r="C491" s="3"/>
      <c r="D491" s="3"/>
      <c r="E491" s="3"/>
      <c r="F491" s="3"/>
      <c r="G491" s="3"/>
    </row>
    <row r="492" spans="3:7" ht="15.75" customHeight="1" x14ac:dyDescent="0.25">
      <c r="C492" s="3"/>
      <c r="D492" s="3"/>
      <c r="E492" s="3"/>
      <c r="F492" s="3"/>
      <c r="G492" s="3"/>
    </row>
    <row r="493" spans="3:7" ht="15.75" customHeight="1" x14ac:dyDescent="0.25">
      <c r="C493" s="3"/>
      <c r="D493" s="3"/>
      <c r="E493" s="3"/>
      <c r="F493" s="3"/>
      <c r="G493" s="3"/>
    </row>
    <row r="494" spans="3:7" ht="15.75" customHeight="1" x14ac:dyDescent="0.25">
      <c r="C494" s="3"/>
      <c r="D494" s="3"/>
      <c r="E494" s="3"/>
      <c r="F494" s="3"/>
      <c r="G494" s="3"/>
    </row>
    <row r="495" spans="3:7" ht="15.75" customHeight="1" x14ac:dyDescent="0.25">
      <c r="C495" s="3"/>
      <c r="D495" s="3"/>
      <c r="E495" s="3"/>
      <c r="F495" s="3"/>
      <c r="G495" s="3"/>
    </row>
    <row r="496" spans="3:7" ht="15.75" customHeight="1" x14ac:dyDescent="0.25">
      <c r="C496" s="3"/>
      <c r="D496" s="3"/>
      <c r="E496" s="3"/>
      <c r="F496" s="3"/>
      <c r="G496" s="3"/>
    </row>
    <row r="497" spans="3:7" ht="15.75" customHeight="1" x14ac:dyDescent="0.25">
      <c r="C497" s="3"/>
      <c r="D497" s="3"/>
      <c r="E497" s="3"/>
      <c r="F497" s="3"/>
      <c r="G497" s="3"/>
    </row>
    <row r="498" spans="3:7" ht="15.75" customHeight="1" x14ac:dyDescent="0.25">
      <c r="C498" s="3"/>
      <c r="D498" s="3"/>
      <c r="E498" s="3"/>
      <c r="F498" s="3"/>
      <c r="G498" s="3"/>
    </row>
    <row r="499" spans="3:7" ht="15.75" customHeight="1" x14ac:dyDescent="0.25">
      <c r="C499" s="3"/>
      <c r="D499" s="3"/>
      <c r="E499" s="3"/>
      <c r="F499" s="3"/>
      <c r="G499" s="3"/>
    </row>
    <row r="500" spans="3:7" ht="15.75" customHeight="1" x14ac:dyDescent="0.25">
      <c r="C500" s="3"/>
      <c r="D500" s="3"/>
      <c r="E500" s="3"/>
      <c r="F500" s="3"/>
      <c r="G500" s="3"/>
    </row>
    <row r="501" spans="3:7" ht="15.75" customHeight="1" x14ac:dyDescent="0.25">
      <c r="C501" s="3"/>
      <c r="D501" s="3"/>
      <c r="E501" s="3"/>
      <c r="F501" s="3"/>
      <c r="G501" s="3"/>
    </row>
    <row r="502" spans="3:7" ht="15.75" customHeight="1" x14ac:dyDescent="0.25">
      <c r="C502" s="3"/>
      <c r="D502" s="3"/>
      <c r="E502" s="3"/>
      <c r="F502" s="3"/>
      <c r="G502" s="3"/>
    </row>
    <row r="503" spans="3:7" ht="15.75" customHeight="1" x14ac:dyDescent="0.25">
      <c r="C503" s="3"/>
      <c r="D503" s="3"/>
      <c r="E503" s="3"/>
      <c r="F503" s="3"/>
      <c r="G503" s="3"/>
    </row>
    <row r="504" spans="3:7" ht="15.75" customHeight="1" x14ac:dyDescent="0.25">
      <c r="C504" s="3"/>
      <c r="D504" s="3"/>
      <c r="E504" s="3"/>
      <c r="F504" s="3"/>
      <c r="G504" s="3"/>
    </row>
    <row r="505" spans="3:7" ht="15.75" customHeight="1" x14ac:dyDescent="0.25">
      <c r="C505" s="3"/>
      <c r="D505" s="3"/>
      <c r="E505" s="3"/>
      <c r="F505" s="3"/>
      <c r="G505" s="3"/>
    </row>
    <row r="506" spans="3:7" ht="15.75" customHeight="1" x14ac:dyDescent="0.25">
      <c r="C506" s="3"/>
      <c r="D506" s="3"/>
      <c r="E506" s="3"/>
      <c r="F506" s="3"/>
      <c r="G506" s="3"/>
    </row>
    <row r="507" spans="3:7" ht="15.75" customHeight="1" x14ac:dyDescent="0.25">
      <c r="C507" s="3"/>
      <c r="D507" s="3"/>
      <c r="E507" s="3"/>
      <c r="F507" s="3"/>
      <c r="G507" s="3"/>
    </row>
    <row r="508" spans="3:7" ht="15.75" customHeight="1" x14ac:dyDescent="0.25">
      <c r="C508" s="3"/>
      <c r="D508" s="3"/>
      <c r="E508" s="3"/>
      <c r="F508" s="3"/>
      <c r="G508" s="3"/>
    </row>
    <row r="509" spans="3:7" ht="15.75" customHeight="1" x14ac:dyDescent="0.25">
      <c r="C509" s="3"/>
      <c r="D509" s="3"/>
      <c r="E509" s="3"/>
      <c r="F509" s="3"/>
      <c r="G509" s="3"/>
    </row>
    <row r="510" spans="3:7" ht="15.75" customHeight="1" x14ac:dyDescent="0.25">
      <c r="C510" s="3"/>
      <c r="D510" s="3"/>
      <c r="E510" s="3"/>
      <c r="F510" s="3"/>
      <c r="G510" s="3"/>
    </row>
    <row r="511" spans="3:7" ht="15.75" customHeight="1" x14ac:dyDescent="0.25">
      <c r="C511" s="3"/>
      <c r="D511" s="3"/>
      <c r="E511" s="3"/>
      <c r="F511" s="3"/>
      <c r="G511" s="3"/>
    </row>
    <row r="512" spans="3:7" ht="15.75" customHeight="1" x14ac:dyDescent="0.25">
      <c r="C512" s="3"/>
      <c r="D512" s="3"/>
      <c r="E512" s="3"/>
      <c r="F512" s="3"/>
      <c r="G512" s="3"/>
    </row>
    <row r="513" spans="3:7" ht="15.75" customHeight="1" x14ac:dyDescent="0.25">
      <c r="C513" s="3"/>
      <c r="D513" s="3"/>
      <c r="E513" s="3"/>
      <c r="F513" s="3"/>
      <c r="G513" s="3"/>
    </row>
    <row r="514" spans="3:7" ht="15.75" customHeight="1" x14ac:dyDescent="0.25">
      <c r="C514" s="3"/>
      <c r="D514" s="3"/>
      <c r="E514" s="3"/>
      <c r="F514" s="3"/>
      <c r="G514" s="3"/>
    </row>
    <row r="515" spans="3:7" ht="15.75" customHeight="1" x14ac:dyDescent="0.25">
      <c r="C515" s="3"/>
      <c r="D515" s="3"/>
      <c r="E515" s="3"/>
      <c r="F515" s="3"/>
      <c r="G515" s="3"/>
    </row>
    <row r="516" spans="3:7" ht="15.75" customHeight="1" x14ac:dyDescent="0.25">
      <c r="C516" s="3"/>
      <c r="D516" s="3"/>
      <c r="E516" s="3"/>
      <c r="F516" s="3"/>
      <c r="G516" s="3"/>
    </row>
    <row r="517" spans="3:7" ht="15.75" customHeight="1" x14ac:dyDescent="0.25">
      <c r="C517" s="3"/>
      <c r="D517" s="3"/>
      <c r="E517" s="3"/>
      <c r="F517" s="3"/>
      <c r="G517" s="3"/>
    </row>
    <row r="518" spans="3:7" ht="15.75" customHeight="1" x14ac:dyDescent="0.25">
      <c r="C518" s="3"/>
      <c r="D518" s="3"/>
      <c r="E518" s="3"/>
      <c r="F518" s="3"/>
      <c r="G518" s="3"/>
    </row>
    <row r="519" spans="3:7" ht="15.75" customHeight="1" x14ac:dyDescent="0.25">
      <c r="C519" s="3"/>
      <c r="D519" s="3"/>
      <c r="E519" s="3"/>
      <c r="F519" s="3"/>
      <c r="G519" s="3"/>
    </row>
    <row r="520" spans="3:7" ht="15.75" customHeight="1" x14ac:dyDescent="0.25">
      <c r="C520" s="3"/>
      <c r="D520" s="3"/>
      <c r="E520" s="3"/>
      <c r="F520" s="3"/>
      <c r="G520" s="3"/>
    </row>
    <row r="521" spans="3:7" ht="15.75" customHeight="1" x14ac:dyDescent="0.25">
      <c r="C521" s="3"/>
      <c r="D521" s="3"/>
      <c r="E521" s="3"/>
      <c r="F521" s="3"/>
      <c r="G521" s="3"/>
    </row>
    <row r="522" spans="3:7" ht="15.75" customHeight="1" x14ac:dyDescent="0.25">
      <c r="C522" s="3"/>
      <c r="D522" s="3"/>
      <c r="E522" s="3"/>
      <c r="F522" s="3"/>
      <c r="G522" s="3"/>
    </row>
    <row r="523" spans="3:7" ht="15.75" customHeight="1" x14ac:dyDescent="0.25">
      <c r="C523" s="3"/>
      <c r="D523" s="3"/>
      <c r="E523" s="3"/>
      <c r="F523" s="3"/>
      <c r="G523" s="3"/>
    </row>
    <row r="524" spans="3:7" ht="15.75" customHeight="1" x14ac:dyDescent="0.25">
      <c r="C524" s="3"/>
      <c r="D524" s="3"/>
      <c r="E524" s="3"/>
      <c r="F524" s="3"/>
      <c r="G524" s="3"/>
    </row>
    <row r="525" spans="3:7" ht="15.75" customHeight="1" x14ac:dyDescent="0.25">
      <c r="C525" s="3"/>
      <c r="D525" s="3"/>
      <c r="E525" s="3"/>
      <c r="F525" s="3"/>
      <c r="G525" s="3"/>
    </row>
    <row r="526" spans="3:7" ht="15.75" customHeight="1" x14ac:dyDescent="0.25">
      <c r="C526" s="3"/>
      <c r="D526" s="3"/>
      <c r="E526" s="3"/>
      <c r="F526" s="3"/>
      <c r="G526" s="3"/>
    </row>
    <row r="527" spans="3:7" ht="15.75" customHeight="1" x14ac:dyDescent="0.25">
      <c r="C527" s="3"/>
      <c r="D527" s="3"/>
      <c r="E527" s="3"/>
      <c r="F527" s="3"/>
      <c r="G527" s="3"/>
    </row>
    <row r="528" spans="3:7" ht="15.75" customHeight="1" x14ac:dyDescent="0.25">
      <c r="C528" s="3"/>
      <c r="D528" s="3"/>
      <c r="E528" s="3"/>
      <c r="F528" s="3"/>
      <c r="G528" s="3"/>
    </row>
    <row r="529" spans="3:7" ht="15.75" customHeight="1" x14ac:dyDescent="0.25">
      <c r="C529" s="3"/>
      <c r="D529" s="3"/>
      <c r="E529" s="3"/>
      <c r="F529" s="3"/>
      <c r="G529" s="3"/>
    </row>
    <row r="530" spans="3:7" ht="15.75" customHeight="1" x14ac:dyDescent="0.25">
      <c r="C530" s="3"/>
      <c r="D530" s="3"/>
      <c r="E530" s="3"/>
      <c r="F530" s="3"/>
      <c r="G530" s="3"/>
    </row>
    <row r="531" spans="3:7" ht="15.75" customHeight="1" x14ac:dyDescent="0.25">
      <c r="C531" s="3"/>
      <c r="D531" s="3"/>
      <c r="E531" s="3"/>
      <c r="F531" s="3"/>
      <c r="G531" s="3"/>
    </row>
    <row r="532" spans="3:7" ht="15.75" customHeight="1" x14ac:dyDescent="0.25">
      <c r="C532" s="3"/>
      <c r="D532" s="3"/>
      <c r="E532" s="3"/>
      <c r="F532" s="3"/>
      <c r="G532" s="3"/>
    </row>
    <row r="533" spans="3:7" ht="15.75" customHeight="1" x14ac:dyDescent="0.25">
      <c r="C533" s="3"/>
      <c r="D533" s="3"/>
      <c r="E533" s="3"/>
      <c r="F533" s="3"/>
      <c r="G533" s="3"/>
    </row>
    <row r="534" spans="3:7" ht="15.75" customHeight="1" x14ac:dyDescent="0.25">
      <c r="C534" s="3"/>
      <c r="D534" s="3"/>
      <c r="E534" s="3"/>
      <c r="F534" s="3"/>
      <c r="G534" s="3"/>
    </row>
    <row r="535" spans="3:7" ht="15.75" customHeight="1" x14ac:dyDescent="0.25">
      <c r="C535" s="3"/>
      <c r="D535" s="3"/>
      <c r="E535" s="3"/>
      <c r="F535" s="3"/>
      <c r="G535" s="3"/>
    </row>
    <row r="536" spans="3:7" ht="15.75" customHeight="1" x14ac:dyDescent="0.25">
      <c r="C536" s="3"/>
      <c r="D536" s="3"/>
      <c r="E536" s="3"/>
      <c r="F536" s="3"/>
      <c r="G536" s="3"/>
    </row>
    <row r="537" spans="3:7" ht="15.75" customHeight="1" x14ac:dyDescent="0.25">
      <c r="C537" s="3"/>
      <c r="D537" s="3"/>
      <c r="E537" s="3"/>
      <c r="F537" s="3"/>
      <c r="G537" s="3"/>
    </row>
    <row r="538" spans="3:7" ht="15.75" customHeight="1" x14ac:dyDescent="0.25">
      <c r="C538" s="3"/>
      <c r="D538" s="3"/>
      <c r="E538" s="3"/>
      <c r="F538" s="3"/>
      <c r="G538" s="3"/>
    </row>
    <row r="539" spans="3:7" ht="15.75" customHeight="1" x14ac:dyDescent="0.25">
      <c r="C539" s="3"/>
      <c r="D539" s="3"/>
      <c r="E539" s="3"/>
      <c r="F539" s="3"/>
      <c r="G539" s="3"/>
    </row>
    <row r="540" spans="3:7" ht="15.75" customHeight="1" x14ac:dyDescent="0.25">
      <c r="C540" s="3"/>
      <c r="D540" s="3"/>
      <c r="E540" s="3"/>
      <c r="F540" s="3"/>
      <c r="G540" s="3"/>
    </row>
    <row r="541" spans="3:7" ht="15.75" customHeight="1" x14ac:dyDescent="0.25">
      <c r="C541" s="3"/>
      <c r="D541" s="3"/>
      <c r="E541" s="3"/>
      <c r="F541" s="3"/>
      <c r="G541" s="3"/>
    </row>
    <row r="542" spans="3:7" ht="15.75" customHeight="1" x14ac:dyDescent="0.25">
      <c r="C542" s="3"/>
      <c r="D542" s="3"/>
      <c r="E542" s="3"/>
      <c r="F542" s="3"/>
      <c r="G542" s="3"/>
    </row>
    <row r="543" spans="3:7" ht="15.75" customHeight="1" x14ac:dyDescent="0.25">
      <c r="C543" s="3"/>
      <c r="D543" s="3"/>
      <c r="E543" s="3"/>
      <c r="F543" s="3"/>
      <c r="G543" s="3"/>
    </row>
    <row r="544" spans="3:7" ht="15.75" customHeight="1" x14ac:dyDescent="0.25">
      <c r="C544" s="3"/>
      <c r="D544" s="3"/>
      <c r="E544" s="3"/>
      <c r="F544" s="3"/>
      <c r="G544" s="3"/>
    </row>
    <row r="545" spans="3:7" ht="15.75" customHeight="1" x14ac:dyDescent="0.25">
      <c r="C545" s="3"/>
      <c r="D545" s="3"/>
      <c r="E545" s="3"/>
      <c r="F545" s="3"/>
      <c r="G545" s="3"/>
    </row>
    <row r="546" spans="3:7" ht="15.75" customHeight="1" x14ac:dyDescent="0.25">
      <c r="C546" s="3"/>
      <c r="D546" s="3"/>
      <c r="E546" s="3"/>
      <c r="F546" s="3"/>
      <c r="G546" s="3"/>
    </row>
    <row r="547" spans="3:7" ht="15.75" customHeight="1" x14ac:dyDescent="0.25">
      <c r="C547" s="3"/>
      <c r="D547" s="3"/>
      <c r="E547" s="3"/>
      <c r="F547" s="3"/>
      <c r="G547" s="3"/>
    </row>
    <row r="548" spans="3:7" ht="15.75" customHeight="1" x14ac:dyDescent="0.25">
      <c r="C548" s="3"/>
      <c r="D548" s="3"/>
      <c r="E548" s="3"/>
      <c r="F548" s="3"/>
      <c r="G548" s="3"/>
    </row>
    <row r="549" spans="3:7" ht="15.75" customHeight="1" x14ac:dyDescent="0.25">
      <c r="C549" s="3"/>
      <c r="D549" s="3"/>
      <c r="E549" s="3"/>
      <c r="F549" s="3"/>
      <c r="G549" s="3"/>
    </row>
    <row r="550" spans="3:7" ht="15.75" customHeight="1" x14ac:dyDescent="0.25">
      <c r="C550" s="3"/>
      <c r="D550" s="3"/>
      <c r="E550" s="3"/>
      <c r="F550" s="3"/>
      <c r="G550" s="3"/>
    </row>
    <row r="551" spans="3:7" ht="15.75" customHeight="1" x14ac:dyDescent="0.25">
      <c r="C551" s="3"/>
      <c r="D551" s="3"/>
      <c r="E551" s="3"/>
      <c r="F551" s="3"/>
      <c r="G551" s="3"/>
    </row>
    <row r="552" spans="3:7" ht="15.75" customHeight="1" x14ac:dyDescent="0.25">
      <c r="C552" s="3"/>
      <c r="D552" s="3"/>
      <c r="E552" s="3"/>
      <c r="F552" s="3"/>
      <c r="G552" s="3"/>
    </row>
    <row r="553" spans="3:7" ht="15.75" customHeight="1" x14ac:dyDescent="0.25">
      <c r="C553" s="3"/>
      <c r="D553" s="3"/>
      <c r="E553" s="3"/>
      <c r="F553" s="3"/>
      <c r="G553" s="3"/>
    </row>
    <row r="554" spans="3:7" ht="15.75" customHeight="1" x14ac:dyDescent="0.25">
      <c r="C554" s="3"/>
      <c r="D554" s="3"/>
      <c r="E554" s="3"/>
      <c r="F554" s="3"/>
      <c r="G554" s="3"/>
    </row>
    <row r="555" spans="3:7" ht="15.75" customHeight="1" x14ac:dyDescent="0.25">
      <c r="C555" s="3"/>
      <c r="D555" s="3"/>
      <c r="E555" s="3"/>
      <c r="F555" s="3"/>
      <c r="G555" s="3"/>
    </row>
    <row r="556" spans="3:7" ht="15.75" customHeight="1" x14ac:dyDescent="0.25">
      <c r="C556" s="3"/>
      <c r="D556" s="3"/>
      <c r="E556" s="3"/>
      <c r="F556" s="3"/>
      <c r="G556" s="3"/>
    </row>
    <row r="557" spans="3:7" ht="15.75" customHeight="1" x14ac:dyDescent="0.25">
      <c r="C557" s="3"/>
      <c r="D557" s="3"/>
      <c r="E557" s="3"/>
      <c r="F557" s="3"/>
      <c r="G557" s="3"/>
    </row>
    <row r="558" spans="3:7" ht="15.75" customHeight="1" x14ac:dyDescent="0.25">
      <c r="C558" s="3"/>
      <c r="D558" s="3"/>
      <c r="E558" s="3"/>
      <c r="F558" s="3"/>
      <c r="G558" s="3"/>
    </row>
    <row r="559" spans="3:7" ht="15.75" customHeight="1" x14ac:dyDescent="0.25">
      <c r="C559" s="3"/>
      <c r="D559" s="3"/>
      <c r="E559" s="3"/>
      <c r="F559" s="3"/>
      <c r="G559" s="3"/>
    </row>
    <row r="560" spans="3:7" ht="15.75" customHeight="1" x14ac:dyDescent="0.25">
      <c r="C560" s="3"/>
      <c r="D560" s="3"/>
      <c r="E560" s="3"/>
      <c r="F560" s="3"/>
      <c r="G560" s="3"/>
    </row>
    <row r="561" spans="3:7" ht="15.75" customHeight="1" x14ac:dyDescent="0.25">
      <c r="C561" s="3"/>
      <c r="D561" s="3"/>
      <c r="E561" s="3"/>
      <c r="F561" s="3"/>
      <c r="G561" s="3"/>
    </row>
    <row r="562" spans="3:7" ht="15.75" customHeight="1" x14ac:dyDescent="0.25">
      <c r="C562" s="3"/>
      <c r="D562" s="3"/>
      <c r="E562" s="3"/>
      <c r="F562" s="3"/>
      <c r="G562" s="3"/>
    </row>
    <row r="563" spans="3:7" ht="15.75" customHeight="1" x14ac:dyDescent="0.25">
      <c r="C563" s="3"/>
      <c r="D563" s="3"/>
      <c r="E563" s="3"/>
      <c r="F563" s="3"/>
      <c r="G563" s="3"/>
    </row>
    <row r="564" spans="3:7" ht="15.75" customHeight="1" x14ac:dyDescent="0.25">
      <c r="C564" s="3"/>
      <c r="D564" s="3"/>
      <c r="E564" s="3"/>
      <c r="F564" s="3"/>
      <c r="G564" s="3"/>
    </row>
    <row r="565" spans="3:7" ht="15.75" customHeight="1" x14ac:dyDescent="0.25">
      <c r="C565" s="3"/>
      <c r="D565" s="3"/>
      <c r="E565" s="3"/>
      <c r="F565" s="3"/>
      <c r="G565" s="3"/>
    </row>
    <row r="566" spans="3:7" ht="15.75" customHeight="1" x14ac:dyDescent="0.25">
      <c r="C566" s="3"/>
      <c r="D566" s="3"/>
      <c r="E566" s="3"/>
      <c r="F566" s="3"/>
      <c r="G566" s="3"/>
    </row>
    <row r="567" spans="3:7" ht="15.75" customHeight="1" x14ac:dyDescent="0.25">
      <c r="C567" s="3"/>
      <c r="D567" s="3"/>
      <c r="E567" s="3"/>
      <c r="F567" s="3"/>
      <c r="G567" s="3"/>
    </row>
    <row r="568" spans="3:7" ht="15.75" customHeight="1" x14ac:dyDescent="0.25">
      <c r="C568" s="3"/>
      <c r="D568" s="3"/>
      <c r="E568" s="3"/>
      <c r="F568" s="3"/>
      <c r="G568" s="3"/>
    </row>
    <row r="569" spans="3:7" ht="15.75" customHeight="1" x14ac:dyDescent="0.25">
      <c r="C569" s="3"/>
      <c r="D569" s="3"/>
      <c r="E569" s="3"/>
      <c r="F569" s="3"/>
      <c r="G569" s="3"/>
    </row>
    <row r="570" spans="3:7" ht="15.75" customHeight="1" x14ac:dyDescent="0.25">
      <c r="C570" s="3"/>
      <c r="D570" s="3"/>
      <c r="E570" s="3"/>
      <c r="F570" s="3"/>
      <c r="G570" s="3"/>
    </row>
    <row r="571" spans="3:7" ht="15.75" customHeight="1" x14ac:dyDescent="0.25">
      <c r="C571" s="3"/>
      <c r="D571" s="3"/>
      <c r="E571" s="3"/>
      <c r="F571" s="3"/>
      <c r="G571" s="3"/>
    </row>
    <row r="572" spans="3:7" ht="15.75" customHeight="1" x14ac:dyDescent="0.25">
      <c r="C572" s="3"/>
      <c r="D572" s="3"/>
      <c r="E572" s="3"/>
      <c r="F572" s="3"/>
      <c r="G572" s="3"/>
    </row>
    <row r="573" spans="3:7" ht="15.75" customHeight="1" x14ac:dyDescent="0.25">
      <c r="C573" s="3"/>
      <c r="D573" s="3"/>
      <c r="E573" s="3"/>
      <c r="F573" s="3"/>
      <c r="G573" s="3"/>
    </row>
    <row r="574" spans="3:7" ht="15.75" customHeight="1" x14ac:dyDescent="0.25">
      <c r="C574" s="3"/>
      <c r="D574" s="3"/>
      <c r="E574" s="3"/>
      <c r="F574" s="3"/>
      <c r="G574" s="3"/>
    </row>
    <row r="575" spans="3:7" ht="15.75" customHeight="1" x14ac:dyDescent="0.25">
      <c r="C575" s="3"/>
      <c r="D575" s="3"/>
      <c r="E575" s="3"/>
      <c r="F575" s="3"/>
      <c r="G575" s="3"/>
    </row>
    <row r="576" spans="3:7" ht="15.75" customHeight="1" x14ac:dyDescent="0.25">
      <c r="C576" s="3"/>
      <c r="D576" s="3"/>
      <c r="E576" s="3"/>
      <c r="F576" s="3"/>
      <c r="G576" s="3"/>
    </row>
    <row r="577" spans="3:7" ht="15.75" customHeight="1" x14ac:dyDescent="0.25">
      <c r="C577" s="3"/>
      <c r="D577" s="3"/>
      <c r="E577" s="3"/>
      <c r="F577" s="3"/>
      <c r="G577" s="3"/>
    </row>
    <row r="578" spans="3:7" ht="15.75" customHeight="1" x14ac:dyDescent="0.25">
      <c r="C578" s="3"/>
      <c r="D578" s="3"/>
      <c r="E578" s="3"/>
      <c r="F578" s="3"/>
      <c r="G578" s="3"/>
    </row>
    <row r="579" spans="3:7" ht="15.75" customHeight="1" x14ac:dyDescent="0.25">
      <c r="C579" s="3"/>
      <c r="D579" s="3"/>
      <c r="E579" s="3"/>
      <c r="F579" s="3"/>
      <c r="G579" s="3"/>
    </row>
    <row r="580" spans="3:7" ht="15.75" customHeight="1" x14ac:dyDescent="0.25">
      <c r="C580" s="3"/>
      <c r="D580" s="3"/>
      <c r="E580" s="3"/>
      <c r="F580" s="3"/>
      <c r="G580" s="3"/>
    </row>
    <row r="581" spans="3:7" ht="15.75" customHeight="1" x14ac:dyDescent="0.25">
      <c r="C581" s="3"/>
      <c r="D581" s="3"/>
      <c r="E581" s="3"/>
      <c r="F581" s="3"/>
      <c r="G581" s="3"/>
    </row>
    <row r="582" spans="3:7" ht="15.75" customHeight="1" x14ac:dyDescent="0.25">
      <c r="C582" s="3"/>
      <c r="D582" s="3"/>
      <c r="E582" s="3"/>
      <c r="F582" s="3"/>
      <c r="G582" s="3"/>
    </row>
    <row r="583" spans="3:7" ht="15.75" customHeight="1" x14ac:dyDescent="0.25">
      <c r="C583" s="3"/>
      <c r="D583" s="3"/>
      <c r="E583" s="3"/>
      <c r="F583" s="3"/>
      <c r="G583" s="3"/>
    </row>
    <row r="584" spans="3:7" ht="15.75" customHeight="1" x14ac:dyDescent="0.25">
      <c r="C584" s="3"/>
      <c r="D584" s="3"/>
      <c r="E584" s="3"/>
      <c r="F584" s="3"/>
      <c r="G584" s="3"/>
    </row>
    <row r="585" spans="3:7" ht="15.75" customHeight="1" x14ac:dyDescent="0.25">
      <c r="C585" s="3"/>
      <c r="D585" s="3"/>
      <c r="E585" s="3"/>
      <c r="F585" s="3"/>
      <c r="G585" s="3"/>
    </row>
    <row r="586" spans="3:7" ht="15.75" customHeight="1" x14ac:dyDescent="0.25">
      <c r="C586" s="3"/>
      <c r="D586" s="3"/>
      <c r="E586" s="3"/>
      <c r="F586" s="3"/>
      <c r="G586" s="3"/>
    </row>
    <row r="587" spans="3:7" ht="15.75" customHeight="1" x14ac:dyDescent="0.25">
      <c r="C587" s="3"/>
      <c r="D587" s="3"/>
      <c r="E587" s="3"/>
      <c r="F587" s="3"/>
      <c r="G587" s="3"/>
    </row>
    <row r="588" spans="3:7" ht="15.75" customHeight="1" x14ac:dyDescent="0.25">
      <c r="C588" s="3"/>
      <c r="D588" s="3"/>
      <c r="E588" s="3"/>
      <c r="F588" s="3"/>
      <c r="G588" s="3"/>
    </row>
    <row r="589" spans="3:7" ht="15.75" customHeight="1" x14ac:dyDescent="0.25">
      <c r="C589" s="3"/>
      <c r="D589" s="3"/>
      <c r="E589" s="3"/>
      <c r="F589" s="3"/>
      <c r="G589" s="3"/>
    </row>
    <row r="590" spans="3:7" ht="15.75" customHeight="1" x14ac:dyDescent="0.25">
      <c r="C590" s="3"/>
      <c r="D590" s="3"/>
      <c r="E590" s="3"/>
      <c r="F590" s="3"/>
      <c r="G590" s="3"/>
    </row>
    <row r="591" spans="3:7" ht="15.75" customHeight="1" x14ac:dyDescent="0.25">
      <c r="C591" s="3"/>
      <c r="D591" s="3"/>
      <c r="E591" s="3"/>
      <c r="F591" s="3"/>
      <c r="G591" s="3"/>
    </row>
    <row r="592" spans="3:7" ht="15.75" customHeight="1" x14ac:dyDescent="0.25">
      <c r="C592" s="3"/>
      <c r="D592" s="3"/>
      <c r="E592" s="3"/>
      <c r="F592" s="3"/>
      <c r="G592" s="3"/>
    </row>
    <row r="593" spans="3:7" ht="15.75" customHeight="1" x14ac:dyDescent="0.25">
      <c r="C593" s="3"/>
      <c r="D593" s="3"/>
      <c r="E593" s="3"/>
      <c r="F593" s="3"/>
      <c r="G593" s="3"/>
    </row>
    <row r="594" spans="3:7" ht="15.75" customHeight="1" x14ac:dyDescent="0.25">
      <c r="C594" s="3"/>
      <c r="D594" s="3"/>
      <c r="E594" s="3"/>
      <c r="F594" s="3"/>
      <c r="G594" s="3"/>
    </row>
    <row r="595" spans="3:7" ht="15.75" customHeight="1" x14ac:dyDescent="0.25">
      <c r="C595" s="3"/>
      <c r="D595" s="3"/>
      <c r="E595" s="3"/>
      <c r="F595" s="3"/>
      <c r="G595" s="3"/>
    </row>
    <row r="596" spans="3:7" ht="15.75" customHeight="1" x14ac:dyDescent="0.25">
      <c r="C596" s="3"/>
      <c r="D596" s="3"/>
      <c r="E596" s="3"/>
      <c r="F596" s="3"/>
      <c r="G596" s="3"/>
    </row>
    <row r="597" spans="3:7" ht="15.75" customHeight="1" x14ac:dyDescent="0.25">
      <c r="C597" s="3"/>
      <c r="D597" s="3"/>
      <c r="E597" s="3"/>
      <c r="F597" s="3"/>
      <c r="G597" s="3"/>
    </row>
    <row r="598" spans="3:7" ht="15.75" customHeight="1" x14ac:dyDescent="0.25">
      <c r="C598" s="3"/>
      <c r="D598" s="3"/>
      <c r="E598" s="3"/>
      <c r="F598" s="3"/>
      <c r="G598" s="3"/>
    </row>
    <row r="599" spans="3:7" ht="15.75" customHeight="1" x14ac:dyDescent="0.25">
      <c r="C599" s="3"/>
      <c r="D599" s="3"/>
      <c r="E599" s="3"/>
      <c r="F599" s="3"/>
      <c r="G599" s="3"/>
    </row>
    <row r="600" spans="3:7" ht="15.75" customHeight="1" x14ac:dyDescent="0.25">
      <c r="C600" s="3"/>
      <c r="D600" s="3"/>
      <c r="E600" s="3"/>
      <c r="F600" s="3"/>
      <c r="G600" s="3"/>
    </row>
    <row r="601" spans="3:7" ht="15.75" customHeight="1" x14ac:dyDescent="0.25">
      <c r="C601" s="3"/>
      <c r="D601" s="3"/>
      <c r="E601" s="3"/>
      <c r="F601" s="3"/>
      <c r="G601" s="3"/>
    </row>
    <row r="602" spans="3:7" ht="15.75" customHeight="1" x14ac:dyDescent="0.25">
      <c r="C602" s="3"/>
      <c r="D602" s="3"/>
      <c r="E602" s="3"/>
      <c r="F602" s="3"/>
      <c r="G602" s="3"/>
    </row>
    <row r="603" spans="3:7" ht="15.75" customHeight="1" x14ac:dyDescent="0.25">
      <c r="C603" s="3"/>
      <c r="D603" s="3"/>
      <c r="E603" s="3"/>
      <c r="F603" s="3"/>
      <c r="G603" s="3"/>
    </row>
    <row r="604" spans="3:7" ht="15.75" customHeight="1" x14ac:dyDescent="0.25">
      <c r="C604" s="3"/>
      <c r="D604" s="3"/>
      <c r="E604" s="3"/>
      <c r="F604" s="3"/>
      <c r="G604" s="3"/>
    </row>
    <row r="605" spans="3:7" ht="15.75" customHeight="1" x14ac:dyDescent="0.25">
      <c r="C605" s="3"/>
      <c r="D605" s="3"/>
      <c r="E605" s="3"/>
      <c r="F605" s="3"/>
      <c r="G605" s="3"/>
    </row>
    <row r="606" spans="3:7" ht="15.75" customHeight="1" x14ac:dyDescent="0.25">
      <c r="C606" s="3"/>
      <c r="D606" s="3"/>
      <c r="E606" s="3"/>
      <c r="F606" s="3"/>
      <c r="G606" s="3"/>
    </row>
    <row r="607" spans="3:7" ht="15.75" customHeight="1" x14ac:dyDescent="0.25">
      <c r="C607" s="3"/>
      <c r="D607" s="3"/>
      <c r="E607" s="3"/>
      <c r="F607" s="3"/>
      <c r="G607" s="3"/>
    </row>
    <row r="608" spans="3:7" ht="15.75" customHeight="1" x14ac:dyDescent="0.25">
      <c r="C608" s="3"/>
      <c r="D608" s="3"/>
      <c r="E608" s="3"/>
      <c r="F608" s="3"/>
      <c r="G608" s="3"/>
    </row>
    <row r="609" spans="3:7" ht="15.75" customHeight="1" x14ac:dyDescent="0.25">
      <c r="C609" s="3"/>
      <c r="D609" s="3"/>
      <c r="E609" s="3"/>
      <c r="F609" s="3"/>
      <c r="G609" s="3"/>
    </row>
    <row r="610" spans="3:7" ht="15.75" customHeight="1" x14ac:dyDescent="0.25">
      <c r="C610" s="3"/>
      <c r="D610" s="3"/>
      <c r="E610" s="3"/>
      <c r="F610" s="3"/>
      <c r="G610" s="3"/>
    </row>
    <row r="611" spans="3:7" ht="15.75" customHeight="1" x14ac:dyDescent="0.25">
      <c r="C611" s="3"/>
      <c r="D611" s="3"/>
      <c r="E611" s="3"/>
      <c r="F611" s="3"/>
      <c r="G611" s="3"/>
    </row>
    <row r="612" spans="3:7" ht="15.75" customHeight="1" x14ac:dyDescent="0.25">
      <c r="C612" s="3"/>
      <c r="D612" s="3"/>
      <c r="E612" s="3"/>
      <c r="F612" s="3"/>
      <c r="G612" s="3"/>
    </row>
    <row r="613" spans="3:7" ht="15.75" customHeight="1" x14ac:dyDescent="0.25">
      <c r="C613" s="3"/>
      <c r="D613" s="3"/>
      <c r="E613" s="3"/>
      <c r="F613" s="3"/>
      <c r="G613" s="3"/>
    </row>
    <row r="614" spans="3:7" ht="15.75" customHeight="1" x14ac:dyDescent="0.25">
      <c r="C614" s="3"/>
      <c r="D614" s="3"/>
      <c r="E614" s="3"/>
      <c r="F614" s="3"/>
      <c r="G614" s="3"/>
    </row>
    <row r="615" spans="3:7" ht="15.75" customHeight="1" x14ac:dyDescent="0.25">
      <c r="C615" s="3"/>
      <c r="D615" s="3"/>
      <c r="E615" s="3"/>
      <c r="F615" s="3"/>
      <c r="G615" s="3"/>
    </row>
    <row r="616" spans="3:7" ht="15.75" customHeight="1" x14ac:dyDescent="0.25">
      <c r="C616" s="3"/>
      <c r="D616" s="3"/>
      <c r="E616" s="3"/>
      <c r="F616" s="3"/>
      <c r="G616" s="3"/>
    </row>
    <row r="617" spans="3:7" ht="15.75" customHeight="1" x14ac:dyDescent="0.25">
      <c r="C617" s="3"/>
      <c r="D617" s="3"/>
      <c r="E617" s="3"/>
      <c r="F617" s="3"/>
      <c r="G617" s="3"/>
    </row>
    <row r="618" spans="3:7" ht="15.75" customHeight="1" x14ac:dyDescent="0.25">
      <c r="C618" s="3"/>
      <c r="D618" s="3"/>
      <c r="E618" s="3"/>
      <c r="F618" s="3"/>
      <c r="G618" s="3"/>
    </row>
    <row r="619" spans="3:7" ht="15.75" customHeight="1" x14ac:dyDescent="0.25">
      <c r="C619" s="3"/>
      <c r="D619" s="3"/>
      <c r="E619" s="3"/>
      <c r="F619" s="3"/>
      <c r="G619" s="3"/>
    </row>
    <row r="620" spans="3:7" ht="15.75" customHeight="1" x14ac:dyDescent="0.25">
      <c r="C620" s="3"/>
      <c r="D620" s="3"/>
      <c r="E620" s="3"/>
      <c r="F620" s="3"/>
      <c r="G620" s="3"/>
    </row>
    <row r="621" spans="3:7" ht="15.75" customHeight="1" x14ac:dyDescent="0.25">
      <c r="C621" s="3"/>
      <c r="D621" s="3"/>
      <c r="E621" s="3"/>
      <c r="F621" s="3"/>
      <c r="G621" s="3"/>
    </row>
    <row r="622" spans="3:7" ht="15.75" customHeight="1" x14ac:dyDescent="0.25">
      <c r="C622" s="3"/>
      <c r="D622" s="3"/>
      <c r="E622" s="3"/>
      <c r="F622" s="3"/>
      <c r="G622" s="3"/>
    </row>
    <row r="623" spans="3:7" ht="15.75" customHeight="1" x14ac:dyDescent="0.25">
      <c r="C623" s="3"/>
      <c r="D623" s="3"/>
      <c r="E623" s="3"/>
      <c r="F623" s="3"/>
      <c r="G623" s="3"/>
    </row>
    <row r="624" spans="3:7" ht="15.75" customHeight="1" x14ac:dyDescent="0.25">
      <c r="C624" s="3"/>
      <c r="D624" s="3"/>
      <c r="E624" s="3"/>
      <c r="F624" s="3"/>
      <c r="G624" s="3"/>
    </row>
    <row r="625" spans="3:7" ht="15.75" customHeight="1" x14ac:dyDescent="0.25">
      <c r="C625" s="3"/>
      <c r="D625" s="3"/>
      <c r="E625" s="3"/>
      <c r="F625" s="3"/>
      <c r="G625" s="3"/>
    </row>
    <row r="626" spans="3:7" ht="15.75" customHeight="1" x14ac:dyDescent="0.25">
      <c r="C626" s="3"/>
      <c r="D626" s="3"/>
      <c r="E626" s="3"/>
      <c r="F626" s="3"/>
      <c r="G626" s="3"/>
    </row>
    <row r="627" spans="3:7" ht="15.75" customHeight="1" x14ac:dyDescent="0.25">
      <c r="C627" s="3"/>
      <c r="D627" s="3"/>
      <c r="E627" s="3"/>
      <c r="F627" s="3"/>
      <c r="G627" s="3"/>
    </row>
    <row r="628" spans="3:7" ht="15.75" customHeight="1" x14ac:dyDescent="0.25">
      <c r="C628" s="3"/>
      <c r="D628" s="3"/>
      <c r="E628" s="3"/>
      <c r="F628" s="3"/>
      <c r="G628" s="3"/>
    </row>
    <row r="629" spans="3:7" ht="15.75" customHeight="1" x14ac:dyDescent="0.25">
      <c r="C629" s="3"/>
      <c r="D629" s="3"/>
      <c r="E629" s="3"/>
      <c r="F629" s="3"/>
      <c r="G629" s="3"/>
    </row>
    <row r="630" spans="3:7" ht="15.75" customHeight="1" x14ac:dyDescent="0.25">
      <c r="C630" s="3"/>
      <c r="D630" s="3"/>
      <c r="E630" s="3"/>
      <c r="F630" s="3"/>
      <c r="G630" s="3"/>
    </row>
    <row r="631" spans="3:7" ht="15.75" customHeight="1" x14ac:dyDescent="0.25">
      <c r="C631" s="3"/>
      <c r="D631" s="3"/>
      <c r="E631" s="3"/>
      <c r="F631" s="3"/>
      <c r="G631" s="3"/>
    </row>
    <row r="632" spans="3:7" ht="15.75" customHeight="1" x14ac:dyDescent="0.25">
      <c r="C632" s="3"/>
      <c r="D632" s="3"/>
      <c r="E632" s="3"/>
      <c r="F632" s="3"/>
      <c r="G632" s="3"/>
    </row>
    <row r="633" spans="3:7" ht="15.75" customHeight="1" x14ac:dyDescent="0.25">
      <c r="C633" s="3"/>
      <c r="D633" s="3"/>
      <c r="E633" s="3"/>
      <c r="F633" s="3"/>
      <c r="G633" s="3"/>
    </row>
    <row r="634" spans="3:7" ht="15.75" customHeight="1" x14ac:dyDescent="0.25">
      <c r="C634" s="3"/>
      <c r="D634" s="3"/>
      <c r="E634" s="3"/>
      <c r="F634" s="3"/>
      <c r="G634" s="3"/>
    </row>
    <row r="635" spans="3:7" ht="15.75" customHeight="1" x14ac:dyDescent="0.25">
      <c r="C635" s="3"/>
      <c r="D635" s="3"/>
      <c r="E635" s="3"/>
      <c r="F635" s="3"/>
      <c r="G635" s="3"/>
    </row>
    <row r="636" spans="3:7" ht="15.75" customHeight="1" x14ac:dyDescent="0.25">
      <c r="C636" s="3"/>
      <c r="D636" s="3"/>
      <c r="E636" s="3"/>
      <c r="F636" s="3"/>
      <c r="G636" s="3"/>
    </row>
    <row r="637" spans="3:7" ht="15.75" customHeight="1" x14ac:dyDescent="0.25">
      <c r="C637" s="3"/>
      <c r="D637" s="3"/>
      <c r="E637" s="3"/>
      <c r="F637" s="3"/>
      <c r="G637" s="3"/>
    </row>
    <row r="638" spans="3:7" ht="15.75" customHeight="1" x14ac:dyDescent="0.25">
      <c r="C638" s="3"/>
      <c r="D638" s="3"/>
      <c r="E638" s="3"/>
      <c r="F638" s="3"/>
      <c r="G638" s="3"/>
    </row>
    <row r="639" spans="3:7" ht="15.75" customHeight="1" x14ac:dyDescent="0.25">
      <c r="C639" s="3"/>
      <c r="D639" s="3"/>
      <c r="E639" s="3"/>
      <c r="F639" s="3"/>
      <c r="G639" s="3"/>
    </row>
    <row r="640" spans="3:7" ht="15.75" customHeight="1" x14ac:dyDescent="0.25">
      <c r="C640" s="3"/>
      <c r="D640" s="3"/>
      <c r="E640" s="3"/>
      <c r="F640" s="3"/>
      <c r="G640" s="3"/>
    </row>
    <row r="641" spans="3:7" ht="15.75" customHeight="1" x14ac:dyDescent="0.25">
      <c r="C641" s="3"/>
      <c r="D641" s="3"/>
      <c r="E641" s="3"/>
      <c r="F641" s="3"/>
      <c r="G641" s="3"/>
    </row>
    <row r="642" spans="3:7" ht="15.75" customHeight="1" x14ac:dyDescent="0.25">
      <c r="C642" s="3"/>
      <c r="D642" s="3"/>
      <c r="E642" s="3"/>
      <c r="F642" s="3"/>
      <c r="G642" s="3"/>
    </row>
    <row r="643" spans="3:7" ht="15.75" customHeight="1" x14ac:dyDescent="0.25">
      <c r="C643" s="3"/>
      <c r="D643" s="3"/>
      <c r="E643" s="3"/>
      <c r="F643" s="3"/>
      <c r="G643" s="3"/>
    </row>
    <row r="644" spans="3:7" ht="15.75" customHeight="1" x14ac:dyDescent="0.25">
      <c r="C644" s="3"/>
      <c r="D644" s="3"/>
      <c r="E644" s="3"/>
      <c r="F644" s="3"/>
      <c r="G644" s="3"/>
    </row>
    <row r="645" spans="3:7" ht="15.75" customHeight="1" x14ac:dyDescent="0.25">
      <c r="C645" s="3"/>
      <c r="D645" s="3"/>
      <c r="E645" s="3"/>
      <c r="F645" s="3"/>
      <c r="G645" s="3"/>
    </row>
    <row r="646" spans="3:7" ht="15.75" customHeight="1" x14ac:dyDescent="0.25">
      <c r="C646" s="3"/>
      <c r="D646" s="3"/>
      <c r="E646" s="3"/>
      <c r="F646" s="3"/>
      <c r="G646" s="3"/>
    </row>
    <row r="647" spans="3:7" ht="15.75" customHeight="1" x14ac:dyDescent="0.25">
      <c r="C647" s="3"/>
      <c r="D647" s="3"/>
      <c r="E647" s="3"/>
      <c r="F647" s="3"/>
      <c r="G647" s="3"/>
    </row>
    <row r="648" spans="3:7" ht="15.75" customHeight="1" x14ac:dyDescent="0.25">
      <c r="C648" s="3"/>
      <c r="D648" s="3"/>
      <c r="E648" s="3"/>
      <c r="F648" s="3"/>
      <c r="G648" s="3"/>
    </row>
    <row r="649" spans="3:7" ht="15.75" customHeight="1" x14ac:dyDescent="0.25">
      <c r="C649" s="3"/>
      <c r="D649" s="3"/>
      <c r="E649" s="3"/>
      <c r="F649" s="3"/>
      <c r="G649" s="3"/>
    </row>
    <row r="650" spans="3:7" ht="15.75" customHeight="1" x14ac:dyDescent="0.25">
      <c r="C650" s="3"/>
      <c r="D650" s="3"/>
      <c r="E650" s="3"/>
      <c r="F650" s="3"/>
      <c r="G650" s="3"/>
    </row>
    <row r="651" spans="3:7" ht="15.75" customHeight="1" x14ac:dyDescent="0.25">
      <c r="C651" s="3"/>
      <c r="D651" s="3"/>
      <c r="E651" s="3"/>
      <c r="F651" s="3"/>
      <c r="G651" s="3"/>
    </row>
    <row r="652" spans="3:7" ht="15.75" customHeight="1" x14ac:dyDescent="0.25">
      <c r="C652" s="3"/>
      <c r="D652" s="3"/>
      <c r="E652" s="3"/>
      <c r="F652" s="3"/>
      <c r="G652" s="3"/>
    </row>
    <row r="653" spans="3:7" ht="15.75" customHeight="1" x14ac:dyDescent="0.25">
      <c r="C653" s="3"/>
      <c r="D653" s="3"/>
      <c r="E653" s="3"/>
      <c r="F653" s="3"/>
      <c r="G653" s="3"/>
    </row>
    <row r="654" spans="3:7" ht="15.75" customHeight="1" x14ac:dyDescent="0.25">
      <c r="C654" s="3"/>
      <c r="D654" s="3"/>
      <c r="E654" s="3"/>
      <c r="F654" s="3"/>
      <c r="G654" s="3"/>
    </row>
    <row r="655" spans="3:7" ht="15.75" customHeight="1" x14ac:dyDescent="0.25">
      <c r="C655" s="3"/>
      <c r="D655" s="3"/>
      <c r="E655" s="3"/>
      <c r="F655" s="3"/>
      <c r="G655" s="3"/>
    </row>
    <row r="656" spans="3:7" ht="15.75" customHeight="1" x14ac:dyDescent="0.25">
      <c r="C656" s="3"/>
      <c r="D656" s="3"/>
      <c r="E656" s="3"/>
      <c r="F656" s="3"/>
      <c r="G656" s="3"/>
    </row>
    <row r="657" spans="3:7" ht="15.75" customHeight="1" x14ac:dyDescent="0.25">
      <c r="C657" s="3"/>
      <c r="D657" s="3"/>
      <c r="E657" s="3"/>
      <c r="F657" s="3"/>
      <c r="G657" s="3"/>
    </row>
    <row r="658" spans="3:7" ht="15.75" customHeight="1" x14ac:dyDescent="0.25">
      <c r="C658" s="3"/>
      <c r="D658" s="3"/>
      <c r="E658" s="3"/>
      <c r="F658" s="3"/>
      <c r="G658" s="3"/>
    </row>
    <row r="659" spans="3:7" ht="15.75" customHeight="1" x14ac:dyDescent="0.25">
      <c r="C659" s="3"/>
      <c r="D659" s="3"/>
      <c r="E659" s="3"/>
      <c r="F659" s="3"/>
      <c r="G659" s="3"/>
    </row>
    <row r="660" spans="3:7" ht="15.75" customHeight="1" x14ac:dyDescent="0.25">
      <c r="C660" s="3"/>
      <c r="D660" s="3"/>
      <c r="E660" s="3"/>
      <c r="F660" s="3"/>
      <c r="G660" s="3"/>
    </row>
    <row r="661" spans="3:7" ht="15.75" customHeight="1" x14ac:dyDescent="0.25">
      <c r="C661" s="3"/>
      <c r="D661" s="3"/>
      <c r="E661" s="3"/>
      <c r="F661" s="3"/>
      <c r="G661" s="3"/>
    </row>
    <row r="662" spans="3:7" ht="15.75" customHeight="1" x14ac:dyDescent="0.25">
      <c r="C662" s="3"/>
      <c r="D662" s="3"/>
      <c r="E662" s="3"/>
      <c r="F662" s="3"/>
      <c r="G662" s="3"/>
    </row>
    <row r="663" spans="3:7" ht="15.75" customHeight="1" x14ac:dyDescent="0.25">
      <c r="C663" s="3"/>
      <c r="D663" s="3"/>
      <c r="E663" s="3"/>
      <c r="F663" s="3"/>
      <c r="G663" s="3"/>
    </row>
    <row r="664" spans="3:7" ht="15.75" customHeight="1" x14ac:dyDescent="0.25">
      <c r="C664" s="3"/>
      <c r="D664" s="3"/>
      <c r="E664" s="3"/>
      <c r="F664" s="3"/>
      <c r="G664" s="3"/>
    </row>
    <row r="665" spans="3:7" ht="15.75" customHeight="1" x14ac:dyDescent="0.25">
      <c r="C665" s="3"/>
      <c r="D665" s="3"/>
      <c r="E665" s="3"/>
      <c r="F665" s="3"/>
      <c r="G665" s="3"/>
    </row>
    <row r="666" spans="3:7" ht="15.75" customHeight="1" x14ac:dyDescent="0.25">
      <c r="C666" s="3"/>
      <c r="D666" s="3"/>
      <c r="E666" s="3"/>
      <c r="F666" s="3"/>
      <c r="G666" s="3"/>
    </row>
    <row r="667" spans="3:7" ht="15.75" customHeight="1" x14ac:dyDescent="0.25">
      <c r="C667" s="3"/>
      <c r="D667" s="3"/>
      <c r="E667" s="3"/>
      <c r="F667" s="3"/>
      <c r="G667" s="3"/>
    </row>
    <row r="668" spans="3:7" ht="15.75" customHeight="1" x14ac:dyDescent="0.25">
      <c r="C668" s="3"/>
      <c r="D668" s="3"/>
      <c r="E668" s="3"/>
      <c r="F668" s="3"/>
      <c r="G668" s="3"/>
    </row>
    <row r="669" spans="3:7" ht="15.75" customHeight="1" x14ac:dyDescent="0.25">
      <c r="C669" s="3"/>
      <c r="D669" s="3"/>
      <c r="E669" s="3"/>
      <c r="F669" s="3"/>
      <c r="G669" s="3"/>
    </row>
    <row r="670" spans="3:7" ht="15.75" customHeight="1" x14ac:dyDescent="0.25">
      <c r="C670" s="3"/>
      <c r="D670" s="3"/>
      <c r="E670" s="3"/>
      <c r="F670" s="3"/>
      <c r="G670" s="3"/>
    </row>
    <row r="671" spans="3:7" ht="15.75" customHeight="1" x14ac:dyDescent="0.25">
      <c r="C671" s="3"/>
      <c r="D671" s="3"/>
      <c r="E671" s="3"/>
      <c r="F671" s="3"/>
      <c r="G671" s="3"/>
    </row>
    <row r="672" spans="3:7" ht="15.75" customHeight="1" x14ac:dyDescent="0.25">
      <c r="C672" s="3"/>
      <c r="D672" s="3"/>
      <c r="E672" s="3"/>
      <c r="F672" s="3"/>
      <c r="G672" s="3"/>
    </row>
    <row r="673" spans="3:7" ht="15.75" customHeight="1" x14ac:dyDescent="0.25">
      <c r="C673" s="3"/>
      <c r="D673" s="3"/>
      <c r="E673" s="3"/>
      <c r="F673" s="3"/>
      <c r="G673" s="3"/>
    </row>
    <row r="674" spans="3:7" ht="15.75" customHeight="1" x14ac:dyDescent="0.25">
      <c r="C674" s="3"/>
      <c r="D674" s="3"/>
      <c r="E674" s="3"/>
      <c r="F674" s="3"/>
      <c r="G674" s="3"/>
    </row>
    <row r="675" spans="3:7" ht="15.75" customHeight="1" x14ac:dyDescent="0.25">
      <c r="C675" s="3"/>
      <c r="D675" s="3"/>
      <c r="E675" s="3"/>
      <c r="F675" s="3"/>
      <c r="G675" s="3"/>
    </row>
    <row r="676" spans="3:7" ht="15.75" customHeight="1" x14ac:dyDescent="0.25">
      <c r="C676" s="3"/>
      <c r="D676" s="3"/>
      <c r="E676" s="3"/>
      <c r="F676" s="3"/>
      <c r="G676" s="3"/>
    </row>
    <row r="677" spans="3:7" ht="15.75" customHeight="1" x14ac:dyDescent="0.25">
      <c r="C677" s="3"/>
      <c r="D677" s="3"/>
      <c r="E677" s="3"/>
      <c r="F677" s="3"/>
      <c r="G677" s="3"/>
    </row>
    <row r="678" spans="3:7" ht="15.75" customHeight="1" x14ac:dyDescent="0.25">
      <c r="C678" s="3"/>
      <c r="D678" s="3"/>
      <c r="E678" s="3"/>
      <c r="F678" s="3"/>
      <c r="G678" s="3"/>
    </row>
    <row r="679" spans="3:7" ht="15.75" customHeight="1" x14ac:dyDescent="0.25">
      <c r="C679" s="3"/>
      <c r="D679" s="3"/>
      <c r="E679" s="3"/>
      <c r="F679" s="3"/>
      <c r="G679" s="3"/>
    </row>
    <row r="680" spans="3:7" ht="15.75" customHeight="1" x14ac:dyDescent="0.25">
      <c r="C680" s="3"/>
      <c r="D680" s="3"/>
      <c r="E680" s="3"/>
      <c r="F680" s="3"/>
      <c r="G680" s="3"/>
    </row>
    <row r="681" spans="3:7" ht="15.75" customHeight="1" x14ac:dyDescent="0.25">
      <c r="C681" s="3"/>
      <c r="D681" s="3"/>
      <c r="E681" s="3"/>
      <c r="F681" s="3"/>
      <c r="G681" s="3"/>
    </row>
    <row r="682" spans="3:7" ht="15.75" customHeight="1" x14ac:dyDescent="0.25">
      <c r="C682" s="3"/>
      <c r="D682" s="3"/>
      <c r="E682" s="3"/>
      <c r="F682" s="3"/>
      <c r="G682" s="3"/>
    </row>
    <row r="683" spans="3:7" ht="15.75" customHeight="1" x14ac:dyDescent="0.25">
      <c r="C683" s="3"/>
      <c r="D683" s="3"/>
      <c r="E683" s="3"/>
      <c r="F683" s="3"/>
      <c r="G683" s="3"/>
    </row>
    <row r="684" spans="3:7" ht="15.75" customHeight="1" x14ac:dyDescent="0.25">
      <c r="C684" s="3"/>
      <c r="D684" s="3"/>
      <c r="E684" s="3"/>
      <c r="F684" s="3"/>
      <c r="G684" s="3"/>
    </row>
    <row r="685" spans="3:7" ht="15.75" customHeight="1" x14ac:dyDescent="0.25">
      <c r="C685" s="3"/>
      <c r="D685" s="3"/>
      <c r="E685" s="3"/>
      <c r="F685" s="3"/>
      <c r="G685" s="3"/>
    </row>
    <row r="686" spans="3:7" ht="15.75" customHeight="1" x14ac:dyDescent="0.25">
      <c r="C686" s="3"/>
      <c r="D686" s="3"/>
      <c r="E686" s="3"/>
      <c r="F686" s="3"/>
      <c r="G686" s="3"/>
    </row>
    <row r="687" spans="3:7" ht="15.75" customHeight="1" x14ac:dyDescent="0.25">
      <c r="C687" s="3"/>
      <c r="D687" s="3"/>
      <c r="E687" s="3"/>
      <c r="F687" s="3"/>
      <c r="G687" s="3"/>
    </row>
    <row r="688" spans="3:7" ht="15.75" customHeight="1" x14ac:dyDescent="0.25">
      <c r="C688" s="3"/>
      <c r="D688" s="3"/>
      <c r="E688" s="3"/>
      <c r="F688" s="3"/>
      <c r="G688" s="3"/>
    </row>
    <row r="689" spans="3:7" ht="15.75" customHeight="1" x14ac:dyDescent="0.25">
      <c r="C689" s="3"/>
      <c r="D689" s="3"/>
      <c r="E689" s="3"/>
      <c r="F689" s="3"/>
      <c r="G689" s="3"/>
    </row>
    <row r="690" spans="3:7" ht="15.75" customHeight="1" x14ac:dyDescent="0.25">
      <c r="C690" s="3"/>
      <c r="D690" s="3"/>
      <c r="E690" s="3"/>
      <c r="F690" s="3"/>
      <c r="G690" s="3"/>
    </row>
    <row r="691" spans="3:7" ht="15.75" customHeight="1" x14ac:dyDescent="0.25">
      <c r="C691" s="3"/>
      <c r="D691" s="3"/>
      <c r="E691" s="3"/>
      <c r="F691" s="3"/>
      <c r="G691" s="3"/>
    </row>
    <row r="692" spans="3:7" ht="15.75" customHeight="1" x14ac:dyDescent="0.25">
      <c r="C692" s="3"/>
      <c r="D692" s="3"/>
      <c r="E692" s="3"/>
      <c r="F692" s="3"/>
      <c r="G692" s="3"/>
    </row>
    <row r="693" spans="3:7" ht="15.75" customHeight="1" x14ac:dyDescent="0.25">
      <c r="C693" s="3"/>
      <c r="D693" s="3"/>
      <c r="E693" s="3"/>
      <c r="F693" s="3"/>
      <c r="G693" s="3"/>
    </row>
    <row r="694" spans="3:7" ht="15.75" customHeight="1" x14ac:dyDescent="0.25">
      <c r="C694" s="3"/>
      <c r="D694" s="3"/>
      <c r="E694" s="3"/>
      <c r="F694" s="3"/>
      <c r="G694" s="3"/>
    </row>
    <row r="695" spans="3:7" ht="15.75" customHeight="1" x14ac:dyDescent="0.25">
      <c r="C695" s="3"/>
      <c r="D695" s="3"/>
      <c r="E695" s="3"/>
      <c r="F695" s="3"/>
      <c r="G695" s="3"/>
    </row>
    <row r="696" spans="3:7" ht="15.75" customHeight="1" x14ac:dyDescent="0.25">
      <c r="C696" s="3"/>
      <c r="D696" s="3"/>
      <c r="E696" s="3"/>
      <c r="F696" s="3"/>
      <c r="G696" s="3"/>
    </row>
    <row r="697" spans="3:7" ht="15.75" customHeight="1" x14ac:dyDescent="0.25">
      <c r="C697" s="3"/>
      <c r="D697" s="3"/>
      <c r="E697" s="3"/>
      <c r="F697" s="3"/>
      <c r="G697" s="3"/>
    </row>
    <row r="698" spans="3:7" ht="15.75" customHeight="1" x14ac:dyDescent="0.25">
      <c r="C698" s="3"/>
      <c r="D698" s="3"/>
      <c r="E698" s="3"/>
      <c r="F698" s="3"/>
      <c r="G698" s="3"/>
    </row>
    <row r="699" spans="3:7" ht="15.75" customHeight="1" x14ac:dyDescent="0.25">
      <c r="C699" s="3"/>
      <c r="D699" s="3"/>
      <c r="E699" s="3"/>
      <c r="F699" s="3"/>
      <c r="G699" s="3"/>
    </row>
    <row r="700" spans="3:7" ht="15.75" customHeight="1" x14ac:dyDescent="0.25">
      <c r="C700" s="3"/>
      <c r="D700" s="3"/>
      <c r="E700" s="3"/>
      <c r="F700" s="3"/>
      <c r="G700" s="3"/>
    </row>
    <row r="701" spans="3:7" ht="15.75" customHeight="1" x14ac:dyDescent="0.25">
      <c r="C701" s="3"/>
      <c r="D701" s="3"/>
      <c r="E701" s="3"/>
      <c r="F701" s="3"/>
      <c r="G701" s="3"/>
    </row>
    <row r="702" spans="3:7" ht="15.75" customHeight="1" x14ac:dyDescent="0.25">
      <c r="C702" s="3"/>
      <c r="D702" s="3"/>
      <c r="E702" s="3"/>
      <c r="F702" s="3"/>
      <c r="G702" s="3"/>
    </row>
    <row r="703" spans="3:7" ht="15.75" customHeight="1" x14ac:dyDescent="0.25">
      <c r="C703" s="3"/>
      <c r="D703" s="3"/>
      <c r="E703" s="3"/>
      <c r="F703" s="3"/>
      <c r="G703" s="3"/>
    </row>
    <row r="704" spans="3:7" ht="15.75" customHeight="1" x14ac:dyDescent="0.25">
      <c r="C704" s="3"/>
      <c r="D704" s="3"/>
      <c r="E704" s="3"/>
      <c r="F704" s="3"/>
      <c r="G704" s="3"/>
    </row>
    <row r="705" spans="3:7" ht="15.75" customHeight="1" x14ac:dyDescent="0.25">
      <c r="C705" s="3"/>
      <c r="D705" s="3"/>
      <c r="E705" s="3"/>
      <c r="F705" s="3"/>
      <c r="G705" s="3"/>
    </row>
    <row r="706" spans="3:7" ht="15.75" customHeight="1" x14ac:dyDescent="0.25">
      <c r="C706" s="3"/>
      <c r="D706" s="3"/>
      <c r="E706" s="3"/>
      <c r="F706" s="3"/>
      <c r="G706" s="3"/>
    </row>
    <row r="707" spans="3:7" ht="15.75" customHeight="1" x14ac:dyDescent="0.25">
      <c r="C707" s="3"/>
      <c r="D707" s="3"/>
      <c r="E707" s="3"/>
      <c r="F707" s="3"/>
      <c r="G707" s="3"/>
    </row>
    <row r="708" spans="3:7" ht="15.75" customHeight="1" x14ac:dyDescent="0.25">
      <c r="C708" s="3"/>
      <c r="D708" s="3"/>
      <c r="E708" s="3"/>
      <c r="F708" s="3"/>
      <c r="G708" s="3"/>
    </row>
    <row r="709" spans="3:7" ht="15.75" customHeight="1" x14ac:dyDescent="0.25">
      <c r="C709" s="3"/>
      <c r="D709" s="3"/>
      <c r="E709" s="3"/>
      <c r="F709" s="3"/>
      <c r="G709" s="3"/>
    </row>
    <row r="710" spans="3:7" ht="15.75" customHeight="1" x14ac:dyDescent="0.25">
      <c r="C710" s="3"/>
      <c r="D710" s="3"/>
      <c r="E710" s="3"/>
      <c r="F710" s="3"/>
      <c r="G710" s="3"/>
    </row>
    <row r="711" spans="3:7" ht="15.75" customHeight="1" x14ac:dyDescent="0.25">
      <c r="C711" s="3"/>
      <c r="D711" s="3"/>
      <c r="E711" s="3"/>
      <c r="F711" s="3"/>
      <c r="G711" s="3"/>
    </row>
    <row r="712" spans="3:7" ht="15.75" customHeight="1" x14ac:dyDescent="0.25">
      <c r="C712" s="3"/>
      <c r="D712" s="3"/>
      <c r="E712" s="3"/>
      <c r="F712" s="3"/>
      <c r="G712" s="3"/>
    </row>
    <row r="713" spans="3:7" ht="15.75" customHeight="1" x14ac:dyDescent="0.25">
      <c r="C713" s="3"/>
      <c r="D713" s="3"/>
      <c r="E713" s="3"/>
      <c r="F713" s="3"/>
      <c r="G713" s="3"/>
    </row>
    <row r="714" spans="3:7" ht="15.75" customHeight="1" x14ac:dyDescent="0.25">
      <c r="C714" s="3"/>
      <c r="D714" s="3"/>
      <c r="E714" s="3"/>
      <c r="F714" s="3"/>
      <c r="G714" s="3"/>
    </row>
    <row r="715" spans="3:7" ht="15.75" customHeight="1" x14ac:dyDescent="0.25">
      <c r="C715" s="3"/>
      <c r="D715" s="3"/>
      <c r="E715" s="3"/>
      <c r="F715" s="3"/>
      <c r="G715" s="3"/>
    </row>
    <row r="716" spans="3:7" ht="15.75" customHeight="1" x14ac:dyDescent="0.25">
      <c r="C716" s="3"/>
      <c r="D716" s="3"/>
      <c r="E716" s="3"/>
      <c r="F716" s="3"/>
      <c r="G716" s="3"/>
    </row>
    <row r="717" spans="3:7" ht="15.75" customHeight="1" x14ac:dyDescent="0.25">
      <c r="C717" s="3"/>
      <c r="D717" s="3"/>
      <c r="E717" s="3"/>
      <c r="F717" s="3"/>
      <c r="G717" s="3"/>
    </row>
    <row r="718" spans="3:7" ht="15.75" customHeight="1" x14ac:dyDescent="0.25">
      <c r="C718" s="3"/>
      <c r="D718" s="3"/>
      <c r="E718" s="3"/>
      <c r="F718" s="3"/>
      <c r="G718" s="3"/>
    </row>
    <row r="719" spans="3:7" ht="15.75" customHeight="1" x14ac:dyDescent="0.25">
      <c r="C719" s="3"/>
      <c r="D719" s="3"/>
      <c r="E719" s="3"/>
      <c r="F719" s="3"/>
      <c r="G719" s="3"/>
    </row>
    <row r="720" spans="3:7" ht="15.75" customHeight="1" x14ac:dyDescent="0.25">
      <c r="C720" s="3"/>
      <c r="D720" s="3"/>
      <c r="E720" s="3"/>
      <c r="F720" s="3"/>
      <c r="G720" s="3"/>
    </row>
    <row r="721" spans="3:7" ht="15.75" customHeight="1" x14ac:dyDescent="0.25">
      <c r="C721" s="3"/>
      <c r="D721" s="3"/>
      <c r="E721" s="3"/>
      <c r="F721" s="3"/>
      <c r="G721" s="3"/>
    </row>
    <row r="722" spans="3:7" ht="15.75" customHeight="1" x14ac:dyDescent="0.25">
      <c r="C722" s="3"/>
      <c r="D722" s="3"/>
      <c r="E722" s="3"/>
      <c r="F722" s="3"/>
      <c r="G722" s="3"/>
    </row>
    <row r="723" spans="3:7" ht="15.75" customHeight="1" x14ac:dyDescent="0.25">
      <c r="C723" s="3"/>
      <c r="D723" s="3"/>
      <c r="E723" s="3"/>
      <c r="F723" s="3"/>
      <c r="G723" s="3"/>
    </row>
    <row r="724" spans="3:7" ht="15.75" customHeight="1" x14ac:dyDescent="0.25">
      <c r="C724" s="3"/>
      <c r="D724" s="3"/>
      <c r="E724" s="3"/>
      <c r="F724" s="3"/>
      <c r="G724" s="3"/>
    </row>
    <row r="725" spans="3:7" ht="15.75" customHeight="1" x14ac:dyDescent="0.25">
      <c r="C725" s="3"/>
      <c r="D725" s="3"/>
      <c r="E725" s="3"/>
      <c r="F725" s="3"/>
      <c r="G725" s="3"/>
    </row>
    <row r="726" spans="3:7" ht="15.75" customHeight="1" x14ac:dyDescent="0.25">
      <c r="C726" s="3"/>
      <c r="D726" s="3"/>
      <c r="E726" s="3"/>
      <c r="F726" s="3"/>
      <c r="G726" s="3"/>
    </row>
    <row r="727" spans="3:7" ht="15.75" customHeight="1" x14ac:dyDescent="0.25">
      <c r="C727" s="3"/>
      <c r="D727" s="3"/>
      <c r="E727" s="3"/>
      <c r="F727" s="3"/>
      <c r="G727" s="3"/>
    </row>
    <row r="728" spans="3:7" ht="15.75" customHeight="1" x14ac:dyDescent="0.25">
      <c r="C728" s="3"/>
      <c r="D728" s="3"/>
      <c r="E728" s="3"/>
      <c r="F728" s="3"/>
      <c r="G728" s="3"/>
    </row>
    <row r="729" spans="3:7" ht="15.75" customHeight="1" x14ac:dyDescent="0.25">
      <c r="C729" s="3"/>
      <c r="D729" s="3"/>
      <c r="E729" s="3"/>
      <c r="F729" s="3"/>
      <c r="G729" s="3"/>
    </row>
    <row r="730" spans="3:7" ht="15.75" customHeight="1" x14ac:dyDescent="0.25">
      <c r="C730" s="3"/>
      <c r="D730" s="3"/>
      <c r="E730" s="3"/>
      <c r="F730" s="3"/>
      <c r="G730" s="3"/>
    </row>
    <row r="731" spans="3:7" ht="15.75" customHeight="1" x14ac:dyDescent="0.25">
      <c r="C731" s="3"/>
      <c r="D731" s="3"/>
      <c r="E731" s="3"/>
      <c r="F731" s="3"/>
      <c r="G731" s="3"/>
    </row>
    <row r="732" spans="3:7" ht="15.75" customHeight="1" x14ac:dyDescent="0.25">
      <c r="C732" s="3"/>
      <c r="D732" s="3"/>
      <c r="E732" s="3"/>
      <c r="F732" s="3"/>
      <c r="G732" s="3"/>
    </row>
    <row r="733" spans="3:7" ht="15.75" customHeight="1" x14ac:dyDescent="0.25">
      <c r="C733" s="3"/>
      <c r="D733" s="3"/>
      <c r="E733" s="3"/>
      <c r="F733" s="3"/>
      <c r="G733" s="3"/>
    </row>
    <row r="734" spans="3:7" ht="15.75" customHeight="1" x14ac:dyDescent="0.25">
      <c r="C734" s="3"/>
      <c r="D734" s="3"/>
      <c r="E734" s="3"/>
      <c r="F734" s="3"/>
      <c r="G734" s="3"/>
    </row>
    <row r="735" spans="3:7" ht="15.75" customHeight="1" x14ac:dyDescent="0.25">
      <c r="C735" s="3"/>
      <c r="D735" s="3"/>
      <c r="E735" s="3"/>
      <c r="F735" s="3"/>
      <c r="G735" s="3"/>
    </row>
    <row r="736" spans="3:7" ht="15.75" customHeight="1" x14ac:dyDescent="0.25">
      <c r="C736" s="3"/>
      <c r="D736" s="3"/>
      <c r="E736" s="3"/>
      <c r="F736" s="3"/>
      <c r="G736" s="3"/>
    </row>
    <row r="737" spans="3:7" ht="15.75" customHeight="1" x14ac:dyDescent="0.25">
      <c r="C737" s="3"/>
      <c r="D737" s="3"/>
      <c r="E737" s="3"/>
      <c r="F737" s="3"/>
      <c r="G737" s="3"/>
    </row>
    <row r="738" spans="3:7" ht="15.75" customHeight="1" x14ac:dyDescent="0.25">
      <c r="C738" s="3"/>
      <c r="D738" s="3"/>
      <c r="E738" s="3"/>
      <c r="F738" s="3"/>
      <c r="G738" s="3"/>
    </row>
    <row r="739" spans="3:7" ht="15.75" customHeight="1" x14ac:dyDescent="0.25">
      <c r="C739" s="3"/>
      <c r="D739" s="3"/>
      <c r="E739" s="3"/>
      <c r="F739" s="3"/>
      <c r="G739" s="3"/>
    </row>
    <row r="740" spans="3:7" ht="15.75" customHeight="1" x14ac:dyDescent="0.25">
      <c r="C740" s="3"/>
      <c r="D740" s="3"/>
      <c r="E740" s="3"/>
      <c r="F740" s="3"/>
      <c r="G740" s="3"/>
    </row>
    <row r="741" spans="3:7" ht="15.75" customHeight="1" x14ac:dyDescent="0.25">
      <c r="C741" s="3"/>
      <c r="D741" s="3"/>
      <c r="E741" s="3"/>
      <c r="F741" s="3"/>
      <c r="G741" s="3"/>
    </row>
    <row r="742" spans="3:7" ht="15.75" customHeight="1" x14ac:dyDescent="0.25">
      <c r="C742" s="3"/>
      <c r="D742" s="3"/>
      <c r="E742" s="3"/>
      <c r="F742" s="3"/>
      <c r="G742" s="3"/>
    </row>
    <row r="743" spans="3:7" ht="15.75" customHeight="1" x14ac:dyDescent="0.25">
      <c r="C743" s="3"/>
      <c r="D743" s="3"/>
      <c r="E743" s="3"/>
      <c r="F743" s="3"/>
      <c r="G743" s="3"/>
    </row>
    <row r="744" spans="3:7" ht="15.75" customHeight="1" x14ac:dyDescent="0.25">
      <c r="C744" s="3"/>
      <c r="D744" s="3"/>
      <c r="E744" s="3"/>
      <c r="F744" s="3"/>
      <c r="G744" s="3"/>
    </row>
    <row r="745" spans="3:7" ht="15.75" customHeight="1" x14ac:dyDescent="0.25">
      <c r="C745" s="3"/>
      <c r="D745" s="3"/>
      <c r="E745" s="3"/>
      <c r="F745" s="3"/>
      <c r="G745" s="3"/>
    </row>
    <row r="746" spans="3:7" ht="15.75" customHeight="1" x14ac:dyDescent="0.25">
      <c r="C746" s="3"/>
      <c r="D746" s="3"/>
      <c r="E746" s="3"/>
      <c r="F746" s="3"/>
      <c r="G746" s="3"/>
    </row>
    <row r="747" spans="3:7" ht="15.75" customHeight="1" x14ac:dyDescent="0.25">
      <c r="C747" s="3"/>
      <c r="D747" s="3"/>
      <c r="E747" s="3"/>
      <c r="F747" s="3"/>
      <c r="G747" s="3"/>
    </row>
    <row r="748" spans="3:7" ht="15.75" customHeight="1" x14ac:dyDescent="0.25">
      <c r="C748" s="3"/>
      <c r="D748" s="3"/>
      <c r="E748" s="3"/>
      <c r="F748" s="3"/>
      <c r="G748" s="3"/>
    </row>
    <row r="749" spans="3:7" ht="15.75" customHeight="1" x14ac:dyDescent="0.25">
      <c r="C749" s="3"/>
      <c r="D749" s="3"/>
      <c r="E749" s="3"/>
      <c r="F749" s="3"/>
      <c r="G749" s="3"/>
    </row>
    <row r="750" spans="3:7" ht="15.75" customHeight="1" x14ac:dyDescent="0.25">
      <c r="C750" s="3"/>
      <c r="D750" s="3"/>
      <c r="E750" s="3"/>
      <c r="F750" s="3"/>
      <c r="G750" s="3"/>
    </row>
    <row r="751" spans="3:7" ht="15.75" customHeight="1" x14ac:dyDescent="0.25">
      <c r="C751" s="3"/>
      <c r="D751" s="3"/>
      <c r="E751" s="3"/>
      <c r="F751" s="3"/>
      <c r="G751" s="3"/>
    </row>
    <row r="752" spans="3:7" ht="15.75" customHeight="1" x14ac:dyDescent="0.25">
      <c r="C752" s="3"/>
      <c r="D752" s="3"/>
      <c r="E752" s="3"/>
      <c r="F752" s="3"/>
      <c r="G752" s="3"/>
    </row>
    <row r="753" spans="3:7" ht="15.75" customHeight="1" x14ac:dyDescent="0.25">
      <c r="C753" s="3"/>
      <c r="D753" s="3"/>
      <c r="E753" s="3"/>
      <c r="F753" s="3"/>
      <c r="G753" s="3"/>
    </row>
    <row r="754" spans="3:7" ht="15.75" customHeight="1" x14ac:dyDescent="0.25">
      <c r="C754" s="3"/>
      <c r="D754" s="3"/>
      <c r="E754" s="3"/>
      <c r="F754" s="3"/>
      <c r="G754" s="3"/>
    </row>
    <row r="755" spans="3:7" ht="15.75" customHeight="1" x14ac:dyDescent="0.25">
      <c r="C755" s="3"/>
      <c r="D755" s="3"/>
      <c r="E755" s="3"/>
      <c r="F755" s="3"/>
      <c r="G755" s="3"/>
    </row>
    <row r="756" spans="3:7" ht="15.75" customHeight="1" x14ac:dyDescent="0.25">
      <c r="C756" s="3"/>
      <c r="D756" s="3"/>
      <c r="E756" s="3"/>
      <c r="F756" s="3"/>
      <c r="G756" s="3"/>
    </row>
    <row r="757" spans="3:7" ht="15.75" customHeight="1" x14ac:dyDescent="0.25">
      <c r="C757" s="3"/>
      <c r="D757" s="3"/>
      <c r="E757" s="3"/>
      <c r="F757" s="3"/>
      <c r="G757" s="3"/>
    </row>
    <row r="758" spans="3:7" ht="15.75" customHeight="1" x14ac:dyDescent="0.25">
      <c r="C758" s="3"/>
      <c r="D758" s="3"/>
      <c r="E758" s="3"/>
      <c r="F758" s="3"/>
      <c r="G758" s="3"/>
    </row>
    <row r="759" spans="3:7" ht="15.75" customHeight="1" x14ac:dyDescent="0.25">
      <c r="C759" s="3"/>
      <c r="D759" s="3"/>
      <c r="E759" s="3"/>
      <c r="F759" s="3"/>
      <c r="G759" s="3"/>
    </row>
    <row r="760" spans="3:7" ht="15.75" customHeight="1" x14ac:dyDescent="0.25">
      <c r="C760" s="3"/>
      <c r="D760" s="3"/>
      <c r="E760" s="3"/>
      <c r="F760" s="3"/>
      <c r="G760" s="3"/>
    </row>
    <row r="761" spans="3:7" ht="15.75" customHeight="1" x14ac:dyDescent="0.25">
      <c r="C761" s="3"/>
      <c r="D761" s="3"/>
      <c r="E761" s="3"/>
      <c r="F761" s="3"/>
      <c r="G761" s="3"/>
    </row>
    <row r="762" spans="3:7" ht="15.75" customHeight="1" x14ac:dyDescent="0.25">
      <c r="C762" s="3"/>
      <c r="D762" s="3"/>
      <c r="E762" s="3"/>
      <c r="F762" s="3"/>
      <c r="G762" s="3"/>
    </row>
    <row r="763" spans="3:7" ht="15.75" customHeight="1" x14ac:dyDescent="0.25">
      <c r="C763" s="3"/>
      <c r="D763" s="3"/>
      <c r="E763" s="3"/>
      <c r="F763" s="3"/>
      <c r="G763" s="3"/>
    </row>
    <row r="764" spans="3:7" ht="15.75" customHeight="1" x14ac:dyDescent="0.25">
      <c r="C764" s="3"/>
      <c r="D764" s="3"/>
      <c r="E764" s="3"/>
      <c r="F764" s="3"/>
      <c r="G764" s="3"/>
    </row>
    <row r="765" spans="3:7" ht="15.75" customHeight="1" x14ac:dyDescent="0.25">
      <c r="C765" s="3"/>
      <c r="D765" s="3"/>
      <c r="E765" s="3"/>
      <c r="F765" s="3"/>
      <c r="G765" s="3"/>
    </row>
    <row r="766" spans="3:7" ht="15.75" customHeight="1" x14ac:dyDescent="0.25">
      <c r="C766" s="3"/>
      <c r="D766" s="3"/>
      <c r="E766" s="3"/>
      <c r="F766" s="3"/>
      <c r="G766" s="3"/>
    </row>
    <row r="767" spans="3:7" ht="15.75" customHeight="1" x14ac:dyDescent="0.25">
      <c r="C767" s="3"/>
      <c r="D767" s="3"/>
      <c r="E767" s="3"/>
      <c r="F767" s="3"/>
      <c r="G767" s="3"/>
    </row>
    <row r="768" spans="3:7" ht="15.75" customHeight="1" x14ac:dyDescent="0.25">
      <c r="C768" s="3"/>
      <c r="D768" s="3"/>
      <c r="E768" s="3"/>
      <c r="F768" s="3"/>
      <c r="G768" s="3"/>
    </row>
    <row r="769" spans="3:7" ht="15.75" customHeight="1" x14ac:dyDescent="0.25">
      <c r="C769" s="3"/>
      <c r="D769" s="3"/>
      <c r="E769" s="3"/>
      <c r="F769" s="3"/>
      <c r="G769" s="3"/>
    </row>
    <row r="770" spans="3:7" ht="15.75" customHeight="1" x14ac:dyDescent="0.25">
      <c r="C770" s="3"/>
      <c r="D770" s="3"/>
      <c r="E770" s="3"/>
      <c r="F770" s="3"/>
      <c r="G770" s="3"/>
    </row>
    <row r="771" spans="3:7" ht="15.75" customHeight="1" x14ac:dyDescent="0.25">
      <c r="C771" s="3"/>
      <c r="D771" s="3"/>
      <c r="E771" s="3"/>
      <c r="F771" s="3"/>
      <c r="G771" s="3"/>
    </row>
    <row r="772" spans="3:7" ht="15.75" customHeight="1" x14ac:dyDescent="0.25">
      <c r="C772" s="3"/>
      <c r="D772" s="3"/>
      <c r="E772" s="3"/>
      <c r="F772" s="3"/>
      <c r="G772" s="3"/>
    </row>
    <row r="773" spans="3:7" ht="15.75" customHeight="1" x14ac:dyDescent="0.25">
      <c r="C773" s="3"/>
      <c r="D773" s="3"/>
      <c r="E773" s="3"/>
      <c r="F773" s="3"/>
      <c r="G773" s="3"/>
    </row>
    <row r="774" spans="3:7" ht="15.75" customHeight="1" x14ac:dyDescent="0.25">
      <c r="C774" s="3"/>
      <c r="D774" s="3"/>
      <c r="E774" s="3"/>
      <c r="F774" s="3"/>
      <c r="G774" s="3"/>
    </row>
    <row r="775" spans="3:7" ht="15.75" customHeight="1" x14ac:dyDescent="0.25">
      <c r="C775" s="3"/>
      <c r="D775" s="3"/>
      <c r="E775" s="3"/>
      <c r="F775" s="3"/>
      <c r="G775" s="3"/>
    </row>
    <row r="776" spans="3:7" ht="15.75" customHeight="1" x14ac:dyDescent="0.25">
      <c r="C776" s="3"/>
      <c r="D776" s="3"/>
      <c r="E776" s="3"/>
      <c r="F776" s="3"/>
      <c r="G776" s="3"/>
    </row>
    <row r="777" spans="3:7" ht="15.75" customHeight="1" x14ac:dyDescent="0.25">
      <c r="C777" s="3"/>
      <c r="D777" s="3"/>
      <c r="E777" s="3"/>
      <c r="F777" s="3"/>
      <c r="G777" s="3"/>
    </row>
    <row r="778" spans="3:7" ht="15.75" customHeight="1" x14ac:dyDescent="0.25">
      <c r="C778" s="3"/>
      <c r="D778" s="3"/>
      <c r="E778" s="3"/>
      <c r="F778" s="3"/>
      <c r="G778" s="3"/>
    </row>
    <row r="779" spans="3:7" ht="15.75" customHeight="1" x14ac:dyDescent="0.25">
      <c r="C779" s="3"/>
      <c r="D779" s="3"/>
      <c r="E779" s="3"/>
      <c r="F779" s="3"/>
      <c r="G779" s="3"/>
    </row>
    <row r="780" spans="3:7" ht="15.75" customHeight="1" x14ac:dyDescent="0.25">
      <c r="C780" s="3"/>
      <c r="D780" s="3"/>
      <c r="E780" s="3"/>
      <c r="F780" s="3"/>
      <c r="G780" s="3"/>
    </row>
    <row r="781" spans="3:7" ht="15.75" customHeight="1" x14ac:dyDescent="0.25">
      <c r="C781" s="3"/>
      <c r="D781" s="3"/>
      <c r="E781" s="3"/>
      <c r="F781" s="3"/>
      <c r="G781" s="3"/>
    </row>
    <row r="782" spans="3:7" ht="15.75" customHeight="1" x14ac:dyDescent="0.25">
      <c r="C782" s="3"/>
      <c r="D782" s="3"/>
      <c r="E782" s="3"/>
      <c r="F782" s="3"/>
      <c r="G782" s="3"/>
    </row>
    <row r="783" spans="3:7" ht="15.75" customHeight="1" x14ac:dyDescent="0.25">
      <c r="C783" s="3"/>
      <c r="D783" s="3"/>
      <c r="E783" s="3"/>
      <c r="F783" s="3"/>
      <c r="G783" s="3"/>
    </row>
    <row r="784" spans="3:7" ht="15.75" customHeight="1" x14ac:dyDescent="0.25">
      <c r="C784" s="3"/>
      <c r="D784" s="3"/>
      <c r="E784" s="3"/>
      <c r="F784" s="3"/>
      <c r="G784" s="3"/>
    </row>
    <row r="785" spans="3:7" ht="15.75" customHeight="1" x14ac:dyDescent="0.25">
      <c r="C785" s="3"/>
      <c r="D785" s="3"/>
      <c r="E785" s="3"/>
      <c r="F785" s="3"/>
      <c r="G785" s="3"/>
    </row>
    <row r="786" spans="3:7" ht="15.75" customHeight="1" x14ac:dyDescent="0.25">
      <c r="C786" s="3"/>
      <c r="D786" s="3"/>
      <c r="E786" s="3"/>
      <c r="F786" s="3"/>
      <c r="G786" s="3"/>
    </row>
    <row r="787" spans="3:7" ht="15.75" customHeight="1" x14ac:dyDescent="0.25">
      <c r="C787" s="3"/>
      <c r="D787" s="3"/>
      <c r="E787" s="3"/>
      <c r="F787" s="3"/>
      <c r="G787" s="3"/>
    </row>
    <row r="788" spans="3:7" ht="15.75" customHeight="1" x14ac:dyDescent="0.25">
      <c r="C788" s="3"/>
      <c r="D788" s="3"/>
      <c r="E788" s="3"/>
      <c r="F788" s="3"/>
      <c r="G788" s="3"/>
    </row>
    <row r="789" spans="3:7" ht="15.75" customHeight="1" x14ac:dyDescent="0.25">
      <c r="C789" s="3"/>
      <c r="D789" s="3"/>
      <c r="E789" s="3"/>
      <c r="F789" s="3"/>
      <c r="G789" s="3"/>
    </row>
    <row r="790" spans="3:7" ht="15.75" customHeight="1" x14ac:dyDescent="0.25">
      <c r="C790" s="3"/>
      <c r="D790" s="3"/>
      <c r="E790" s="3"/>
      <c r="F790" s="3"/>
      <c r="G790" s="3"/>
    </row>
    <row r="791" spans="3:7" ht="15.75" customHeight="1" x14ac:dyDescent="0.25">
      <c r="C791" s="3"/>
      <c r="D791" s="3"/>
      <c r="E791" s="3"/>
      <c r="F791" s="3"/>
      <c r="G791" s="3"/>
    </row>
    <row r="792" spans="3:7" ht="15.75" customHeight="1" x14ac:dyDescent="0.25">
      <c r="C792" s="3"/>
      <c r="D792" s="3"/>
      <c r="E792" s="3"/>
      <c r="F792" s="3"/>
      <c r="G792" s="3"/>
    </row>
    <row r="793" spans="3:7" ht="15.75" customHeight="1" x14ac:dyDescent="0.25">
      <c r="C793" s="3"/>
      <c r="D793" s="3"/>
      <c r="E793" s="3"/>
      <c r="F793" s="3"/>
      <c r="G793" s="3"/>
    </row>
    <row r="794" spans="3:7" ht="15.75" customHeight="1" x14ac:dyDescent="0.25">
      <c r="C794" s="3"/>
      <c r="D794" s="3"/>
      <c r="E794" s="3"/>
      <c r="F794" s="3"/>
      <c r="G794" s="3"/>
    </row>
    <row r="795" spans="3:7" ht="15.75" customHeight="1" x14ac:dyDescent="0.25">
      <c r="C795" s="3"/>
      <c r="D795" s="3"/>
      <c r="E795" s="3"/>
      <c r="F795" s="3"/>
      <c r="G795" s="3"/>
    </row>
    <row r="796" spans="3:7" ht="15.75" customHeight="1" x14ac:dyDescent="0.25">
      <c r="C796" s="3"/>
      <c r="D796" s="3"/>
      <c r="E796" s="3"/>
      <c r="F796" s="3"/>
      <c r="G796" s="3"/>
    </row>
    <row r="797" spans="3:7" ht="15.75" customHeight="1" x14ac:dyDescent="0.25">
      <c r="C797" s="3"/>
      <c r="D797" s="3"/>
      <c r="E797" s="3"/>
      <c r="F797" s="3"/>
      <c r="G797" s="3"/>
    </row>
    <row r="798" spans="3:7" ht="15.75" customHeight="1" x14ac:dyDescent="0.25">
      <c r="C798" s="3"/>
      <c r="D798" s="3"/>
      <c r="E798" s="3"/>
      <c r="F798" s="3"/>
      <c r="G798" s="3"/>
    </row>
    <row r="799" spans="3:7" ht="15.75" customHeight="1" x14ac:dyDescent="0.25">
      <c r="C799" s="3"/>
      <c r="D799" s="3"/>
      <c r="E799" s="3"/>
      <c r="F799" s="3"/>
      <c r="G799" s="3"/>
    </row>
    <row r="800" spans="3:7" ht="15.75" customHeight="1" x14ac:dyDescent="0.25">
      <c r="C800" s="3"/>
      <c r="D800" s="3"/>
      <c r="E800" s="3"/>
      <c r="F800" s="3"/>
      <c r="G800" s="3"/>
    </row>
    <row r="801" spans="3:7" ht="15.75" customHeight="1" x14ac:dyDescent="0.25">
      <c r="C801" s="3"/>
      <c r="D801" s="3"/>
      <c r="E801" s="3"/>
      <c r="F801" s="3"/>
      <c r="G801" s="3"/>
    </row>
    <row r="802" spans="3:7" ht="15.75" customHeight="1" x14ac:dyDescent="0.25">
      <c r="C802" s="3"/>
      <c r="D802" s="3"/>
      <c r="E802" s="3"/>
      <c r="F802" s="3"/>
      <c r="G802" s="3"/>
    </row>
    <row r="803" spans="3:7" ht="15.75" customHeight="1" x14ac:dyDescent="0.25">
      <c r="C803" s="3"/>
      <c r="D803" s="3"/>
      <c r="E803" s="3"/>
      <c r="F803" s="3"/>
      <c r="G803" s="3"/>
    </row>
    <row r="804" spans="3:7" ht="15.75" customHeight="1" x14ac:dyDescent="0.25">
      <c r="C804" s="3"/>
      <c r="D804" s="3"/>
      <c r="E804" s="3"/>
      <c r="F804" s="3"/>
      <c r="G804" s="3"/>
    </row>
    <row r="805" spans="3:7" ht="15.75" customHeight="1" x14ac:dyDescent="0.25">
      <c r="C805" s="3"/>
      <c r="D805" s="3"/>
      <c r="E805" s="3"/>
      <c r="F805" s="3"/>
      <c r="G805" s="3"/>
    </row>
    <row r="806" spans="3:7" ht="15.75" customHeight="1" x14ac:dyDescent="0.25">
      <c r="C806" s="3"/>
      <c r="D806" s="3"/>
      <c r="E806" s="3"/>
      <c r="F806" s="3"/>
      <c r="G806" s="3"/>
    </row>
    <row r="807" spans="3:7" ht="15.75" customHeight="1" x14ac:dyDescent="0.25">
      <c r="C807" s="3"/>
      <c r="D807" s="3"/>
      <c r="E807" s="3"/>
      <c r="F807" s="3"/>
      <c r="G807" s="3"/>
    </row>
    <row r="808" spans="3:7" ht="15.75" customHeight="1" x14ac:dyDescent="0.25">
      <c r="C808" s="3"/>
      <c r="D808" s="3"/>
      <c r="E808" s="3"/>
      <c r="F808" s="3"/>
      <c r="G808" s="3"/>
    </row>
    <row r="809" spans="3:7" ht="15.75" customHeight="1" x14ac:dyDescent="0.25">
      <c r="C809" s="3"/>
      <c r="D809" s="3"/>
      <c r="E809" s="3"/>
      <c r="F809" s="3"/>
      <c r="G809" s="3"/>
    </row>
    <row r="810" spans="3:7" ht="15.75" customHeight="1" x14ac:dyDescent="0.25">
      <c r="C810" s="3"/>
      <c r="D810" s="3"/>
      <c r="E810" s="3"/>
      <c r="F810" s="3"/>
      <c r="G810" s="3"/>
    </row>
    <row r="811" spans="3:7" ht="15.75" customHeight="1" x14ac:dyDescent="0.25">
      <c r="C811" s="3"/>
      <c r="D811" s="3"/>
      <c r="E811" s="3"/>
      <c r="F811" s="3"/>
      <c r="G811" s="3"/>
    </row>
    <row r="812" spans="3:7" ht="15.75" customHeight="1" x14ac:dyDescent="0.25">
      <c r="C812" s="3"/>
      <c r="D812" s="3"/>
      <c r="E812" s="3"/>
      <c r="F812" s="3"/>
      <c r="G812" s="3"/>
    </row>
    <row r="813" spans="3:7" ht="15.75" customHeight="1" x14ac:dyDescent="0.25">
      <c r="C813" s="3"/>
      <c r="D813" s="3"/>
      <c r="E813" s="3"/>
      <c r="F813" s="3"/>
      <c r="G813" s="3"/>
    </row>
    <row r="814" spans="3:7" ht="15.75" customHeight="1" x14ac:dyDescent="0.25">
      <c r="C814" s="3"/>
      <c r="D814" s="3"/>
      <c r="E814" s="3"/>
      <c r="F814" s="3"/>
      <c r="G814" s="3"/>
    </row>
    <row r="815" spans="3:7" ht="15.75" customHeight="1" x14ac:dyDescent="0.25">
      <c r="C815" s="3"/>
      <c r="D815" s="3"/>
      <c r="E815" s="3"/>
      <c r="F815" s="3"/>
      <c r="G815" s="3"/>
    </row>
    <row r="816" spans="3:7" ht="15.75" customHeight="1" x14ac:dyDescent="0.25">
      <c r="C816" s="3"/>
      <c r="D816" s="3"/>
      <c r="E816" s="3"/>
      <c r="F816" s="3"/>
      <c r="G816" s="3"/>
    </row>
    <row r="817" spans="3:7" ht="15.75" customHeight="1" x14ac:dyDescent="0.25">
      <c r="C817" s="3"/>
      <c r="D817" s="3"/>
      <c r="E817" s="3"/>
      <c r="F817" s="3"/>
      <c r="G817" s="3"/>
    </row>
    <row r="818" spans="3:7" ht="15.75" customHeight="1" x14ac:dyDescent="0.25">
      <c r="C818" s="3"/>
      <c r="D818" s="3"/>
      <c r="E818" s="3"/>
      <c r="F818" s="3"/>
      <c r="G818" s="3"/>
    </row>
    <row r="819" spans="3:7" ht="15.75" customHeight="1" x14ac:dyDescent="0.25">
      <c r="C819" s="3"/>
      <c r="D819" s="3"/>
      <c r="E819" s="3"/>
      <c r="F819" s="3"/>
      <c r="G819" s="3"/>
    </row>
    <row r="820" spans="3:7" ht="15.75" customHeight="1" x14ac:dyDescent="0.25">
      <c r="C820" s="3"/>
      <c r="D820" s="3"/>
      <c r="E820" s="3"/>
      <c r="F820" s="3"/>
      <c r="G820" s="3"/>
    </row>
    <row r="821" spans="3:7" ht="15.75" customHeight="1" x14ac:dyDescent="0.25">
      <c r="C821" s="3"/>
      <c r="D821" s="3"/>
      <c r="E821" s="3"/>
      <c r="F821" s="3"/>
      <c r="G821" s="3"/>
    </row>
    <row r="822" spans="3:7" ht="15.75" customHeight="1" x14ac:dyDescent="0.25">
      <c r="C822" s="3"/>
      <c r="D822" s="3"/>
      <c r="E822" s="3"/>
      <c r="F822" s="3"/>
      <c r="G822" s="3"/>
    </row>
    <row r="823" spans="3:7" ht="15.75" customHeight="1" x14ac:dyDescent="0.25">
      <c r="C823" s="3"/>
      <c r="D823" s="3"/>
      <c r="E823" s="3"/>
      <c r="F823" s="3"/>
      <c r="G823" s="3"/>
    </row>
    <row r="824" spans="3:7" ht="15.75" customHeight="1" x14ac:dyDescent="0.25">
      <c r="C824" s="3"/>
      <c r="D824" s="3"/>
      <c r="E824" s="3"/>
      <c r="F824" s="3"/>
      <c r="G824" s="3"/>
    </row>
    <row r="825" spans="3:7" ht="15.75" customHeight="1" x14ac:dyDescent="0.25">
      <c r="C825" s="3"/>
      <c r="D825" s="3"/>
      <c r="E825" s="3"/>
      <c r="F825" s="3"/>
      <c r="G825" s="3"/>
    </row>
    <row r="826" spans="3:7" ht="15.75" customHeight="1" x14ac:dyDescent="0.25">
      <c r="C826" s="3"/>
      <c r="D826" s="3"/>
      <c r="E826" s="3"/>
      <c r="F826" s="3"/>
      <c r="G826" s="3"/>
    </row>
    <row r="827" spans="3:7" ht="15.75" customHeight="1" x14ac:dyDescent="0.25">
      <c r="C827" s="3"/>
      <c r="D827" s="3"/>
      <c r="E827" s="3"/>
      <c r="F827" s="3"/>
      <c r="G827" s="3"/>
    </row>
    <row r="828" spans="3:7" ht="15.75" customHeight="1" x14ac:dyDescent="0.25">
      <c r="C828" s="3"/>
      <c r="D828" s="3"/>
      <c r="E828" s="3"/>
      <c r="F828" s="3"/>
      <c r="G828" s="3"/>
    </row>
    <row r="829" spans="3:7" ht="15.75" customHeight="1" x14ac:dyDescent="0.25">
      <c r="C829" s="3"/>
      <c r="D829" s="3"/>
      <c r="E829" s="3"/>
      <c r="F829" s="3"/>
      <c r="G829" s="3"/>
    </row>
    <row r="830" spans="3:7" ht="15.75" customHeight="1" x14ac:dyDescent="0.25">
      <c r="C830" s="3"/>
      <c r="D830" s="3"/>
      <c r="E830" s="3"/>
      <c r="F830" s="3"/>
      <c r="G830" s="3"/>
    </row>
    <row r="831" spans="3:7" ht="15.75" customHeight="1" x14ac:dyDescent="0.25">
      <c r="C831" s="3"/>
      <c r="D831" s="3"/>
      <c r="E831" s="3"/>
      <c r="F831" s="3"/>
      <c r="G831" s="3"/>
    </row>
    <row r="832" spans="3:7" ht="15.75" customHeight="1" x14ac:dyDescent="0.25">
      <c r="C832" s="3"/>
      <c r="D832" s="3"/>
      <c r="E832" s="3"/>
      <c r="F832" s="3"/>
      <c r="G832" s="3"/>
    </row>
    <row r="833" spans="3:7" ht="15.75" customHeight="1" x14ac:dyDescent="0.25">
      <c r="C833" s="3"/>
      <c r="D833" s="3"/>
      <c r="E833" s="3"/>
      <c r="F833" s="3"/>
      <c r="G833" s="3"/>
    </row>
    <row r="834" spans="3:7" ht="15.75" customHeight="1" x14ac:dyDescent="0.25">
      <c r="C834" s="3"/>
      <c r="D834" s="3"/>
      <c r="E834" s="3"/>
      <c r="F834" s="3"/>
      <c r="G834" s="3"/>
    </row>
    <row r="835" spans="3:7" ht="15.75" customHeight="1" x14ac:dyDescent="0.25">
      <c r="C835" s="3"/>
      <c r="D835" s="3"/>
      <c r="E835" s="3"/>
      <c r="F835" s="3"/>
      <c r="G835" s="3"/>
    </row>
    <row r="836" spans="3:7" ht="15.75" customHeight="1" x14ac:dyDescent="0.25">
      <c r="C836" s="3"/>
      <c r="D836" s="3"/>
      <c r="E836" s="3"/>
      <c r="F836" s="3"/>
      <c r="G836" s="3"/>
    </row>
    <row r="837" spans="3:7" ht="15.75" customHeight="1" x14ac:dyDescent="0.25">
      <c r="C837" s="3"/>
      <c r="D837" s="3"/>
      <c r="E837" s="3"/>
      <c r="F837" s="3"/>
      <c r="G837" s="3"/>
    </row>
    <row r="838" spans="3:7" ht="15.75" customHeight="1" x14ac:dyDescent="0.25">
      <c r="C838" s="3"/>
      <c r="D838" s="3"/>
      <c r="E838" s="3"/>
      <c r="F838" s="3"/>
      <c r="G838" s="3"/>
    </row>
    <row r="839" spans="3:7" ht="15.75" customHeight="1" x14ac:dyDescent="0.25">
      <c r="C839" s="3"/>
      <c r="D839" s="3"/>
      <c r="E839" s="3"/>
      <c r="F839" s="3"/>
      <c r="G839" s="3"/>
    </row>
    <row r="840" spans="3:7" ht="15.75" customHeight="1" x14ac:dyDescent="0.25">
      <c r="C840" s="3"/>
      <c r="D840" s="3"/>
      <c r="E840" s="3"/>
      <c r="F840" s="3"/>
      <c r="G840" s="3"/>
    </row>
    <row r="841" spans="3:7" ht="15.75" customHeight="1" x14ac:dyDescent="0.25">
      <c r="C841" s="3"/>
      <c r="D841" s="3"/>
      <c r="E841" s="3"/>
      <c r="F841" s="3"/>
      <c r="G841" s="3"/>
    </row>
    <row r="842" spans="3:7" ht="15.75" customHeight="1" x14ac:dyDescent="0.25">
      <c r="C842" s="3"/>
      <c r="D842" s="3"/>
      <c r="E842" s="3"/>
      <c r="F842" s="3"/>
      <c r="G842" s="3"/>
    </row>
    <row r="843" spans="3:7" ht="15.75" customHeight="1" x14ac:dyDescent="0.25">
      <c r="C843" s="3"/>
      <c r="D843" s="3"/>
      <c r="E843" s="3"/>
      <c r="F843" s="3"/>
      <c r="G843" s="3"/>
    </row>
    <row r="844" spans="3:7" ht="15.75" customHeight="1" x14ac:dyDescent="0.25">
      <c r="C844" s="3"/>
      <c r="D844" s="3"/>
      <c r="E844" s="3"/>
      <c r="F844" s="3"/>
      <c r="G844" s="3"/>
    </row>
    <row r="845" spans="3:7" ht="15.75" customHeight="1" x14ac:dyDescent="0.25">
      <c r="C845" s="3"/>
      <c r="D845" s="3"/>
      <c r="E845" s="3"/>
      <c r="F845" s="3"/>
      <c r="G845" s="3"/>
    </row>
    <row r="846" spans="3:7" ht="15.75" customHeight="1" x14ac:dyDescent="0.25">
      <c r="C846" s="3"/>
      <c r="D846" s="3"/>
      <c r="E846" s="3"/>
      <c r="F846" s="3"/>
      <c r="G846" s="3"/>
    </row>
    <row r="847" spans="3:7" ht="15.75" customHeight="1" x14ac:dyDescent="0.25">
      <c r="C847" s="3"/>
      <c r="D847" s="3"/>
      <c r="E847" s="3"/>
      <c r="F847" s="3"/>
      <c r="G847" s="3"/>
    </row>
    <row r="848" spans="3:7" ht="15.75" customHeight="1" x14ac:dyDescent="0.25">
      <c r="C848" s="3"/>
      <c r="D848" s="3"/>
      <c r="E848" s="3"/>
      <c r="F848" s="3"/>
      <c r="G848" s="3"/>
    </row>
    <row r="849" spans="3:7" ht="15.75" customHeight="1" x14ac:dyDescent="0.25">
      <c r="C849" s="3"/>
      <c r="D849" s="3"/>
      <c r="E849" s="3"/>
      <c r="F849" s="3"/>
      <c r="G849" s="3"/>
    </row>
    <row r="850" spans="3:7" ht="15.75" customHeight="1" x14ac:dyDescent="0.25">
      <c r="C850" s="3"/>
      <c r="D850" s="3"/>
      <c r="E850" s="3"/>
      <c r="F850" s="3"/>
      <c r="G850" s="3"/>
    </row>
    <row r="851" spans="3:7" ht="15.75" customHeight="1" x14ac:dyDescent="0.25">
      <c r="C851" s="3"/>
      <c r="D851" s="3"/>
      <c r="E851" s="3"/>
      <c r="F851" s="3"/>
      <c r="G851" s="3"/>
    </row>
    <row r="852" spans="3:7" ht="15.75" customHeight="1" x14ac:dyDescent="0.25">
      <c r="C852" s="3"/>
      <c r="D852" s="3"/>
      <c r="E852" s="3"/>
      <c r="F852" s="3"/>
      <c r="G852" s="3"/>
    </row>
    <row r="853" spans="3:7" ht="15.75" customHeight="1" x14ac:dyDescent="0.25">
      <c r="C853" s="3"/>
      <c r="D853" s="3"/>
      <c r="E853" s="3"/>
      <c r="F853" s="3"/>
      <c r="G853" s="3"/>
    </row>
    <row r="854" spans="3:7" ht="15.75" customHeight="1" x14ac:dyDescent="0.25">
      <c r="C854" s="3"/>
      <c r="D854" s="3"/>
      <c r="E854" s="3"/>
      <c r="F854" s="3"/>
      <c r="G854" s="3"/>
    </row>
    <row r="855" spans="3:7" ht="15.75" customHeight="1" x14ac:dyDescent="0.25">
      <c r="C855" s="3"/>
      <c r="D855" s="3"/>
      <c r="E855" s="3"/>
      <c r="F855" s="3"/>
      <c r="G855" s="3"/>
    </row>
    <row r="856" spans="3:7" ht="15.75" customHeight="1" x14ac:dyDescent="0.25">
      <c r="C856" s="3"/>
      <c r="D856" s="3"/>
      <c r="E856" s="3"/>
      <c r="F856" s="3"/>
      <c r="G856" s="3"/>
    </row>
    <row r="857" spans="3:7" ht="15.75" customHeight="1" x14ac:dyDescent="0.25">
      <c r="C857" s="3"/>
      <c r="D857" s="3"/>
      <c r="E857" s="3"/>
      <c r="F857" s="3"/>
      <c r="G857" s="3"/>
    </row>
    <row r="858" spans="3:7" ht="15.75" customHeight="1" x14ac:dyDescent="0.25">
      <c r="C858" s="3"/>
      <c r="D858" s="3"/>
      <c r="E858" s="3"/>
      <c r="F858" s="3"/>
      <c r="G858" s="3"/>
    </row>
    <row r="859" spans="3:7" ht="15.75" customHeight="1" x14ac:dyDescent="0.25">
      <c r="C859" s="3"/>
      <c r="D859" s="3"/>
      <c r="E859" s="3"/>
      <c r="F859" s="3"/>
      <c r="G859" s="3"/>
    </row>
    <row r="860" spans="3:7" ht="15.75" customHeight="1" x14ac:dyDescent="0.25">
      <c r="C860" s="3"/>
      <c r="D860" s="3"/>
      <c r="E860" s="3"/>
      <c r="F860" s="3"/>
      <c r="G860" s="3"/>
    </row>
    <row r="861" spans="3:7" ht="15.75" customHeight="1" x14ac:dyDescent="0.25">
      <c r="C861" s="3"/>
      <c r="D861" s="3"/>
      <c r="E861" s="3"/>
      <c r="F861" s="3"/>
      <c r="G861" s="3"/>
    </row>
    <row r="862" spans="3:7" ht="15.75" customHeight="1" x14ac:dyDescent="0.25">
      <c r="C862" s="3"/>
      <c r="D862" s="3"/>
      <c r="E862" s="3"/>
      <c r="F862" s="3"/>
      <c r="G862" s="3"/>
    </row>
    <row r="863" spans="3:7" ht="15.75" customHeight="1" x14ac:dyDescent="0.25">
      <c r="C863" s="3"/>
      <c r="D863" s="3"/>
      <c r="E863" s="3"/>
      <c r="F863" s="3"/>
      <c r="G863" s="3"/>
    </row>
    <row r="864" spans="3:7" ht="15.75" customHeight="1" x14ac:dyDescent="0.25">
      <c r="C864" s="3"/>
      <c r="D864" s="3"/>
      <c r="E864" s="3"/>
      <c r="F864" s="3"/>
      <c r="G864" s="3"/>
    </row>
    <row r="865" spans="3:7" ht="15.75" customHeight="1" x14ac:dyDescent="0.25">
      <c r="C865" s="3"/>
      <c r="D865" s="3"/>
      <c r="E865" s="3"/>
      <c r="F865" s="3"/>
      <c r="G865" s="3"/>
    </row>
    <row r="866" spans="3:7" ht="15.75" customHeight="1" x14ac:dyDescent="0.25">
      <c r="C866" s="3"/>
      <c r="D866" s="3"/>
      <c r="E866" s="3"/>
      <c r="F866" s="3"/>
      <c r="G866" s="3"/>
    </row>
    <row r="867" spans="3:7" ht="15.75" customHeight="1" x14ac:dyDescent="0.25">
      <c r="C867" s="3"/>
      <c r="D867" s="3"/>
      <c r="E867" s="3"/>
      <c r="F867" s="3"/>
      <c r="G867" s="3"/>
    </row>
    <row r="868" spans="3:7" ht="15.75" customHeight="1" x14ac:dyDescent="0.25">
      <c r="C868" s="3"/>
      <c r="D868" s="3"/>
      <c r="E868" s="3"/>
      <c r="F868" s="3"/>
      <c r="G868" s="3"/>
    </row>
    <row r="869" spans="3:7" ht="15.75" customHeight="1" x14ac:dyDescent="0.25">
      <c r="C869" s="3"/>
      <c r="D869" s="3"/>
      <c r="E869" s="3"/>
      <c r="F869" s="3"/>
      <c r="G869" s="3"/>
    </row>
    <row r="870" spans="3:7" ht="15.75" customHeight="1" x14ac:dyDescent="0.25">
      <c r="C870" s="3"/>
      <c r="D870" s="3"/>
      <c r="E870" s="3"/>
      <c r="F870" s="3"/>
      <c r="G870" s="3"/>
    </row>
    <row r="871" spans="3:7" ht="15.75" customHeight="1" x14ac:dyDescent="0.25">
      <c r="C871" s="3"/>
      <c r="D871" s="3"/>
      <c r="E871" s="3"/>
      <c r="F871" s="3"/>
      <c r="G871" s="3"/>
    </row>
    <row r="872" spans="3:7" ht="15.75" customHeight="1" x14ac:dyDescent="0.25">
      <c r="C872" s="3"/>
      <c r="D872" s="3"/>
      <c r="E872" s="3"/>
      <c r="F872" s="3"/>
      <c r="G872" s="3"/>
    </row>
    <row r="873" spans="3:7" ht="15.75" customHeight="1" x14ac:dyDescent="0.25">
      <c r="C873" s="3"/>
      <c r="D873" s="3"/>
      <c r="E873" s="3"/>
      <c r="F873" s="3"/>
      <c r="G873" s="3"/>
    </row>
    <row r="874" spans="3:7" ht="15.75" customHeight="1" x14ac:dyDescent="0.25">
      <c r="C874" s="3"/>
      <c r="D874" s="3"/>
      <c r="E874" s="3"/>
      <c r="F874" s="3"/>
      <c r="G874" s="3"/>
    </row>
    <row r="875" spans="3:7" ht="15.75" customHeight="1" x14ac:dyDescent="0.25">
      <c r="C875" s="3"/>
      <c r="D875" s="3"/>
      <c r="E875" s="3"/>
      <c r="F875" s="3"/>
      <c r="G875" s="3"/>
    </row>
    <row r="876" spans="3:7" ht="15.75" customHeight="1" x14ac:dyDescent="0.25">
      <c r="C876" s="3"/>
      <c r="D876" s="3"/>
      <c r="E876" s="3"/>
      <c r="F876" s="3"/>
      <c r="G876" s="3"/>
    </row>
    <row r="877" spans="3:7" ht="15.75" customHeight="1" x14ac:dyDescent="0.25">
      <c r="C877" s="3"/>
      <c r="D877" s="3"/>
      <c r="E877" s="3"/>
      <c r="F877" s="3"/>
      <c r="G877" s="3"/>
    </row>
    <row r="878" spans="3:7" ht="15.75" customHeight="1" x14ac:dyDescent="0.25">
      <c r="C878" s="3"/>
      <c r="D878" s="3"/>
      <c r="E878" s="3"/>
      <c r="F878" s="3"/>
      <c r="G878" s="3"/>
    </row>
    <row r="879" spans="3:7" ht="15.75" customHeight="1" x14ac:dyDescent="0.25">
      <c r="C879" s="3"/>
      <c r="D879" s="3"/>
      <c r="E879" s="3"/>
      <c r="F879" s="3"/>
      <c r="G879" s="3"/>
    </row>
    <row r="880" spans="3:7" ht="15.75" customHeight="1" x14ac:dyDescent="0.25">
      <c r="C880" s="3"/>
      <c r="D880" s="3"/>
      <c r="E880" s="3"/>
      <c r="F880" s="3"/>
      <c r="G880" s="3"/>
    </row>
    <row r="881" spans="3:7" ht="15.75" customHeight="1" x14ac:dyDescent="0.25">
      <c r="C881" s="3"/>
      <c r="D881" s="3"/>
      <c r="E881" s="3"/>
      <c r="F881" s="3"/>
      <c r="G881" s="3"/>
    </row>
    <row r="882" spans="3:7" ht="15.75" customHeight="1" x14ac:dyDescent="0.25">
      <c r="C882" s="3"/>
      <c r="D882" s="3"/>
      <c r="E882" s="3"/>
      <c r="F882" s="3"/>
      <c r="G882" s="3"/>
    </row>
    <row r="883" spans="3:7" ht="15.75" customHeight="1" x14ac:dyDescent="0.25">
      <c r="C883" s="3"/>
      <c r="D883" s="3"/>
      <c r="E883" s="3"/>
      <c r="F883" s="3"/>
      <c r="G883" s="3"/>
    </row>
    <row r="884" spans="3:7" ht="15.75" customHeight="1" x14ac:dyDescent="0.25">
      <c r="C884" s="3"/>
      <c r="D884" s="3"/>
      <c r="E884" s="3"/>
      <c r="F884" s="3"/>
      <c r="G884" s="3"/>
    </row>
    <row r="885" spans="3:7" ht="15.75" customHeight="1" x14ac:dyDescent="0.25">
      <c r="C885" s="3"/>
      <c r="D885" s="3"/>
      <c r="E885" s="3"/>
      <c r="F885" s="3"/>
      <c r="G885" s="3"/>
    </row>
    <row r="886" spans="3:7" ht="15.75" customHeight="1" x14ac:dyDescent="0.25">
      <c r="C886" s="3"/>
      <c r="D886" s="3"/>
      <c r="E886" s="3"/>
      <c r="F886" s="3"/>
      <c r="G886" s="3"/>
    </row>
    <row r="887" spans="3:7" ht="15.75" customHeight="1" x14ac:dyDescent="0.25">
      <c r="C887" s="3"/>
      <c r="D887" s="3"/>
      <c r="E887" s="3"/>
      <c r="F887" s="3"/>
      <c r="G887" s="3"/>
    </row>
    <row r="888" spans="3:7" ht="15.75" customHeight="1" x14ac:dyDescent="0.25">
      <c r="C888" s="3"/>
      <c r="D888" s="3"/>
      <c r="E888" s="3"/>
      <c r="F888" s="3"/>
      <c r="G888" s="3"/>
    </row>
    <row r="889" spans="3:7" ht="15.75" customHeight="1" x14ac:dyDescent="0.25">
      <c r="C889" s="3"/>
      <c r="D889" s="3"/>
      <c r="E889" s="3"/>
      <c r="F889" s="3"/>
      <c r="G889" s="3"/>
    </row>
    <row r="890" spans="3:7" ht="15.75" customHeight="1" x14ac:dyDescent="0.25">
      <c r="C890" s="3"/>
      <c r="D890" s="3"/>
      <c r="E890" s="3"/>
      <c r="F890" s="3"/>
      <c r="G890" s="3"/>
    </row>
    <row r="891" spans="3:7" ht="15.75" customHeight="1" x14ac:dyDescent="0.25">
      <c r="C891" s="3"/>
      <c r="D891" s="3"/>
      <c r="E891" s="3"/>
      <c r="F891" s="3"/>
      <c r="G891" s="3"/>
    </row>
    <row r="892" spans="3:7" ht="15.75" customHeight="1" x14ac:dyDescent="0.25">
      <c r="C892" s="3"/>
      <c r="D892" s="3"/>
      <c r="E892" s="3"/>
      <c r="F892" s="3"/>
      <c r="G892" s="3"/>
    </row>
    <row r="893" spans="3:7" ht="15.75" customHeight="1" x14ac:dyDescent="0.25">
      <c r="C893" s="3"/>
      <c r="D893" s="3"/>
      <c r="E893" s="3"/>
      <c r="F893" s="3"/>
      <c r="G893" s="3"/>
    </row>
    <row r="894" spans="3:7" ht="15.75" customHeight="1" x14ac:dyDescent="0.25">
      <c r="C894" s="3"/>
      <c r="D894" s="3"/>
      <c r="E894" s="3"/>
      <c r="F894" s="3"/>
      <c r="G894" s="3"/>
    </row>
    <row r="895" spans="3:7" ht="15.75" customHeight="1" x14ac:dyDescent="0.25">
      <c r="C895" s="3"/>
      <c r="D895" s="3"/>
      <c r="E895" s="3"/>
      <c r="F895" s="3"/>
      <c r="G895" s="3"/>
    </row>
    <row r="896" spans="3:7" ht="15.75" customHeight="1" x14ac:dyDescent="0.25">
      <c r="C896" s="3"/>
      <c r="D896" s="3"/>
      <c r="E896" s="3"/>
      <c r="F896" s="3"/>
      <c r="G896" s="3"/>
    </row>
    <row r="897" spans="3:7" ht="15.75" customHeight="1" x14ac:dyDescent="0.25">
      <c r="C897" s="3"/>
      <c r="D897" s="3"/>
      <c r="E897" s="3"/>
      <c r="F897" s="3"/>
      <c r="G897" s="3"/>
    </row>
    <row r="898" spans="3:7" ht="15.75" customHeight="1" x14ac:dyDescent="0.25">
      <c r="C898" s="3"/>
      <c r="D898" s="3"/>
      <c r="E898" s="3"/>
      <c r="F898" s="3"/>
      <c r="G898" s="3"/>
    </row>
    <row r="899" spans="3:7" ht="15.75" customHeight="1" x14ac:dyDescent="0.25">
      <c r="C899" s="3"/>
      <c r="D899" s="3"/>
      <c r="E899" s="3"/>
      <c r="F899" s="3"/>
      <c r="G899" s="3"/>
    </row>
    <row r="900" spans="3:7" ht="15.75" customHeight="1" x14ac:dyDescent="0.25">
      <c r="C900" s="3"/>
      <c r="D900" s="3"/>
      <c r="E900" s="3"/>
      <c r="F900" s="3"/>
      <c r="G900" s="3"/>
    </row>
    <row r="901" spans="3:7" ht="15.75" customHeight="1" x14ac:dyDescent="0.25">
      <c r="C901" s="3"/>
      <c r="D901" s="3"/>
      <c r="E901" s="3"/>
      <c r="F901" s="3"/>
      <c r="G901" s="3"/>
    </row>
    <row r="902" spans="3:7" ht="15.75" customHeight="1" x14ac:dyDescent="0.25">
      <c r="C902" s="3"/>
      <c r="D902" s="3"/>
      <c r="E902" s="3"/>
      <c r="F902" s="3"/>
      <c r="G902" s="3"/>
    </row>
    <row r="903" spans="3:7" ht="15.75" customHeight="1" x14ac:dyDescent="0.25">
      <c r="C903" s="3"/>
      <c r="D903" s="3"/>
      <c r="E903" s="3"/>
      <c r="F903" s="3"/>
      <c r="G903" s="3"/>
    </row>
    <row r="904" spans="3:7" ht="15.75" customHeight="1" x14ac:dyDescent="0.25">
      <c r="C904" s="3"/>
      <c r="D904" s="3"/>
      <c r="E904" s="3"/>
      <c r="F904" s="3"/>
      <c r="G904" s="3"/>
    </row>
    <row r="905" spans="3:7" ht="15.75" customHeight="1" x14ac:dyDescent="0.25">
      <c r="C905" s="3"/>
      <c r="D905" s="3"/>
      <c r="E905" s="3"/>
      <c r="F905" s="3"/>
      <c r="G905" s="3"/>
    </row>
    <row r="906" spans="3:7" ht="15.75" customHeight="1" x14ac:dyDescent="0.25">
      <c r="C906" s="3"/>
      <c r="D906" s="3"/>
      <c r="E906" s="3"/>
      <c r="F906" s="3"/>
      <c r="G906" s="3"/>
    </row>
    <row r="907" spans="3:7" ht="15.75" customHeight="1" x14ac:dyDescent="0.25">
      <c r="C907" s="3"/>
      <c r="D907" s="3"/>
      <c r="E907" s="3"/>
      <c r="F907" s="3"/>
      <c r="G907" s="3"/>
    </row>
    <row r="908" spans="3:7" ht="15.75" customHeight="1" x14ac:dyDescent="0.25">
      <c r="C908" s="3"/>
      <c r="D908" s="3"/>
      <c r="E908" s="3"/>
      <c r="F908" s="3"/>
      <c r="G908" s="3"/>
    </row>
    <row r="909" spans="3:7" ht="15.75" customHeight="1" x14ac:dyDescent="0.25">
      <c r="C909" s="3"/>
      <c r="D909" s="3"/>
      <c r="E909" s="3"/>
      <c r="F909" s="3"/>
      <c r="G909" s="3"/>
    </row>
    <row r="910" spans="3:7" ht="15.75" customHeight="1" x14ac:dyDescent="0.25">
      <c r="C910" s="3"/>
      <c r="D910" s="3"/>
      <c r="E910" s="3"/>
      <c r="F910" s="3"/>
      <c r="G910" s="3"/>
    </row>
    <row r="911" spans="3:7" ht="15.75" customHeight="1" x14ac:dyDescent="0.25">
      <c r="C911" s="3"/>
      <c r="D911" s="3"/>
      <c r="E911" s="3"/>
      <c r="F911" s="3"/>
      <c r="G911" s="3"/>
    </row>
    <row r="912" spans="3:7" ht="15.75" customHeight="1" x14ac:dyDescent="0.25">
      <c r="C912" s="3"/>
      <c r="D912" s="3"/>
      <c r="E912" s="3"/>
      <c r="F912" s="3"/>
      <c r="G912" s="3"/>
    </row>
    <row r="913" spans="3:7" ht="15.75" customHeight="1" x14ac:dyDescent="0.25">
      <c r="C913" s="3"/>
      <c r="D913" s="3"/>
      <c r="E913" s="3"/>
      <c r="F913" s="3"/>
      <c r="G913" s="3"/>
    </row>
    <row r="914" spans="3:7" ht="15.75" customHeight="1" x14ac:dyDescent="0.25">
      <c r="C914" s="3"/>
      <c r="D914" s="3"/>
      <c r="E914" s="3"/>
      <c r="F914" s="3"/>
      <c r="G914" s="3"/>
    </row>
    <row r="915" spans="3:7" ht="15.75" customHeight="1" x14ac:dyDescent="0.25">
      <c r="C915" s="3"/>
      <c r="D915" s="3"/>
      <c r="E915" s="3"/>
      <c r="F915" s="3"/>
      <c r="G915" s="3"/>
    </row>
    <row r="916" spans="3:7" ht="15.75" customHeight="1" x14ac:dyDescent="0.25">
      <c r="C916" s="3"/>
      <c r="D916" s="3"/>
      <c r="E916" s="3"/>
      <c r="F916" s="3"/>
      <c r="G916" s="3"/>
    </row>
    <row r="917" spans="3:7" ht="15.75" customHeight="1" x14ac:dyDescent="0.25">
      <c r="C917" s="3"/>
      <c r="D917" s="3"/>
      <c r="E917" s="3"/>
      <c r="F917" s="3"/>
      <c r="G917" s="3"/>
    </row>
    <row r="918" spans="3:7" ht="15.75" customHeight="1" x14ac:dyDescent="0.25">
      <c r="C918" s="3"/>
      <c r="D918" s="3"/>
      <c r="E918" s="3"/>
      <c r="F918" s="3"/>
      <c r="G918" s="3"/>
    </row>
    <row r="919" spans="3:7" ht="15.75" customHeight="1" x14ac:dyDescent="0.25">
      <c r="C919" s="3"/>
      <c r="D919" s="3"/>
      <c r="E919" s="3"/>
      <c r="F919" s="3"/>
      <c r="G919" s="3"/>
    </row>
    <row r="920" spans="3:7" ht="15.75" customHeight="1" x14ac:dyDescent="0.25">
      <c r="C920" s="3"/>
      <c r="D920" s="3"/>
      <c r="E920" s="3"/>
      <c r="F920" s="3"/>
      <c r="G920" s="3"/>
    </row>
    <row r="921" spans="3:7" ht="15.75" customHeight="1" x14ac:dyDescent="0.25">
      <c r="C921" s="3"/>
      <c r="D921" s="3"/>
      <c r="E921" s="3"/>
      <c r="F921" s="3"/>
      <c r="G921" s="3"/>
    </row>
    <row r="922" spans="3:7" ht="15.75" customHeight="1" x14ac:dyDescent="0.25">
      <c r="C922" s="3"/>
      <c r="D922" s="3"/>
      <c r="E922" s="3"/>
      <c r="F922" s="3"/>
      <c r="G922" s="3"/>
    </row>
    <row r="923" spans="3:7" ht="15.75" customHeight="1" x14ac:dyDescent="0.25">
      <c r="C923" s="3"/>
      <c r="D923" s="3"/>
      <c r="E923" s="3"/>
      <c r="F923" s="3"/>
      <c r="G923" s="3"/>
    </row>
    <row r="924" spans="3:7" ht="15.75" customHeight="1" x14ac:dyDescent="0.25">
      <c r="C924" s="3"/>
      <c r="D924" s="3"/>
      <c r="E924" s="3"/>
      <c r="F924" s="3"/>
      <c r="G924" s="3"/>
    </row>
    <row r="925" spans="3:7" ht="15.75" customHeight="1" x14ac:dyDescent="0.25">
      <c r="C925" s="3"/>
      <c r="D925" s="3"/>
      <c r="E925" s="3"/>
      <c r="F925" s="3"/>
      <c r="G925" s="3"/>
    </row>
    <row r="926" spans="3:7" ht="15.75" customHeight="1" x14ac:dyDescent="0.25">
      <c r="C926" s="3"/>
      <c r="D926" s="3"/>
      <c r="E926" s="3"/>
      <c r="F926" s="3"/>
      <c r="G926" s="3"/>
    </row>
    <row r="927" spans="3:7" ht="15.75" customHeight="1" x14ac:dyDescent="0.25">
      <c r="C927" s="3"/>
      <c r="D927" s="3"/>
      <c r="E927" s="3"/>
      <c r="F927" s="3"/>
      <c r="G927" s="3"/>
    </row>
    <row r="928" spans="3:7" ht="15.75" customHeight="1" x14ac:dyDescent="0.25">
      <c r="C928" s="3"/>
      <c r="D928" s="3"/>
      <c r="E928" s="3"/>
      <c r="F928" s="3"/>
      <c r="G928" s="3"/>
    </row>
    <row r="929" spans="3:7" ht="15.75" customHeight="1" x14ac:dyDescent="0.25">
      <c r="C929" s="3"/>
      <c r="D929" s="3"/>
      <c r="E929" s="3"/>
      <c r="F929" s="3"/>
      <c r="G929" s="3"/>
    </row>
    <row r="930" spans="3:7" ht="15.75" customHeight="1" x14ac:dyDescent="0.25">
      <c r="C930" s="3"/>
      <c r="D930" s="3"/>
      <c r="E930" s="3"/>
      <c r="F930" s="3"/>
      <c r="G930" s="3"/>
    </row>
    <row r="931" spans="3:7" ht="15.75" customHeight="1" x14ac:dyDescent="0.25">
      <c r="C931" s="3"/>
      <c r="D931" s="3"/>
      <c r="E931" s="3"/>
      <c r="F931" s="3"/>
      <c r="G931" s="3"/>
    </row>
    <row r="932" spans="3:7" ht="15.75" customHeight="1" x14ac:dyDescent="0.25">
      <c r="C932" s="3"/>
      <c r="D932" s="3"/>
      <c r="E932" s="3"/>
      <c r="F932" s="3"/>
      <c r="G932" s="3"/>
    </row>
    <row r="933" spans="3:7" ht="15.75" customHeight="1" x14ac:dyDescent="0.25">
      <c r="C933" s="3"/>
      <c r="D933" s="3"/>
      <c r="E933" s="3"/>
      <c r="F933" s="3"/>
      <c r="G933" s="3"/>
    </row>
    <row r="934" spans="3:7" ht="15.75" customHeight="1" x14ac:dyDescent="0.25">
      <c r="C934" s="3"/>
      <c r="D934" s="3"/>
      <c r="E934" s="3"/>
      <c r="F934" s="3"/>
      <c r="G934" s="3"/>
    </row>
    <row r="935" spans="3:7" ht="15.75" customHeight="1" x14ac:dyDescent="0.25">
      <c r="C935" s="3"/>
      <c r="D935" s="3"/>
      <c r="E935" s="3"/>
      <c r="F935" s="3"/>
      <c r="G935" s="3"/>
    </row>
    <row r="936" spans="3:7" ht="15.75" customHeight="1" x14ac:dyDescent="0.25">
      <c r="C936" s="3"/>
      <c r="D936" s="3"/>
      <c r="E936" s="3"/>
      <c r="F936" s="3"/>
      <c r="G936" s="3"/>
    </row>
    <row r="937" spans="3:7" ht="15.75" customHeight="1" x14ac:dyDescent="0.25">
      <c r="C937" s="3"/>
      <c r="D937" s="3"/>
      <c r="E937" s="3"/>
      <c r="F937" s="3"/>
      <c r="G937" s="3"/>
    </row>
    <row r="938" spans="3:7" ht="15.75" customHeight="1" x14ac:dyDescent="0.25">
      <c r="C938" s="3"/>
      <c r="D938" s="3"/>
      <c r="E938" s="3"/>
      <c r="F938" s="3"/>
      <c r="G938" s="3"/>
    </row>
    <row r="939" spans="3:7" ht="15.75" customHeight="1" x14ac:dyDescent="0.25">
      <c r="C939" s="3"/>
      <c r="D939" s="3"/>
      <c r="E939" s="3"/>
      <c r="F939" s="3"/>
      <c r="G939" s="3"/>
    </row>
    <row r="940" spans="3:7" ht="15.75" customHeight="1" x14ac:dyDescent="0.25">
      <c r="C940" s="3"/>
      <c r="D940" s="3"/>
      <c r="E940" s="3"/>
      <c r="F940" s="3"/>
      <c r="G940" s="3"/>
    </row>
    <row r="941" spans="3:7" ht="15.75" customHeight="1" x14ac:dyDescent="0.25">
      <c r="C941" s="3"/>
      <c r="D941" s="3"/>
      <c r="E941" s="3"/>
      <c r="F941" s="3"/>
      <c r="G941" s="3"/>
    </row>
    <row r="942" spans="3:7" ht="15.75" customHeight="1" x14ac:dyDescent="0.25">
      <c r="C942" s="3"/>
      <c r="D942" s="3"/>
      <c r="E942" s="3"/>
      <c r="F942" s="3"/>
      <c r="G942" s="3"/>
    </row>
    <row r="943" spans="3:7" ht="15.75" customHeight="1" x14ac:dyDescent="0.25">
      <c r="C943" s="3"/>
      <c r="D943" s="3"/>
      <c r="E943" s="3"/>
      <c r="F943" s="3"/>
      <c r="G943" s="3"/>
    </row>
    <row r="944" spans="3:7" ht="15.75" customHeight="1" x14ac:dyDescent="0.25">
      <c r="C944" s="3"/>
      <c r="D944" s="3"/>
      <c r="E944" s="3"/>
      <c r="F944" s="3"/>
      <c r="G944" s="3"/>
    </row>
    <row r="945" spans="3:7" ht="15.75" customHeight="1" x14ac:dyDescent="0.25">
      <c r="C945" s="3"/>
      <c r="D945" s="3"/>
      <c r="E945" s="3"/>
      <c r="F945" s="3"/>
      <c r="G945" s="3"/>
    </row>
    <row r="946" spans="3:7" ht="15.75" customHeight="1" x14ac:dyDescent="0.25">
      <c r="C946" s="3"/>
      <c r="D946" s="3"/>
      <c r="E946" s="3"/>
      <c r="F946" s="3"/>
      <c r="G946" s="3"/>
    </row>
    <row r="947" spans="3:7" ht="15.75" customHeight="1" x14ac:dyDescent="0.25">
      <c r="C947" s="3"/>
      <c r="D947" s="3"/>
      <c r="E947" s="3"/>
      <c r="F947" s="3"/>
      <c r="G947" s="3"/>
    </row>
    <row r="948" spans="3:7" ht="15.75" customHeight="1" x14ac:dyDescent="0.25">
      <c r="C948" s="3"/>
      <c r="D948" s="3"/>
      <c r="E948" s="3"/>
      <c r="F948" s="3"/>
      <c r="G948" s="3"/>
    </row>
    <row r="949" spans="3:7" ht="15.75" customHeight="1" x14ac:dyDescent="0.25">
      <c r="C949" s="3"/>
      <c r="D949" s="3"/>
      <c r="E949" s="3"/>
      <c r="F949" s="3"/>
      <c r="G949" s="3"/>
    </row>
    <row r="950" spans="3:7" ht="15.75" customHeight="1" x14ac:dyDescent="0.25">
      <c r="C950" s="3"/>
      <c r="D950" s="3"/>
      <c r="E950" s="3"/>
      <c r="F950" s="3"/>
      <c r="G950" s="3"/>
    </row>
    <row r="951" spans="3:7" ht="15.75" customHeight="1" x14ac:dyDescent="0.25">
      <c r="C951" s="3"/>
      <c r="D951" s="3"/>
      <c r="E951" s="3"/>
      <c r="F951" s="3"/>
      <c r="G951" s="3"/>
    </row>
    <row r="952" spans="3:7" ht="15.75" customHeight="1" x14ac:dyDescent="0.25">
      <c r="C952" s="3"/>
      <c r="D952" s="3"/>
      <c r="E952" s="3"/>
      <c r="F952" s="3"/>
      <c r="G952" s="3"/>
    </row>
    <row r="953" spans="3:7" ht="15.75" customHeight="1" x14ac:dyDescent="0.25">
      <c r="C953" s="3"/>
      <c r="D953" s="3"/>
      <c r="E953" s="3"/>
      <c r="F953" s="3"/>
      <c r="G953" s="3"/>
    </row>
    <row r="954" spans="3:7" ht="15.75" customHeight="1" x14ac:dyDescent="0.25">
      <c r="C954" s="3"/>
      <c r="D954" s="3"/>
      <c r="E954" s="3"/>
      <c r="F954" s="3"/>
      <c r="G954" s="3"/>
    </row>
    <row r="955" spans="3:7" ht="15.75" customHeight="1" x14ac:dyDescent="0.25">
      <c r="C955" s="3"/>
      <c r="D955" s="3"/>
      <c r="E955" s="3"/>
      <c r="F955" s="3"/>
      <c r="G955" s="3"/>
    </row>
    <row r="956" spans="3:7" ht="15.75" customHeight="1" x14ac:dyDescent="0.25">
      <c r="C956" s="3"/>
      <c r="D956" s="3"/>
      <c r="E956" s="3"/>
      <c r="F956" s="3"/>
      <c r="G956" s="3"/>
    </row>
    <row r="957" spans="3:7" ht="15.75" customHeight="1" x14ac:dyDescent="0.25">
      <c r="C957" s="3"/>
      <c r="D957" s="3"/>
      <c r="E957" s="3"/>
      <c r="F957" s="3"/>
      <c r="G957" s="3"/>
    </row>
    <row r="958" spans="3:7" ht="15.75" customHeight="1" x14ac:dyDescent="0.25">
      <c r="C958" s="3"/>
      <c r="D958" s="3"/>
      <c r="E958" s="3"/>
      <c r="F958" s="3"/>
      <c r="G958" s="3"/>
    </row>
    <row r="959" spans="3:7" ht="15.75" customHeight="1" x14ac:dyDescent="0.25">
      <c r="C959" s="3"/>
      <c r="D959" s="3"/>
      <c r="E959" s="3"/>
      <c r="F959" s="3"/>
      <c r="G959" s="3"/>
    </row>
    <row r="960" spans="3:7" ht="15.75" customHeight="1" x14ac:dyDescent="0.25">
      <c r="C960" s="3"/>
      <c r="D960" s="3"/>
      <c r="E960" s="3"/>
      <c r="F960" s="3"/>
      <c r="G960" s="3"/>
    </row>
    <row r="961" spans="3:7" ht="15.75" customHeight="1" x14ac:dyDescent="0.25">
      <c r="C961" s="3"/>
      <c r="D961" s="3"/>
      <c r="E961" s="3"/>
      <c r="F961" s="3"/>
      <c r="G961" s="3"/>
    </row>
    <row r="962" spans="3:7" ht="15.75" customHeight="1" x14ac:dyDescent="0.25">
      <c r="C962" s="3"/>
      <c r="D962" s="3"/>
      <c r="E962" s="3"/>
      <c r="F962" s="3"/>
      <c r="G962" s="3"/>
    </row>
    <row r="963" spans="3:7" ht="15.75" customHeight="1" x14ac:dyDescent="0.25">
      <c r="C963" s="3"/>
      <c r="D963" s="3"/>
      <c r="E963" s="3"/>
      <c r="F963" s="3"/>
      <c r="G963" s="3"/>
    </row>
    <row r="964" spans="3:7" ht="15.75" customHeight="1" x14ac:dyDescent="0.25">
      <c r="C964" s="3"/>
      <c r="D964" s="3"/>
      <c r="E964" s="3"/>
      <c r="F964" s="3"/>
      <c r="G964" s="3"/>
    </row>
    <row r="965" spans="3:7" ht="15.75" customHeight="1" x14ac:dyDescent="0.25">
      <c r="C965" s="3"/>
      <c r="D965" s="3"/>
      <c r="E965" s="3"/>
      <c r="F965" s="3"/>
      <c r="G965" s="3"/>
    </row>
    <row r="966" spans="3:7" ht="15.75" customHeight="1" x14ac:dyDescent="0.25">
      <c r="C966" s="3"/>
      <c r="D966" s="3"/>
      <c r="E966" s="3"/>
      <c r="F966" s="3"/>
      <c r="G966" s="3"/>
    </row>
    <row r="967" spans="3:7" ht="15.75" customHeight="1" x14ac:dyDescent="0.25">
      <c r="C967" s="3"/>
      <c r="D967" s="3"/>
      <c r="E967" s="3"/>
      <c r="F967" s="3"/>
      <c r="G967" s="3"/>
    </row>
    <row r="968" spans="3:7" ht="15.75" customHeight="1" x14ac:dyDescent="0.25">
      <c r="C968" s="3"/>
      <c r="D968" s="3"/>
      <c r="E968" s="3"/>
      <c r="F968" s="3"/>
      <c r="G968" s="3"/>
    </row>
    <row r="969" spans="3:7" ht="15.75" customHeight="1" x14ac:dyDescent="0.25">
      <c r="C969" s="3"/>
      <c r="D969" s="3"/>
      <c r="E969" s="3"/>
      <c r="F969" s="3"/>
      <c r="G969" s="3"/>
    </row>
    <row r="970" spans="3:7" ht="15.75" customHeight="1" x14ac:dyDescent="0.25">
      <c r="C970" s="3"/>
      <c r="D970" s="3"/>
      <c r="E970" s="3"/>
      <c r="F970" s="3"/>
      <c r="G970" s="3"/>
    </row>
    <row r="971" spans="3:7" ht="15.75" customHeight="1" x14ac:dyDescent="0.25">
      <c r="C971" s="3"/>
      <c r="D971" s="3"/>
      <c r="E971" s="3"/>
      <c r="F971" s="3"/>
      <c r="G971" s="3"/>
    </row>
    <row r="972" spans="3:7" ht="15.75" customHeight="1" x14ac:dyDescent="0.25">
      <c r="C972" s="3"/>
      <c r="D972" s="3"/>
      <c r="E972" s="3"/>
      <c r="F972" s="3"/>
      <c r="G972" s="3"/>
    </row>
    <row r="973" spans="3:7" ht="15.75" customHeight="1" x14ac:dyDescent="0.25">
      <c r="C973" s="3"/>
      <c r="D973" s="3"/>
      <c r="E973" s="3"/>
      <c r="F973" s="3"/>
      <c r="G973" s="3"/>
    </row>
    <row r="974" spans="3:7" ht="15.75" customHeight="1" x14ac:dyDescent="0.25">
      <c r="C974" s="3"/>
      <c r="D974" s="3"/>
      <c r="E974" s="3"/>
      <c r="F974" s="3"/>
      <c r="G974" s="3"/>
    </row>
    <row r="975" spans="3:7" ht="15.75" customHeight="1" x14ac:dyDescent="0.25">
      <c r="C975" s="3"/>
      <c r="D975" s="3"/>
      <c r="E975" s="3"/>
      <c r="F975" s="3"/>
      <c r="G975" s="3"/>
    </row>
    <row r="976" spans="3:7" ht="15.75" customHeight="1" x14ac:dyDescent="0.25">
      <c r="C976" s="3"/>
      <c r="D976" s="3"/>
      <c r="E976" s="3"/>
      <c r="F976" s="3"/>
      <c r="G976" s="3"/>
    </row>
    <row r="977" spans="3:7" ht="15.75" customHeight="1" x14ac:dyDescent="0.25">
      <c r="C977" s="3"/>
      <c r="D977" s="3"/>
      <c r="E977" s="3"/>
      <c r="F977" s="3"/>
      <c r="G977" s="3"/>
    </row>
    <row r="978" spans="3:7" ht="15.75" customHeight="1" x14ac:dyDescent="0.25">
      <c r="C978" s="3"/>
      <c r="D978" s="3"/>
      <c r="E978" s="3"/>
      <c r="F978" s="3"/>
      <c r="G978" s="3"/>
    </row>
    <row r="979" spans="3:7" ht="15.75" customHeight="1" x14ac:dyDescent="0.25">
      <c r="C979" s="3"/>
      <c r="D979" s="3"/>
      <c r="E979" s="3"/>
      <c r="F979" s="3"/>
      <c r="G979" s="3"/>
    </row>
    <row r="980" spans="3:7" ht="15.75" customHeight="1" x14ac:dyDescent="0.25">
      <c r="C980" s="3"/>
      <c r="D980" s="3"/>
      <c r="E980" s="3"/>
      <c r="F980" s="3"/>
      <c r="G980" s="3"/>
    </row>
    <row r="981" spans="3:7" ht="15.75" customHeight="1" x14ac:dyDescent="0.25">
      <c r="C981" s="3"/>
      <c r="D981" s="3"/>
      <c r="E981" s="3"/>
      <c r="F981" s="3"/>
      <c r="G981" s="3"/>
    </row>
    <row r="982" spans="3:7" ht="15.75" customHeight="1" x14ac:dyDescent="0.25">
      <c r="C982" s="3"/>
      <c r="D982" s="3"/>
      <c r="E982" s="3"/>
      <c r="F982" s="3"/>
      <c r="G982" s="3"/>
    </row>
    <row r="983" spans="3:7" ht="15.75" customHeight="1" x14ac:dyDescent="0.25">
      <c r="C983" s="3"/>
      <c r="D983" s="3"/>
      <c r="E983" s="3"/>
      <c r="F983" s="3"/>
      <c r="G983" s="3"/>
    </row>
    <row r="984" spans="3:7" ht="15.75" customHeight="1" x14ac:dyDescent="0.25">
      <c r="C984" s="3"/>
      <c r="D984" s="3"/>
      <c r="E984" s="3"/>
      <c r="F984" s="3"/>
      <c r="G984" s="3"/>
    </row>
    <row r="985" spans="3:7" ht="15.75" customHeight="1" x14ac:dyDescent="0.25">
      <c r="C985" s="3"/>
      <c r="D985" s="3"/>
      <c r="E985" s="3"/>
      <c r="F985" s="3"/>
      <c r="G985" s="3"/>
    </row>
    <row r="986" spans="3:7" ht="15.75" customHeight="1" x14ac:dyDescent="0.25">
      <c r="C986" s="3"/>
      <c r="D986" s="3"/>
      <c r="E986" s="3"/>
      <c r="F986" s="3"/>
      <c r="G986" s="3"/>
    </row>
    <row r="987" spans="3:7" ht="15.75" customHeight="1" x14ac:dyDescent="0.25">
      <c r="C987" s="3"/>
      <c r="D987" s="3"/>
      <c r="E987" s="3"/>
      <c r="F987" s="3"/>
      <c r="G987" s="3"/>
    </row>
    <row r="988" spans="3:7" ht="15.75" customHeight="1" x14ac:dyDescent="0.25">
      <c r="C988" s="3"/>
      <c r="D988" s="3"/>
      <c r="E988" s="3"/>
      <c r="F988" s="3"/>
      <c r="G988" s="3"/>
    </row>
    <row r="989" spans="3:7" ht="15.75" customHeight="1" x14ac:dyDescent="0.25">
      <c r="C989" s="3"/>
      <c r="D989" s="3"/>
      <c r="E989" s="3"/>
      <c r="F989" s="3"/>
      <c r="G989" s="3"/>
    </row>
    <row r="990" spans="3:7" ht="15.75" customHeight="1" x14ac:dyDescent="0.25">
      <c r="C990" s="3"/>
      <c r="D990" s="3"/>
      <c r="E990" s="3"/>
      <c r="F990" s="3"/>
      <c r="G990" s="3"/>
    </row>
    <row r="991" spans="3:7" ht="15.75" customHeight="1" x14ac:dyDescent="0.25">
      <c r="C991" s="3"/>
      <c r="D991" s="3"/>
      <c r="E991" s="3"/>
      <c r="F991" s="3"/>
      <c r="G991" s="3"/>
    </row>
    <row r="992" spans="3:7" ht="15.75" customHeight="1" x14ac:dyDescent="0.25">
      <c r="C992" s="3"/>
      <c r="D992" s="3"/>
      <c r="E992" s="3"/>
      <c r="F992" s="3"/>
      <c r="G992" s="3"/>
    </row>
    <row r="993" spans="3:7" ht="15.75" customHeight="1" x14ac:dyDescent="0.25">
      <c r="C993" s="3"/>
      <c r="D993" s="3"/>
      <c r="E993" s="3"/>
      <c r="F993" s="3"/>
      <c r="G993" s="3"/>
    </row>
    <row r="994" spans="3:7" ht="15.75" customHeight="1" x14ac:dyDescent="0.25">
      <c r="C994" s="3"/>
      <c r="D994" s="3"/>
      <c r="E994" s="3"/>
      <c r="F994" s="3"/>
      <c r="G994" s="3"/>
    </row>
    <row r="995" spans="3:7" ht="15.75" customHeight="1" x14ac:dyDescent="0.25">
      <c r="C995" s="3"/>
      <c r="D995" s="3"/>
      <c r="E995" s="3"/>
      <c r="F995" s="3"/>
      <c r="G995" s="3"/>
    </row>
    <row r="996" spans="3:7" ht="15.75" customHeight="1" x14ac:dyDescent="0.25">
      <c r="C996" s="3"/>
      <c r="D996" s="3"/>
      <c r="E996" s="3"/>
      <c r="F996" s="3"/>
      <c r="G996" s="3"/>
    </row>
    <row r="997" spans="3:7" ht="15.75" customHeight="1" x14ac:dyDescent="0.25">
      <c r="C997" s="3"/>
      <c r="D997" s="3"/>
      <c r="E997" s="3"/>
      <c r="F997" s="3"/>
      <c r="G997" s="3"/>
    </row>
    <row r="998" spans="3:7" ht="15.75" customHeight="1" x14ac:dyDescent="0.25">
      <c r="C998" s="3"/>
      <c r="D998" s="3"/>
      <c r="E998" s="3"/>
      <c r="F998" s="3"/>
      <c r="G998" s="3"/>
    </row>
    <row r="999" spans="3:7" ht="15.75" customHeight="1" x14ac:dyDescent="0.25">
      <c r="C999" s="3"/>
      <c r="D999" s="3"/>
      <c r="E999" s="3"/>
      <c r="F999" s="3"/>
      <c r="G999" s="3"/>
    </row>
    <row r="1000" spans="3:7" ht="15.75" customHeight="1" x14ac:dyDescent="0.25">
      <c r="C1000" s="3"/>
      <c r="D1000" s="3"/>
      <c r="E1000" s="3"/>
      <c r="F1000" s="3"/>
      <c r="G1000" s="3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E2EFD9"/>
  </sheetPr>
  <dimension ref="A1:K1000"/>
  <sheetViews>
    <sheetView tabSelected="1" workbookViewId="0"/>
  </sheetViews>
  <sheetFormatPr defaultColWidth="14.42578125" defaultRowHeight="15" customHeight="1" x14ac:dyDescent="0.25"/>
  <cols>
    <col min="1" max="26" width="8.7109375" customWidth="1"/>
  </cols>
  <sheetData>
    <row r="1" spans="1:11" x14ac:dyDescent="0.25">
      <c r="A1" s="1" t="s">
        <v>4</v>
      </c>
      <c r="B1" s="1" t="s">
        <v>5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17</v>
      </c>
      <c r="J1" s="1" t="s">
        <v>18</v>
      </c>
      <c r="K1" s="1" t="s">
        <v>19</v>
      </c>
    </row>
    <row r="2" spans="1:11" x14ac:dyDescent="0.25">
      <c r="A2" s="1">
        <v>2013</v>
      </c>
      <c r="B2" s="1">
        <v>1</v>
      </c>
      <c r="C2" s="1">
        <v>-8.5036000000000005</v>
      </c>
      <c r="D2" s="1">
        <v>511.61250000000001</v>
      </c>
      <c r="E2" s="1">
        <v>573.61249999999995</v>
      </c>
      <c r="F2" s="1">
        <v>666.61249999999995</v>
      </c>
      <c r="G2" s="1">
        <v>821.61249999999995</v>
      </c>
      <c r="H2" s="1">
        <v>914.61249999999995</v>
      </c>
      <c r="I2" s="1">
        <v>0</v>
      </c>
      <c r="J2" s="1">
        <v>0</v>
      </c>
      <c r="K2" s="1">
        <v>0</v>
      </c>
    </row>
    <row r="3" spans="1:11" x14ac:dyDescent="0.25">
      <c r="A3" s="1">
        <v>2013</v>
      </c>
      <c r="B3" s="1">
        <v>2</v>
      </c>
      <c r="C3" s="1">
        <v>-7.5086000000000004</v>
      </c>
      <c r="D3" s="1">
        <v>434.24169999999998</v>
      </c>
      <c r="E3" s="1">
        <v>490.24169999999998</v>
      </c>
      <c r="F3" s="1">
        <v>574.24170000000004</v>
      </c>
      <c r="G3" s="1">
        <v>714.24170000000004</v>
      </c>
      <c r="H3" s="1">
        <v>798.24170000000004</v>
      </c>
      <c r="I3" s="1">
        <v>0</v>
      </c>
      <c r="J3" s="1">
        <v>0</v>
      </c>
      <c r="K3" s="1">
        <v>0</v>
      </c>
    </row>
    <row r="4" spans="1:11" x14ac:dyDescent="0.25">
      <c r="A4" s="1">
        <v>2013</v>
      </c>
      <c r="B4" s="1">
        <v>3</v>
      </c>
      <c r="C4" s="1">
        <v>-1.4126000000000001</v>
      </c>
      <c r="D4" s="1">
        <v>291.79169999999999</v>
      </c>
      <c r="E4" s="1">
        <v>353.79169999999999</v>
      </c>
      <c r="F4" s="1">
        <v>446.79169999999999</v>
      </c>
      <c r="G4" s="1">
        <v>601.79169999999999</v>
      </c>
      <c r="H4" s="1">
        <v>694.79169999999999</v>
      </c>
      <c r="I4" s="1">
        <v>0</v>
      </c>
      <c r="J4" s="1">
        <v>0</v>
      </c>
      <c r="K4" s="1">
        <v>0</v>
      </c>
    </row>
    <row r="5" spans="1:11" x14ac:dyDescent="0.25">
      <c r="A5" s="1">
        <v>2013</v>
      </c>
      <c r="B5" s="1">
        <v>4</v>
      </c>
      <c r="C5" s="1">
        <v>5.4249999999999998</v>
      </c>
      <c r="D5" s="1">
        <v>109.5</v>
      </c>
      <c r="E5" s="1">
        <v>155.8125</v>
      </c>
      <c r="F5" s="1">
        <v>232.60419999999999</v>
      </c>
      <c r="G5" s="1">
        <v>377.25</v>
      </c>
      <c r="H5" s="1">
        <v>467.25</v>
      </c>
      <c r="I5" s="1">
        <v>1.0291999999999999</v>
      </c>
      <c r="J5" s="1">
        <v>0</v>
      </c>
      <c r="K5" s="1">
        <v>0</v>
      </c>
    </row>
    <row r="6" spans="1:11" x14ac:dyDescent="0.25">
      <c r="A6" s="1">
        <v>2013</v>
      </c>
      <c r="B6" s="1">
        <v>5</v>
      </c>
      <c r="C6" s="1">
        <v>14.889799999999999</v>
      </c>
      <c r="D6" s="1">
        <v>2.9417</v>
      </c>
      <c r="E6" s="1">
        <v>11.7042</v>
      </c>
      <c r="F6" s="1">
        <v>32.570799999999998</v>
      </c>
      <c r="G6" s="1">
        <v>114.6083</v>
      </c>
      <c r="H6" s="1">
        <v>195.08750000000001</v>
      </c>
      <c r="I6" s="1">
        <v>55.816699999999997</v>
      </c>
      <c r="J6" s="1">
        <v>18.191700000000001</v>
      </c>
      <c r="K6" s="1">
        <v>5.6707999999999998</v>
      </c>
    </row>
    <row r="7" spans="1:11" x14ac:dyDescent="0.25">
      <c r="A7" s="1">
        <v>2013</v>
      </c>
      <c r="B7" s="1">
        <v>6</v>
      </c>
      <c r="C7" s="1">
        <v>17.346900000000002</v>
      </c>
      <c r="D7" s="1">
        <v>0</v>
      </c>
      <c r="E7" s="1">
        <v>0</v>
      </c>
      <c r="F7" s="1">
        <v>2.7082999999999999</v>
      </c>
      <c r="G7" s="1">
        <v>55.208300000000001</v>
      </c>
      <c r="H7" s="1">
        <v>118.46250000000001</v>
      </c>
      <c r="I7" s="1">
        <v>86.870800000000003</v>
      </c>
      <c r="J7" s="1">
        <v>35.616700000000002</v>
      </c>
      <c r="K7" s="1">
        <v>8.8707999999999991</v>
      </c>
    </row>
    <row r="8" spans="1:11" x14ac:dyDescent="0.25">
      <c r="A8" s="1">
        <v>2013</v>
      </c>
      <c r="B8" s="1">
        <v>7</v>
      </c>
      <c r="C8" s="1">
        <v>21.326599999999999</v>
      </c>
      <c r="D8" s="1">
        <v>0</v>
      </c>
      <c r="E8" s="1">
        <v>0</v>
      </c>
      <c r="F8" s="1">
        <v>0</v>
      </c>
      <c r="G8" s="1">
        <v>7.0167000000000002</v>
      </c>
      <c r="H8" s="1">
        <v>36.970799999999997</v>
      </c>
      <c r="I8" s="1">
        <v>196.125</v>
      </c>
      <c r="J8" s="1">
        <v>110.1417</v>
      </c>
      <c r="K8" s="1">
        <v>47.095799999999997</v>
      </c>
    </row>
    <row r="9" spans="1:11" x14ac:dyDescent="0.25">
      <c r="A9" s="1">
        <v>2013</v>
      </c>
      <c r="B9" s="1">
        <v>8</v>
      </c>
      <c r="C9" s="1">
        <v>19.391300000000001</v>
      </c>
      <c r="D9" s="1">
        <v>0</v>
      </c>
      <c r="E9" s="1">
        <v>0</v>
      </c>
      <c r="F9" s="1">
        <v>0</v>
      </c>
      <c r="G9" s="1">
        <v>9.875</v>
      </c>
      <c r="H9" s="1">
        <v>59.995800000000003</v>
      </c>
      <c r="I9" s="1">
        <v>136.1292</v>
      </c>
      <c r="J9" s="1">
        <v>53.004199999999997</v>
      </c>
      <c r="K9" s="1">
        <v>10.125</v>
      </c>
    </row>
    <row r="10" spans="1:11" x14ac:dyDescent="0.25">
      <c r="A10" s="1">
        <v>2013</v>
      </c>
      <c r="B10" s="1">
        <v>9</v>
      </c>
      <c r="C10" s="1">
        <v>14.1661</v>
      </c>
      <c r="D10" s="1">
        <v>0.30420000000000003</v>
      </c>
      <c r="E10" s="1">
        <v>3.1457999999999999</v>
      </c>
      <c r="F10" s="1">
        <v>24.1417</v>
      </c>
      <c r="G10" s="1">
        <v>124.7542</v>
      </c>
      <c r="H10" s="1">
        <v>206.1583</v>
      </c>
      <c r="I10" s="1">
        <v>31.458300000000001</v>
      </c>
      <c r="J10" s="1">
        <v>9.7375000000000007</v>
      </c>
      <c r="K10" s="1">
        <v>1.1416999999999999</v>
      </c>
    </row>
    <row r="11" spans="1:11" x14ac:dyDescent="0.25">
      <c r="A11" s="1">
        <v>2013</v>
      </c>
      <c r="B11" s="1">
        <v>10</v>
      </c>
      <c r="C11" s="1">
        <v>9.3957999999999995</v>
      </c>
      <c r="D11" s="1">
        <v>46.745800000000003</v>
      </c>
      <c r="E11" s="1">
        <v>74.112499999999997</v>
      </c>
      <c r="F11" s="1">
        <v>130.55000000000001</v>
      </c>
      <c r="G11" s="1">
        <v>267.07499999999999</v>
      </c>
      <c r="H11" s="1">
        <v>359.72919999999999</v>
      </c>
      <c r="I11" s="1">
        <v>6.4</v>
      </c>
      <c r="J11" s="1">
        <v>0.3458</v>
      </c>
      <c r="K11" s="1">
        <v>0</v>
      </c>
    </row>
    <row r="12" spans="1:11" x14ac:dyDescent="0.25">
      <c r="A12" s="1">
        <v>2013</v>
      </c>
      <c r="B12" s="1">
        <v>11</v>
      </c>
      <c r="C12" s="1">
        <v>-0.15210000000000001</v>
      </c>
      <c r="D12" s="1">
        <v>252.9042</v>
      </c>
      <c r="E12" s="1">
        <v>308.46249999999998</v>
      </c>
      <c r="F12" s="1">
        <v>394.86250000000001</v>
      </c>
      <c r="G12" s="1">
        <v>544.5625</v>
      </c>
      <c r="H12" s="1">
        <v>634.5625</v>
      </c>
      <c r="I12" s="1">
        <v>0</v>
      </c>
      <c r="J12" s="1">
        <v>0</v>
      </c>
      <c r="K12" s="1">
        <v>0</v>
      </c>
    </row>
    <row r="13" spans="1:11" x14ac:dyDescent="0.25">
      <c r="A13" s="1">
        <v>2013</v>
      </c>
      <c r="B13" s="1">
        <v>12</v>
      </c>
      <c r="C13" s="1">
        <v>-9.1212</v>
      </c>
      <c r="D13" s="1">
        <v>530.75829999999996</v>
      </c>
      <c r="E13" s="1">
        <v>592.75829999999996</v>
      </c>
      <c r="F13" s="1">
        <v>685.75829999999996</v>
      </c>
      <c r="G13" s="1">
        <v>840.75829999999996</v>
      </c>
      <c r="H13" s="1">
        <v>933.75829999999996</v>
      </c>
      <c r="I13" s="1">
        <v>0</v>
      </c>
      <c r="J13" s="1">
        <v>0</v>
      </c>
      <c r="K13" s="1">
        <v>0</v>
      </c>
    </row>
    <row r="14" spans="1:11" x14ac:dyDescent="0.25">
      <c r="A14" s="1">
        <v>2014</v>
      </c>
      <c r="B14" s="1">
        <v>1</v>
      </c>
      <c r="C14" s="1">
        <v>-11.0441</v>
      </c>
      <c r="D14" s="1">
        <v>590.36670000000004</v>
      </c>
      <c r="E14" s="1">
        <v>652.36670000000004</v>
      </c>
      <c r="F14" s="1">
        <v>745.36670000000004</v>
      </c>
      <c r="G14" s="1">
        <v>900.36670000000004</v>
      </c>
      <c r="H14" s="1">
        <v>993.36670000000004</v>
      </c>
      <c r="I14" s="1">
        <v>0</v>
      </c>
      <c r="J14" s="1">
        <v>0</v>
      </c>
      <c r="K14" s="1">
        <v>0</v>
      </c>
    </row>
    <row r="15" spans="1:11" x14ac:dyDescent="0.25">
      <c r="A15" s="1">
        <v>2014</v>
      </c>
      <c r="B15" s="1">
        <v>2</v>
      </c>
      <c r="C15" s="1">
        <v>-9.6019000000000005</v>
      </c>
      <c r="D15" s="1">
        <v>492.85419999999999</v>
      </c>
      <c r="E15" s="1">
        <v>548.85419999999999</v>
      </c>
      <c r="F15" s="1">
        <v>632.85419999999999</v>
      </c>
      <c r="G15" s="1">
        <v>772.85419999999999</v>
      </c>
      <c r="H15" s="1">
        <v>856.85419999999999</v>
      </c>
      <c r="I15" s="1">
        <v>0</v>
      </c>
      <c r="J15" s="1">
        <v>0</v>
      </c>
      <c r="K15" s="1">
        <v>0</v>
      </c>
    </row>
    <row r="16" spans="1:11" x14ac:dyDescent="0.25">
      <c r="A16" s="1">
        <v>2014</v>
      </c>
      <c r="B16" s="1">
        <v>3</v>
      </c>
      <c r="C16" s="1">
        <v>-6.4123999999999999</v>
      </c>
      <c r="D16" s="1">
        <v>446.7833</v>
      </c>
      <c r="E16" s="1">
        <v>508.7833</v>
      </c>
      <c r="F16" s="1">
        <v>601.78330000000005</v>
      </c>
      <c r="G16" s="1">
        <v>756.78330000000005</v>
      </c>
      <c r="H16" s="1">
        <v>849.78330000000005</v>
      </c>
      <c r="I16" s="1">
        <v>0</v>
      </c>
      <c r="J16" s="1">
        <v>0</v>
      </c>
      <c r="K16" s="1">
        <v>0</v>
      </c>
    </row>
    <row r="17" spans="1:11" x14ac:dyDescent="0.25">
      <c r="A17" s="1">
        <v>2014</v>
      </c>
      <c r="B17" s="1">
        <v>4</v>
      </c>
      <c r="C17" s="1">
        <v>5.1749999999999998</v>
      </c>
      <c r="D17" s="1">
        <v>98.75</v>
      </c>
      <c r="E17" s="1">
        <v>149.3708</v>
      </c>
      <c r="F17" s="1">
        <v>234.75</v>
      </c>
      <c r="G17" s="1">
        <v>384.75</v>
      </c>
      <c r="H17" s="1">
        <v>474.75</v>
      </c>
      <c r="I17" s="1">
        <v>0</v>
      </c>
      <c r="J17" s="1">
        <v>0</v>
      </c>
      <c r="K17" s="1">
        <v>0</v>
      </c>
    </row>
    <row r="18" spans="1:11" x14ac:dyDescent="0.25">
      <c r="A18" s="1">
        <v>2014</v>
      </c>
      <c r="B18" s="1">
        <v>5</v>
      </c>
      <c r="C18" s="1">
        <v>14.2934</v>
      </c>
      <c r="D18" s="1">
        <v>0</v>
      </c>
      <c r="E18" s="1">
        <v>4.6542000000000003</v>
      </c>
      <c r="F18" s="1">
        <v>31.008299999999998</v>
      </c>
      <c r="G18" s="1">
        <v>123.85</v>
      </c>
      <c r="H18" s="1">
        <v>209.80420000000001</v>
      </c>
      <c r="I18" s="1">
        <v>36.341700000000003</v>
      </c>
      <c r="J18" s="1">
        <v>8.9458000000000002</v>
      </c>
      <c r="K18" s="1">
        <v>1.9</v>
      </c>
    </row>
    <row r="19" spans="1:11" x14ac:dyDescent="0.25">
      <c r="A19" s="1">
        <v>2014</v>
      </c>
      <c r="B19" s="1">
        <v>6</v>
      </c>
      <c r="C19" s="1">
        <v>19.561399999999999</v>
      </c>
      <c r="D19" s="1">
        <v>0</v>
      </c>
      <c r="E19" s="1">
        <v>0</v>
      </c>
      <c r="F19" s="1">
        <v>0</v>
      </c>
      <c r="G19" s="1">
        <v>16.612500000000001</v>
      </c>
      <c r="H19" s="1">
        <v>59.220799999999997</v>
      </c>
      <c r="I19" s="1">
        <v>138.01249999999999</v>
      </c>
      <c r="J19" s="1">
        <v>63.4542</v>
      </c>
      <c r="K19" s="1">
        <v>16.0625</v>
      </c>
    </row>
    <row r="20" spans="1:11" x14ac:dyDescent="0.25">
      <c r="A20" s="1">
        <v>2014</v>
      </c>
      <c r="B20" s="1">
        <v>7</v>
      </c>
      <c r="C20" s="1">
        <v>19.769200000000001</v>
      </c>
      <c r="D20" s="1">
        <v>0</v>
      </c>
      <c r="E20" s="1">
        <v>0</v>
      </c>
      <c r="F20" s="1">
        <v>0</v>
      </c>
      <c r="G20" s="1">
        <v>8.6583000000000006</v>
      </c>
      <c r="H20" s="1">
        <v>54.633299999999998</v>
      </c>
      <c r="I20" s="1">
        <v>147.8458</v>
      </c>
      <c r="J20" s="1">
        <v>63.504199999999997</v>
      </c>
      <c r="K20" s="1">
        <v>16.479199999999999</v>
      </c>
    </row>
    <row r="21" spans="1:11" ht="15.75" customHeight="1" x14ac:dyDescent="0.25">
      <c r="A21" s="1">
        <v>2014</v>
      </c>
      <c r="B21" s="1">
        <v>8</v>
      </c>
      <c r="C21" s="1">
        <v>19.087199999999999</v>
      </c>
      <c r="D21" s="1">
        <v>0</v>
      </c>
      <c r="E21" s="1">
        <v>0</v>
      </c>
      <c r="F21" s="1">
        <v>0.26669999999999999</v>
      </c>
      <c r="G21" s="1">
        <v>21.3917</v>
      </c>
      <c r="H21" s="1">
        <v>65.570800000000006</v>
      </c>
      <c r="I21" s="1">
        <v>130.36670000000001</v>
      </c>
      <c r="J21" s="1">
        <v>55.095799999999997</v>
      </c>
      <c r="K21" s="1">
        <v>6.2750000000000004</v>
      </c>
    </row>
    <row r="22" spans="1:11" ht="15.75" customHeight="1" x14ac:dyDescent="0.25">
      <c r="A22" s="1">
        <v>2014</v>
      </c>
      <c r="B22" s="1">
        <v>9</v>
      </c>
      <c r="C22" s="1">
        <v>15.0451</v>
      </c>
      <c r="D22" s="1">
        <v>1.8208</v>
      </c>
      <c r="E22" s="1">
        <v>11.324999999999999</v>
      </c>
      <c r="F22" s="1">
        <v>36.487499999999997</v>
      </c>
      <c r="G22" s="1">
        <v>108.50830000000001</v>
      </c>
      <c r="H22" s="1">
        <v>182.5333</v>
      </c>
      <c r="I22" s="1">
        <v>61.379199999999997</v>
      </c>
      <c r="J22" s="1">
        <v>19.862500000000001</v>
      </c>
      <c r="K22" s="1">
        <v>3.8875000000000002</v>
      </c>
    </row>
    <row r="23" spans="1:11" ht="15.75" customHeight="1" x14ac:dyDescent="0.25">
      <c r="A23" s="1">
        <v>2014</v>
      </c>
      <c r="B23" s="1">
        <v>10</v>
      </c>
      <c r="C23" s="1">
        <v>9.8261000000000003</v>
      </c>
      <c r="D23" s="1">
        <v>27.666699999999999</v>
      </c>
      <c r="E23" s="1">
        <v>57.8</v>
      </c>
      <c r="F23" s="1">
        <v>121.825</v>
      </c>
      <c r="G23" s="1">
        <v>255.6292</v>
      </c>
      <c r="H23" s="1">
        <v>346.39170000000001</v>
      </c>
      <c r="I23" s="1">
        <v>11.7958</v>
      </c>
      <c r="J23" s="1">
        <v>2.2374999999999998</v>
      </c>
      <c r="K23" s="1">
        <v>0</v>
      </c>
    </row>
    <row r="24" spans="1:11" ht="15.75" customHeight="1" x14ac:dyDescent="0.25">
      <c r="A24" s="1">
        <v>2014</v>
      </c>
      <c r="B24" s="1">
        <v>11</v>
      </c>
      <c r="C24" s="1">
        <v>1.0521</v>
      </c>
      <c r="D24" s="1">
        <v>212.92080000000001</v>
      </c>
      <c r="E24" s="1">
        <v>269.51249999999999</v>
      </c>
      <c r="F24" s="1">
        <v>358.4375</v>
      </c>
      <c r="G24" s="1">
        <v>508.4375</v>
      </c>
      <c r="H24" s="1">
        <v>598.4375</v>
      </c>
      <c r="I24" s="1">
        <v>0</v>
      </c>
      <c r="J24" s="1">
        <v>0</v>
      </c>
      <c r="K24" s="1">
        <v>0</v>
      </c>
    </row>
    <row r="25" spans="1:11" ht="15.75" customHeight="1" x14ac:dyDescent="0.25">
      <c r="A25" s="1">
        <v>2014</v>
      </c>
      <c r="B25" s="1">
        <v>12</v>
      </c>
      <c r="C25" s="1">
        <v>-4.2948000000000004</v>
      </c>
      <c r="D25" s="1">
        <v>381.13749999999999</v>
      </c>
      <c r="E25" s="1">
        <v>443.13749999999999</v>
      </c>
      <c r="F25" s="1">
        <v>536.13750000000005</v>
      </c>
      <c r="G25" s="1">
        <v>691.13750000000005</v>
      </c>
      <c r="H25" s="1">
        <v>784.13750000000005</v>
      </c>
      <c r="I25" s="1">
        <v>0</v>
      </c>
      <c r="J25" s="1">
        <v>0</v>
      </c>
      <c r="K25" s="1">
        <v>0</v>
      </c>
    </row>
    <row r="26" spans="1:11" ht="15.75" customHeight="1" x14ac:dyDescent="0.25">
      <c r="A26" s="1">
        <v>2015</v>
      </c>
      <c r="B26" s="1">
        <v>1</v>
      </c>
      <c r="C26" s="1">
        <v>-12.679</v>
      </c>
      <c r="D26" s="1">
        <v>641.05020000000002</v>
      </c>
      <c r="E26" s="1">
        <v>703.05020000000002</v>
      </c>
      <c r="F26" s="1">
        <v>796.05020000000002</v>
      </c>
      <c r="G26" s="1">
        <v>951.05020000000002</v>
      </c>
      <c r="H26" s="5">
        <v>1044.0501999999999</v>
      </c>
      <c r="I26" s="1">
        <v>0</v>
      </c>
      <c r="J26" s="1">
        <v>0</v>
      </c>
      <c r="K26" s="1">
        <v>0</v>
      </c>
    </row>
    <row r="27" spans="1:11" ht="15.75" customHeight="1" x14ac:dyDescent="0.25">
      <c r="A27" s="1">
        <v>2015</v>
      </c>
      <c r="B27" s="1">
        <v>2</v>
      </c>
      <c r="C27" s="1">
        <v>-15.7517</v>
      </c>
      <c r="D27" s="1">
        <v>665.0471</v>
      </c>
      <c r="E27" s="1">
        <v>721.0471</v>
      </c>
      <c r="F27" s="1">
        <v>805.0471</v>
      </c>
      <c r="G27" s="1">
        <v>945.0471</v>
      </c>
      <c r="H27" s="5">
        <v>1029.0471</v>
      </c>
      <c r="I27" s="1">
        <v>0</v>
      </c>
      <c r="J27" s="1">
        <v>0</v>
      </c>
      <c r="K27" s="1">
        <v>0</v>
      </c>
    </row>
    <row r="28" spans="1:11" ht="15.75" customHeight="1" x14ac:dyDescent="0.25">
      <c r="A28" s="1">
        <v>2015</v>
      </c>
      <c r="B28" s="1">
        <v>3</v>
      </c>
      <c r="C28" s="1">
        <v>-4.3693999999999997</v>
      </c>
      <c r="D28" s="1">
        <v>383.45</v>
      </c>
      <c r="E28" s="1">
        <v>445.45</v>
      </c>
      <c r="F28" s="1">
        <v>538.45000000000005</v>
      </c>
      <c r="G28" s="1">
        <v>693.45</v>
      </c>
      <c r="H28" s="1">
        <v>786.45</v>
      </c>
      <c r="I28" s="1">
        <v>0</v>
      </c>
      <c r="J28" s="1">
        <v>0</v>
      </c>
      <c r="K28" s="1">
        <v>0</v>
      </c>
    </row>
    <row r="29" spans="1:11" ht="15.75" customHeight="1" x14ac:dyDescent="0.25">
      <c r="A29" s="1">
        <v>2015</v>
      </c>
      <c r="B29" s="1">
        <v>4</v>
      </c>
      <c r="C29" s="1">
        <v>6.3324999999999996</v>
      </c>
      <c r="D29" s="1">
        <v>86.820800000000006</v>
      </c>
      <c r="E29" s="1">
        <v>128.4333</v>
      </c>
      <c r="F29" s="1">
        <v>203.88329999999999</v>
      </c>
      <c r="G29" s="1">
        <v>350.02499999999998</v>
      </c>
      <c r="H29" s="1">
        <v>440.02499999999998</v>
      </c>
      <c r="I29" s="1">
        <v>0</v>
      </c>
      <c r="J29" s="1">
        <v>0</v>
      </c>
      <c r="K29" s="1">
        <v>0</v>
      </c>
    </row>
    <row r="30" spans="1:11" ht="15.75" customHeight="1" x14ac:dyDescent="0.25">
      <c r="A30" s="1">
        <v>2015</v>
      </c>
      <c r="B30" s="1">
        <v>5</v>
      </c>
      <c r="C30" s="1">
        <v>16.127099999999999</v>
      </c>
      <c r="D30" s="1">
        <v>5.8299999999999998E-2</v>
      </c>
      <c r="E30" s="1">
        <v>4.2207999999999997</v>
      </c>
      <c r="F30" s="1">
        <v>22.115200000000002</v>
      </c>
      <c r="G30" s="1">
        <v>86.873599999999996</v>
      </c>
      <c r="H30" s="1">
        <v>158.11940000000001</v>
      </c>
      <c r="I30" s="1">
        <v>77.958299999999994</v>
      </c>
      <c r="J30" s="1">
        <v>28.8125</v>
      </c>
      <c r="K30" s="1">
        <v>7.0583</v>
      </c>
    </row>
    <row r="31" spans="1:11" ht="15.75" customHeight="1" x14ac:dyDescent="0.25">
      <c r="A31" s="1">
        <v>2015</v>
      </c>
      <c r="B31" s="1">
        <v>6</v>
      </c>
      <c r="C31" s="1">
        <v>17.479299999999999</v>
      </c>
      <c r="D31" s="1">
        <v>0</v>
      </c>
      <c r="E31" s="1">
        <v>0</v>
      </c>
      <c r="F31" s="1">
        <v>2.5207999999999999</v>
      </c>
      <c r="G31" s="1">
        <v>36.837499999999999</v>
      </c>
      <c r="H31" s="1">
        <v>105.91249999999999</v>
      </c>
      <c r="I31" s="1">
        <v>84.5458</v>
      </c>
      <c r="J31" s="1">
        <v>21.216699999999999</v>
      </c>
      <c r="K31" s="1">
        <v>0.29170000000000001</v>
      </c>
    </row>
    <row r="32" spans="1:11" ht="15.75" customHeight="1" x14ac:dyDescent="0.25">
      <c r="A32" s="1">
        <v>2015</v>
      </c>
      <c r="B32" s="1">
        <v>7</v>
      </c>
      <c r="C32" s="1">
        <v>21.095300000000002</v>
      </c>
      <c r="D32" s="1">
        <v>0</v>
      </c>
      <c r="E32" s="1">
        <v>0</v>
      </c>
      <c r="F32" s="1">
        <v>0</v>
      </c>
      <c r="G32" s="1">
        <v>6.2083000000000004</v>
      </c>
      <c r="H32" s="1">
        <v>36.450000000000003</v>
      </c>
      <c r="I32" s="1">
        <v>188.95419999999999</v>
      </c>
      <c r="J32" s="1">
        <v>102.16249999999999</v>
      </c>
      <c r="K32" s="1">
        <v>39.404200000000003</v>
      </c>
    </row>
    <row r="33" spans="1:11" ht="15.75" customHeight="1" x14ac:dyDescent="0.25">
      <c r="A33" s="1">
        <v>2015</v>
      </c>
      <c r="B33" s="1">
        <v>8</v>
      </c>
      <c r="C33" s="1">
        <v>19.896100000000001</v>
      </c>
      <c r="D33" s="1">
        <v>0</v>
      </c>
      <c r="E33" s="1">
        <v>0</v>
      </c>
      <c r="F33" s="1">
        <v>0</v>
      </c>
      <c r="G33" s="1">
        <v>5.8875000000000002</v>
      </c>
      <c r="H33" s="1">
        <v>52.186399999999999</v>
      </c>
      <c r="I33" s="1">
        <v>151.78030000000001</v>
      </c>
      <c r="J33" s="1">
        <v>64.6678</v>
      </c>
      <c r="K33" s="1">
        <v>17.966699999999999</v>
      </c>
    </row>
    <row r="34" spans="1:11" ht="15.75" customHeight="1" x14ac:dyDescent="0.25">
      <c r="A34" s="1">
        <v>2015</v>
      </c>
      <c r="B34" s="1">
        <v>9</v>
      </c>
      <c r="C34" s="1">
        <v>17.9815</v>
      </c>
      <c r="D34" s="1">
        <v>0</v>
      </c>
      <c r="E34" s="1">
        <v>0</v>
      </c>
      <c r="F34" s="1">
        <v>4.8167</v>
      </c>
      <c r="G34" s="1">
        <v>48.827399999999997</v>
      </c>
      <c r="H34" s="1">
        <v>103.6551</v>
      </c>
      <c r="I34" s="1">
        <v>106.0103</v>
      </c>
      <c r="J34" s="1">
        <v>48.271000000000001</v>
      </c>
      <c r="K34" s="1">
        <v>13.098699999999999</v>
      </c>
    </row>
    <row r="35" spans="1:11" ht="15.75" customHeight="1" x14ac:dyDescent="0.25">
      <c r="A35" s="1">
        <v>2015</v>
      </c>
      <c r="B35" s="1">
        <v>10</v>
      </c>
      <c r="C35" s="1">
        <v>7.3512000000000004</v>
      </c>
      <c r="D35" s="1">
        <v>61.126800000000003</v>
      </c>
      <c r="E35" s="1">
        <v>104.1101</v>
      </c>
      <c r="F35" s="1">
        <v>179.63079999999999</v>
      </c>
      <c r="G35" s="1">
        <v>330.11410000000001</v>
      </c>
      <c r="H35" s="1">
        <v>423.11410000000001</v>
      </c>
      <c r="I35" s="1">
        <v>1.4041999999999999</v>
      </c>
      <c r="J35" s="1">
        <v>0</v>
      </c>
      <c r="K35" s="1">
        <v>0</v>
      </c>
    </row>
    <row r="36" spans="1:11" ht="15.75" customHeight="1" x14ac:dyDescent="0.25">
      <c r="A36" s="1">
        <v>2015</v>
      </c>
      <c r="B36" s="1">
        <v>11</v>
      </c>
      <c r="C36" s="1">
        <v>4.1856</v>
      </c>
      <c r="D36" s="1">
        <v>134.06010000000001</v>
      </c>
      <c r="E36" s="1">
        <v>184.881</v>
      </c>
      <c r="F36" s="1">
        <v>267.0976</v>
      </c>
      <c r="G36" s="1">
        <v>414.43239999999997</v>
      </c>
      <c r="H36" s="1">
        <v>504.43239999999997</v>
      </c>
      <c r="I36" s="1">
        <v>0.66520000000000001</v>
      </c>
      <c r="J36" s="1">
        <v>0</v>
      </c>
      <c r="K36" s="1">
        <v>0</v>
      </c>
    </row>
    <row r="37" spans="1:11" ht="15.75" customHeight="1" x14ac:dyDescent="0.25">
      <c r="A37" s="1">
        <v>2015</v>
      </c>
      <c r="B37" s="1">
        <v>12</v>
      </c>
      <c r="C37" s="1">
        <v>1.2528999999999999</v>
      </c>
      <c r="D37" s="1">
        <v>213.3895</v>
      </c>
      <c r="E37" s="1">
        <v>271.75200000000001</v>
      </c>
      <c r="F37" s="1">
        <v>364.16030000000001</v>
      </c>
      <c r="G37" s="1">
        <v>519.16030000000001</v>
      </c>
      <c r="H37" s="1">
        <v>612.16030000000001</v>
      </c>
      <c r="I37" s="1">
        <v>0</v>
      </c>
      <c r="J37" s="1">
        <v>0</v>
      </c>
      <c r="K37" s="1">
        <v>0</v>
      </c>
    </row>
    <row r="38" spans="1:11" ht="15.75" customHeight="1" x14ac:dyDescent="0.25">
      <c r="A38" s="1">
        <v>2016</v>
      </c>
      <c r="B38" s="1">
        <v>1</v>
      </c>
      <c r="C38" s="1">
        <v>-7.3785999999999996</v>
      </c>
      <c r="D38" s="1">
        <v>476.73750000000001</v>
      </c>
      <c r="E38" s="1">
        <v>538.73749999999995</v>
      </c>
      <c r="F38" s="1">
        <v>631.73749999999995</v>
      </c>
      <c r="G38" s="1">
        <v>786.73749999999995</v>
      </c>
      <c r="H38" s="1">
        <v>879.73749999999995</v>
      </c>
      <c r="I38" s="1">
        <v>0</v>
      </c>
      <c r="J38" s="1">
        <v>0</v>
      </c>
      <c r="K38" s="1">
        <v>0</v>
      </c>
    </row>
    <row r="39" spans="1:11" ht="15.75" customHeight="1" x14ac:dyDescent="0.25">
      <c r="A39" s="1">
        <v>2016</v>
      </c>
      <c r="B39" s="1">
        <v>2</v>
      </c>
      <c r="C39" s="1">
        <v>-7.6592000000000002</v>
      </c>
      <c r="D39" s="1">
        <v>454.11669999999998</v>
      </c>
      <c r="E39" s="1">
        <v>512.11670000000004</v>
      </c>
      <c r="F39" s="1">
        <v>599.11670000000004</v>
      </c>
      <c r="G39" s="1">
        <v>744.11670000000004</v>
      </c>
      <c r="H39" s="1">
        <v>831.11670000000004</v>
      </c>
      <c r="I39" s="1">
        <v>0</v>
      </c>
      <c r="J39" s="1">
        <v>0</v>
      </c>
      <c r="K39" s="1">
        <v>0</v>
      </c>
    </row>
    <row r="40" spans="1:11" ht="15.75" customHeight="1" x14ac:dyDescent="0.25">
      <c r="A40" s="1">
        <v>2016</v>
      </c>
      <c r="B40" s="1">
        <v>3</v>
      </c>
      <c r="C40" s="1">
        <v>-0.8175</v>
      </c>
      <c r="D40" s="1">
        <v>274.26319999999998</v>
      </c>
      <c r="E40" s="1">
        <v>335.3424</v>
      </c>
      <c r="F40" s="1">
        <v>428.3424</v>
      </c>
      <c r="G40" s="1">
        <v>583.3424</v>
      </c>
      <c r="H40" s="1">
        <v>676.3424</v>
      </c>
      <c r="I40" s="1">
        <v>0</v>
      </c>
      <c r="J40" s="1">
        <v>0</v>
      </c>
      <c r="K40" s="1">
        <v>0</v>
      </c>
    </row>
    <row r="41" spans="1:11" ht="15.75" customHeight="1" x14ac:dyDescent="0.25">
      <c r="A41" s="1">
        <v>2016</v>
      </c>
      <c r="B41" s="1">
        <v>4</v>
      </c>
      <c r="C41" s="1">
        <v>3.9445999999999999</v>
      </c>
      <c r="D41" s="1">
        <v>142.60419999999999</v>
      </c>
      <c r="E41" s="1">
        <v>189.8083</v>
      </c>
      <c r="F41" s="1">
        <v>272.61669999999998</v>
      </c>
      <c r="G41" s="1">
        <v>421.66250000000002</v>
      </c>
      <c r="H41" s="1">
        <v>511.66250000000002</v>
      </c>
      <c r="I41" s="1">
        <v>0</v>
      </c>
      <c r="J41" s="1">
        <v>0</v>
      </c>
      <c r="K41" s="1">
        <v>0</v>
      </c>
    </row>
    <row r="42" spans="1:11" ht="15.75" customHeight="1" x14ac:dyDescent="0.25">
      <c r="A42" s="1">
        <v>2016</v>
      </c>
      <c r="B42" s="1">
        <v>5</v>
      </c>
      <c r="C42" s="1">
        <v>14.704000000000001</v>
      </c>
      <c r="D42" s="1">
        <v>8.6457999999999995</v>
      </c>
      <c r="E42" s="1">
        <v>24.316700000000001</v>
      </c>
      <c r="F42" s="1">
        <v>55.741700000000002</v>
      </c>
      <c r="G42" s="1">
        <v>135.01249999999999</v>
      </c>
      <c r="H42" s="1">
        <v>206.28749999999999</v>
      </c>
      <c r="I42" s="1">
        <v>73.729200000000006</v>
      </c>
      <c r="J42" s="1">
        <v>32.837499999999999</v>
      </c>
      <c r="K42" s="1">
        <v>11.112500000000001</v>
      </c>
    </row>
    <row r="43" spans="1:11" ht="15.75" customHeight="1" x14ac:dyDescent="0.25">
      <c r="A43" s="1">
        <v>2016</v>
      </c>
      <c r="B43" s="1">
        <v>6</v>
      </c>
      <c r="C43" s="1">
        <v>18.9451</v>
      </c>
      <c r="D43" s="1">
        <v>0</v>
      </c>
      <c r="E43" s="1">
        <v>0</v>
      </c>
      <c r="F43" s="1">
        <v>5.0625</v>
      </c>
      <c r="G43" s="1">
        <v>38.65</v>
      </c>
      <c r="H43" s="1">
        <v>83.383300000000006</v>
      </c>
      <c r="I43" s="1">
        <v>133.875</v>
      </c>
      <c r="J43" s="1">
        <v>67.004199999999997</v>
      </c>
      <c r="K43" s="1">
        <v>21.737500000000001</v>
      </c>
    </row>
    <row r="44" spans="1:11" ht="15.75" customHeight="1" x14ac:dyDescent="0.25">
      <c r="A44" s="1">
        <v>2016</v>
      </c>
      <c r="B44" s="1">
        <v>7</v>
      </c>
      <c r="C44" s="1">
        <v>21.6371</v>
      </c>
      <c r="D44" s="1">
        <v>0</v>
      </c>
      <c r="E44" s="1">
        <v>0</v>
      </c>
      <c r="F44" s="1">
        <v>0</v>
      </c>
      <c r="G44" s="1">
        <v>2.8167</v>
      </c>
      <c r="H44" s="1">
        <v>24.129200000000001</v>
      </c>
      <c r="I44" s="1">
        <v>205.75</v>
      </c>
      <c r="J44" s="1">
        <v>115.5667</v>
      </c>
      <c r="K44" s="1">
        <v>43.879199999999997</v>
      </c>
    </row>
    <row r="45" spans="1:11" ht="15.75" customHeight="1" x14ac:dyDescent="0.25">
      <c r="A45" s="1">
        <v>2016</v>
      </c>
      <c r="B45" s="1">
        <v>8</v>
      </c>
      <c r="C45" s="1">
        <v>22.206499999999998</v>
      </c>
      <c r="D45" s="1">
        <v>0</v>
      </c>
      <c r="E45" s="1">
        <v>0</v>
      </c>
      <c r="F45" s="1">
        <v>0</v>
      </c>
      <c r="G45" s="1">
        <v>1.6792</v>
      </c>
      <c r="H45" s="1">
        <v>14.3208</v>
      </c>
      <c r="I45" s="1">
        <v>223.4</v>
      </c>
      <c r="J45" s="1">
        <v>132.07919999999999</v>
      </c>
      <c r="K45" s="1">
        <v>51.720799999999997</v>
      </c>
    </row>
    <row r="46" spans="1:11" ht="15.75" customHeight="1" x14ac:dyDescent="0.25">
      <c r="A46" s="1">
        <v>2016</v>
      </c>
      <c r="B46" s="1">
        <v>9</v>
      </c>
      <c r="C46" s="1">
        <v>16.758199999999999</v>
      </c>
      <c r="D46" s="1">
        <v>0</v>
      </c>
      <c r="E46" s="1">
        <v>0</v>
      </c>
      <c r="F46" s="1">
        <v>8.2583000000000002</v>
      </c>
      <c r="G46" s="1">
        <v>64.304199999999994</v>
      </c>
      <c r="H46" s="1">
        <v>131.57919999999999</v>
      </c>
      <c r="I46" s="1">
        <v>77.087500000000006</v>
      </c>
      <c r="J46" s="1">
        <v>27.05</v>
      </c>
      <c r="K46" s="1">
        <v>4.3250000000000002</v>
      </c>
    </row>
    <row r="47" spans="1:11" ht="15.75" customHeight="1" x14ac:dyDescent="0.25">
      <c r="A47" s="1">
        <v>2016</v>
      </c>
      <c r="B47" s="1">
        <v>10</v>
      </c>
      <c r="C47" s="1">
        <v>8.8961000000000006</v>
      </c>
      <c r="D47" s="1">
        <v>57.083300000000001</v>
      </c>
      <c r="E47" s="1">
        <v>87.183300000000003</v>
      </c>
      <c r="F47" s="1">
        <v>143.4667</v>
      </c>
      <c r="G47" s="1">
        <v>282.2208</v>
      </c>
      <c r="H47" s="1">
        <v>375.2208</v>
      </c>
      <c r="I47" s="1">
        <v>2.7875000000000001</v>
      </c>
      <c r="J47" s="1">
        <v>0</v>
      </c>
      <c r="K47" s="1">
        <v>0</v>
      </c>
    </row>
    <row r="48" spans="1:11" ht="15.75" customHeight="1" x14ac:dyDescent="0.25">
      <c r="A48" s="1">
        <v>2016</v>
      </c>
      <c r="B48" s="1">
        <v>11</v>
      </c>
      <c r="C48" s="1">
        <v>3.1263999999999998</v>
      </c>
      <c r="D48" s="1">
        <v>149.61670000000001</v>
      </c>
      <c r="E48" s="1">
        <v>206.82499999999999</v>
      </c>
      <c r="F48" s="1">
        <v>296.20830000000001</v>
      </c>
      <c r="G48" s="1">
        <v>446.20830000000001</v>
      </c>
      <c r="H48" s="1">
        <v>536.20830000000001</v>
      </c>
      <c r="I48" s="1">
        <v>0</v>
      </c>
      <c r="J48" s="1">
        <v>0</v>
      </c>
      <c r="K48" s="1">
        <v>0</v>
      </c>
    </row>
    <row r="49" spans="1:11" ht="15.75" customHeight="1" x14ac:dyDescent="0.25">
      <c r="A49" s="1">
        <v>2016</v>
      </c>
      <c r="B49" s="1">
        <v>12</v>
      </c>
      <c r="C49" s="1">
        <v>-5.1250999999999998</v>
      </c>
      <c r="D49" s="1">
        <v>406.87920000000003</v>
      </c>
      <c r="E49" s="1">
        <v>468.87920000000003</v>
      </c>
      <c r="F49" s="1">
        <v>561.87919999999997</v>
      </c>
      <c r="G49" s="1">
        <v>716.87919999999997</v>
      </c>
      <c r="H49" s="1">
        <v>809.87919999999997</v>
      </c>
      <c r="I49" s="1">
        <v>0</v>
      </c>
      <c r="J49" s="1">
        <v>0</v>
      </c>
      <c r="K49" s="1">
        <v>0</v>
      </c>
    </row>
    <row r="50" spans="1:11" ht="15.75" customHeight="1" x14ac:dyDescent="0.25">
      <c r="A50" s="1">
        <v>2017</v>
      </c>
      <c r="B50" s="1">
        <v>1</v>
      </c>
      <c r="C50" s="1">
        <v>-5.2685000000000004</v>
      </c>
      <c r="D50" s="1">
        <v>411.32499999999999</v>
      </c>
      <c r="E50" s="1">
        <v>473.32499999999999</v>
      </c>
      <c r="F50" s="1">
        <v>566.32500000000005</v>
      </c>
      <c r="G50" s="1">
        <v>721.32500000000005</v>
      </c>
      <c r="H50" s="1">
        <v>814.32500000000005</v>
      </c>
      <c r="I50" s="1">
        <v>0</v>
      </c>
      <c r="J50" s="1">
        <v>0</v>
      </c>
      <c r="K50" s="1">
        <v>0</v>
      </c>
    </row>
    <row r="51" spans="1:11" ht="15.75" customHeight="1" x14ac:dyDescent="0.25">
      <c r="A51" s="1">
        <v>2017</v>
      </c>
      <c r="B51" s="1">
        <v>2</v>
      </c>
      <c r="C51" s="1">
        <v>-5.0072999999999999</v>
      </c>
      <c r="D51" s="1">
        <v>364.20420000000001</v>
      </c>
      <c r="E51" s="1">
        <v>420.20420000000001</v>
      </c>
      <c r="F51" s="1">
        <v>504.20420000000001</v>
      </c>
      <c r="G51" s="1">
        <v>644.20420000000001</v>
      </c>
      <c r="H51" s="1">
        <v>728.20420000000001</v>
      </c>
      <c r="I51" s="1">
        <v>0</v>
      </c>
      <c r="J51" s="1">
        <v>0</v>
      </c>
      <c r="K51" s="1">
        <v>0</v>
      </c>
    </row>
    <row r="52" spans="1:11" ht="15.75" customHeight="1" x14ac:dyDescent="0.25">
      <c r="A52" s="1">
        <v>2017</v>
      </c>
      <c r="B52" s="1">
        <v>3</v>
      </c>
      <c r="C52" s="1">
        <v>-5.0593000000000004</v>
      </c>
      <c r="D52" s="1">
        <v>404.83749999999998</v>
      </c>
      <c r="E52" s="1">
        <v>466.83749999999998</v>
      </c>
      <c r="F52" s="1">
        <v>559.83749999999998</v>
      </c>
      <c r="G52" s="1">
        <v>714.83749999999998</v>
      </c>
      <c r="H52" s="1">
        <v>807.83749999999998</v>
      </c>
      <c r="I52" s="1">
        <v>0</v>
      </c>
      <c r="J52" s="1">
        <v>0</v>
      </c>
      <c r="K52" s="1">
        <v>0</v>
      </c>
    </row>
    <row r="53" spans="1:11" ht="15.75" customHeight="1" x14ac:dyDescent="0.25">
      <c r="A53" s="1">
        <v>2017</v>
      </c>
      <c r="B53" s="1">
        <v>4</v>
      </c>
      <c r="C53" s="1">
        <v>7.4424000000000001</v>
      </c>
      <c r="D53" s="1">
        <v>60.375</v>
      </c>
      <c r="E53" s="1">
        <v>103.25</v>
      </c>
      <c r="F53" s="1">
        <v>177.3125</v>
      </c>
      <c r="G53" s="1">
        <v>316.85419999999999</v>
      </c>
      <c r="H53" s="1">
        <v>406.72919999999999</v>
      </c>
      <c r="I53" s="1">
        <v>4.5833000000000004</v>
      </c>
      <c r="J53" s="1">
        <v>0.125</v>
      </c>
      <c r="K53" s="1">
        <v>0</v>
      </c>
    </row>
    <row r="54" spans="1:11" ht="15.75" customHeight="1" x14ac:dyDescent="0.25">
      <c r="A54" s="1">
        <v>2017</v>
      </c>
      <c r="B54" s="1">
        <v>5</v>
      </c>
      <c r="C54" s="1">
        <v>12.265499999999999</v>
      </c>
      <c r="D54" s="1">
        <v>16.762499999999999</v>
      </c>
      <c r="E54" s="1">
        <v>32.720799999999997</v>
      </c>
      <c r="F54" s="1">
        <v>71.012500000000003</v>
      </c>
      <c r="G54" s="1">
        <v>188.61250000000001</v>
      </c>
      <c r="H54" s="1">
        <v>274.99579999999997</v>
      </c>
      <c r="I54" s="1">
        <v>25.658300000000001</v>
      </c>
      <c r="J54" s="1">
        <v>10.841699999999999</v>
      </c>
      <c r="K54" s="1">
        <v>4.2249999999999996</v>
      </c>
    </row>
    <row r="55" spans="1:11" ht="15.75" customHeight="1" x14ac:dyDescent="0.25">
      <c r="A55" s="1">
        <v>2017</v>
      </c>
      <c r="B55" s="1">
        <v>6</v>
      </c>
      <c r="C55" s="1">
        <v>17.882400000000001</v>
      </c>
      <c r="D55" s="1">
        <v>0</v>
      </c>
      <c r="E55" s="1">
        <v>0</v>
      </c>
      <c r="F55" s="1">
        <v>3.3624999999999998</v>
      </c>
      <c r="G55" s="1">
        <v>50.254199999999997</v>
      </c>
      <c r="H55" s="1">
        <v>110.5958</v>
      </c>
      <c r="I55" s="1">
        <v>101.99169999999999</v>
      </c>
      <c r="J55" s="1">
        <v>46.725000000000001</v>
      </c>
      <c r="K55" s="1">
        <v>17.066700000000001</v>
      </c>
    </row>
    <row r="56" spans="1:11" ht="15.75" customHeight="1" x14ac:dyDescent="0.25">
      <c r="A56" s="1">
        <v>2017</v>
      </c>
      <c r="B56" s="1">
        <v>7</v>
      </c>
      <c r="C56" s="1">
        <v>19.890699999999999</v>
      </c>
      <c r="D56" s="1">
        <v>0</v>
      </c>
      <c r="E56" s="1">
        <v>0</v>
      </c>
      <c r="F56" s="1">
        <v>0</v>
      </c>
      <c r="G56" s="1">
        <v>5.6041999999999996</v>
      </c>
      <c r="H56" s="1">
        <v>44.779200000000003</v>
      </c>
      <c r="I56" s="1">
        <v>152.20830000000001</v>
      </c>
      <c r="J56" s="1">
        <v>64.216700000000003</v>
      </c>
      <c r="K56" s="1">
        <v>10.3917</v>
      </c>
    </row>
    <row r="57" spans="1:11" ht="15.75" customHeight="1" x14ac:dyDescent="0.25">
      <c r="A57" s="1">
        <v>2017</v>
      </c>
      <c r="B57" s="1">
        <v>8</v>
      </c>
      <c r="C57" s="1">
        <v>18.779399999999999</v>
      </c>
      <c r="D57" s="1">
        <v>0</v>
      </c>
      <c r="E57" s="1">
        <v>0</v>
      </c>
      <c r="F57" s="1">
        <v>0</v>
      </c>
      <c r="G57" s="1">
        <v>21.4</v>
      </c>
      <c r="H57" s="1">
        <v>74.887500000000003</v>
      </c>
      <c r="I57" s="1">
        <v>119.46250000000001</v>
      </c>
      <c r="J57" s="1">
        <v>45.5625</v>
      </c>
      <c r="K57" s="1">
        <v>6.05</v>
      </c>
    </row>
    <row r="58" spans="1:11" ht="15.75" customHeight="1" x14ac:dyDescent="0.25">
      <c r="A58" s="1">
        <v>2017</v>
      </c>
      <c r="B58" s="1">
        <v>9</v>
      </c>
      <c r="C58" s="1">
        <v>17.401700000000002</v>
      </c>
      <c r="D58" s="1">
        <v>0</v>
      </c>
      <c r="E58" s="1">
        <v>0.2208</v>
      </c>
      <c r="F58" s="1">
        <v>11.279199999999999</v>
      </c>
      <c r="G58" s="1">
        <v>69.091700000000003</v>
      </c>
      <c r="H58" s="1">
        <v>121.7042</v>
      </c>
      <c r="I58" s="1">
        <v>101.35420000000001</v>
      </c>
      <c r="J58" s="1">
        <v>51.1417</v>
      </c>
      <c r="K58" s="1">
        <v>13.754200000000001</v>
      </c>
    </row>
    <row r="59" spans="1:11" ht="15.75" customHeight="1" x14ac:dyDescent="0.25">
      <c r="A59" s="1">
        <v>2017</v>
      </c>
      <c r="B59" s="1">
        <v>10</v>
      </c>
      <c r="C59" s="1">
        <v>11.8811</v>
      </c>
      <c r="D59" s="1">
        <v>8.9542000000000002</v>
      </c>
      <c r="E59" s="1">
        <v>26.5625</v>
      </c>
      <c r="F59" s="1">
        <v>66.133300000000006</v>
      </c>
      <c r="G59" s="1">
        <v>191.3228</v>
      </c>
      <c r="H59" s="1">
        <v>282.68529999999998</v>
      </c>
      <c r="I59" s="1">
        <v>8.8125</v>
      </c>
      <c r="J59" s="1">
        <v>1.6375</v>
      </c>
      <c r="K59" s="1">
        <v>0</v>
      </c>
    </row>
    <row r="60" spans="1:11" ht="15.75" customHeight="1" x14ac:dyDescent="0.25">
      <c r="A60" s="1">
        <v>2017</v>
      </c>
      <c r="B60" s="1">
        <v>11</v>
      </c>
      <c r="C60" s="1">
        <v>0.4395</v>
      </c>
      <c r="D60" s="1">
        <v>228.4273</v>
      </c>
      <c r="E60" s="1">
        <v>286.81479999999999</v>
      </c>
      <c r="F60" s="1">
        <v>376.81479999999999</v>
      </c>
      <c r="G60" s="1">
        <v>526.81479999999999</v>
      </c>
      <c r="H60" s="1">
        <v>616.81479999999999</v>
      </c>
      <c r="I60" s="1">
        <v>0</v>
      </c>
      <c r="J60" s="1">
        <v>0</v>
      </c>
      <c r="K60" s="1">
        <v>0</v>
      </c>
    </row>
    <row r="61" spans="1:11" ht="15.75" customHeight="1" x14ac:dyDescent="0.25">
      <c r="A61" s="1">
        <v>2017</v>
      </c>
      <c r="B61" s="1">
        <v>12</v>
      </c>
      <c r="C61" s="1">
        <v>-9.6011000000000006</v>
      </c>
      <c r="D61" s="1">
        <v>545.63329999999996</v>
      </c>
      <c r="E61" s="1">
        <v>607.63329999999996</v>
      </c>
      <c r="F61" s="1">
        <v>700.63329999999996</v>
      </c>
      <c r="G61" s="1">
        <v>855.63329999999996</v>
      </c>
      <c r="H61" s="1">
        <v>948.63329999999996</v>
      </c>
      <c r="I61" s="1">
        <v>0</v>
      </c>
      <c r="J61" s="1">
        <v>0</v>
      </c>
      <c r="K61" s="1">
        <v>0</v>
      </c>
    </row>
    <row r="62" spans="1:11" ht="15.75" customHeight="1" x14ac:dyDescent="0.25">
      <c r="A62" s="1">
        <v>2018</v>
      </c>
      <c r="B62" s="1">
        <v>1</v>
      </c>
      <c r="C62" s="1">
        <v>-9.7233000000000001</v>
      </c>
      <c r="D62" s="1">
        <v>549.42079999999999</v>
      </c>
      <c r="E62" s="1">
        <v>611.42079999999999</v>
      </c>
      <c r="F62" s="1">
        <v>704.42079999999999</v>
      </c>
      <c r="G62" s="1">
        <v>859.42079999999999</v>
      </c>
      <c r="H62" s="1">
        <v>952.42079999999999</v>
      </c>
      <c r="I62" s="1">
        <v>0</v>
      </c>
      <c r="J62" s="1">
        <v>0</v>
      </c>
      <c r="K62" s="1">
        <v>0</v>
      </c>
    </row>
    <row r="63" spans="1:11" ht="15.75" customHeight="1" x14ac:dyDescent="0.25">
      <c r="A63" s="1">
        <v>2018</v>
      </c>
      <c r="B63" s="1">
        <v>2</v>
      </c>
      <c r="C63" s="1">
        <v>-4.5689000000000002</v>
      </c>
      <c r="D63" s="1">
        <v>351.92919999999998</v>
      </c>
      <c r="E63" s="1">
        <v>407.92919999999998</v>
      </c>
      <c r="F63" s="1">
        <v>491.92919999999998</v>
      </c>
      <c r="G63" s="1">
        <v>631.92920000000004</v>
      </c>
      <c r="H63" s="1">
        <v>715.92920000000004</v>
      </c>
      <c r="I63" s="1">
        <v>0</v>
      </c>
      <c r="J63" s="1">
        <v>0</v>
      </c>
      <c r="K63" s="1">
        <v>0</v>
      </c>
    </row>
    <row r="64" spans="1:11" ht="15.75" customHeight="1" x14ac:dyDescent="0.25">
      <c r="A64" s="1">
        <v>2018</v>
      </c>
      <c r="B64" s="1">
        <v>3</v>
      </c>
      <c r="C64" s="1">
        <v>-1.6794</v>
      </c>
      <c r="D64" s="1">
        <v>300.0625</v>
      </c>
      <c r="E64" s="1">
        <v>362.0625</v>
      </c>
      <c r="F64" s="1">
        <v>455.0625</v>
      </c>
      <c r="G64" s="1">
        <v>610.0625</v>
      </c>
      <c r="H64" s="1">
        <v>703.0625</v>
      </c>
      <c r="I64" s="1">
        <v>0</v>
      </c>
      <c r="J64" s="1">
        <v>0</v>
      </c>
      <c r="K64" s="1">
        <v>0</v>
      </c>
    </row>
    <row r="65" spans="1:11" ht="15.75" customHeight="1" x14ac:dyDescent="0.25">
      <c r="A65" s="1">
        <v>2018</v>
      </c>
      <c r="B65" s="1">
        <v>4</v>
      </c>
      <c r="C65" s="1">
        <v>2.9289999999999998</v>
      </c>
      <c r="D65" s="1">
        <v>165.55</v>
      </c>
      <c r="E65" s="1">
        <v>216.25</v>
      </c>
      <c r="F65" s="1">
        <v>302.12920000000003</v>
      </c>
      <c r="G65" s="1">
        <v>452.12920000000003</v>
      </c>
      <c r="H65" s="1">
        <v>542.12919999999997</v>
      </c>
      <c r="I65" s="1">
        <v>0</v>
      </c>
      <c r="J65" s="1">
        <v>0</v>
      </c>
      <c r="K65" s="1">
        <v>0</v>
      </c>
    </row>
    <row r="66" spans="1:11" ht="15.75" customHeight="1" x14ac:dyDescent="0.25">
      <c r="A66" s="1">
        <v>2018</v>
      </c>
      <c r="B66" s="1">
        <v>5</v>
      </c>
      <c r="C66" s="1">
        <v>15.5046</v>
      </c>
      <c r="D66" s="1">
        <v>1.5667</v>
      </c>
      <c r="E66" s="1">
        <v>3.5667</v>
      </c>
      <c r="F66" s="1">
        <v>18</v>
      </c>
      <c r="G66" s="1">
        <v>92.224999999999994</v>
      </c>
      <c r="H66" s="1">
        <v>172.0958</v>
      </c>
      <c r="I66" s="1">
        <v>52.429200000000002</v>
      </c>
      <c r="J66" s="1">
        <v>14.8667</v>
      </c>
      <c r="K66" s="1">
        <v>1.7375</v>
      </c>
    </row>
    <row r="67" spans="1:11" ht="15.75" customHeight="1" x14ac:dyDescent="0.25">
      <c r="A67" s="1">
        <v>2018</v>
      </c>
      <c r="B67" s="1">
        <v>6</v>
      </c>
      <c r="C67" s="1">
        <v>18.325600000000001</v>
      </c>
      <c r="D67" s="1">
        <v>0</v>
      </c>
      <c r="E67" s="1">
        <v>0</v>
      </c>
      <c r="F67" s="1">
        <v>0.93330000000000002</v>
      </c>
      <c r="G67" s="1">
        <v>29.694900000000001</v>
      </c>
      <c r="H67" s="1">
        <v>95.940799999999996</v>
      </c>
      <c r="I67" s="1">
        <v>105.0842</v>
      </c>
      <c r="J67" s="1">
        <v>39.462499999999999</v>
      </c>
      <c r="K67" s="1">
        <v>15.708299999999999</v>
      </c>
    </row>
    <row r="68" spans="1:11" ht="15.75" customHeight="1" x14ac:dyDescent="0.25">
      <c r="A68" s="1">
        <v>2018</v>
      </c>
      <c r="B68" s="1">
        <v>7</v>
      </c>
      <c r="C68" s="1">
        <v>23.251100000000001</v>
      </c>
      <c r="D68" s="1">
        <v>0</v>
      </c>
      <c r="E68" s="1">
        <v>0</v>
      </c>
      <c r="F68" s="1">
        <v>0</v>
      </c>
      <c r="G68" s="1">
        <v>0</v>
      </c>
      <c r="H68" s="1">
        <v>6.7458</v>
      </c>
      <c r="I68" s="1">
        <v>255.7833</v>
      </c>
      <c r="J68" s="1">
        <v>162.7833</v>
      </c>
      <c r="K68" s="1">
        <v>76.529200000000003</v>
      </c>
    </row>
    <row r="69" spans="1:11" ht="15.75" customHeight="1" x14ac:dyDescent="0.25">
      <c r="A69" s="1">
        <v>2018</v>
      </c>
      <c r="B69" s="1">
        <v>8</v>
      </c>
      <c r="C69" s="1">
        <v>21.561699999999998</v>
      </c>
      <c r="D69" s="1">
        <v>0</v>
      </c>
      <c r="E69" s="1">
        <v>0</v>
      </c>
      <c r="F69" s="1">
        <v>0</v>
      </c>
      <c r="G69" s="1">
        <v>2.9832999999999998</v>
      </c>
      <c r="H69" s="1">
        <v>20.086099999999998</v>
      </c>
      <c r="I69" s="1">
        <v>203.41390000000001</v>
      </c>
      <c r="J69" s="1">
        <v>113.3973</v>
      </c>
      <c r="K69" s="1">
        <v>37.5</v>
      </c>
    </row>
    <row r="70" spans="1:11" ht="15.75" customHeight="1" x14ac:dyDescent="0.25">
      <c r="A70" s="1">
        <v>2018</v>
      </c>
      <c r="B70" s="1">
        <v>9</v>
      </c>
      <c r="C70" s="1">
        <v>16.6736</v>
      </c>
      <c r="D70" s="1">
        <v>0.05</v>
      </c>
      <c r="E70" s="1">
        <v>3.5167000000000002</v>
      </c>
      <c r="F70" s="1">
        <v>23.85</v>
      </c>
      <c r="G70" s="1">
        <v>91.154200000000003</v>
      </c>
      <c r="H70" s="1">
        <v>147.20419999999999</v>
      </c>
      <c r="I70" s="1">
        <v>98.337500000000006</v>
      </c>
      <c r="J70" s="1">
        <v>51.362499999999997</v>
      </c>
      <c r="K70" s="1">
        <v>17.412500000000001</v>
      </c>
    </row>
    <row r="71" spans="1:11" ht="15.75" customHeight="1" x14ac:dyDescent="0.25">
      <c r="A71" s="1">
        <v>2018</v>
      </c>
      <c r="B71" s="1">
        <v>10</v>
      </c>
      <c r="C71" s="1">
        <v>6.4782000000000002</v>
      </c>
      <c r="D71" s="1">
        <v>85.416700000000006</v>
      </c>
      <c r="E71" s="1">
        <v>132.7833</v>
      </c>
      <c r="F71" s="1">
        <v>215.77500000000001</v>
      </c>
      <c r="G71" s="1">
        <v>358.32080000000002</v>
      </c>
      <c r="H71" s="1">
        <v>450.17500000000001</v>
      </c>
      <c r="I71" s="1">
        <v>7.6</v>
      </c>
      <c r="J71" s="1">
        <v>1.1457999999999999</v>
      </c>
      <c r="K71" s="1">
        <v>0</v>
      </c>
    </row>
    <row r="72" spans="1:11" ht="15.75" customHeight="1" x14ac:dyDescent="0.25">
      <c r="A72" s="1">
        <v>2018</v>
      </c>
      <c r="B72" s="1">
        <v>11</v>
      </c>
      <c r="C72" s="1">
        <v>-1.466</v>
      </c>
      <c r="D72" s="1">
        <v>284.10419999999999</v>
      </c>
      <c r="E72" s="1">
        <v>343.97919999999999</v>
      </c>
      <c r="F72" s="1">
        <v>433.97919999999999</v>
      </c>
      <c r="G72" s="1">
        <v>583.97919999999999</v>
      </c>
      <c r="H72" s="1">
        <v>673.97919999999999</v>
      </c>
      <c r="I72" s="1">
        <v>0</v>
      </c>
      <c r="J72" s="1">
        <v>0</v>
      </c>
      <c r="K72" s="1">
        <v>0</v>
      </c>
    </row>
    <row r="73" spans="1:11" ht="15.75" customHeight="1" x14ac:dyDescent="0.25">
      <c r="A73" s="1">
        <v>2018</v>
      </c>
      <c r="B73" s="1">
        <v>12</v>
      </c>
      <c r="C73" s="1">
        <v>-6.0944000000000003</v>
      </c>
      <c r="D73" s="1">
        <v>436.92500000000001</v>
      </c>
      <c r="E73" s="1">
        <v>498.92500000000001</v>
      </c>
      <c r="F73" s="1">
        <v>591.92499999999995</v>
      </c>
      <c r="G73" s="1">
        <v>746.92499999999995</v>
      </c>
      <c r="H73" s="1">
        <v>839.92499999999995</v>
      </c>
      <c r="I73" s="1">
        <v>0</v>
      </c>
      <c r="J73" s="1">
        <v>0</v>
      </c>
      <c r="K73" s="1">
        <v>0</v>
      </c>
    </row>
    <row r="74" spans="1:11" ht="15.75" customHeight="1" x14ac:dyDescent="0.25">
      <c r="A74" s="1">
        <v>2019</v>
      </c>
      <c r="B74" s="1">
        <v>1</v>
      </c>
      <c r="C74" s="1">
        <v>-11.603999999999999</v>
      </c>
      <c r="D74" s="1">
        <v>607.72500000000002</v>
      </c>
      <c r="E74" s="1">
        <v>669.72500000000002</v>
      </c>
      <c r="F74" s="1">
        <v>762.72500000000002</v>
      </c>
      <c r="G74" s="1">
        <v>917.72500000000002</v>
      </c>
      <c r="H74" s="5">
        <v>1010.725</v>
      </c>
      <c r="I74" s="1">
        <v>0</v>
      </c>
      <c r="J74" s="1">
        <v>0</v>
      </c>
      <c r="K74" s="1">
        <v>0</v>
      </c>
    </row>
    <row r="75" spans="1:11" ht="15.75" customHeight="1" x14ac:dyDescent="0.25">
      <c r="A75" s="1">
        <v>2019</v>
      </c>
      <c r="B75" s="1">
        <v>2</v>
      </c>
      <c r="C75" s="1">
        <v>-8.8924000000000003</v>
      </c>
      <c r="D75" s="1">
        <v>472.98750000000001</v>
      </c>
      <c r="E75" s="1">
        <v>528.98749999999995</v>
      </c>
      <c r="F75" s="1">
        <v>612.98749999999995</v>
      </c>
      <c r="G75" s="1">
        <v>752.98749999999995</v>
      </c>
      <c r="H75" s="1">
        <v>836.98749999999995</v>
      </c>
      <c r="I75" s="1">
        <v>0</v>
      </c>
      <c r="J75" s="1">
        <v>0</v>
      </c>
      <c r="K75" s="1">
        <v>0</v>
      </c>
    </row>
    <row r="76" spans="1:11" ht="15.75" customHeight="1" x14ac:dyDescent="0.25">
      <c r="A76" s="1">
        <v>2019</v>
      </c>
      <c r="B76" s="1">
        <v>3</v>
      </c>
      <c r="C76" s="1">
        <v>-3.6009000000000002</v>
      </c>
      <c r="D76" s="1">
        <v>359.62920000000003</v>
      </c>
      <c r="E76" s="1">
        <v>421.62920000000003</v>
      </c>
      <c r="F76" s="1">
        <v>514.62919999999997</v>
      </c>
      <c r="G76" s="1">
        <v>669.62919999999997</v>
      </c>
      <c r="H76" s="1">
        <v>762.62919999999997</v>
      </c>
      <c r="I76" s="1">
        <v>0</v>
      </c>
      <c r="J76" s="1">
        <v>0</v>
      </c>
      <c r="K76" s="1">
        <v>0</v>
      </c>
    </row>
    <row r="77" spans="1:11" ht="15.75" customHeight="1" x14ac:dyDescent="0.25">
      <c r="A77" s="1">
        <v>2019</v>
      </c>
      <c r="B77" s="1">
        <v>4</v>
      </c>
      <c r="C77" s="1">
        <v>4.7967000000000004</v>
      </c>
      <c r="D77" s="1">
        <v>111.3917</v>
      </c>
      <c r="E77" s="1">
        <v>161.86670000000001</v>
      </c>
      <c r="F77" s="1">
        <v>246.1</v>
      </c>
      <c r="G77" s="1">
        <v>396.1</v>
      </c>
      <c r="H77" s="1">
        <v>486.1</v>
      </c>
      <c r="I77" s="1">
        <v>0</v>
      </c>
      <c r="J77" s="1">
        <v>0</v>
      </c>
      <c r="K77" s="1">
        <v>0</v>
      </c>
    </row>
    <row r="78" spans="1:11" ht="15.75" customHeight="1" x14ac:dyDescent="0.25">
      <c r="A78" s="1">
        <v>2019</v>
      </c>
      <c r="B78" s="1">
        <v>5</v>
      </c>
      <c r="C78" s="1">
        <v>11.379200000000001</v>
      </c>
      <c r="D78" s="1">
        <v>8.2791999999999994</v>
      </c>
      <c r="E78" s="1">
        <v>23.804200000000002</v>
      </c>
      <c r="F78" s="1">
        <v>70.033299999999997</v>
      </c>
      <c r="G78" s="1">
        <v>205.83330000000001</v>
      </c>
      <c r="H78" s="1">
        <v>298.24579999999997</v>
      </c>
      <c r="I78" s="1">
        <v>5.1749999999999998</v>
      </c>
      <c r="J78" s="1">
        <v>0.58750000000000002</v>
      </c>
      <c r="K78" s="1">
        <v>0</v>
      </c>
    </row>
    <row r="79" spans="1:11" ht="15.75" customHeight="1" x14ac:dyDescent="0.25">
      <c r="A79" s="1">
        <v>2019</v>
      </c>
      <c r="B79" s="1">
        <v>6</v>
      </c>
      <c r="C79" s="1">
        <v>17.523900000000001</v>
      </c>
      <c r="D79" s="1">
        <v>0</v>
      </c>
      <c r="E79" s="1">
        <v>0.66669999999999996</v>
      </c>
      <c r="F79" s="1">
        <v>6.35</v>
      </c>
      <c r="G79" s="1">
        <v>50.1875</v>
      </c>
      <c r="H79" s="1">
        <v>106.02079999999999</v>
      </c>
      <c r="I79" s="1">
        <v>91.4833</v>
      </c>
      <c r="J79" s="1">
        <v>35.904200000000003</v>
      </c>
      <c r="K79" s="1">
        <v>1.7375</v>
      </c>
    </row>
    <row r="80" spans="1:11" ht="15.75" customHeight="1" x14ac:dyDescent="0.25">
      <c r="A80" s="1">
        <v>2019</v>
      </c>
      <c r="B80" s="1">
        <v>7</v>
      </c>
      <c r="C80" s="1">
        <v>22.762799999999999</v>
      </c>
      <c r="D80" s="1">
        <v>0</v>
      </c>
      <c r="E80" s="1">
        <v>0</v>
      </c>
      <c r="F80" s="1">
        <v>0</v>
      </c>
      <c r="G80" s="1">
        <v>0</v>
      </c>
      <c r="H80" s="1">
        <v>8.7249999999999996</v>
      </c>
      <c r="I80" s="1">
        <v>240.64580000000001</v>
      </c>
      <c r="J80" s="1">
        <v>147.64580000000001</v>
      </c>
      <c r="K80" s="1">
        <v>63.370800000000003</v>
      </c>
    </row>
    <row r="81" spans="1:11" ht="15.75" customHeight="1" x14ac:dyDescent="0.25">
      <c r="A81" s="1">
        <v>2019</v>
      </c>
      <c r="B81" s="1">
        <v>8</v>
      </c>
      <c r="C81" s="1">
        <v>19.685600000000001</v>
      </c>
      <c r="D81" s="1">
        <v>0</v>
      </c>
      <c r="E81" s="1">
        <v>0</v>
      </c>
      <c r="F81" s="1">
        <v>0</v>
      </c>
      <c r="G81" s="1">
        <v>5.1958000000000002</v>
      </c>
      <c r="H81" s="1">
        <v>44.908299999999997</v>
      </c>
      <c r="I81" s="1">
        <v>145.2542</v>
      </c>
      <c r="J81" s="1">
        <v>57.45</v>
      </c>
      <c r="K81" s="1">
        <v>4.1624999999999996</v>
      </c>
    </row>
    <row r="82" spans="1:11" ht="15.75" customHeight="1" x14ac:dyDescent="0.25">
      <c r="A82" s="1">
        <v>2019</v>
      </c>
      <c r="B82" s="1">
        <v>9</v>
      </c>
      <c r="C82" s="1">
        <v>15.2979</v>
      </c>
      <c r="D82" s="1">
        <v>0</v>
      </c>
      <c r="E82" s="1">
        <v>0</v>
      </c>
      <c r="F82" s="1">
        <v>8.6999999999999993</v>
      </c>
      <c r="G82" s="1">
        <v>89.941699999999997</v>
      </c>
      <c r="H82" s="1">
        <v>171.7</v>
      </c>
      <c r="I82" s="1">
        <v>36.395800000000001</v>
      </c>
      <c r="J82" s="1">
        <v>8.8792000000000009</v>
      </c>
      <c r="K82" s="1">
        <v>0.63749999999999996</v>
      </c>
    </row>
    <row r="83" spans="1:11" ht="15.75" customHeight="1" x14ac:dyDescent="0.25">
      <c r="A83" s="1">
        <v>2019</v>
      </c>
      <c r="B83" s="1">
        <v>10</v>
      </c>
      <c r="C83" s="1">
        <v>8.8010999999999999</v>
      </c>
      <c r="D83" s="1">
        <v>17.587499999999999</v>
      </c>
      <c r="E83" s="1">
        <v>49.787500000000001</v>
      </c>
      <c r="F83" s="1">
        <v>130.8167</v>
      </c>
      <c r="G83" s="1">
        <v>285.16669999999999</v>
      </c>
      <c r="H83" s="1">
        <v>378.16669999999999</v>
      </c>
      <c r="I83" s="1">
        <v>0</v>
      </c>
      <c r="J83" s="1">
        <v>0</v>
      </c>
      <c r="K83" s="1">
        <v>0</v>
      </c>
    </row>
    <row r="84" spans="1:11" ht="15.75" customHeight="1" x14ac:dyDescent="0.25">
      <c r="A84" s="1">
        <v>2019</v>
      </c>
      <c r="B84" s="1">
        <v>11</v>
      </c>
      <c r="C84" s="1">
        <v>-1.8238000000000001</v>
      </c>
      <c r="D84" s="1">
        <v>294.71499999999997</v>
      </c>
      <c r="E84" s="1">
        <v>354.71499999999997</v>
      </c>
      <c r="F84" s="1">
        <v>444.71499999999997</v>
      </c>
      <c r="G84" s="1">
        <v>594.71500000000003</v>
      </c>
      <c r="H84" s="1">
        <v>684.71500000000003</v>
      </c>
      <c r="I84" s="1">
        <v>0</v>
      </c>
      <c r="J84" s="1">
        <v>0</v>
      </c>
      <c r="K84" s="1">
        <v>0</v>
      </c>
    </row>
    <row r="85" spans="1:11" ht="15.75" customHeight="1" x14ac:dyDescent="0.25">
      <c r="A85" s="1">
        <v>2019</v>
      </c>
      <c r="B85" s="1">
        <v>12</v>
      </c>
      <c r="C85" s="1">
        <v>-4.8597999999999999</v>
      </c>
      <c r="D85" s="1">
        <v>398.6542</v>
      </c>
      <c r="E85" s="1">
        <v>460.6542</v>
      </c>
      <c r="F85" s="1">
        <v>553.65419999999995</v>
      </c>
      <c r="G85" s="1">
        <v>708.65419999999995</v>
      </c>
      <c r="H85" s="1">
        <v>801.65419999999995</v>
      </c>
      <c r="I85" s="1">
        <v>0</v>
      </c>
      <c r="J85" s="1">
        <v>0</v>
      </c>
      <c r="K85" s="1">
        <v>0</v>
      </c>
    </row>
    <row r="86" spans="1:11" ht="15.75" customHeight="1" x14ac:dyDescent="0.25">
      <c r="A86" s="1">
        <v>2020</v>
      </c>
      <c r="B86" s="1">
        <v>1</v>
      </c>
      <c r="C86" s="1">
        <v>-5.85</v>
      </c>
      <c r="D86" s="1">
        <v>429.35</v>
      </c>
      <c r="E86" s="1">
        <v>491.35</v>
      </c>
      <c r="F86" s="1">
        <v>584.35</v>
      </c>
      <c r="G86" s="1">
        <v>739.35</v>
      </c>
      <c r="H86" s="1">
        <v>832.35</v>
      </c>
      <c r="I86" s="1">
        <v>0</v>
      </c>
      <c r="J86" s="1">
        <v>0</v>
      </c>
      <c r="K86" s="1">
        <v>0</v>
      </c>
    </row>
    <row r="87" spans="1:11" ht="15.75" customHeight="1" x14ac:dyDescent="0.25">
      <c r="A87" s="1">
        <v>2020</v>
      </c>
      <c r="B87" s="1">
        <v>2</v>
      </c>
      <c r="C87" s="1">
        <v>-6.5831999999999997</v>
      </c>
      <c r="D87" s="1">
        <v>422.91250000000002</v>
      </c>
      <c r="E87" s="1">
        <v>480.91250000000002</v>
      </c>
      <c r="F87" s="1">
        <v>567.91250000000002</v>
      </c>
      <c r="G87" s="1">
        <v>712.91250000000002</v>
      </c>
      <c r="H87" s="1">
        <v>799.91250000000002</v>
      </c>
      <c r="I87" s="1">
        <v>0</v>
      </c>
      <c r="J87" s="1">
        <v>0</v>
      </c>
      <c r="K87" s="1">
        <v>0</v>
      </c>
    </row>
    <row r="88" spans="1:11" ht="15.75" customHeight="1" x14ac:dyDescent="0.25">
      <c r="A88" s="1">
        <v>2020</v>
      </c>
      <c r="B88" s="1">
        <v>3</v>
      </c>
      <c r="C88" s="1">
        <v>0.13320000000000001</v>
      </c>
      <c r="D88" s="1">
        <v>243.8708</v>
      </c>
      <c r="E88" s="1">
        <v>305.87079999999997</v>
      </c>
      <c r="F88" s="1">
        <v>398.87079999999997</v>
      </c>
      <c r="G88" s="1">
        <v>553.87080000000003</v>
      </c>
      <c r="H88" s="1">
        <v>646.87080000000003</v>
      </c>
      <c r="I88" s="1">
        <v>0</v>
      </c>
      <c r="J88" s="1">
        <v>0</v>
      </c>
      <c r="K88" s="1">
        <v>0</v>
      </c>
    </row>
    <row r="89" spans="1:11" ht="15.75" customHeight="1" x14ac:dyDescent="0.25">
      <c r="A89" s="1">
        <v>2020</v>
      </c>
      <c r="B89" s="1">
        <v>4</v>
      </c>
      <c r="C89" s="1">
        <v>4.7908999999999997</v>
      </c>
      <c r="D89" s="1">
        <v>105.55710000000001</v>
      </c>
      <c r="E89" s="1">
        <v>158.0487</v>
      </c>
      <c r="F89" s="1">
        <v>246.27369999999999</v>
      </c>
      <c r="G89" s="1">
        <v>396.27370000000002</v>
      </c>
      <c r="H89" s="1">
        <v>486.27370000000002</v>
      </c>
      <c r="I89" s="1">
        <v>0</v>
      </c>
      <c r="J89" s="1">
        <v>0</v>
      </c>
      <c r="K89" s="1">
        <v>0</v>
      </c>
    </row>
    <row r="90" spans="1:11" ht="15.75" customHeight="1" x14ac:dyDescent="0.25">
      <c r="A90" s="1">
        <v>2020</v>
      </c>
      <c r="B90" s="1">
        <v>5</v>
      </c>
      <c r="C90" s="1">
        <v>12.8543</v>
      </c>
      <c r="D90" s="1">
        <v>27.1875</v>
      </c>
      <c r="E90" s="1">
        <v>48.4833</v>
      </c>
      <c r="F90" s="1">
        <v>89.095500000000001</v>
      </c>
      <c r="G90" s="1">
        <v>190.41210000000001</v>
      </c>
      <c r="H90" s="1">
        <v>266.21210000000002</v>
      </c>
      <c r="I90" s="1">
        <v>58.8</v>
      </c>
      <c r="J90" s="1">
        <v>30.895800000000001</v>
      </c>
      <c r="K90" s="1">
        <v>13.6958</v>
      </c>
    </row>
    <row r="91" spans="1:11" ht="15.75" customHeight="1" x14ac:dyDescent="0.25">
      <c r="A91" s="1">
        <v>2020</v>
      </c>
      <c r="B91" s="1">
        <v>6</v>
      </c>
      <c r="C91" s="1">
        <v>19.1341</v>
      </c>
      <c r="D91" s="1">
        <v>0</v>
      </c>
      <c r="E91" s="1">
        <v>0</v>
      </c>
      <c r="F91" s="1">
        <v>6.2374999999999998</v>
      </c>
      <c r="G91" s="1">
        <v>36.762500000000003</v>
      </c>
      <c r="H91" s="1">
        <v>80.250900000000001</v>
      </c>
      <c r="I91" s="1">
        <v>138.0283</v>
      </c>
      <c r="J91" s="1">
        <v>70.786600000000007</v>
      </c>
      <c r="K91" s="1">
        <v>24.274999999999999</v>
      </c>
    </row>
    <row r="92" spans="1:11" ht="15.75" customHeight="1" x14ac:dyDescent="0.25">
      <c r="A92" s="1">
        <v>2020</v>
      </c>
      <c r="B92" s="1">
        <v>7</v>
      </c>
      <c r="C92" s="1">
        <v>23.8324</v>
      </c>
      <c r="D92" s="1">
        <v>0</v>
      </c>
      <c r="E92" s="1">
        <v>0</v>
      </c>
      <c r="F92" s="1">
        <v>0</v>
      </c>
      <c r="G92" s="1">
        <v>0</v>
      </c>
      <c r="H92" s="1">
        <v>2.9458000000000002</v>
      </c>
      <c r="I92" s="1">
        <v>273.80419999999998</v>
      </c>
      <c r="J92" s="1">
        <v>180.80420000000001</v>
      </c>
      <c r="K92" s="1">
        <v>90.75</v>
      </c>
    </row>
    <row r="93" spans="1:11" ht="15.75" customHeight="1" x14ac:dyDescent="0.25">
      <c r="A93" s="1">
        <v>2020</v>
      </c>
      <c r="B93" s="1">
        <v>8</v>
      </c>
      <c r="C93" s="1">
        <v>19.453199999999999</v>
      </c>
      <c r="D93" s="1">
        <v>0</v>
      </c>
      <c r="E93" s="1">
        <v>0</v>
      </c>
      <c r="F93" s="1">
        <v>0.33329999999999999</v>
      </c>
      <c r="G93" s="1">
        <v>23.416699999999999</v>
      </c>
      <c r="H93" s="1">
        <v>63.841700000000003</v>
      </c>
      <c r="I93" s="1">
        <v>141.8167</v>
      </c>
      <c r="J93" s="1">
        <v>68.466700000000003</v>
      </c>
      <c r="K93" s="1">
        <v>15.8917</v>
      </c>
    </row>
    <row r="94" spans="1:11" ht="15.75" customHeight="1" x14ac:dyDescent="0.25">
      <c r="A94" s="1">
        <v>2020</v>
      </c>
      <c r="B94" s="1">
        <v>9</v>
      </c>
      <c r="C94" s="1">
        <v>14.1416</v>
      </c>
      <c r="D94" s="1">
        <v>1.0667</v>
      </c>
      <c r="E94" s="1">
        <v>7.7625000000000002</v>
      </c>
      <c r="F94" s="1">
        <v>29.725000000000001</v>
      </c>
      <c r="G94" s="1">
        <v>125.3511</v>
      </c>
      <c r="H94" s="1">
        <v>205.75110000000001</v>
      </c>
      <c r="I94" s="1">
        <v>36.328099999999999</v>
      </c>
      <c r="J94" s="1">
        <v>9.6</v>
      </c>
      <c r="K94" s="1">
        <v>0</v>
      </c>
    </row>
    <row r="95" spans="1:11" ht="15.75" customHeight="1" x14ac:dyDescent="0.25">
      <c r="A95" s="1">
        <v>2020</v>
      </c>
      <c r="B95" s="1">
        <v>10</v>
      </c>
      <c r="C95" s="1">
        <v>7.4486999999999997</v>
      </c>
      <c r="D95" s="1">
        <v>57.570799999999998</v>
      </c>
      <c r="E95" s="1">
        <v>99.191699999999997</v>
      </c>
      <c r="F95" s="1">
        <v>179.15</v>
      </c>
      <c r="G95" s="1">
        <v>327.0917</v>
      </c>
      <c r="H95" s="1">
        <v>420.0917</v>
      </c>
      <c r="I95" s="1">
        <v>3.0583</v>
      </c>
      <c r="J95" s="1">
        <v>0</v>
      </c>
      <c r="K95" s="1">
        <v>0</v>
      </c>
    </row>
    <row r="96" spans="1:11" ht="15.75" customHeight="1" x14ac:dyDescent="0.25">
      <c r="A96" s="1">
        <v>2020</v>
      </c>
      <c r="B96" s="1">
        <v>11</v>
      </c>
      <c r="C96" s="1">
        <v>3.8224999999999998</v>
      </c>
      <c r="D96" s="1">
        <v>165.1833</v>
      </c>
      <c r="E96" s="1">
        <v>209.1833</v>
      </c>
      <c r="F96" s="1">
        <v>281.08330000000001</v>
      </c>
      <c r="G96" s="1">
        <v>425.32499999999999</v>
      </c>
      <c r="H96" s="1">
        <v>515.32500000000005</v>
      </c>
      <c r="I96" s="1">
        <v>0.7208</v>
      </c>
      <c r="J96" s="1">
        <v>0</v>
      </c>
      <c r="K96" s="1">
        <v>0</v>
      </c>
    </row>
    <row r="97" spans="1:11" ht="15.75" customHeight="1" x14ac:dyDescent="0.25">
      <c r="A97" s="1">
        <v>2020</v>
      </c>
      <c r="B97" s="1">
        <v>12</v>
      </c>
      <c r="C97" s="1">
        <v>-3.3210000000000002</v>
      </c>
      <c r="D97" s="1">
        <v>350.95</v>
      </c>
      <c r="E97" s="1">
        <v>412.95</v>
      </c>
      <c r="F97" s="1">
        <v>505.95</v>
      </c>
      <c r="G97" s="1">
        <v>660.95</v>
      </c>
      <c r="H97" s="1">
        <v>753.95</v>
      </c>
      <c r="I97" s="1">
        <v>0</v>
      </c>
      <c r="J97" s="1">
        <v>0</v>
      </c>
      <c r="K97" s="1">
        <v>0</v>
      </c>
    </row>
    <row r="98" spans="1:11" ht="15.75" customHeight="1" x14ac:dyDescent="0.25">
      <c r="A98" s="1">
        <v>2021</v>
      </c>
      <c r="B98" s="1">
        <v>1</v>
      </c>
      <c r="C98" s="1">
        <v>-7.0994000000000002</v>
      </c>
      <c r="D98" s="1">
        <v>468.08170000000001</v>
      </c>
      <c r="E98" s="1">
        <v>530.08169999999996</v>
      </c>
      <c r="F98" s="1">
        <v>623.08169999999996</v>
      </c>
      <c r="G98" s="1">
        <v>778.08169999999996</v>
      </c>
      <c r="H98" s="1">
        <v>871.08169999999996</v>
      </c>
      <c r="I98" s="1">
        <v>0</v>
      </c>
      <c r="J98" s="1">
        <v>0</v>
      </c>
      <c r="K98" s="1">
        <v>0</v>
      </c>
    </row>
    <row r="99" spans="1:11" ht="15.75" customHeight="1" x14ac:dyDescent="0.25">
      <c r="A99" s="1">
        <v>2021</v>
      </c>
      <c r="B99" s="1">
        <v>2</v>
      </c>
      <c r="C99" s="1">
        <v>-8.1243999999999996</v>
      </c>
      <c r="D99" s="1">
        <v>451.48329999999999</v>
      </c>
      <c r="E99" s="1">
        <v>507.48329999999999</v>
      </c>
      <c r="F99" s="1">
        <v>591.48329999999999</v>
      </c>
      <c r="G99" s="1">
        <v>731.48329999999999</v>
      </c>
      <c r="H99" s="1">
        <v>815.48329999999999</v>
      </c>
      <c r="I99" s="1">
        <v>0</v>
      </c>
      <c r="J99" s="1">
        <v>0</v>
      </c>
      <c r="K99" s="1">
        <v>0</v>
      </c>
    </row>
    <row r="100" spans="1:11" ht="15.75" customHeight="1" x14ac:dyDescent="0.25">
      <c r="A100" s="1">
        <v>2021</v>
      </c>
      <c r="B100" s="1">
        <v>3</v>
      </c>
      <c r="C100" s="1">
        <v>-3.6299999999999999E-2</v>
      </c>
      <c r="D100" s="1">
        <v>259.9667</v>
      </c>
      <c r="E100" s="1">
        <v>314.69580000000002</v>
      </c>
      <c r="F100" s="1">
        <v>404.125</v>
      </c>
      <c r="G100" s="1">
        <v>559.125</v>
      </c>
      <c r="H100" s="1">
        <v>652.125</v>
      </c>
      <c r="I100" s="1">
        <v>0</v>
      </c>
      <c r="J100" s="1">
        <v>0</v>
      </c>
      <c r="K100" s="1">
        <v>0</v>
      </c>
    </row>
    <row r="101" spans="1:11" ht="15.75" customHeight="1" x14ac:dyDescent="0.25">
      <c r="A101" s="1">
        <v>2021</v>
      </c>
      <c r="B101" s="1">
        <v>4</v>
      </c>
      <c r="C101" s="1">
        <v>8.2199000000000009</v>
      </c>
      <c r="D101" s="1">
        <v>53.2958</v>
      </c>
      <c r="E101" s="1">
        <v>87.012500000000003</v>
      </c>
      <c r="F101" s="1">
        <v>150.36250000000001</v>
      </c>
      <c r="G101" s="1">
        <v>293.4042</v>
      </c>
      <c r="H101" s="1">
        <v>383.4042</v>
      </c>
      <c r="I101" s="1">
        <v>1.3833</v>
      </c>
      <c r="J101" s="1">
        <v>0</v>
      </c>
      <c r="K101" s="1">
        <v>0</v>
      </c>
    </row>
    <row r="102" spans="1:11" ht="15.75" customHeight="1" x14ac:dyDescent="0.25">
      <c r="A102" s="1">
        <v>2021</v>
      </c>
      <c r="B102" s="1">
        <v>5</v>
      </c>
      <c r="C102" s="1">
        <v>13.661199999999999</v>
      </c>
      <c r="D102" s="1">
        <v>7.8417000000000003</v>
      </c>
      <c r="E102" s="1">
        <v>24.1417</v>
      </c>
      <c r="F102" s="1">
        <v>65.979200000000006</v>
      </c>
      <c r="G102" s="1">
        <v>162.14580000000001</v>
      </c>
      <c r="H102" s="1">
        <v>236.98750000000001</v>
      </c>
      <c r="I102" s="1">
        <v>58.037500000000001</v>
      </c>
      <c r="J102" s="1">
        <v>27.6417</v>
      </c>
      <c r="K102" s="1">
        <v>9.4832999999999998</v>
      </c>
    </row>
    <row r="103" spans="1:11" ht="15.75" customHeight="1" x14ac:dyDescent="0.25">
      <c r="A103" s="1">
        <v>2021</v>
      </c>
      <c r="B103" s="1">
        <v>6</v>
      </c>
      <c r="C103" s="1">
        <v>20.583200000000001</v>
      </c>
      <c r="D103" s="1">
        <v>0</v>
      </c>
      <c r="E103" s="1">
        <v>0</v>
      </c>
      <c r="F103" s="1">
        <v>0</v>
      </c>
      <c r="G103" s="1">
        <v>11.791700000000001</v>
      </c>
      <c r="H103" s="1">
        <v>47.870800000000003</v>
      </c>
      <c r="I103" s="1">
        <v>168.6875</v>
      </c>
      <c r="J103" s="1">
        <v>89.287499999999994</v>
      </c>
      <c r="K103" s="1">
        <v>35.366700000000002</v>
      </c>
    </row>
    <row r="104" spans="1:11" ht="15.75" customHeight="1" x14ac:dyDescent="0.25">
      <c r="A104" s="1">
        <v>2021</v>
      </c>
      <c r="B104" s="1">
        <v>7</v>
      </c>
      <c r="C104" s="1">
        <v>19.754999999999999</v>
      </c>
      <c r="D104" s="1">
        <v>0</v>
      </c>
      <c r="E104" s="1">
        <v>0</v>
      </c>
      <c r="F104" s="1">
        <v>0</v>
      </c>
      <c r="G104" s="1">
        <v>14.824999999999999</v>
      </c>
      <c r="H104" s="1">
        <v>55.874600000000001</v>
      </c>
      <c r="I104" s="1">
        <v>147.40450000000001</v>
      </c>
      <c r="J104" s="1">
        <v>69.229500000000002</v>
      </c>
      <c r="K104" s="1">
        <v>17.279199999999999</v>
      </c>
    </row>
    <row r="105" spans="1:11" ht="15.75" customHeight="1" x14ac:dyDescent="0.25">
      <c r="A105" s="1">
        <v>2021</v>
      </c>
      <c r="B105" s="1">
        <v>8</v>
      </c>
      <c r="C105" s="1">
        <v>22.282699999999998</v>
      </c>
      <c r="D105" s="1">
        <v>0</v>
      </c>
      <c r="E105" s="1">
        <v>0</v>
      </c>
      <c r="F105" s="1">
        <v>0</v>
      </c>
      <c r="G105" s="1">
        <v>4.1166999999999998</v>
      </c>
      <c r="H105" s="1">
        <v>25.179200000000002</v>
      </c>
      <c r="I105" s="1">
        <v>225.76249999999999</v>
      </c>
      <c r="J105" s="1">
        <v>136.8792</v>
      </c>
      <c r="K105" s="1">
        <v>64.941699999999997</v>
      </c>
    </row>
    <row r="106" spans="1:11" ht="15.75" customHeight="1" x14ac:dyDescent="0.25">
      <c r="A106" s="1">
        <v>2021</v>
      </c>
      <c r="B106" s="1">
        <v>9</v>
      </c>
      <c r="C106" s="1">
        <v>16.099900000000002</v>
      </c>
      <c r="D106" s="1">
        <v>0</v>
      </c>
      <c r="E106" s="1">
        <v>0</v>
      </c>
      <c r="F106" s="1">
        <v>7.0625</v>
      </c>
      <c r="G106" s="1">
        <v>61.566699999999997</v>
      </c>
      <c r="H106" s="1">
        <v>147.0042</v>
      </c>
      <c r="I106" s="1">
        <v>50.008299999999998</v>
      </c>
      <c r="J106" s="1">
        <v>4.5625</v>
      </c>
      <c r="K106" s="1">
        <v>0</v>
      </c>
    </row>
    <row r="107" spans="1:11" ht="15.75" customHeight="1" x14ac:dyDescent="0.25">
      <c r="A107" s="1">
        <v>2021</v>
      </c>
      <c r="B107" s="1">
        <v>10</v>
      </c>
      <c r="C107" s="1">
        <v>11.2918</v>
      </c>
      <c r="D107" s="1">
        <v>16.783300000000001</v>
      </c>
      <c r="E107" s="1">
        <v>39.720799999999997</v>
      </c>
      <c r="F107" s="1">
        <v>84.375</v>
      </c>
      <c r="G107" s="1">
        <v>207.95310000000001</v>
      </c>
      <c r="H107" s="1">
        <v>300.95310000000001</v>
      </c>
      <c r="I107" s="1">
        <v>11.8208</v>
      </c>
      <c r="J107" s="1">
        <v>0</v>
      </c>
      <c r="K107" s="1">
        <v>0</v>
      </c>
    </row>
    <row r="108" spans="1:11" ht="15.75" customHeight="1" x14ac:dyDescent="0.25">
      <c r="A108" s="1">
        <v>2021</v>
      </c>
      <c r="B108" s="1">
        <v>11</v>
      </c>
      <c r="C108" s="1">
        <v>1.5056</v>
      </c>
      <c r="D108" s="1">
        <v>196.27080000000001</v>
      </c>
      <c r="E108" s="1">
        <v>254.83330000000001</v>
      </c>
      <c r="F108" s="1">
        <v>344.83330000000001</v>
      </c>
      <c r="G108" s="1">
        <v>494.83330000000001</v>
      </c>
      <c r="H108" s="1">
        <v>584.83330000000001</v>
      </c>
      <c r="I108" s="1">
        <v>0</v>
      </c>
      <c r="J108" s="1">
        <v>0</v>
      </c>
      <c r="K108" s="1">
        <v>0</v>
      </c>
    </row>
    <row r="109" spans="1:11" ht="15.75" customHeight="1" x14ac:dyDescent="0.25">
      <c r="A109" s="1">
        <v>2021</v>
      </c>
      <c r="B109" s="1">
        <v>12</v>
      </c>
      <c r="C109" s="1">
        <v>-4.0030000000000001</v>
      </c>
      <c r="D109" s="1">
        <v>372.0917</v>
      </c>
      <c r="E109" s="1">
        <v>434.0917</v>
      </c>
      <c r="F109" s="1">
        <v>527.09169999999995</v>
      </c>
      <c r="G109" s="1">
        <v>682.09169999999995</v>
      </c>
      <c r="H109" s="1">
        <v>775.09169999999995</v>
      </c>
      <c r="I109" s="1">
        <v>0</v>
      </c>
      <c r="J109" s="1">
        <v>0</v>
      </c>
      <c r="K109" s="1">
        <v>0</v>
      </c>
    </row>
    <row r="110" spans="1:11" ht="15.75" customHeight="1" x14ac:dyDescent="0.25">
      <c r="A110" s="1">
        <v>2022</v>
      </c>
      <c r="B110" s="1">
        <v>1</v>
      </c>
      <c r="C110" s="1">
        <v>-14.275399999999999</v>
      </c>
      <c r="D110" s="1">
        <v>690.53750000000002</v>
      </c>
      <c r="E110" s="1">
        <v>752.53750000000002</v>
      </c>
      <c r="F110" s="1">
        <v>845.53750000000002</v>
      </c>
      <c r="G110" s="5">
        <v>1000.5375</v>
      </c>
      <c r="H110" s="5">
        <v>1093.5374999999999</v>
      </c>
      <c r="I110" s="1">
        <v>0</v>
      </c>
      <c r="J110" s="1">
        <v>0</v>
      </c>
      <c r="K110" s="1">
        <v>0</v>
      </c>
    </row>
    <row r="111" spans="1:11" ht="15.75" customHeight="1" x14ac:dyDescent="0.25">
      <c r="A111" s="1">
        <v>2022</v>
      </c>
      <c r="B111" s="1">
        <v>2</v>
      </c>
      <c r="C111" s="1">
        <v>-8.5382999999999996</v>
      </c>
      <c r="D111" s="1">
        <v>463.07319999999999</v>
      </c>
      <c r="E111" s="1">
        <v>519.07320000000004</v>
      </c>
      <c r="F111" s="1">
        <v>603.07320000000004</v>
      </c>
      <c r="G111" s="1">
        <v>743.07320000000004</v>
      </c>
      <c r="H111" s="1">
        <v>827.07320000000004</v>
      </c>
      <c r="I111" s="1">
        <v>0</v>
      </c>
      <c r="J111" s="1">
        <v>0</v>
      </c>
      <c r="K111" s="1">
        <v>0</v>
      </c>
    </row>
    <row r="112" spans="1:11" ht="15.75" customHeight="1" x14ac:dyDescent="0.25">
      <c r="A112" s="1">
        <v>2022</v>
      </c>
      <c r="B112" s="1">
        <v>3</v>
      </c>
      <c r="C112" s="1">
        <v>-1.6194999999999999</v>
      </c>
      <c r="D112" s="1">
        <v>298.20420000000001</v>
      </c>
      <c r="E112" s="1">
        <v>360.20420000000001</v>
      </c>
      <c r="F112" s="1">
        <v>453.20420000000001</v>
      </c>
      <c r="G112" s="1">
        <v>608.20420000000001</v>
      </c>
      <c r="H112" s="1">
        <v>701.20420000000001</v>
      </c>
      <c r="I112" s="1">
        <v>0</v>
      </c>
      <c r="J112" s="1">
        <v>0</v>
      </c>
      <c r="K112" s="1">
        <v>0</v>
      </c>
    </row>
    <row r="113" spans="1:11" ht="15.75" customHeight="1" x14ac:dyDescent="0.25">
      <c r="A113" s="1">
        <v>2022</v>
      </c>
      <c r="B113" s="1">
        <v>4</v>
      </c>
      <c r="C113" s="1">
        <v>5.8769</v>
      </c>
      <c r="D113" s="1">
        <v>76.6417</v>
      </c>
      <c r="E113" s="1">
        <v>127.6708</v>
      </c>
      <c r="F113" s="1">
        <v>213.6917</v>
      </c>
      <c r="G113" s="1">
        <v>363.69170000000003</v>
      </c>
      <c r="H113" s="1">
        <v>453.69170000000003</v>
      </c>
      <c r="I113" s="1">
        <v>0</v>
      </c>
      <c r="J113" s="1">
        <v>0</v>
      </c>
      <c r="K113" s="1">
        <v>0</v>
      </c>
    </row>
    <row r="114" spans="1:11" ht="15.75" customHeight="1" x14ac:dyDescent="0.25">
      <c r="A114" s="1">
        <v>2022</v>
      </c>
      <c r="B114" s="1">
        <v>5</v>
      </c>
      <c r="C114" s="1">
        <v>15.5938</v>
      </c>
      <c r="D114" s="1">
        <v>0</v>
      </c>
      <c r="E114" s="1">
        <v>2.9582999999999999</v>
      </c>
      <c r="F114" s="1">
        <v>24.645800000000001</v>
      </c>
      <c r="G114" s="1">
        <v>102.97920000000001</v>
      </c>
      <c r="H114" s="1">
        <v>173.97919999999999</v>
      </c>
      <c r="I114" s="1">
        <v>69.912499999999994</v>
      </c>
      <c r="J114" s="1">
        <v>28.387499999999999</v>
      </c>
      <c r="K114" s="1">
        <v>6.3875000000000002</v>
      </c>
    </row>
    <row r="115" spans="1:11" ht="15.75" customHeight="1" x14ac:dyDescent="0.25">
      <c r="A115" s="1">
        <v>2022</v>
      </c>
      <c r="B115" s="1">
        <v>6</v>
      </c>
      <c r="C115" s="1">
        <v>17.867899999999999</v>
      </c>
      <c r="D115" s="1">
        <v>0</v>
      </c>
      <c r="E115" s="1">
        <v>0</v>
      </c>
      <c r="F115" s="1">
        <v>1.0583</v>
      </c>
      <c r="G115" s="1">
        <v>36.166699999999999</v>
      </c>
      <c r="H115" s="1">
        <v>101.8509</v>
      </c>
      <c r="I115" s="1">
        <v>89.494900000000001</v>
      </c>
      <c r="J115" s="1">
        <v>32.203299999999999</v>
      </c>
      <c r="K115" s="1">
        <v>7.8875000000000002</v>
      </c>
    </row>
    <row r="116" spans="1:11" ht="15.75" customHeight="1" x14ac:dyDescent="0.25">
      <c r="A116" s="1">
        <v>2022</v>
      </c>
      <c r="B116" s="1">
        <v>7</v>
      </c>
      <c r="C116" s="1">
        <v>21.260200000000001</v>
      </c>
      <c r="D116" s="1">
        <v>0</v>
      </c>
      <c r="E116" s="1">
        <v>0</v>
      </c>
      <c r="F116" s="1">
        <v>0</v>
      </c>
      <c r="G116" s="1">
        <v>0.69169999999999998</v>
      </c>
      <c r="H116" s="1">
        <v>20.149999999999999</v>
      </c>
      <c r="I116" s="1">
        <v>194.0667</v>
      </c>
      <c r="J116" s="1">
        <v>101.75830000000001</v>
      </c>
      <c r="K116" s="1">
        <v>28.216699999999999</v>
      </c>
    </row>
    <row r="117" spans="1:11" ht="15.75" customHeight="1" x14ac:dyDescent="0.25">
      <c r="A117" s="1">
        <v>2022</v>
      </c>
      <c r="B117" s="1">
        <v>8</v>
      </c>
      <c r="C117" s="1">
        <v>20.5517</v>
      </c>
      <c r="D117" s="1">
        <v>0</v>
      </c>
      <c r="E117" s="1">
        <v>0</v>
      </c>
      <c r="F117" s="1">
        <v>0</v>
      </c>
      <c r="G117" s="1">
        <v>6.1801000000000004</v>
      </c>
      <c r="H117" s="1">
        <v>36.880099999999999</v>
      </c>
      <c r="I117" s="1">
        <v>172.10329999999999</v>
      </c>
      <c r="J117" s="1">
        <v>85.283299999999997</v>
      </c>
      <c r="K117" s="1">
        <v>22.9833</v>
      </c>
    </row>
    <row r="118" spans="1:11" ht="15.75" customHeight="1" x14ac:dyDescent="0.25">
      <c r="A118" s="1">
        <v>2022</v>
      </c>
      <c r="B118" s="1">
        <v>9</v>
      </c>
      <c r="C118" s="1">
        <v>14.7921</v>
      </c>
      <c r="D118" s="1">
        <v>0</v>
      </c>
      <c r="E118" s="1">
        <v>2.7250000000000001</v>
      </c>
      <c r="F118" s="1">
        <v>18.899999999999999</v>
      </c>
      <c r="G118" s="1">
        <v>108.49169999999999</v>
      </c>
      <c r="H118" s="1">
        <v>186.23750000000001</v>
      </c>
      <c r="I118" s="1">
        <v>42.85</v>
      </c>
      <c r="J118" s="1">
        <v>12.254200000000001</v>
      </c>
      <c r="K118" s="1">
        <v>0</v>
      </c>
    </row>
    <row r="119" spans="1:11" ht="15.75" customHeight="1" x14ac:dyDescent="0.25">
      <c r="A119" s="1">
        <v>2022</v>
      </c>
      <c r="B119" s="1">
        <v>10</v>
      </c>
      <c r="C119" s="1">
        <v>9.2906999999999993</v>
      </c>
      <c r="D119" s="1">
        <v>26.195799999999998</v>
      </c>
      <c r="E119" s="1">
        <v>59.225000000000001</v>
      </c>
      <c r="F119" s="1">
        <v>124.5</v>
      </c>
      <c r="G119" s="1">
        <v>269.98750000000001</v>
      </c>
      <c r="H119" s="1">
        <v>362.98750000000001</v>
      </c>
      <c r="I119" s="1">
        <v>2.7917000000000001</v>
      </c>
      <c r="J119" s="1">
        <v>0</v>
      </c>
      <c r="K119" s="1">
        <v>0</v>
      </c>
    </row>
    <row r="120" spans="1:11" ht="15.75" customHeight="1" x14ac:dyDescent="0.25">
      <c r="A120" s="1">
        <v>2022</v>
      </c>
      <c r="B120" s="1">
        <v>11</v>
      </c>
      <c r="C120" s="1">
        <v>3.6861999999999999</v>
      </c>
      <c r="D120" s="1">
        <v>174.8295</v>
      </c>
      <c r="E120" s="1">
        <v>217.36699999999999</v>
      </c>
      <c r="F120" s="1">
        <v>290.61700000000002</v>
      </c>
      <c r="G120" s="1">
        <v>430.4837</v>
      </c>
      <c r="H120" s="1">
        <v>519.41290000000004</v>
      </c>
      <c r="I120" s="1">
        <v>6.5541999999999998</v>
      </c>
      <c r="J120" s="1">
        <v>1.0708</v>
      </c>
      <c r="K120" s="1">
        <v>0</v>
      </c>
    </row>
    <row r="121" spans="1:11" ht="15.75" customHeight="1" x14ac:dyDescent="0.25">
      <c r="A121" s="1">
        <v>2022</v>
      </c>
      <c r="B121" s="1">
        <v>12</v>
      </c>
      <c r="C121" s="1">
        <v>-2.4323000000000001</v>
      </c>
      <c r="D121" s="1">
        <v>323.39999999999998</v>
      </c>
      <c r="E121" s="1">
        <v>385.4</v>
      </c>
      <c r="F121" s="1">
        <v>478.4</v>
      </c>
      <c r="G121" s="1">
        <v>633.4</v>
      </c>
      <c r="H121" s="1">
        <v>726.4</v>
      </c>
      <c r="I121" s="1">
        <v>0</v>
      </c>
      <c r="J121" s="1">
        <v>0</v>
      </c>
      <c r="K121" s="1">
        <v>0</v>
      </c>
    </row>
    <row r="122" spans="1:11" ht="15.75" customHeight="1" x14ac:dyDescent="0.25">
      <c r="A122" s="1">
        <v>2023</v>
      </c>
      <c r="B122" s="1">
        <v>1</v>
      </c>
      <c r="C122" s="1">
        <v>-5.1811999999999996</v>
      </c>
      <c r="D122" s="1">
        <v>408.61579999999998</v>
      </c>
      <c r="E122" s="1">
        <v>470.61579999999998</v>
      </c>
      <c r="F122" s="1">
        <v>563.61580000000004</v>
      </c>
      <c r="G122" s="1">
        <v>718.61580000000004</v>
      </c>
      <c r="H122" s="1">
        <v>811.61580000000004</v>
      </c>
      <c r="I122" s="1">
        <v>0</v>
      </c>
      <c r="J122" s="1">
        <v>0</v>
      </c>
      <c r="K122" s="1">
        <v>0</v>
      </c>
    </row>
    <row r="123" spans="1:11" ht="15.75" customHeight="1" x14ac:dyDescent="0.25">
      <c r="A123" s="1">
        <v>2023</v>
      </c>
      <c r="B123" s="1">
        <v>2</v>
      </c>
      <c r="C123" s="1">
        <v>-6.9969000000000001</v>
      </c>
      <c r="D123" s="1">
        <v>419.91250000000002</v>
      </c>
      <c r="E123" s="1">
        <v>475.91250000000002</v>
      </c>
      <c r="F123" s="1">
        <v>559.91250000000002</v>
      </c>
      <c r="G123" s="1">
        <v>699.91250000000002</v>
      </c>
      <c r="H123" s="1">
        <v>783.91250000000002</v>
      </c>
      <c r="I123" s="1">
        <v>0</v>
      </c>
      <c r="J123" s="1">
        <v>0</v>
      </c>
      <c r="K123" s="1">
        <v>0</v>
      </c>
    </row>
    <row r="124" spans="1:11" ht="15.75" customHeight="1" x14ac:dyDescent="0.25">
      <c r="A124" s="1">
        <v>2023</v>
      </c>
      <c r="B124" s="1">
        <v>3</v>
      </c>
      <c r="C124" s="1">
        <v>-1.2563</v>
      </c>
      <c r="D124" s="1">
        <v>286.94400000000002</v>
      </c>
      <c r="E124" s="1">
        <v>348.94400000000002</v>
      </c>
      <c r="F124" s="1">
        <v>441.94400000000002</v>
      </c>
      <c r="G124" s="1">
        <v>596.94399999999996</v>
      </c>
      <c r="H124" s="1">
        <v>689.94399999999996</v>
      </c>
      <c r="I124" s="1">
        <v>0</v>
      </c>
      <c r="J124" s="1">
        <v>0</v>
      </c>
      <c r="K124" s="1">
        <v>0</v>
      </c>
    </row>
    <row r="125" spans="1:11" ht="15.75" customHeight="1" x14ac:dyDescent="0.25">
      <c r="A125" s="1">
        <v>2023</v>
      </c>
      <c r="B125" s="1">
        <v>4</v>
      </c>
      <c r="C125" s="1">
        <v>7.4871999999999996</v>
      </c>
      <c r="D125" s="1">
        <v>79.345799999999997</v>
      </c>
      <c r="E125" s="1">
        <v>115.2625</v>
      </c>
      <c r="F125" s="1">
        <v>182.5</v>
      </c>
      <c r="G125" s="1">
        <v>315.38330000000002</v>
      </c>
      <c r="H125" s="1">
        <v>405.38330000000002</v>
      </c>
      <c r="I125" s="1">
        <v>7.5042</v>
      </c>
      <c r="J125" s="1">
        <v>0</v>
      </c>
      <c r="K125" s="1">
        <v>0</v>
      </c>
    </row>
    <row r="126" spans="1:11" ht="15.75" customHeight="1" x14ac:dyDescent="0.25">
      <c r="A126" s="1">
        <v>2023</v>
      </c>
      <c r="B126" s="1">
        <v>5</v>
      </c>
      <c r="C126" s="1">
        <v>13.481299999999999</v>
      </c>
      <c r="D126" s="1">
        <v>5.3292000000000002</v>
      </c>
      <c r="E126" s="1">
        <v>17.3125</v>
      </c>
      <c r="F126" s="1">
        <v>49</v>
      </c>
      <c r="G126" s="1">
        <v>153.0333</v>
      </c>
      <c r="H126" s="1">
        <v>236.01669999999999</v>
      </c>
      <c r="I126" s="1">
        <v>33.895800000000001</v>
      </c>
      <c r="J126" s="1">
        <v>12.9542</v>
      </c>
      <c r="K126" s="1">
        <v>2.9375</v>
      </c>
    </row>
    <row r="127" spans="1:11" ht="15.75" customHeight="1" x14ac:dyDescent="0.25">
      <c r="A127" s="1">
        <v>2023</v>
      </c>
      <c r="B127" s="1">
        <v>6</v>
      </c>
      <c r="C127" s="1">
        <v>19.024999999999999</v>
      </c>
      <c r="D127" s="1">
        <v>0</v>
      </c>
      <c r="E127" s="1">
        <v>0</v>
      </c>
      <c r="F127" s="1">
        <v>0</v>
      </c>
      <c r="G127" s="1">
        <v>28.262499999999999</v>
      </c>
      <c r="H127" s="1">
        <v>76.595799999999997</v>
      </c>
      <c r="I127" s="1">
        <v>124.4375</v>
      </c>
      <c r="J127" s="1">
        <v>59.012500000000003</v>
      </c>
      <c r="K127" s="1">
        <v>17.345800000000001</v>
      </c>
    </row>
    <row r="128" spans="1:11" ht="15.75" customHeight="1" x14ac:dyDescent="0.25">
      <c r="A128" s="1">
        <v>2023</v>
      </c>
      <c r="B128" s="1">
        <v>7</v>
      </c>
      <c r="C128" s="1">
        <v>21.582000000000001</v>
      </c>
      <c r="D128" s="1">
        <v>0</v>
      </c>
      <c r="E128" s="1">
        <v>0</v>
      </c>
      <c r="F128" s="1">
        <v>0</v>
      </c>
      <c r="G128" s="1">
        <v>2.6124999999999998</v>
      </c>
      <c r="H128" s="1">
        <v>18.645800000000001</v>
      </c>
      <c r="I128" s="1">
        <v>204.04169999999999</v>
      </c>
      <c r="J128" s="1">
        <v>113.6542</v>
      </c>
      <c r="K128" s="1">
        <v>36.6875</v>
      </c>
    </row>
    <row r="129" spans="1:11" ht="15.75" customHeight="1" x14ac:dyDescent="0.25">
      <c r="A129" s="1">
        <v>2023</v>
      </c>
      <c r="B129" s="1">
        <v>8</v>
      </c>
      <c r="C129" s="1">
        <v>18.6676</v>
      </c>
      <c r="D129" s="1">
        <v>0</v>
      </c>
      <c r="E129" s="1">
        <v>0</v>
      </c>
      <c r="F129" s="1">
        <v>0</v>
      </c>
      <c r="G129" s="1">
        <v>10.183299999999999</v>
      </c>
      <c r="H129" s="1">
        <v>74.091700000000003</v>
      </c>
      <c r="I129" s="1">
        <v>113.95</v>
      </c>
      <c r="J129" s="1">
        <v>30.879200000000001</v>
      </c>
      <c r="K129" s="1">
        <v>1.7875000000000001</v>
      </c>
    </row>
    <row r="130" spans="1:11" ht="15.75" customHeight="1" x14ac:dyDescent="0.25">
      <c r="A130" s="1">
        <v>2023</v>
      </c>
      <c r="B130" s="1">
        <v>9</v>
      </c>
      <c r="C130" s="1">
        <v>16.954999999999998</v>
      </c>
      <c r="D130" s="1">
        <v>0</v>
      </c>
      <c r="E130" s="1">
        <v>0</v>
      </c>
      <c r="F130" s="1">
        <v>2.6749999999999998</v>
      </c>
      <c r="G130" s="1">
        <v>63.245800000000003</v>
      </c>
      <c r="H130" s="1">
        <v>137.28749999999999</v>
      </c>
      <c r="I130" s="1">
        <v>73.325000000000003</v>
      </c>
      <c r="J130" s="1">
        <v>31.895800000000001</v>
      </c>
      <c r="K130" s="1">
        <v>15.9375</v>
      </c>
    </row>
    <row r="131" spans="1:11" ht="15.75" customHeight="1" x14ac:dyDescent="0.25">
      <c r="A131" s="1">
        <v>2023</v>
      </c>
      <c r="B131" s="1">
        <v>10</v>
      </c>
      <c r="C131" s="1">
        <v>11.205</v>
      </c>
      <c r="D131" s="1">
        <v>26.587499999999999</v>
      </c>
      <c r="E131" s="1">
        <v>50.9208</v>
      </c>
      <c r="F131" s="1">
        <v>105.2792</v>
      </c>
      <c r="G131" s="1">
        <v>221.97919999999999</v>
      </c>
      <c r="H131" s="1">
        <v>304.92919999999998</v>
      </c>
      <c r="I131" s="1">
        <v>31.9</v>
      </c>
      <c r="J131" s="1">
        <v>11.333299999999999</v>
      </c>
      <c r="K131" s="1">
        <v>1.2833000000000001</v>
      </c>
    </row>
    <row r="132" spans="1:11" ht="15.75" customHeight="1" x14ac:dyDescent="0.25">
      <c r="A132" s="1">
        <v>2023</v>
      </c>
      <c r="B132" s="1">
        <v>11</v>
      </c>
      <c r="C132" s="1">
        <v>0.75080000000000002</v>
      </c>
      <c r="D132" s="1">
        <v>217.82919999999999</v>
      </c>
      <c r="E132" s="1">
        <v>277.47500000000002</v>
      </c>
      <c r="F132" s="1">
        <v>367.47500000000002</v>
      </c>
      <c r="G132" s="1">
        <v>517.47500000000002</v>
      </c>
      <c r="H132" s="1">
        <v>607.47500000000002</v>
      </c>
      <c r="I132" s="1">
        <v>0</v>
      </c>
      <c r="J132" s="1">
        <v>0</v>
      </c>
      <c r="K132" s="1">
        <v>0</v>
      </c>
    </row>
    <row r="133" spans="1:11" ht="15.75" customHeight="1" x14ac:dyDescent="0.25">
      <c r="A133" s="1">
        <v>2023</v>
      </c>
      <c r="B133" s="1">
        <v>12</v>
      </c>
      <c r="C133" s="1">
        <v>-1.819</v>
      </c>
      <c r="D133" s="1">
        <v>304.38749999999999</v>
      </c>
      <c r="E133" s="1">
        <v>366.38749999999999</v>
      </c>
      <c r="F133" s="1">
        <v>459.38749999999999</v>
      </c>
      <c r="G133" s="1">
        <v>614.38750000000005</v>
      </c>
      <c r="H133" s="1">
        <v>707.38750000000005</v>
      </c>
      <c r="I133" s="1">
        <v>0</v>
      </c>
      <c r="J133" s="1">
        <v>0</v>
      </c>
      <c r="K133" s="1">
        <v>0</v>
      </c>
    </row>
    <row r="134" spans="1:11" ht="15.75" customHeight="1" x14ac:dyDescent="0.25">
      <c r="A134" s="1">
        <v>2024</v>
      </c>
      <c r="B134" s="1">
        <v>1</v>
      </c>
      <c r="C134" s="1">
        <v>-5.9932999999999996</v>
      </c>
      <c r="D134" s="1">
        <v>433.79169999999999</v>
      </c>
      <c r="E134" s="1">
        <v>495.79169999999999</v>
      </c>
      <c r="F134" s="1">
        <v>588.79169999999999</v>
      </c>
      <c r="G134" s="1">
        <v>743.79169999999999</v>
      </c>
      <c r="H134" s="1">
        <v>836.79169999999999</v>
      </c>
      <c r="I134" s="1">
        <v>0</v>
      </c>
      <c r="J134" s="1">
        <v>0</v>
      </c>
      <c r="K134" s="1">
        <v>0</v>
      </c>
    </row>
    <row r="135" spans="1:11" ht="15.75" customHeight="1" x14ac:dyDescent="0.25">
      <c r="A135" s="1">
        <v>2024</v>
      </c>
      <c r="B135" s="1">
        <v>2</v>
      </c>
      <c r="C135" s="1">
        <v>-3.2913999999999999</v>
      </c>
      <c r="D135" s="1">
        <v>327.45</v>
      </c>
      <c r="E135" s="1">
        <v>385.45</v>
      </c>
      <c r="F135" s="1">
        <v>472.45</v>
      </c>
      <c r="G135" s="1">
        <v>617.45000000000005</v>
      </c>
      <c r="H135" s="1">
        <v>704.45</v>
      </c>
      <c r="I135" s="1">
        <v>0</v>
      </c>
      <c r="J135" s="1">
        <v>0</v>
      </c>
      <c r="K135" s="1">
        <v>0</v>
      </c>
    </row>
    <row r="136" spans="1:11" ht="15.75" customHeight="1" x14ac:dyDescent="0.25">
      <c r="A136" s="1">
        <v>2024</v>
      </c>
      <c r="B136" s="1">
        <v>3</v>
      </c>
      <c r="C136" s="1">
        <v>1.8213999999999999</v>
      </c>
      <c r="D136" s="1">
        <v>193.3083</v>
      </c>
      <c r="E136" s="1">
        <v>253.53749999999999</v>
      </c>
      <c r="F136" s="1">
        <v>346.53750000000002</v>
      </c>
      <c r="G136" s="1">
        <v>501.53750000000002</v>
      </c>
      <c r="H136" s="1">
        <v>594.53750000000002</v>
      </c>
      <c r="I136" s="1">
        <v>0</v>
      </c>
      <c r="J136" s="1">
        <v>0</v>
      </c>
      <c r="K136" s="1">
        <v>0</v>
      </c>
    </row>
    <row r="137" spans="1:11" ht="15.75" customHeight="1" x14ac:dyDescent="0.25">
      <c r="A137" s="1">
        <v>2024</v>
      </c>
      <c r="B137" s="1">
        <v>4</v>
      </c>
      <c r="C137" s="1">
        <v>6.9225000000000003</v>
      </c>
      <c r="D137" s="1">
        <v>61.670099999999998</v>
      </c>
      <c r="E137" s="1">
        <v>104.6409</v>
      </c>
      <c r="F137" s="1">
        <v>183.64930000000001</v>
      </c>
      <c r="G137" s="1">
        <v>332.32429999999999</v>
      </c>
      <c r="H137" s="1">
        <v>422.32429999999999</v>
      </c>
      <c r="I137" s="1">
        <v>0</v>
      </c>
      <c r="J137" s="1">
        <v>0</v>
      </c>
      <c r="K137" s="1">
        <v>0</v>
      </c>
    </row>
    <row r="138" spans="1:11" ht="15.75" customHeight="1" x14ac:dyDescent="0.25">
      <c r="A138" s="1">
        <v>2024</v>
      </c>
      <c r="B138" s="1">
        <v>5</v>
      </c>
      <c r="C138" s="1">
        <v>15.5336</v>
      </c>
      <c r="D138" s="1">
        <v>0</v>
      </c>
      <c r="E138" s="1">
        <v>0.20830000000000001</v>
      </c>
      <c r="F138" s="1">
        <v>12.2295</v>
      </c>
      <c r="G138" s="1">
        <v>92.354500000000002</v>
      </c>
      <c r="H138" s="1">
        <v>171.5712</v>
      </c>
      <c r="I138" s="1">
        <v>51.825000000000003</v>
      </c>
      <c r="J138" s="1">
        <v>15.895799999999999</v>
      </c>
      <c r="K138" s="1">
        <v>2.1124999999999998</v>
      </c>
    </row>
    <row r="139" spans="1:11" ht="15.75" customHeight="1" x14ac:dyDescent="0.25">
      <c r="A139" s="1">
        <v>2024</v>
      </c>
      <c r="B139" s="1">
        <v>6</v>
      </c>
      <c r="C139" s="1">
        <v>19.285799999999998</v>
      </c>
      <c r="D139" s="1">
        <v>0</v>
      </c>
      <c r="E139" s="1">
        <v>0</v>
      </c>
      <c r="F139" s="1">
        <v>0.92500000000000004</v>
      </c>
      <c r="G139" s="1">
        <v>29.433299999999999</v>
      </c>
      <c r="H139" s="1">
        <v>75.262500000000003</v>
      </c>
      <c r="I139" s="1">
        <v>134.07919999999999</v>
      </c>
      <c r="J139" s="1">
        <v>68.008300000000006</v>
      </c>
      <c r="K139" s="1">
        <v>23.837499999999999</v>
      </c>
    </row>
    <row r="140" spans="1:11" ht="15.75" customHeight="1" x14ac:dyDescent="0.25">
      <c r="A140" s="1">
        <v>2024</v>
      </c>
      <c r="B140" s="1">
        <v>7</v>
      </c>
      <c r="C140" s="1">
        <v>21.632100000000001</v>
      </c>
      <c r="D140" s="1">
        <v>0</v>
      </c>
      <c r="E140" s="1">
        <v>0</v>
      </c>
      <c r="F140" s="1">
        <v>0</v>
      </c>
      <c r="G140" s="1">
        <v>0.83750000000000002</v>
      </c>
      <c r="H140" s="1">
        <v>16.899999999999999</v>
      </c>
      <c r="I140" s="1">
        <v>205.5958</v>
      </c>
      <c r="J140" s="1">
        <v>113.4333</v>
      </c>
      <c r="K140" s="1">
        <v>36.495800000000003</v>
      </c>
    </row>
    <row r="141" spans="1:11" ht="15.75" customHeight="1" x14ac:dyDescent="0.25">
      <c r="A141" s="1">
        <v>2024</v>
      </c>
      <c r="B141" s="1">
        <v>8</v>
      </c>
      <c r="C141" s="1">
        <v>19.809799999999999</v>
      </c>
      <c r="D141" s="1">
        <v>0</v>
      </c>
      <c r="E141" s="1">
        <v>0</v>
      </c>
      <c r="F141" s="1">
        <v>0</v>
      </c>
      <c r="G141" s="1">
        <v>16.991700000000002</v>
      </c>
      <c r="H141" s="1">
        <v>63.433300000000003</v>
      </c>
      <c r="I141" s="1">
        <v>149.9667</v>
      </c>
      <c r="J141" s="1">
        <v>73.095799999999997</v>
      </c>
      <c r="K141" s="1">
        <v>26.537500000000001</v>
      </c>
    </row>
    <row r="142" spans="1:11" ht="15.75" customHeight="1" x14ac:dyDescent="0.25">
      <c r="A142" s="1">
        <v>2024</v>
      </c>
      <c r="B142" s="1">
        <v>9</v>
      </c>
      <c r="C142" s="1">
        <v>17.1114</v>
      </c>
      <c r="D142" s="1">
        <v>0</v>
      </c>
      <c r="E142" s="1">
        <v>0.88329999999999997</v>
      </c>
      <c r="F142" s="1">
        <v>3.8833000000000002</v>
      </c>
      <c r="G142" s="1">
        <v>50.1083</v>
      </c>
      <c r="H142" s="1">
        <v>117.4958</v>
      </c>
      <c r="I142" s="1">
        <v>76.541700000000006</v>
      </c>
      <c r="J142" s="1">
        <v>23.45</v>
      </c>
      <c r="K142" s="1">
        <v>0.83750000000000002</v>
      </c>
    </row>
    <row r="143" spans="1:11" ht="15.75" customHeight="1" x14ac:dyDescent="0.25">
      <c r="A143" s="1">
        <v>2024</v>
      </c>
      <c r="B143" s="1">
        <v>10</v>
      </c>
      <c r="C143" s="1">
        <v>9.6324000000000005</v>
      </c>
      <c r="D143" s="1">
        <v>36.366700000000002</v>
      </c>
      <c r="E143" s="1">
        <v>66.866699999999994</v>
      </c>
      <c r="F143" s="1">
        <v>127.4083</v>
      </c>
      <c r="G143" s="1">
        <v>260.5333</v>
      </c>
      <c r="H143" s="1">
        <v>352.39580000000001</v>
      </c>
      <c r="I143" s="1">
        <v>8.8917000000000002</v>
      </c>
      <c r="J143" s="1">
        <v>1.1375</v>
      </c>
      <c r="K143" s="1">
        <v>0</v>
      </c>
    </row>
    <row r="144" spans="1:11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E2EFD9"/>
  </sheetPr>
  <dimension ref="A1:J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spans="1:10" x14ac:dyDescent="0.25">
      <c r="A1" s="1" t="s">
        <v>4</v>
      </c>
      <c r="B1" s="1" t="s">
        <v>5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25</v>
      </c>
      <c r="I1" s="1" t="s">
        <v>26</v>
      </c>
      <c r="J1" s="1" t="s">
        <v>27</v>
      </c>
    </row>
    <row r="2" spans="1:10" x14ac:dyDescent="0.25">
      <c r="A2" s="1">
        <v>2024</v>
      </c>
      <c r="B2" s="1">
        <v>1</v>
      </c>
      <c r="C2" s="1">
        <v>533.30150000000003</v>
      </c>
      <c r="D2" s="1">
        <v>595.28530000000001</v>
      </c>
      <c r="E2" s="1">
        <v>688.28530000000001</v>
      </c>
      <c r="F2" s="1">
        <v>843.28530000000001</v>
      </c>
      <c r="G2" s="1">
        <v>936.28530000000001</v>
      </c>
      <c r="H2" s="1">
        <v>0</v>
      </c>
      <c r="I2" s="1">
        <v>0</v>
      </c>
      <c r="J2" s="1">
        <v>0</v>
      </c>
    </row>
    <row r="3" spans="1:10" x14ac:dyDescent="0.25">
      <c r="A3" s="1">
        <v>2024</v>
      </c>
      <c r="B3" s="1">
        <v>2</v>
      </c>
      <c r="C3" s="1">
        <v>455.2758</v>
      </c>
      <c r="D3" s="1">
        <v>513.2758</v>
      </c>
      <c r="E3" s="1">
        <v>600.2758</v>
      </c>
      <c r="F3" s="1">
        <v>745.2758</v>
      </c>
      <c r="G3" s="1">
        <v>832.2758</v>
      </c>
      <c r="H3" s="1">
        <v>0</v>
      </c>
      <c r="I3" s="1">
        <v>0</v>
      </c>
      <c r="J3" s="1">
        <v>0</v>
      </c>
    </row>
    <row r="4" spans="1:10" x14ac:dyDescent="0.25">
      <c r="A4" s="1">
        <v>2024</v>
      </c>
      <c r="B4" s="1">
        <v>3</v>
      </c>
      <c r="C4" s="1">
        <v>305.71080000000001</v>
      </c>
      <c r="D4" s="1">
        <v>366.42309999999998</v>
      </c>
      <c r="E4" s="1">
        <v>458.48680000000002</v>
      </c>
      <c r="F4" s="1">
        <v>613.06830000000002</v>
      </c>
      <c r="G4" s="1">
        <v>706.06830000000002</v>
      </c>
      <c r="H4" s="1">
        <v>0.1956</v>
      </c>
      <c r="I4" s="1">
        <v>0</v>
      </c>
      <c r="J4" s="1">
        <v>0</v>
      </c>
    </row>
    <row r="5" spans="1:10" x14ac:dyDescent="0.25">
      <c r="A5" s="1">
        <v>2024</v>
      </c>
      <c r="B5" s="1">
        <v>4</v>
      </c>
      <c r="C5" s="1">
        <v>87.235799999999998</v>
      </c>
      <c r="D5" s="1">
        <v>130.98140000000001</v>
      </c>
      <c r="E5" s="1">
        <v>207.37260000000001</v>
      </c>
      <c r="F5" s="1">
        <v>350.97949999999997</v>
      </c>
      <c r="G5" s="1">
        <v>440.59059999999999</v>
      </c>
      <c r="H5" s="1">
        <v>2.5177</v>
      </c>
      <c r="I5" s="1">
        <v>0.38900000000000001</v>
      </c>
      <c r="J5" s="1">
        <v>0</v>
      </c>
    </row>
    <row r="6" spans="1:10" x14ac:dyDescent="0.25">
      <c r="A6" s="1">
        <v>2024</v>
      </c>
      <c r="B6" s="1">
        <v>5</v>
      </c>
      <c r="C6" s="1">
        <v>6.1712999999999996</v>
      </c>
      <c r="D6" s="1">
        <v>16.225999999999999</v>
      </c>
      <c r="E6" s="1">
        <v>45.999099999999999</v>
      </c>
      <c r="F6" s="1">
        <v>143.84139999999999</v>
      </c>
      <c r="G6" s="1">
        <v>224.9701</v>
      </c>
      <c r="H6" s="1">
        <v>44.281500000000001</v>
      </c>
      <c r="I6" s="1">
        <v>16.7775</v>
      </c>
      <c r="J6" s="1">
        <v>4.9062999999999999</v>
      </c>
    </row>
    <row r="7" spans="1:10" x14ac:dyDescent="0.25">
      <c r="A7" s="1">
        <v>2024</v>
      </c>
      <c r="B7" s="1">
        <v>6</v>
      </c>
      <c r="C7" s="1">
        <v>0</v>
      </c>
      <c r="D7" s="1">
        <v>0.1673</v>
      </c>
      <c r="E7" s="1">
        <v>2.3631000000000002</v>
      </c>
      <c r="F7" s="1">
        <v>34.085799999999999</v>
      </c>
      <c r="G7" s="1">
        <v>86.475300000000004</v>
      </c>
      <c r="H7" s="1">
        <v>119.491</v>
      </c>
      <c r="I7" s="1">
        <v>54.581600000000002</v>
      </c>
      <c r="J7" s="1">
        <v>16.971</v>
      </c>
    </row>
    <row r="8" spans="1:10" x14ac:dyDescent="0.25">
      <c r="A8" s="1">
        <v>2024</v>
      </c>
      <c r="B8" s="1">
        <v>7</v>
      </c>
      <c r="C8" s="1">
        <v>0</v>
      </c>
      <c r="D8" s="1">
        <v>0</v>
      </c>
      <c r="E8" s="1">
        <v>0</v>
      </c>
      <c r="F8" s="1">
        <v>4.1908000000000003</v>
      </c>
      <c r="G8" s="1">
        <v>28.0837</v>
      </c>
      <c r="H8" s="1">
        <v>198.84880000000001</v>
      </c>
      <c r="I8" s="1">
        <v>109.91589999999999</v>
      </c>
      <c r="J8" s="1">
        <v>40.808799999999998</v>
      </c>
    </row>
    <row r="9" spans="1:10" x14ac:dyDescent="0.25">
      <c r="A9" s="1">
        <v>2024</v>
      </c>
      <c r="B9" s="1">
        <v>8</v>
      </c>
      <c r="C9" s="1">
        <v>0</v>
      </c>
      <c r="D9" s="1">
        <v>0</v>
      </c>
      <c r="E9" s="1">
        <v>0.13830000000000001</v>
      </c>
      <c r="F9" s="1">
        <v>12.535500000000001</v>
      </c>
      <c r="G9" s="1">
        <v>52.258299999999998</v>
      </c>
      <c r="H9" s="1">
        <v>156.7747</v>
      </c>
      <c r="I9" s="1">
        <v>75.124899999999997</v>
      </c>
      <c r="J9" s="1">
        <v>21.8477</v>
      </c>
    </row>
    <row r="10" spans="1:10" x14ac:dyDescent="0.25">
      <c r="A10" s="1">
        <v>2024</v>
      </c>
      <c r="B10" s="1">
        <v>9</v>
      </c>
      <c r="C10" s="1">
        <v>0.27060000000000001</v>
      </c>
      <c r="D10" s="1">
        <v>2.2949999999999999</v>
      </c>
      <c r="E10" s="1">
        <v>15.6829</v>
      </c>
      <c r="F10" s="1">
        <v>87.697699999999998</v>
      </c>
      <c r="G10" s="1">
        <v>160.8272</v>
      </c>
      <c r="H10" s="1">
        <v>60.968600000000002</v>
      </c>
      <c r="I10" s="1">
        <v>22.197500000000002</v>
      </c>
      <c r="J10" s="1">
        <v>5.327</v>
      </c>
    </row>
    <row r="11" spans="1:10" x14ac:dyDescent="0.25">
      <c r="A11" s="1">
        <v>2024</v>
      </c>
      <c r="B11" s="1">
        <v>10</v>
      </c>
      <c r="C11" s="1">
        <v>41.555900000000001</v>
      </c>
      <c r="D11" s="1">
        <v>74.560500000000005</v>
      </c>
      <c r="E11" s="1">
        <v>141.14070000000001</v>
      </c>
      <c r="F11" s="1">
        <v>281.2045</v>
      </c>
      <c r="G11" s="1">
        <v>373.01760000000002</v>
      </c>
      <c r="H11" s="1">
        <v>7.1454000000000004</v>
      </c>
      <c r="I11" s="1">
        <v>1.2509999999999999</v>
      </c>
      <c r="J11" s="1">
        <v>6.4199999999999993E-2</v>
      </c>
    </row>
    <row r="12" spans="1:10" x14ac:dyDescent="0.25">
      <c r="A12" s="1">
        <v>2024</v>
      </c>
      <c r="B12" s="1">
        <v>11</v>
      </c>
      <c r="C12" s="1">
        <v>195.11330000000001</v>
      </c>
      <c r="D12" s="1">
        <v>250.3295</v>
      </c>
      <c r="E12" s="1">
        <v>337.40620000000001</v>
      </c>
      <c r="F12" s="1">
        <v>486.4502</v>
      </c>
      <c r="G12" s="1">
        <v>576.39670000000001</v>
      </c>
      <c r="H12" s="1">
        <v>0.39700000000000002</v>
      </c>
      <c r="I12" s="1">
        <v>5.3499999999999999E-2</v>
      </c>
      <c r="J12" s="1">
        <v>0</v>
      </c>
    </row>
    <row r="13" spans="1:10" x14ac:dyDescent="0.25">
      <c r="A13" s="1">
        <v>2024</v>
      </c>
      <c r="B13" s="1">
        <v>12</v>
      </c>
      <c r="C13" s="1">
        <v>401.93860000000001</v>
      </c>
      <c r="D13" s="1">
        <v>463.71820000000002</v>
      </c>
      <c r="E13" s="1">
        <v>556.68859999999995</v>
      </c>
      <c r="F13" s="1">
        <v>711.68859999999995</v>
      </c>
      <c r="G13" s="1">
        <v>804.68859999999995</v>
      </c>
      <c r="H13" s="1">
        <v>0</v>
      </c>
      <c r="I13" s="1">
        <v>0</v>
      </c>
      <c r="J13" s="1">
        <v>0</v>
      </c>
    </row>
    <row r="14" spans="1:10" x14ac:dyDescent="0.25">
      <c r="A14" s="1">
        <v>2025</v>
      </c>
      <c r="B14" s="1">
        <v>1</v>
      </c>
      <c r="C14" s="1">
        <v>533.30150000000003</v>
      </c>
      <c r="D14" s="1">
        <v>595.28530000000001</v>
      </c>
      <c r="E14" s="1">
        <v>688.28530000000001</v>
      </c>
      <c r="F14" s="1">
        <v>843.28530000000001</v>
      </c>
      <c r="G14" s="1">
        <v>936.28530000000001</v>
      </c>
      <c r="H14" s="1">
        <v>0</v>
      </c>
      <c r="I14" s="1">
        <v>0</v>
      </c>
      <c r="J14" s="1">
        <v>0</v>
      </c>
    </row>
    <row r="15" spans="1:10" x14ac:dyDescent="0.25">
      <c r="A15" s="1">
        <v>2025</v>
      </c>
      <c r="B15" s="1">
        <v>2</v>
      </c>
      <c r="C15" s="1">
        <v>440.2971</v>
      </c>
      <c r="D15" s="1">
        <v>496.2971</v>
      </c>
      <c r="E15" s="1">
        <v>580.2971</v>
      </c>
      <c r="F15" s="1">
        <v>720.2971</v>
      </c>
      <c r="G15" s="1">
        <v>804.2971</v>
      </c>
      <c r="H15" s="1">
        <v>0</v>
      </c>
      <c r="I15" s="1">
        <v>0</v>
      </c>
      <c r="J15" s="1">
        <v>0</v>
      </c>
    </row>
    <row r="16" spans="1:10" x14ac:dyDescent="0.25">
      <c r="A16" s="1">
        <v>2025</v>
      </c>
      <c r="B16" s="1">
        <v>3</v>
      </c>
      <c r="C16" s="1">
        <v>305.71080000000001</v>
      </c>
      <c r="D16" s="1">
        <v>366.42309999999998</v>
      </c>
      <c r="E16" s="1">
        <v>458.48680000000002</v>
      </c>
      <c r="F16" s="1">
        <v>613.06830000000002</v>
      </c>
      <c r="G16" s="1">
        <v>706.06830000000002</v>
      </c>
      <c r="H16" s="1">
        <v>0.1956</v>
      </c>
      <c r="I16" s="1">
        <v>0</v>
      </c>
      <c r="J16" s="1">
        <v>0</v>
      </c>
    </row>
    <row r="17" spans="1:10" x14ac:dyDescent="0.25">
      <c r="A17" s="1">
        <v>2025</v>
      </c>
      <c r="B17" s="1">
        <v>4</v>
      </c>
      <c r="C17" s="1">
        <v>87.235799999999998</v>
      </c>
      <c r="D17" s="1">
        <v>130.98140000000001</v>
      </c>
      <c r="E17" s="1">
        <v>207.37260000000001</v>
      </c>
      <c r="F17" s="1">
        <v>350.97949999999997</v>
      </c>
      <c r="G17" s="1">
        <v>440.59059999999999</v>
      </c>
      <c r="H17" s="1">
        <v>2.5177</v>
      </c>
      <c r="I17" s="1">
        <v>0.38900000000000001</v>
      </c>
      <c r="J17" s="1">
        <v>0</v>
      </c>
    </row>
    <row r="18" spans="1:10" x14ac:dyDescent="0.25">
      <c r="A18" s="1">
        <v>2025</v>
      </c>
      <c r="B18" s="1">
        <v>5</v>
      </c>
      <c r="C18" s="1">
        <v>6.1712999999999996</v>
      </c>
      <c r="D18" s="1">
        <v>16.225999999999999</v>
      </c>
      <c r="E18" s="1">
        <v>45.999099999999999</v>
      </c>
      <c r="F18" s="1">
        <v>143.84139999999999</v>
      </c>
      <c r="G18" s="1">
        <v>224.9701</v>
      </c>
      <c r="H18" s="1">
        <v>44.281500000000001</v>
      </c>
      <c r="I18" s="1">
        <v>16.7775</v>
      </c>
      <c r="J18" s="1">
        <v>4.9062999999999999</v>
      </c>
    </row>
    <row r="19" spans="1:10" x14ac:dyDescent="0.25">
      <c r="A19" s="1">
        <v>2025</v>
      </c>
      <c r="B19" s="1">
        <v>6</v>
      </c>
      <c r="C19" s="1">
        <v>0</v>
      </c>
      <c r="D19" s="1">
        <v>0.1673</v>
      </c>
      <c r="E19" s="1">
        <v>2.3631000000000002</v>
      </c>
      <c r="F19" s="1">
        <v>34.085799999999999</v>
      </c>
      <c r="G19" s="1">
        <v>86.475300000000004</v>
      </c>
      <c r="H19" s="1">
        <v>119.491</v>
      </c>
      <c r="I19" s="1">
        <v>54.581600000000002</v>
      </c>
      <c r="J19" s="1">
        <v>16.971</v>
      </c>
    </row>
    <row r="20" spans="1:10" x14ac:dyDescent="0.25">
      <c r="A20" s="1">
        <v>2025</v>
      </c>
      <c r="B20" s="1">
        <v>7</v>
      </c>
      <c r="C20" s="1">
        <v>0</v>
      </c>
      <c r="D20" s="1">
        <v>0</v>
      </c>
      <c r="E20" s="1">
        <v>0</v>
      </c>
      <c r="F20" s="1">
        <v>4.1908000000000003</v>
      </c>
      <c r="G20" s="1">
        <v>28.0837</v>
      </c>
      <c r="H20" s="1">
        <v>198.84880000000001</v>
      </c>
      <c r="I20" s="1">
        <v>109.91589999999999</v>
      </c>
      <c r="J20" s="1">
        <v>40.808799999999998</v>
      </c>
    </row>
    <row r="21" spans="1:10" ht="15.75" customHeight="1" x14ac:dyDescent="0.25">
      <c r="A21" s="1">
        <v>2025</v>
      </c>
      <c r="B21" s="1">
        <v>8</v>
      </c>
      <c r="C21" s="1">
        <v>0</v>
      </c>
      <c r="D21" s="1">
        <v>0</v>
      </c>
      <c r="E21" s="1">
        <v>0.13830000000000001</v>
      </c>
      <c r="F21" s="1">
        <v>12.535500000000001</v>
      </c>
      <c r="G21" s="1">
        <v>52.258299999999998</v>
      </c>
      <c r="H21" s="1">
        <v>156.7747</v>
      </c>
      <c r="I21" s="1">
        <v>75.124899999999997</v>
      </c>
      <c r="J21" s="1">
        <v>21.8477</v>
      </c>
    </row>
    <row r="22" spans="1:10" ht="15.75" customHeight="1" x14ac:dyDescent="0.25">
      <c r="A22" s="1">
        <v>2025</v>
      </c>
      <c r="B22" s="1">
        <v>9</v>
      </c>
      <c r="C22" s="1">
        <v>0.27060000000000001</v>
      </c>
      <c r="D22" s="1">
        <v>2.2949999999999999</v>
      </c>
      <c r="E22" s="1">
        <v>15.6829</v>
      </c>
      <c r="F22" s="1">
        <v>87.697699999999998</v>
      </c>
      <c r="G22" s="1">
        <v>160.8272</v>
      </c>
      <c r="H22" s="1">
        <v>60.968600000000002</v>
      </c>
      <c r="I22" s="1">
        <v>22.197500000000002</v>
      </c>
      <c r="J22" s="1">
        <v>5.327</v>
      </c>
    </row>
    <row r="23" spans="1:10" ht="15.75" customHeight="1" x14ac:dyDescent="0.25">
      <c r="A23" s="1">
        <v>2025</v>
      </c>
      <c r="B23" s="1">
        <v>10</v>
      </c>
      <c r="C23" s="1">
        <v>41.555900000000001</v>
      </c>
      <c r="D23" s="1">
        <v>74.560500000000005</v>
      </c>
      <c r="E23" s="1">
        <v>141.14070000000001</v>
      </c>
      <c r="F23" s="1">
        <v>281.2045</v>
      </c>
      <c r="G23" s="1">
        <v>373.01760000000002</v>
      </c>
      <c r="H23" s="1">
        <v>7.1454000000000004</v>
      </c>
      <c r="I23" s="1">
        <v>1.2509999999999999</v>
      </c>
      <c r="J23" s="1">
        <v>6.4199999999999993E-2</v>
      </c>
    </row>
    <row r="24" spans="1:10" ht="15.75" customHeight="1" x14ac:dyDescent="0.25">
      <c r="A24" s="1">
        <v>2025</v>
      </c>
      <c r="B24" s="1">
        <v>11</v>
      </c>
      <c r="C24" s="1">
        <v>195.11330000000001</v>
      </c>
      <c r="D24" s="1">
        <v>250.3295</v>
      </c>
      <c r="E24" s="1">
        <v>337.40620000000001</v>
      </c>
      <c r="F24" s="1">
        <v>486.4502</v>
      </c>
      <c r="G24" s="1">
        <v>576.39670000000001</v>
      </c>
      <c r="H24" s="1">
        <v>0.39700000000000002</v>
      </c>
      <c r="I24" s="1">
        <v>5.3499999999999999E-2</v>
      </c>
      <c r="J24" s="1">
        <v>0</v>
      </c>
    </row>
    <row r="25" spans="1:10" ht="15.75" customHeight="1" x14ac:dyDescent="0.25">
      <c r="A25" s="1">
        <v>2025</v>
      </c>
      <c r="B25" s="1">
        <v>12</v>
      </c>
      <c r="C25" s="1">
        <v>401.93860000000001</v>
      </c>
      <c r="D25" s="1">
        <v>463.71820000000002</v>
      </c>
      <c r="E25" s="1">
        <v>556.68859999999995</v>
      </c>
      <c r="F25" s="1">
        <v>711.68859999999995</v>
      </c>
      <c r="G25" s="1">
        <v>804.68859999999995</v>
      </c>
      <c r="H25" s="1">
        <v>0</v>
      </c>
      <c r="I25" s="1">
        <v>0</v>
      </c>
      <c r="J25" s="1">
        <v>0</v>
      </c>
    </row>
    <row r="26" spans="1:10" ht="15.75" customHeight="1" x14ac:dyDescent="0.25">
      <c r="A26" s="1">
        <v>2026</v>
      </c>
      <c r="B26" s="1">
        <v>1</v>
      </c>
      <c r="C26" s="1">
        <v>533.30150000000003</v>
      </c>
      <c r="D26" s="1">
        <v>595.28530000000001</v>
      </c>
      <c r="E26" s="1">
        <v>688.28530000000001</v>
      </c>
      <c r="F26" s="1">
        <v>843.28530000000001</v>
      </c>
      <c r="G26" s="1">
        <v>936.28530000000001</v>
      </c>
      <c r="H26" s="1">
        <v>0</v>
      </c>
      <c r="I26" s="1">
        <v>0</v>
      </c>
      <c r="J26" s="1">
        <v>0</v>
      </c>
    </row>
    <row r="27" spans="1:10" ht="15.75" customHeight="1" x14ac:dyDescent="0.25">
      <c r="A27" s="1">
        <v>2026</v>
      </c>
      <c r="B27" s="1">
        <v>2</v>
      </c>
      <c r="C27" s="1">
        <v>440.2971</v>
      </c>
      <c r="D27" s="1">
        <v>496.2971</v>
      </c>
      <c r="E27" s="1">
        <v>580.2971</v>
      </c>
      <c r="F27" s="1">
        <v>720.2971</v>
      </c>
      <c r="G27" s="1">
        <v>804.2971</v>
      </c>
      <c r="H27" s="1">
        <v>0</v>
      </c>
      <c r="I27" s="1">
        <v>0</v>
      </c>
      <c r="J27" s="1">
        <v>0</v>
      </c>
    </row>
    <row r="28" spans="1:10" ht="15.75" customHeight="1" x14ac:dyDescent="0.25">
      <c r="A28" s="1">
        <v>2026</v>
      </c>
      <c r="B28" s="1">
        <v>3</v>
      </c>
      <c r="C28" s="1">
        <v>305.71080000000001</v>
      </c>
      <c r="D28" s="1">
        <v>366.42309999999998</v>
      </c>
      <c r="E28" s="1">
        <v>458.48680000000002</v>
      </c>
      <c r="F28" s="1">
        <v>613.06830000000002</v>
      </c>
      <c r="G28" s="1">
        <v>706.06830000000002</v>
      </c>
      <c r="H28" s="1">
        <v>0.1956</v>
      </c>
      <c r="I28" s="1">
        <v>0</v>
      </c>
      <c r="J28" s="1">
        <v>0</v>
      </c>
    </row>
    <row r="29" spans="1:10" ht="15.75" customHeight="1" x14ac:dyDescent="0.25">
      <c r="A29" s="1">
        <v>2026</v>
      </c>
      <c r="B29" s="1">
        <v>4</v>
      </c>
      <c r="C29" s="1">
        <v>87.235799999999998</v>
      </c>
      <c r="D29" s="1">
        <v>130.98140000000001</v>
      </c>
      <c r="E29" s="1">
        <v>207.37260000000001</v>
      </c>
      <c r="F29" s="1">
        <v>350.97949999999997</v>
      </c>
      <c r="G29" s="1">
        <v>440.59059999999999</v>
      </c>
      <c r="H29" s="1">
        <v>2.5177</v>
      </c>
      <c r="I29" s="1">
        <v>0.38900000000000001</v>
      </c>
      <c r="J29" s="1">
        <v>0</v>
      </c>
    </row>
    <row r="30" spans="1:10" ht="15.75" customHeight="1" x14ac:dyDescent="0.25">
      <c r="A30" s="1">
        <v>2026</v>
      </c>
      <c r="B30" s="1">
        <v>5</v>
      </c>
      <c r="C30" s="1">
        <v>6.1712999999999996</v>
      </c>
      <c r="D30" s="1">
        <v>16.225999999999999</v>
      </c>
      <c r="E30" s="1">
        <v>45.999099999999999</v>
      </c>
      <c r="F30" s="1">
        <v>143.84139999999999</v>
      </c>
      <c r="G30" s="1">
        <v>224.9701</v>
      </c>
      <c r="H30" s="1">
        <v>44.281500000000001</v>
      </c>
      <c r="I30" s="1">
        <v>16.7775</v>
      </c>
      <c r="J30" s="1">
        <v>4.9062999999999999</v>
      </c>
    </row>
    <row r="31" spans="1:10" ht="15.75" customHeight="1" x14ac:dyDescent="0.25">
      <c r="A31" s="1">
        <v>2026</v>
      </c>
      <c r="B31" s="1">
        <v>6</v>
      </c>
      <c r="C31" s="1">
        <v>0</v>
      </c>
      <c r="D31" s="1">
        <v>0.1673</v>
      </c>
      <c r="E31" s="1">
        <v>2.3631000000000002</v>
      </c>
      <c r="F31" s="1">
        <v>34.085799999999999</v>
      </c>
      <c r="G31" s="1">
        <v>86.475300000000004</v>
      </c>
      <c r="H31" s="1">
        <v>119.491</v>
      </c>
      <c r="I31" s="1">
        <v>54.581600000000002</v>
      </c>
      <c r="J31" s="1">
        <v>16.971</v>
      </c>
    </row>
    <row r="32" spans="1:10" ht="15.75" customHeight="1" x14ac:dyDescent="0.25">
      <c r="A32" s="1">
        <v>2026</v>
      </c>
      <c r="B32" s="1">
        <v>7</v>
      </c>
      <c r="C32" s="1">
        <v>0</v>
      </c>
      <c r="D32" s="1">
        <v>0</v>
      </c>
      <c r="E32" s="1">
        <v>0</v>
      </c>
      <c r="F32" s="1">
        <v>4.1908000000000003</v>
      </c>
      <c r="G32" s="1">
        <v>28.0837</v>
      </c>
      <c r="H32" s="1">
        <v>198.84880000000001</v>
      </c>
      <c r="I32" s="1">
        <v>109.91589999999999</v>
      </c>
      <c r="J32" s="1">
        <v>40.808799999999998</v>
      </c>
    </row>
    <row r="33" spans="1:10" ht="15.75" customHeight="1" x14ac:dyDescent="0.25">
      <c r="A33" s="1">
        <v>2026</v>
      </c>
      <c r="B33" s="1">
        <v>8</v>
      </c>
      <c r="C33" s="1">
        <v>0</v>
      </c>
      <c r="D33" s="1">
        <v>0</v>
      </c>
      <c r="E33" s="1">
        <v>0.13830000000000001</v>
      </c>
      <c r="F33" s="1">
        <v>12.535500000000001</v>
      </c>
      <c r="G33" s="1">
        <v>52.258299999999998</v>
      </c>
      <c r="H33" s="1">
        <v>156.7747</v>
      </c>
      <c r="I33" s="1">
        <v>75.124899999999997</v>
      </c>
      <c r="J33" s="1">
        <v>21.8477</v>
      </c>
    </row>
    <row r="34" spans="1:10" ht="15.75" customHeight="1" x14ac:dyDescent="0.25">
      <c r="A34" s="1">
        <v>2026</v>
      </c>
      <c r="B34" s="1">
        <v>9</v>
      </c>
      <c r="C34" s="1">
        <v>0.27060000000000001</v>
      </c>
      <c r="D34" s="1">
        <v>2.2949999999999999</v>
      </c>
      <c r="E34" s="1">
        <v>15.6829</v>
      </c>
      <c r="F34" s="1">
        <v>87.697699999999998</v>
      </c>
      <c r="G34" s="1">
        <v>160.8272</v>
      </c>
      <c r="H34" s="1">
        <v>60.968600000000002</v>
      </c>
      <c r="I34" s="1">
        <v>22.197500000000002</v>
      </c>
      <c r="J34" s="1">
        <v>5.327</v>
      </c>
    </row>
    <row r="35" spans="1:10" ht="15.75" customHeight="1" x14ac:dyDescent="0.25">
      <c r="A35" s="1">
        <v>2026</v>
      </c>
      <c r="B35" s="1">
        <v>10</v>
      </c>
      <c r="C35" s="1">
        <v>41.555900000000001</v>
      </c>
      <c r="D35" s="1">
        <v>74.560500000000005</v>
      </c>
      <c r="E35" s="1">
        <v>141.14070000000001</v>
      </c>
      <c r="F35" s="1">
        <v>281.2045</v>
      </c>
      <c r="G35" s="1">
        <v>373.01760000000002</v>
      </c>
      <c r="H35" s="1">
        <v>7.1454000000000004</v>
      </c>
      <c r="I35" s="1">
        <v>1.2509999999999999</v>
      </c>
      <c r="J35" s="1">
        <v>6.4199999999999993E-2</v>
      </c>
    </row>
    <row r="36" spans="1:10" ht="15.75" customHeight="1" x14ac:dyDescent="0.25">
      <c r="A36" s="1">
        <v>2026</v>
      </c>
      <c r="B36" s="1">
        <v>11</v>
      </c>
      <c r="C36" s="1">
        <v>195.11330000000001</v>
      </c>
      <c r="D36" s="1">
        <v>250.3295</v>
      </c>
      <c r="E36" s="1">
        <v>337.40620000000001</v>
      </c>
      <c r="F36" s="1">
        <v>486.4502</v>
      </c>
      <c r="G36" s="1">
        <v>576.39670000000001</v>
      </c>
      <c r="H36" s="1">
        <v>0.39700000000000002</v>
      </c>
      <c r="I36" s="1">
        <v>5.3499999999999999E-2</v>
      </c>
      <c r="J36" s="1">
        <v>0</v>
      </c>
    </row>
    <row r="37" spans="1:10" ht="15.75" customHeight="1" x14ac:dyDescent="0.25">
      <c r="A37" s="1">
        <v>2026</v>
      </c>
      <c r="B37" s="1">
        <v>12</v>
      </c>
      <c r="C37" s="1">
        <v>401.93860000000001</v>
      </c>
      <c r="D37" s="1">
        <v>463.71820000000002</v>
      </c>
      <c r="E37" s="1">
        <v>556.68859999999995</v>
      </c>
      <c r="F37" s="1">
        <v>711.68859999999995</v>
      </c>
      <c r="G37" s="1">
        <v>804.68859999999995</v>
      </c>
      <c r="H37" s="1">
        <v>0</v>
      </c>
      <c r="I37" s="1">
        <v>0</v>
      </c>
      <c r="J37" s="1">
        <v>0</v>
      </c>
    </row>
    <row r="38" spans="1:10" ht="15.75" customHeight="1" x14ac:dyDescent="0.25">
      <c r="A38" s="1">
        <v>2027</v>
      </c>
      <c r="B38" s="1">
        <v>1</v>
      </c>
      <c r="C38" s="1">
        <v>533.30150000000003</v>
      </c>
      <c r="D38" s="1">
        <v>595.28530000000001</v>
      </c>
      <c r="E38" s="1">
        <v>688.28530000000001</v>
      </c>
      <c r="F38" s="1">
        <v>843.28530000000001</v>
      </c>
      <c r="G38" s="1">
        <v>936.28530000000001</v>
      </c>
      <c r="H38" s="1">
        <v>0</v>
      </c>
      <c r="I38" s="1">
        <v>0</v>
      </c>
      <c r="J38" s="1">
        <v>0</v>
      </c>
    </row>
    <row r="39" spans="1:10" ht="15.75" customHeight="1" x14ac:dyDescent="0.25">
      <c r="A39" s="1">
        <v>2027</v>
      </c>
      <c r="B39" s="1">
        <v>2</v>
      </c>
      <c r="C39" s="1">
        <v>440.2971</v>
      </c>
      <c r="D39" s="1">
        <v>496.2971</v>
      </c>
      <c r="E39" s="1">
        <v>580.2971</v>
      </c>
      <c r="F39" s="1">
        <v>720.2971</v>
      </c>
      <c r="G39" s="1">
        <v>804.2971</v>
      </c>
      <c r="H39" s="1">
        <v>0</v>
      </c>
      <c r="I39" s="1">
        <v>0</v>
      </c>
      <c r="J39" s="1">
        <v>0</v>
      </c>
    </row>
    <row r="40" spans="1:10" ht="15.75" customHeight="1" x14ac:dyDescent="0.25">
      <c r="A40" s="1">
        <v>2027</v>
      </c>
      <c r="B40" s="1">
        <v>3</v>
      </c>
      <c r="C40" s="1">
        <v>305.71080000000001</v>
      </c>
      <c r="D40" s="1">
        <v>366.42309999999998</v>
      </c>
      <c r="E40" s="1">
        <v>458.48680000000002</v>
      </c>
      <c r="F40" s="1">
        <v>613.06830000000002</v>
      </c>
      <c r="G40" s="1">
        <v>706.06830000000002</v>
      </c>
      <c r="H40" s="1">
        <v>0.1956</v>
      </c>
      <c r="I40" s="1">
        <v>0</v>
      </c>
      <c r="J40" s="1">
        <v>0</v>
      </c>
    </row>
    <row r="41" spans="1:10" ht="15.75" customHeight="1" x14ac:dyDescent="0.25">
      <c r="A41" s="1">
        <v>2027</v>
      </c>
      <c r="B41" s="1">
        <v>4</v>
      </c>
      <c r="C41" s="1">
        <v>87.235799999999998</v>
      </c>
      <c r="D41" s="1">
        <v>130.98140000000001</v>
      </c>
      <c r="E41" s="1">
        <v>207.37260000000001</v>
      </c>
      <c r="F41" s="1">
        <v>350.97949999999997</v>
      </c>
      <c r="G41" s="1">
        <v>440.59059999999999</v>
      </c>
      <c r="H41" s="1">
        <v>2.5177</v>
      </c>
      <c r="I41" s="1">
        <v>0.38900000000000001</v>
      </c>
      <c r="J41" s="1">
        <v>0</v>
      </c>
    </row>
    <row r="42" spans="1:10" ht="15.75" customHeight="1" x14ac:dyDescent="0.25">
      <c r="A42" s="1">
        <v>2027</v>
      </c>
      <c r="B42" s="1">
        <v>5</v>
      </c>
      <c r="C42" s="1">
        <v>6.1712999999999996</v>
      </c>
      <c r="D42" s="1">
        <v>16.225999999999999</v>
      </c>
      <c r="E42" s="1">
        <v>45.999099999999999</v>
      </c>
      <c r="F42" s="1">
        <v>143.84139999999999</v>
      </c>
      <c r="G42" s="1">
        <v>224.9701</v>
      </c>
      <c r="H42" s="1">
        <v>44.281500000000001</v>
      </c>
      <c r="I42" s="1">
        <v>16.7775</v>
      </c>
      <c r="J42" s="1">
        <v>4.9062999999999999</v>
      </c>
    </row>
    <row r="43" spans="1:10" ht="15.75" customHeight="1" x14ac:dyDescent="0.25">
      <c r="A43" s="1">
        <v>2027</v>
      </c>
      <c r="B43" s="1">
        <v>6</v>
      </c>
      <c r="C43" s="1">
        <v>0</v>
      </c>
      <c r="D43" s="1">
        <v>0.1673</v>
      </c>
      <c r="E43" s="1">
        <v>2.3631000000000002</v>
      </c>
      <c r="F43" s="1">
        <v>34.085799999999999</v>
      </c>
      <c r="G43" s="1">
        <v>86.475300000000004</v>
      </c>
      <c r="H43" s="1">
        <v>119.491</v>
      </c>
      <c r="I43" s="1">
        <v>54.581600000000002</v>
      </c>
      <c r="J43" s="1">
        <v>16.971</v>
      </c>
    </row>
    <row r="44" spans="1:10" ht="15.75" customHeight="1" x14ac:dyDescent="0.25">
      <c r="A44" s="1">
        <v>2027</v>
      </c>
      <c r="B44" s="1">
        <v>7</v>
      </c>
      <c r="C44" s="1">
        <v>0</v>
      </c>
      <c r="D44" s="1">
        <v>0</v>
      </c>
      <c r="E44" s="1">
        <v>0</v>
      </c>
      <c r="F44" s="1">
        <v>4.1908000000000003</v>
      </c>
      <c r="G44" s="1">
        <v>28.0837</v>
      </c>
      <c r="H44" s="1">
        <v>198.84880000000001</v>
      </c>
      <c r="I44" s="1">
        <v>109.91589999999999</v>
      </c>
      <c r="J44" s="1">
        <v>40.808799999999998</v>
      </c>
    </row>
    <row r="45" spans="1:10" ht="15.75" customHeight="1" x14ac:dyDescent="0.25">
      <c r="A45" s="1">
        <v>2027</v>
      </c>
      <c r="B45" s="1">
        <v>8</v>
      </c>
      <c r="C45" s="1">
        <v>0</v>
      </c>
      <c r="D45" s="1">
        <v>0</v>
      </c>
      <c r="E45" s="1">
        <v>0.13830000000000001</v>
      </c>
      <c r="F45" s="1">
        <v>12.535500000000001</v>
      </c>
      <c r="G45" s="1">
        <v>52.258299999999998</v>
      </c>
      <c r="H45" s="1">
        <v>156.7747</v>
      </c>
      <c r="I45" s="1">
        <v>75.124899999999997</v>
      </c>
      <c r="J45" s="1">
        <v>21.8477</v>
      </c>
    </row>
    <row r="46" spans="1:10" ht="15.75" customHeight="1" x14ac:dyDescent="0.25">
      <c r="A46" s="1">
        <v>2027</v>
      </c>
      <c r="B46" s="1">
        <v>9</v>
      </c>
      <c r="C46" s="1">
        <v>0.27060000000000001</v>
      </c>
      <c r="D46" s="1">
        <v>2.2949999999999999</v>
      </c>
      <c r="E46" s="1">
        <v>15.6829</v>
      </c>
      <c r="F46" s="1">
        <v>87.697699999999998</v>
      </c>
      <c r="G46" s="1">
        <v>160.8272</v>
      </c>
      <c r="H46" s="1">
        <v>60.968600000000002</v>
      </c>
      <c r="I46" s="1">
        <v>22.197500000000002</v>
      </c>
      <c r="J46" s="1">
        <v>5.327</v>
      </c>
    </row>
    <row r="47" spans="1:10" ht="15.75" customHeight="1" x14ac:dyDescent="0.25">
      <c r="A47" s="1">
        <v>2027</v>
      </c>
      <c r="B47" s="1">
        <v>10</v>
      </c>
      <c r="C47" s="1">
        <v>41.555900000000001</v>
      </c>
      <c r="D47" s="1">
        <v>74.560500000000005</v>
      </c>
      <c r="E47" s="1">
        <v>141.14070000000001</v>
      </c>
      <c r="F47" s="1">
        <v>281.2045</v>
      </c>
      <c r="G47" s="1">
        <v>373.01760000000002</v>
      </c>
      <c r="H47" s="1">
        <v>7.1454000000000004</v>
      </c>
      <c r="I47" s="1">
        <v>1.2509999999999999</v>
      </c>
      <c r="J47" s="1">
        <v>6.4199999999999993E-2</v>
      </c>
    </row>
    <row r="48" spans="1:10" ht="15.75" customHeight="1" x14ac:dyDescent="0.25">
      <c r="A48" s="1">
        <v>2027</v>
      </c>
      <c r="B48" s="1">
        <v>11</v>
      </c>
      <c r="C48" s="1">
        <v>195.11330000000001</v>
      </c>
      <c r="D48" s="1">
        <v>250.3295</v>
      </c>
      <c r="E48" s="1">
        <v>337.40620000000001</v>
      </c>
      <c r="F48" s="1">
        <v>486.4502</v>
      </c>
      <c r="G48" s="1">
        <v>576.39670000000001</v>
      </c>
      <c r="H48" s="1">
        <v>0.39700000000000002</v>
      </c>
      <c r="I48" s="1">
        <v>5.3499999999999999E-2</v>
      </c>
      <c r="J48" s="1">
        <v>0</v>
      </c>
    </row>
    <row r="49" spans="1:10" ht="15.75" customHeight="1" x14ac:dyDescent="0.25">
      <c r="A49" s="1">
        <v>2027</v>
      </c>
      <c r="B49" s="1">
        <v>12</v>
      </c>
      <c r="C49" s="1">
        <v>401.93860000000001</v>
      </c>
      <c r="D49" s="1">
        <v>463.71820000000002</v>
      </c>
      <c r="E49" s="1">
        <v>556.68859999999995</v>
      </c>
      <c r="F49" s="1">
        <v>711.68859999999995</v>
      </c>
      <c r="G49" s="1">
        <v>804.68859999999995</v>
      </c>
      <c r="H49" s="1">
        <v>0</v>
      </c>
      <c r="I49" s="1">
        <v>0</v>
      </c>
      <c r="J49" s="1">
        <v>0</v>
      </c>
    </row>
    <row r="50" spans="1:10" ht="15.75" customHeight="1" x14ac:dyDescent="0.25">
      <c r="A50" s="1">
        <v>2028</v>
      </c>
      <c r="B50" s="1">
        <v>1</v>
      </c>
      <c r="C50" s="1">
        <v>533.30150000000003</v>
      </c>
      <c r="D50" s="1">
        <v>595.28530000000001</v>
      </c>
      <c r="E50" s="1">
        <v>688.28530000000001</v>
      </c>
      <c r="F50" s="1">
        <v>843.28530000000001</v>
      </c>
      <c r="G50" s="1">
        <v>936.28530000000001</v>
      </c>
      <c r="H50" s="1">
        <v>0</v>
      </c>
      <c r="I50" s="1">
        <v>0</v>
      </c>
      <c r="J50" s="1">
        <v>0</v>
      </c>
    </row>
    <row r="51" spans="1:10" ht="15.75" customHeight="1" x14ac:dyDescent="0.25">
      <c r="A51" s="1">
        <v>2028</v>
      </c>
      <c r="B51" s="1">
        <v>2</v>
      </c>
      <c r="C51" s="1">
        <v>455.2758</v>
      </c>
      <c r="D51" s="1">
        <v>513.2758</v>
      </c>
      <c r="E51" s="1">
        <v>600.2758</v>
      </c>
      <c r="F51" s="1">
        <v>745.2758</v>
      </c>
      <c r="G51" s="1">
        <v>832.2758</v>
      </c>
      <c r="H51" s="1">
        <v>0</v>
      </c>
      <c r="I51" s="1">
        <v>0</v>
      </c>
      <c r="J51" s="1">
        <v>0</v>
      </c>
    </row>
    <row r="52" spans="1:10" ht="15.75" customHeight="1" x14ac:dyDescent="0.25">
      <c r="A52" s="1">
        <v>2028</v>
      </c>
      <c r="B52" s="1">
        <v>3</v>
      </c>
      <c r="C52" s="1">
        <v>305.71080000000001</v>
      </c>
      <c r="D52" s="1">
        <v>366.42309999999998</v>
      </c>
      <c r="E52" s="1">
        <v>458.48680000000002</v>
      </c>
      <c r="F52" s="1">
        <v>613.06830000000002</v>
      </c>
      <c r="G52" s="1">
        <v>706.06830000000002</v>
      </c>
      <c r="H52" s="1">
        <v>0.1956</v>
      </c>
      <c r="I52" s="1">
        <v>0</v>
      </c>
      <c r="J52" s="1">
        <v>0</v>
      </c>
    </row>
    <row r="53" spans="1:10" ht="15.75" customHeight="1" x14ac:dyDescent="0.25">
      <c r="A53" s="1">
        <v>2028</v>
      </c>
      <c r="B53" s="1">
        <v>4</v>
      </c>
      <c r="C53" s="1">
        <v>87.235799999999998</v>
      </c>
      <c r="D53" s="1">
        <v>130.98140000000001</v>
      </c>
      <c r="E53" s="1">
        <v>207.37260000000001</v>
      </c>
      <c r="F53" s="1">
        <v>350.97949999999997</v>
      </c>
      <c r="G53" s="1">
        <v>440.59059999999999</v>
      </c>
      <c r="H53" s="1">
        <v>2.5177</v>
      </c>
      <c r="I53" s="1">
        <v>0.38900000000000001</v>
      </c>
      <c r="J53" s="1">
        <v>0</v>
      </c>
    </row>
    <row r="54" spans="1:10" ht="15.75" customHeight="1" x14ac:dyDescent="0.25">
      <c r="A54" s="1">
        <v>2028</v>
      </c>
      <c r="B54" s="1">
        <v>5</v>
      </c>
      <c r="C54" s="1">
        <v>6.1712999999999996</v>
      </c>
      <c r="D54" s="1">
        <v>16.225999999999999</v>
      </c>
      <c r="E54" s="1">
        <v>45.999099999999999</v>
      </c>
      <c r="F54" s="1">
        <v>143.84139999999999</v>
      </c>
      <c r="G54" s="1">
        <v>224.9701</v>
      </c>
      <c r="H54" s="1">
        <v>44.281500000000001</v>
      </c>
      <c r="I54" s="1">
        <v>16.7775</v>
      </c>
      <c r="J54" s="1">
        <v>4.9062999999999999</v>
      </c>
    </row>
    <row r="55" spans="1:10" ht="15.75" customHeight="1" x14ac:dyDescent="0.25">
      <c r="A55" s="1">
        <v>2028</v>
      </c>
      <c r="B55" s="1">
        <v>6</v>
      </c>
      <c r="C55" s="1">
        <v>0</v>
      </c>
      <c r="D55" s="1">
        <v>0.1673</v>
      </c>
      <c r="E55" s="1">
        <v>2.3631000000000002</v>
      </c>
      <c r="F55" s="1">
        <v>34.085799999999999</v>
      </c>
      <c r="G55" s="1">
        <v>86.475300000000004</v>
      </c>
      <c r="H55" s="1">
        <v>119.491</v>
      </c>
      <c r="I55" s="1">
        <v>54.581600000000002</v>
      </c>
      <c r="J55" s="1">
        <v>16.971</v>
      </c>
    </row>
    <row r="56" spans="1:10" ht="15.75" customHeight="1" x14ac:dyDescent="0.25">
      <c r="A56" s="1">
        <v>2028</v>
      </c>
      <c r="B56" s="1">
        <v>7</v>
      </c>
      <c r="C56" s="1">
        <v>0</v>
      </c>
      <c r="D56" s="1">
        <v>0</v>
      </c>
      <c r="E56" s="1">
        <v>0</v>
      </c>
      <c r="F56" s="1">
        <v>4.1908000000000003</v>
      </c>
      <c r="G56" s="1">
        <v>28.0837</v>
      </c>
      <c r="H56" s="1">
        <v>198.84880000000001</v>
      </c>
      <c r="I56" s="1">
        <v>109.91589999999999</v>
      </c>
      <c r="J56" s="1">
        <v>40.808799999999998</v>
      </c>
    </row>
    <row r="57" spans="1:10" ht="15.75" customHeight="1" x14ac:dyDescent="0.25">
      <c r="A57" s="1">
        <v>2028</v>
      </c>
      <c r="B57" s="1">
        <v>8</v>
      </c>
      <c r="C57" s="1">
        <v>0</v>
      </c>
      <c r="D57" s="1">
        <v>0</v>
      </c>
      <c r="E57" s="1">
        <v>0.13830000000000001</v>
      </c>
      <c r="F57" s="1">
        <v>12.535500000000001</v>
      </c>
      <c r="G57" s="1">
        <v>52.258299999999998</v>
      </c>
      <c r="H57" s="1">
        <v>156.7747</v>
      </c>
      <c r="I57" s="1">
        <v>75.124899999999997</v>
      </c>
      <c r="J57" s="1">
        <v>21.8477</v>
      </c>
    </row>
    <row r="58" spans="1:10" ht="15.75" customHeight="1" x14ac:dyDescent="0.25">
      <c r="A58" s="1">
        <v>2028</v>
      </c>
      <c r="B58" s="1">
        <v>9</v>
      </c>
      <c r="C58" s="1">
        <v>0.27060000000000001</v>
      </c>
      <c r="D58" s="1">
        <v>2.2949999999999999</v>
      </c>
      <c r="E58" s="1">
        <v>15.6829</v>
      </c>
      <c r="F58" s="1">
        <v>87.697699999999998</v>
      </c>
      <c r="G58" s="1">
        <v>160.8272</v>
      </c>
      <c r="H58" s="1">
        <v>60.968600000000002</v>
      </c>
      <c r="I58" s="1">
        <v>22.197500000000002</v>
      </c>
      <c r="J58" s="1">
        <v>5.327</v>
      </c>
    </row>
    <row r="59" spans="1:10" ht="15.75" customHeight="1" x14ac:dyDescent="0.25">
      <c r="A59" s="1">
        <v>2028</v>
      </c>
      <c r="B59" s="1">
        <v>10</v>
      </c>
      <c r="C59" s="1">
        <v>41.555900000000001</v>
      </c>
      <c r="D59" s="1">
        <v>74.560500000000005</v>
      </c>
      <c r="E59" s="1">
        <v>141.14070000000001</v>
      </c>
      <c r="F59" s="1">
        <v>281.2045</v>
      </c>
      <c r="G59" s="1">
        <v>373.01760000000002</v>
      </c>
      <c r="H59" s="1">
        <v>7.1454000000000004</v>
      </c>
      <c r="I59" s="1">
        <v>1.2509999999999999</v>
      </c>
      <c r="J59" s="1">
        <v>6.4199999999999993E-2</v>
      </c>
    </row>
    <row r="60" spans="1:10" ht="15.75" customHeight="1" x14ac:dyDescent="0.25">
      <c r="A60" s="1">
        <v>2028</v>
      </c>
      <c r="B60" s="1">
        <v>11</v>
      </c>
      <c r="C60" s="1">
        <v>195.11330000000001</v>
      </c>
      <c r="D60" s="1">
        <v>250.3295</v>
      </c>
      <c r="E60" s="1">
        <v>337.40620000000001</v>
      </c>
      <c r="F60" s="1">
        <v>486.4502</v>
      </c>
      <c r="G60" s="1">
        <v>576.39670000000001</v>
      </c>
      <c r="H60" s="1">
        <v>0.39700000000000002</v>
      </c>
      <c r="I60" s="1">
        <v>5.3499999999999999E-2</v>
      </c>
      <c r="J60" s="1">
        <v>0</v>
      </c>
    </row>
    <row r="61" spans="1:10" ht="15.75" customHeight="1" x14ac:dyDescent="0.25">
      <c r="A61" s="1">
        <v>2028</v>
      </c>
      <c r="B61" s="1">
        <v>12</v>
      </c>
      <c r="C61" s="1">
        <v>401.93860000000001</v>
      </c>
      <c r="D61" s="1">
        <v>463.71820000000002</v>
      </c>
      <c r="E61" s="1">
        <v>556.68859999999995</v>
      </c>
      <c r="F61" s="1">
        <v>711.68859999999995</v>
      </c>
      <c r="G61" s="1">
        <v>804.68859999999995</v>
      </c>
      <c r="H61" s="1">
        <v>0</v>
      </c>
      <c r="I61" s="1">
        <v>0</v>
      </c>
      <c r="J61" s="1">
        <v>0</v>
      </c>
    </row>
    <row r="62" spans="1:10" ht="15.75" customHeight="1" x14ac:dyDescent="0.25">
      <c r="A62" s="1">
        <v>2029</v>
      </c>
      <c r="B62" s="1">
        <v>1</v>
      </c>
      <c r="C62" s="1">
        <v>533.30150000000003</v>
      </c>
      <c r="D62" s="1">
        <v>595.28530000000001</v>
      </c>
      <c r="E62" s="1">
        <v>688.28530000000001</v>
      </c>
      <c r="F62" s="1">
        <v>843.28530000000001</v>
      </c>
      <c r="G62" s="1">
        <v>936.28530000000001</v>
      </c>
      <c r="H62" s="1">
        <v>0</v>
      </c>
      <c r="I62" s="1">
        <v>0</v>
      </c>
      <c r="J62" s="1">
        <v>0</v>
      </c>
    </row>
    <row r="63" spans="1:10" ht="15.75" customHeight="1" x14ac:dyDescent="0.25">
      <c r="A63" s="1">
        <v>2029</v>
      </c>
      <c r="B63" s="1">
        <v>2</v>
      </c>
      <c r="C63" s="1">
        <v>440.2971</v>
      </c>
      <c r="D63" s="1">
        <v>496.2971</v>
      </c>
      <c r="E63" s="1">
        <v>580.2971</v>
      </c>
      <c r="F63" s="1">
        <v>720.2971</v>
      </c>
      <c r="G63" s="1">
        <v>804.2971</v>
      </c>
      <c r="H63" s="1">
        <v>0</v>
      </c>
      <c r="I63" s="1">
        <v>0</v>
      </c>
      <c r="J63" s="1">
        <v>0</v>
      </c>
    </row>
    <row r="64" spans="1:10" ht="15.75" customHeight="1" x14ac:dyDescent="0.25">
      <c r="A64" s="1">
        <v>2029</v>
      </c>
      <c r="B64" s="1">
        <v>3</v>
      </c>
      <c r="C64" s="1">
        <v>305.71080000000001</v>
      </c>
      <c r="D64" s="1">
        <v>366.42309999999998</v>
      </c>
      <c r="E64" s="1">
        <v>458.48680000000002</v>
      </c>
      <c r="F64" s="1">
        <v>613.06830000000002</v>
      </c>
      <c r="G64" s="1">
        <v>706.06830000000002</v>
      </c>
      <c r="H64" s="1">
        <v>0.1956</v>
      </c>
      <c r="I64" s="1">
        <v>0</v>
      </c>
      <c r="J64" s="1">
        <v>0</v>
      </c>
    </row>
    <row r="65" spans="1:10" ht="15.75" customHeight="1" x14ac:dyDescent="0.25">
      <c r="A65" s="1">
        <v>2029</v>
      </c>
      <c r="B65" s="1">
        <v>4</v>
      </c>
      <c r="C65" s="1">
        <v>87.235799999999998</v>
      </c>
      <c r="D65" s="1">
        <v>130.98140000000001</v>
      </c>
      <c r="E65" s="1">
        <v>207.37260000000001</v>
      </c>
      <c r="F65" s="1">
        <v>350.97949999999997</v>
      </c>
      <c r="G65" s="1">
        <v>440.59059999999999</v>
      </c>
      <c r="H65" s="1">
        <v>2.5177</v>
      </c>
      <c r="I65" s="1">
        <v>0.38900000000000001</v>
      </c>
      <c r="J65" s="1">
        <v>0</v>
      </c>
    </row>
    <row r="66" spans="1:10" ht="15.75" customHeight="1" x14ac:dyDescent="0.25">
      <c r="A66" s="1">
        <v>2029</v>
      </c>
      <c r="B66" s="1">
        <v>5</v>
      </c>
      <c r="C66" s="1">
        <v>6.1712999999999996</v>
      </c>
      <c r="D66" s="1">
        <v>16.225999999999999</v>
      </c>
      <c r="E66" s="1">
        <v>45.999099999999999</v>
      </c>
      <c r="F66" s="1">
        <v>143.84139999999999</v>
      </c>
      <c r="G66" s="1">
        <v>224.9701</v>
      </c>
      <c r="H66" s="1">
        <v>44.281500000000001</v>
      </c>
      <c r="I66" s="1">
        <v>16.7775</v>
      </c>
      <c r="J66" s="1">
        <v>4.9062999999999999</v>
      </c>
    </row>
    <row r="67" spans="1:10" ht="15.75" customHeight="1" x14ac:dyDescent="0.25">
      <c r="A67" s="1">
        <v>2029</v>
      </c>
      <c r="B67" s="1">
        <v>6</v>
      </c>
      <c r="C67" s="1">
        <v>0</v>
      </c>
      <c r="D67" s="1">
        <v>0.1673</v>
      </c>
      <c r="E67" s="1">
        <v>2.3631000000000002</v>
      </c>
      <c r="F67" s="1">
        <v>34.085799999999999</v>
      </c>
      <c r="G67" s="1">
        <v>86.475300000000004</v>
      </c>
      <c r="H67" s="1">
        <v>119.491</v>
      </c>
      <c r="I67" s="1">
        <v>54.581600000000002</v>
      </c>
      <c r="J67" s="1">
        <v>16.971</v>
      </c>
    </row>
    <row r="68" spans="1:10" ht="15.75" customHeight="1" x14ac:dyDescent="0.25">
      <c r="A68" s="1">
        <v>2029</v>
      </c>
      <c r="B68" s="1">
        <v>7</v>
      </c>
      <c r="C68" s="1">
        <v>0</v>
      </c>
      <c r="D68" s="1">
        <v>0</v>
      </c>
      <c r="E68" s="1">
        <v>0</v>
      </c>
      <c r="F68" s="1">
        <v>4.1908000000000003</v>
      </c>
      <c r="G68" s="1">
        <v>28.0837</v>
      </c>
      <c r="H68" s="1">
        <v>198.84880000000001</v>
      </c>
      <c r="I68" s="1">
        <v>109.91589999999999</v>
      </c>
      <c r="J68" s="1">
        <v>40.808799999999998</v>
      </c>
    </row>
    <row r="69" spans="1:10" ht="15.75" customHeight="1" x14ac:dyDescent="0.25">
      <c r="A69" s="1">
        <v>2029</v>
      </c>
      <c r="B69" s="1">
        <v>8</v>
      </c>
      <c r="C69" s="1">
        <v>0</v>
      </c>
      <c r="D69" s="1">
        <v>0</v>
      </c>
      <c r="E69" s="1">
        <v>0.13830000000000001</v>
      </c>
      <c r="F69" s="1">
        <v>12.535500000000001</v>
      </c>
      <c r="G69" s="1">
        <v>52.258299999999998</v>
      </c>
      <c r="H69" s="1">
        <v>156.7747</v>
      </c>
      <c r="I69" s="1">
        <v>75.124899999999997</v>
      </c>
      <c r="J69" s="1">
        <v>21.8477</v>
      </c>
    </row>
    <row r="70" spans="1:10" ht="15.75" customHeight="1" x14ac:dyDescent="0.25">
      <c r="A70" s="1">
        <v>2029</v>
      </c>
      <c r="B70" s="1">
        <v>9</v>
      </c>
      <c r="C70" s="1">
        <v>0.27060000000000001</v>
      </c>
      <c r="D70" s="1">
        <v>2.2949999999999999</v>
      </c>
      <c r="E70" s="1">
        <v>15.6829</v>
      </c>
      <c r="F70" s="1">
        <v>87.697699999999998</v>
      </c>
      <c r="G70" s="1">
        <v>160.8272</v>
      </c>
      <c r="H70" s="1">
        <v>60.968600000000002</v>
      </c>
      <c r="I70" s="1">
        <v>22.197500000000002</v>
      </c>
      <c r="J70" s="1">
        <v>5.327</v>
      </c>
    </row>
    <row r="71" spans="1:10" ht="15.75" customHeight="1" x14ac:dyDescent="0.25">
      <c r="A71" s="1">
        <v>2029</v>
      </c>
      <c r="B71" s="1">
        <v>10</v>
      </c>
      <c r="C71" s="1">
        <v>41.555900000000001</v>
      </c>
      <c r="D71" s="1">
        <v>74.560500000000005</v>
      </c>
      <c r="E71" s="1">
        <v>141.14070000000001</v>
      </c>
      <c r="F71" s="1">
        <v>281.2045</v>
      </c>
      <c r="G71" s="1">
        <v>373.01760000000002</v>
      </c>
      <c r="H71" s="1">
        <v>7.1454000000000004</v>
      </c>
      <c r="I71" s="1">
        <v>1.2509999999999999</v>
      </c>
      <c r="J71" s="1">
        <v>6.4199999999999993E-2</v>
      </c>
    </row>
    <row r="72" spans="1:10" ht="15.75" customHeight="1" x14ac:dyDescent="0.25">
      <c r="A72" s="1">
        <v>2029</v>
      </c>
      <c r="B72" s="1">
        <v>11</v>
      </c>
      <c r="C72" s="1">
        <v>195.11330000000001</v>
      </c>
      <c r="D72" s="1">
        <v>250.3295</v>
      </c>
      <c r="E72" s="1">
        <v>337.40620000000001</v>
      </c>
      <c r="F72" s="1">
        <v>486.4502</v>
      </c>
      <c r="G72" s="1">
        <v>576.39670000000001</v>
      </c>
      <c r="H72" s="1">
        <v>0.39700000000000002</v>
      </c>
      <c r="I72" s="1">
        <v>5.3499999999999999E-2</v>
      </c>
      <c r="J72" s="1">
        <v>0</v>
      </c>
    </row>
    <row r="73" spans="1:10" ht="15.75" customHeight="1" x14ac:dyDescent="0.25">
      <c r="A73" s="1">
        <v>2029</v>
      </c>
      <c r="B73" s="1">
        <v>12</v>
      </c>
      <c r="C73" s="1">
        <v>401.93860000000001</v>
      </c>
      <c r="D73" s="1">
        <v>463.71820000000002</v>
      </c>
      <c r="E73" s="1">
        <v>556.68859999999995</v>
      </c>
      <c r="F73" s="1">
        <v>711.68859999999995</v>
      </c>
      <c r="G73" s="1">
        <v>804.68859999999995</v>
      </c>
      <c r="H73" s="1">
        <v>0</v>
      </c>
      <c r="I73" s="1">
        <v>0</v>
      </c>
      <c r="J73" s="1">
        <v>0</v>
      </c>
    </row>
    <row r="74" spans="1:10" ht="15.75" customHeight="1" x14ac:dyDescent="0.25">
      <c r="A74" s="1">
        <v>2030</v>
      </c>
      <c r="B74" s="1">
        <v>1</v>
      </c>
      <c r="C74" s="1">
        <v>533.30150000000003</v>
      </c>
      <c r="D74" s="1">
        <v>595.28530000000001</v>
      </c>
      <c r="E74" s="1">
        <v>688.28530000000001</v>
      </c>
      <c r="F74" s="1">
        <v>843.28530000000001</v>
      </c>
      <c r="G74" s="1">
        <v>936.28530000000001</v>
      </c>
      <c r="H74" s="1">
        <v>0</v>
      </c>
      <c r="I74" s="1">
        <v>0</v>
      </c>
      <c r="J74" s="1">
        <v>0</v>
      </c>
    </row>
    <row r="75" spans="1:10" ht="15.75" customHeight="1" x14ac:dyDescent="0.25">
      <c r="A75" s="1">
        <v>2030</v>
      </c>
      <c r="B75" s="1">
        <v>2</v>
      </c>
      <c r="C75" s="1">
        <v>440.2971</v>
      </c>
      <c r="D75" s="1">
        <v>496.2971</v>
      </c>
      <c r="E75" s="1">
        <v>580.2971</v>
      </c>
      <c r="F75" s="1">
        <v>720.2971</v>
      </c>
      <c r="G75" s="1">
        <v>804.2971</v>
      </c>
      <c r="H75" s="1">
        <v>0</v>
      </c>
      <c r="I75" s="1">
        <v>0</v>
      </c>
      <c r="J75" s="1">
        <v>0</v>
      </c>
    </row>
    <row r="76" spans="1:10" ht="15.75" customHeight="1" x14ac:dyDescent="0.25">
      <c r="A76" s="1">
        <v>2030</v>
      </c>
      <c r="B76" s="1">
        <v>3</v>
      </c>
      <c r="C76" s="1">
        <v>305.71080000000001</v>
      </c>
      <c r="D76" s="1">
        <v>366.42309999999998</v>
      </c>
      <c r="E76" s="1">
        <v>458.48680000000002</v>
      </c>
      <c r="F76" s="1">
        <v>613.06830000000002</v>
      </c>
      <c r="G76" s="1">
        <v>706.06830000000002</v>
      </c>
      <c r="H76" s="1">
        <v>0.1956</v>
      </c>
      <c r="I76" s="1">
        <v>0</v>
      </c>
      <c r="J76" s="1">
        <v>0</v>
      </c>
    </row>
    <row r="77" spans="1:10" ht="15.75" customHeight="1" x14ac:dyDescent="0.25">
      <c r="A77" s="1">
        <v>2030</v>
      </c>
      <c r="B77" s="1">
        <v>4</v>
      </c>
      <c r="C77" s="1">
        <v>87.235799999999998</v>
      </c>
      <c r="D77" s="1">
        <v>130.98140000000001</v>
      </c>
      <c r="E77" s="1">
        <v>207.37260000000001</v>
      </c>
      <c r="F77" s="1">
        <v>350.97949999999997</v>
      </c>
      <c r="G77" s="1">
        <v>440.59059999999999</v>
      </c>
      <c r="H77" s="1">
        <v>2.5177</v>
      </c>
      <c r="I77" s="1">
        <v>0.38900000000000001</v>
      </c>
      <c r="J77" s="1">
        <v>0</v>
      </c>
    </row>
    <row r="78" spans="1:10" ht="15.75" customHeight="1" x14ac:dyDescent="0.25">
      <c r="A78" s="1">
        <v>2030</v>
      </c>
      <c r="B78" s="1">
        <v>5</v>
      </c>
      <c r="C78" s="1">
        <v>6.1712999999999996</v>
      </c>
      <c r="D78" s="1">
        <v>16.225999999999999</v>
      </c>
      <c r="E78" s="1">
        <v>45.999099999999999</v>
      </c>
      <c r="F78" s="1">
        <v>143.84139999999999</v>
      </c>
      <c r="G78" s="1">
        <v>224.9701</v>
      </c>
      <c r="H78" s="1">
        <v>44.281500000000001</v>
      </c>
      <c r="I78" s="1">
        <v>16.7775</v>
      </c>
      <c r="J78" s="1">
        <v>4.9062999999999999</v>
      </c>
    </row>
    <row r="79" spans="1:10" ht="15.75" customHeight="1" x14ac:dyDescent="0.25">
      <c r="A79" s="1">
        <v>2030</v>
      </c>
      <c r="B79" s="1">
        <v>6</v>
      </c>
      <c r="C79" s="1">
        <v>0</v>
      </c>
      <c r="D79" s="1">
        <v>0.1673</v>
      </c>
      <c r="E79" s="1">
        <v>2.3631000000000002</v>
      </c>
      <c r="F79" s="1">
        <v>34.085799999999999</v>
      </c>
      <c r="G79" s="1">
        <v>86.475300000000004</v>
      </c>
      <c r="H79" s="1">
        <v>119.491</v>
      </c>
      <c r="I79" s="1">
        <v>54.581600000000002</v>
      </c>
      <c r="J79" s="1">
        <v>16.971</v>
      </c>
    </row>
    <row r="80" spans="1:10" ht="15.75" customHeight="1" x14ac:dyDescent="0.25">
      <c r="A80" s="1">
        <v>2030</v>
      </c>
      <c r="B80" s="1">
        <v>7</v>
      </c>
      <c r="C80" s="1">
        <v>0</v>
      </c>
      <c r="D80" s="1">
        <v>0</v>
      </c>
      <c r="E80" s="1">
        <v>0</v>
      </c>
      <c r="F80" s="1">
        <v>4.1908000000000003</v>
      </c>
      <c r="G80" s="1">
        <v>28.0837</v>
      </c>
      <c r="H80" s="1">
        <v>198.84880000000001</v>
      </c>
      <c r="I80" s="1">
        <v>109.91589999999999</v>
      </c>
      <c r="J80" s="1">
        <v>40.808799999999998</v>
      </c>
    </row>
    <row r="81" spans="1:10" ht="15.75" customHeight="1" x14ac:dyDescent="0.25">
      <c r="A81" s="1">
        <v>2030</v>
      </c>
      <c r="B81" s="1">
        <v>8</v>
      </c>
      <c r="C81" s="1">
        <v>0</v>
      </c>
      <c r="D81" s="1">
        <v>0</v>
      </c>
      <c r="E81" s="1">
        <v>0.13830000000000001</v>
      </c>
      <c r="F81" s="1">
        <v>12.535500000000001</v>
      </c>
      <c r="G81" s="1">
        <v>52.258299999999998</v>
      </c>
      <c r="H81" s="1">
        <v>156.7747</v>
      </c>
      <c r="I81" s="1">
        <v>75.124899999999997</v>
      </c>
      <c r="J81" s="1">
        <v>21.8477</v>
      </c>
    </row>
    <row r="82" spans="1:10" ht="15.75" customHeight="1" x14ac:dyDescent="0.25">
      <c r="A82" s="1">
        <v>2030</v>
      </c>
      <c r="B82" s="1">
        <v>9</v>
      </c>
      <c r="C82" s="1">
        <v>0.27060000000000001</v>
      </c>
      <c r="D82" s="1">
        <v>2.2949999999999999</v>
      </c>
      <c r="E82" s="1">
        <v>15.6829</v>
      </c>
      <c r="F82" s="1">
        <v>87.697699999999998</v>
      </c>
      <c r="G82" s="1">
        <v>160.8272</v>
      </c>
      <c r="H82" s="1">
        <v>60.968600000000002</v>
      </c>
      <c r="I82" s="1">
        <v>22.197500000000002</v>
      </c>
      <c r="J82" s="1">
        <v>5.327</v>
      </c>
    </row>
    <row r="83" spans="1:10" ht="15.75" customHeight="1" x14ac:dyDescent="0.25">
      <c r="A83" s="1">
        <v>2030</v>
      </c>
      <c r="B83" s="1">
        <v>10</v>
      </c>
      <c r="C83" s="1">
        <v>41.555900000000001</v>
      </c>
      <c r="D83" s="1">
        <v>74.560500000000005</v>
      </c>
      <c r="E83" s="1">
        <v>141.14070000000001</v>
      </c>
      <c r="F83" s="1">
        <v>281.2045</v>
      </c>
      <c r="G83" s="1">
        <v>373.01760000000002</v>
      </c>
      <c r="H83" s="1">
        <v>7.1454000000000004</v>
      </c>
      <c r="I83" s="1">
        <v>1.2509999999999999</v>
      </c>
      <c r="J83" s="1">
        <v>6.4199999999999993E-2</v>
      </c>
    </row>
    <row r="84" spans="1:10" ht="15.75" customHeight="1" x14ac:dyDescent="0.25">
      <c r="A84" s="1">
        <v>2030</v>
      </c>
      <c r="B84" s="1">
        <v>11</v>
      </c>
      <c r="C84" s="1">
        <v>195.11330000000001</v>
      </c>
      <c r="D84" s="1">
        <v>250.3295</v>
      </c>
      <c r="E84" s="1">
        <v>337.40620000000001</v>
      </c>
      <c r="F84" s="1">
        <v>486.4502</v>
      </c>
      <c r="G84" s="1">
        <v>576.39670000000001</v>
      </c>
      <c r="H84" s="1">
        <v>0.39700000000000002</v>
      </c>
      <c r="I84" s="1">
        <v>5.3499999999999999E-2</v>
      </c>
      <c r="J84" s="1">
        <v>0</v>
      </c>
    </row>
    <row r="85" spans="1:10" ht="15.75" customHeight="1" x14ac:dyDescent="0.25">
      <c r="A85" s="1">
        <v>2030</v>
      </c>
      <c r="B85" s="1">
        <v>12</v>
      </c>
      <c r="C85" s="1">
        <v>401.93860000000001</v>
      </c>
      <c r="D85" s="1">
        <v>463.71820000000002</v>
      </c>
      <c r="E85" s="1">
        <v>556.68859999999995</v>
      </c>
      <c r="F85" s="1">
        <v>711.68859999999995</v>
      </c>
      <c r="G85" s="1">
        <v>804.68859999999995</v>
      </c>
      <c r="H85" s="1">
        <v>0</v>
      </c>
      <c r="I85" s="1">
        <v>0</v>
      </c>
      <c r="J85" s="1">
        <v>0</v>
      </c>
    </row>
    <row r="86" spans="1:10" ht="15.75" customHeight="1" x14ac:dyDescent="0.25"/>
    <row r="87" spans="1:10" ht="15.75" customHeight="1" x14ac:dyDescent="0.25"/>
    <row r="88" spans="1:10" ht="15.75" customHeight="1" x14ac:dyDescent="0.25"/>
    <row r="89" spans="1:10" ht="15.75" customHeight="1" x14ac:dyDescent="0.25"/>
    <row r="90" spans="1:10" ht="15.75" customHeight="1" x14ac:dyDescent="0.25"/>
    <row r="91" spans="1:10" ht="15.75" customHeight="1" x14ac:dyDescent="0.25"/>
    <row r="92" spans="1:10" ht="15.75" customHeight="1" x14ac:dyDescent="0.25"/>
    <row r="93" spans="1:10" ht="15.75" customHeight="1" x14ac:dyDescent="0.25"/>
    <row r="94" spans="1:10" ht="15.75" customHeight="1" x14ac:dyDescent="0.25"/>
    <row r="95" spans="1:10" ht="15.75" customHeight="1" x14ac:dyDescent="0.25"/>
    <row r="96" spans="1:10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E2EFD9"/>
  </sheetPr>
  <dimension ref="A1:Z1000"/>
  <sheetViews>
    <sheetView workbookViewId="0"/>
  </sheetViews>
  <sheetFormatPr defaultColWidth="14.42578125" defaultRowHeight="15" customHeight="1" x14ac:dyDescent="0.25"/>
  <cols>
    <col min="1" max="1" width="8.7109375" customWidth="1"/>
    <col min="2" max="3" width="9.140625" customWidth="1"/>
    <col min="4" max="4" width="8.85546875" customWidth="1"/>
    <col min="5" max="7" width="9.140625" customWidth="1"/>
    <col min="8" max="8" width="8.7109375" customWidth="1"/>
    <col min="9" max="9" width="8" customWidth="1"/>
    <col min="10" max="14" width="9.140625" customWidth="1"/>
    <col min="15" max="16" width="8" customWidth="1"/>
    <col min="17" max="19" width="9.140625" customWidth="1"/>
    <col min="20" max="25" width="10.140625" customWidth="1"/>
    <col min="26" max="26" width="8.7109375" customWidth="1"/>
  </cols>
  <sheetData>
    <row r="1" spans="1:26" x14ac:dyDescent="0.25">
      <c r="A1" s="1" t="s">
        <v>4</v>
      </c>
      <c r="B1" s="1" t="s">
        <v>28</v>
      </c>
      <c r="C1" s="1" t="s">
        <v>29</v>
      </c>
      <c r="D1" s="1" t="s">
        <v>30</v>
      </c>
      <c r="E1" s="1" t="s">
        <v>31</v>
      </c>
      <c r="F1" s="1" t="s">
        <v>32</v>
      </c>
      <c r="G1" s="1" t="s">
        <v>33</v>
      </c>
      <c r="H1" s="1" t="s">
        <v>34</v>
      </c>
      <c r="I1" s="1" t="s">
        <v>35</v>
      </c>
      <c r="J1" s="1" t="s">
        <v>36</v>
      </c>
      <c r="K1" s="1" t="s">
        <v>37</v>
      </c>
      <c r="L1" s="1" t="s">
        <v>38</v>
      </c>
      <c r="M1" s="1" t="s">
        <v>39</v>
      </c>
      <c r="N1" s="1" t="s">
        <v>40</v>
      </c>
      <c r="O1" s="1" t="s">
        <v>41</v>
      </c>
      <c r="P1" s="1" t="s">
        <v>42</v>
      </c>
      <c r="Q1" s="1" t="s">
        <v>43</v>
      </c>
      <c r="R1" s="1" t="s">
        <v>44</v>
      </c>
      <c r="S1" s="1" t="s">
        <v>45</v>
      </c>
      <c r="T1" s="1" t="s">
        <v>46</v>
      </c>
      <c r="U1" s="1" t="s">
        <v>47</v>
      </c>
      <c r="V1" s="1" t="s">
        <v>48</v>
      </c>
      <c r="W1" s="1" t="s">
        <v>49</v>
      </c>
      <c r="X1" s="1" t="s">
        <v>50</v>
      </c>
      <c r="Y1" s="1" t="s">
        <v>51</v>
      </c>
      <c r="Z1" s="6" t="s">
        <v>52</v>
      </c>
    </row>
    <row r="2" spans="1:26" x14ac:dyDescent="0.25">
      <c r="A2" s="1">
        <v>2013</v>
      </c>
      <c r="B2" s="7">
        <v>585.59310000000005</v>
      </c>
      <c r="C2" s="7">
        <v>162.74799999999999</v>
      </c>
      <c r="D2" s="7">
        <v>28.879899999999999</v>
      </c>
      <c r="E2" s="7">
        <v>439.39269999999999</v>
      </c>
      <c r="F2" s="7">
        <v>865.43240000000003</v>
      </c>
      <c r="G2" s="7">
        <v>79.353200000000001</v>
      </c>
      <c r="H2" s="7">
        <v>15.5817</v>
      </c>
      <c r="I2" s="7">
        <v>56.119399999999999</v>
      </c>
      <c r="J2" s="7">
        <v>780.85360000000003</v>
      </c>
      <c r="K2" s="7">
        <v>137.34209999999999</v>
      </c>
      <c r="L2" s="7">
        <v>495.77390000000003</v>
      </c>
      <c r="M2" s="7">
        <v>126.7199</v>
      </c>
      <c r="N2" s="7">
        <v>236.71960000000001</v>
      </c>
      <c r="O2" s="7">
        <v>51.194899999999997</v>
      </c>
      <c r="P2" s="7">
        <v>81.641199999999998</v>
      </c>
      <c r="Q2" s="7">
        <v>572.96849999999995</v>
      </c>
      <c r="R2" s="7">
        <v>543.3252</v>
      </c>
      <c r="S2" s="7">
        <v>233.13130000000001</v>
      </c>
      <c r="T2" s="8">
        <v>1074.3527999999999</v>
      </c>
      <c r="U2" s="8">
        <v>2182.2287000000001</v>
      </c>
      <c r="V2" s="8">
        <v>1449.7451000000001</v>
      </c>
      <c r="W2" s="8">
        <v>1016.4866</v>
      </c>
      <c r="X2" s="8">
        <v>6283.1203999999998</v>
      </c>
      <c r="Y2" s="8">
        <v>8749.3521000000001</v>
      </c>
    </row>
    <row r="3" spans="1:26" x14ac:dyDescent="0.25">
      <c r="A3" s="1">
        <v>2014</v>
      </c>
      <c r="B3" s="7">
        <v>588.75890000000004</v>
      </c>
      <c r="C3" s="7">
        <v>162.8921</v>
      </c>
      <c r="D3" s="7">
        <v>30.374199999999998</v>
      </c>
      <c r="E3" s="7">
        <v>438.61099999999999</v>
      </c>
      <c r="F3" s="7">
        <v>871.73779999999999</v>
      </c>
      <c r="G3" s="7">
        <v>79.082800000000006</v>
      </c>
      <c r="H3" s="7">
        <v>16.318000000000001</v>
      </c>
      <c r="I3" s="7">
        <v>51.631300000000003</v>
      </c>
      <c r="J3" s="7">
        <v>778.87919999999997</v>
      </c>
      <c r="K3" s="7">
        <v>137.2552</v>
      </c>
      <c r="L3" s="7">
        <v>484.76150000000001</v>
      </c>
      <c r="M3" s="7">
        <v>123.9051</v>
      </c>
      <c r="N3" s="7">
        <v>231.54060000000001</v>
      </c>
      <c r="O3" s="7">
        <v>50.084899999999998</v>
      </c>
      <c r="P3" s="7">
        <v>78.412800000000004</v>
      </c>
      <c r="Q3" s="7">
        <v>567.57230000000004</v>
      </c>
      <c r="R3" s="7">
        <v>543.49620000000004</v>
      </c>
      <c r="S3" s="7">
        <v>229.23750000000001</v>
      </c>
      <c r="T3" s="8">
        <v>1033.5708999999999</v>
      </c>
      <c r="U3" s="8">
        <v>2275.0981000000002</v>
      </c>
      <c r="V3" s="8">
        <v>1449.8737000000001</v>
      </c>
      <c r="W3" s="8">
        <v>1018.77</v>
      </c>
      <c r="X3" s="8">
        <v>6304.5769</v>
      </c>
      <c r="Y3" s="8">
        <v>8773.2206000000006</v>
      </c>
    </row>
    <row r="4" spans="1:26" x14ac:dyDescent="0.25">
      <c r="A4" s="1">
        <v>2015</v>
      </c>
      <c r="B4" s="7">
        <v>596.15480000000002</v>
      </c>
      <c r="C4" s="7">
        <v>162.80009999999999</v>
      </c>
      <c r="D4" s="7">
        <v>41.119399999999999</v>
      </c>
      <c r="E4" s="7">
        <v>438.1848</v>
      </c>
      <c r="F4" s="7">
        <v>878.56650000000002</v>
      </c>
      <c r="G4" s="7">
        <v>78.377200000000002</v>
      </c>
      <c r="H4" s="7">
        <v>22.019400000000001</v>
      </c>
      <c r="I4" s="7">
        <v>47.9754</v>
      </c>
      <c r="J4" s="7">
        <v>772.77480000000003</v>
      </c>
      <c r="K4" s="7">
        <v>137.15430000000001</v>
      </c>
      <c r="L4" s="7">
        <v>474.7122</v>
      </c>
      <c r="M4" s="7">
        <v>121.3364</v>
      </c>
      <c r="N4" s="7">
        <v>227.78739999999999</v>
      </c>
      <c r="O4" s="7">
        <v>49.016500000000001</v>
      </c>
      <c r="P4" s="7">
        <v>75.220200000000006</v>
      </c>
      <c r="Q4" s="7">
        <v>558.50800000000004</v>
      </c>
      <c r="R4" s="7">
        <v>547.08759999999995</v>
      </c>
      <c r="S4" s="7">
        <v>225.57400000000001</v>
      </c>
      <c r="T4" s="7">
        <v>964.48479999999995</v>
      </c>
      <c r="U4" s="8">
        <v>2316.9535000000001</v>
      </c>
      <c r="V4" s="8">
        <v>1463.8330000000001</v>
      </c>
      <c r="W4" s="8">
        <v>1026.9386</v>
      </c>
      <c r="X4" s="8">
        <v>6245.0358999999999</v>
      </c>
      <c r="Y4" s="8">
        <v>8735.8075000000008</v>
      </c>
    </row>
    <row r="5" spans="1:26" x14ac:dyDescent="0.25">
      <c r="A5" s="1">
        <v>2016</v>
      </c>
      <c r="B5" s="7">
        <v>599.05740000000003</v>
      </c>
      <c r="C5" s="7">
        <v>163.41829999999999</v>
      </c>
      <c r="D5" s="7">
        <v>41.360900000000001</v>
      </c>
      <c r="E5" s="7">
        <v>435.4212</v>
      </c>
      <c r="F5" s="7">
        <v>886.52009999999996</v>
      </c>
      <c r="G5" s="7">
        <v>78.758499999999998</v>
      </c>
      <c r="H5" s="7">
        <v>22.030899999999999</v>
      </c>
      <c r="I5" s="7">
        <v>44.608499999999999</v>
      </c>
      <c r="J5" s="7">
        <v>765.67340000000002</v>
      </c>
      <c r="K5" s="7">
        <v>137.46</v>
      </c>
      <c r="L5" s="7">
        <v>468.68700000000001</v>
      </c>
      <c r="M5" s="7">
        <v>119.79640000000001</v>
      </c>
      <c r="N5" s="7">
        <v>225.68610000000001</v>
      </c>
      <c r="O5" s="7">
        <v>48.393700000000003</v>
      </c>
      <c r="P5" s="7">
        <v>75.191800000000001</v>
      </c>
      <c r="Q5" s="7">
        <v>556.99530000000004</v>
      </c>
      <c r="R5" s="7">
        <v>527.80070000000001</v>
      </c>
      <c r="S5" s="7">
        <v>220.35509999999999</v>
      </c>
      <c r="T5" s="7">
        <v>761.40679999999998</v>
      </c>
      <c r="U5" s="8">
        <v>2523.6848</v>
      </c>
      <c r="V5" s="8">
        <v>1459.6128000000001</v>
      </c>
      <c r="W5" s="8">
        <v>1031.9179999999999</v>
      </c>
      <c r="X5" s="8">
        <v>6210.7759999999998</v>
      </c>
      <c r="Y5" s="8">
        <v>8702.3068000000003</v>
      </c>
    </row>
    <row r="6" spans="1:26" x14ac:dyDescent="0.25">
      <c r="A6" s="1">
        <v>2017</v>
      </c>
      <c r="B6" s="7">
        <v>605.61310000000003</v>
      </c>
      <c r="C6" s="7">
        <v>164.92930000000001</v>
      </c>
      <c r="D6" s="7">
        <v>41.565600000000003</v>
      </c>
      <c r="E6" s="7">
        <v>432.48039999999997</v>
      </c>
      <c r="F6" s="7">
        <v>897.3546</v>
      </c>
      <c r="G6" s="7">
        <v>79.577500000000001</v>
      </c>
      <c r="H6" s="7">
        <v>22.0382</v>
      </c>
      <c r="I6" s="7">
        <v>41.398800000000001</v>
      </c>
      <c r="J6" s="7">
        <v>762.98249999999996</v>
      </c>
      <c r="K6" s="7">
        <v>136.98509999999999</v>
      </c>
      <c r="L6" s="7">
        <v>462.73809999999997</v>
      </c>
      <c r="M6" s="7">
        <v>118.27589999999999</v>
      </c>
      <c r="N6" s="7">
        <v>223.60429999999999</v>
      </c>
      <c r="O6" s="7">
        <v>47.778799999999997</v>
      </c>
      <c r="P6" s="7">
        <v>75.163399999999996</v>
      </c>
      <c r="Q6" s="7">
        <v>555.48659999999995</v>
      </c>
      <c r="R6" s="7">
        <v>506.57339999999999</v>
      </c>
      <c r="S6" s="7">
        <v>215.02440000000001</v>
      </c>
      <c r="T6" s="7">
        <v>667.26660000000004</v>
      </c>
      <c r="U6" s="8">
        <v>2703.4234000000001</v>
      </c>
      <c r="V6" s="8">
        <v>1459.6128000000001</v>
      </c>
      <c r="W6" s="8">
        <v>1040.3690999999999</v>
      </c>
      <c r="X6" s="8">
        <v>6260.2781000000004</v>
      </c>
      <c r="Y6" s="8">
        <v>8760.26</v>
      </c>
    </row>
    <row r="7" spans="1:26" x14ac:dyDescent="0.25">
      <c r="A7" s="1">
        <v>2018</v>
      </c>
      <c r="B7" s="7">
        <v>605.59760000000006</v>
      </c>
      <c r="C7" s="7">
        <v>166.93360000000001</v>
      </c>
      <c r="D7" s="7">
        <v>41.884900000000002</v>
      </c>
      <c r="E7" s="7">
        <v>429.78050000000002</v>
      </c>
      <c r="F7" s="7">
        <v>899.68359999999996</v>
      </c>
      <c r="G7" s="7">
        <v>80.620999999999995</v>
      </c>
      <c r="H7" s="7">
        <v>22.1111</v>
      </c>
      <c r="I7" s="7">
        <v>38.077599999999997</v>
      </c>
      <c r="J7" s="7">
        <v>758.0326</v>
      </c>
      <c r="K7" s="7">
        <v>136.8811</v>
      </c>
      <c r="L7" s="7">
        <v>456.63159999999999</v>
      </c>
      <c r="M7" s="7">
        <v>116.715</v>
      </c>
      <c r="N7" s="7">
        <v>221.49109999999999</v>
      </c>
      <c r="O7" s="7">
        <v>47.189900000000002</v>
      </c>
      <c r="P7" s="7">
        <v>75.1751</v>
      </c>
      <c r="Q7" s="7">
        <v>554.02959999999996</v>
      </c>
      <c r="R7" s="7">
        <v>489.24489999999997</v>
      </c>
      <c r="S7" s="7">
        <v>210.14269999999999</v>
      </c>
      <c r="T7" s="7">
        <v>591.56190000000004</v>
      </c>
      <c r="U7" s="8">
        <v>2785.4632999999999</v>
      </c>
      <c r="V7" s="8">
        <v>1454.3393000000001</v>
      </c>
      <c r="W7" s="8">
        <v>1040.4933000000001</v>
      </c>
      <c r="X7" s="8">
        <v>6232.4160000000002</v>
      </c>
      <c r="Y7" s="8">
        <v>8727.2486000000008</v>
      </c>
    </row>
    <row r="8" spans="1:26" x14ac:dyDescent="0.25">
      <c r="A8" s="1">
        <v>2019</v>
      </c>
      <c r="B8" s="7">
        <v>604.81420000000003</v>
      </c>
      <c r="C8" s="7">
        <v>168.92</v>
      </c>
      <c r="D8" s="7">
        <v>42.49</v>
      </c>
      <c r="E8" s="7">
        <v>427.08960000000002</v>
      </c>
      <c r="F8" s="7">
        <v>903.1662</v>
      </c>
      <c r="G8" s="7">
        <v>81.632599999999996</v>
      </c>
      <c r="H8" s="7">
        <v>22.348800000000001</v>
      </c>
      <c r="I8" s="7">
        <v>34.777700000000003</v>
      </c>
      <c r="J8" s="7">
        <v>752.14139999999998</v>
      </c>
      <c r="K8" s="7">
        <v>136.7722</v>
      </c>
      <c r="L8" s="7">
        <v>450.37740000000002</v>
      </c>
      <c r="M8" s="7">
        <v>115.1165</v>
      </c>
      <c r="N8" s="7">
        <v>219.38560000000001</v>
      </c>
      <c r="O8" s="7">
        <v>46.628799999999998</v>
      </c>
      <c r="P8" s="7">
        <v>75.189099999999996</v>
      </c>
      <c r="Q8" s="7">
        <v>552.59860000000003</v>
      </c>
      <c r="R8" s="7">
        <v>473.70819999999998</v>
      </c>
      <c r="S8" s="7">
        <v>205.3271</v>
      </c>
      <c r="T8" s="7">
        <v>549.56989999999996</v>
      </c>
      <c r="U8" s="8">
        <v>2866.5942</v>
      </c>
      <c r="V8" s="8">
        <v>1448.6409000000001</v>
      </c>
      <c r="W8" s="8">
        <v>1041.9254000000001</v>
      </c>
      <c r="X8" s="8">
        <v>6238.0819000000001</v>
      </c>
      <c r="Y8" s="8">
        <v>8728.6481999999996</v>
      </c>
    </row>
    <row r="9" spans="1:26" x14ac:dyDescent="0.25">
      <c r="A9" s="1">
        <v>2020</v>
      </c>
      <c r="B9" s="7">
        <v>606.96950000000004</v>
      </c>
      <c r="C9" s="7">
        <v>167.4263</v>
      </c>
      <c r="D9" s="7">
        <v>42.7057</v>
      </c>
      <c r="E9" s="7">
        <v>424.56130000000002</v>
      </c>
      <c r="F9" s="7">
        <v>908.97640000000001</v>
      </c>
      <c r="G9" s="7">
        <v>80.961100000000002</v>
      </c>
      <c r="H9" s="7">
        <v>22.4147</v>
      </c>
      <c r="I9" s="7">
        <v>31.713100000000001</v>
      </c>
      <c r="J9" s="7">
        <v>748.89409999999998</v>
      </c>
      <c r="K9" s="7">
        <v>137.04830000000001</v>
      </c>
      <c r="L9" s="7">
        <v>443.96940000000001</v>
      </c>
      <c r="M9" s="7">
        <v>113.4786</v>
      </c>
      <c r="N9" s="7">
        <v>217.24539999999999</v>
      </c>
      <c r="O9" s="7">
        <v>46.094200000000001</v>
      </c>
      <c r="P9" s="7">
        <v>74.9024</v>
      </c>
      <c r="Q9" s="7">
        <v>551.20960000000002</v>
      </c>
      <c r="R9" s="7">
        <v>460.44749999999999</v>
      </c>
      <c r="S9" s="7">
        <v>200.57939999999999</v>
      </c>
      <c r="T9" s="7">
        <v>525.27700000000004</v>
      </c>
      <c r="U9" s="8">
        <v>2947.7251000000001</v>
      </c>
      <c r="V9" s="8">
        <v>1442.2421999999999</v>
      </c>
      <c r="W9" s="8">
        <v>1044.0654</v>
      </c>
      <c r="X9" s="8">
        <v>6266.2915000000003</v>
      </c>
      <c r="Y9" s="8">
        <v>8752.5990999999995</v>
      </c>
    </row>
    <row r="10" spans="1:26" x14ac:dyDescent="0.25">
      <c r="A10" s="1">
        <v>2021</v>
      </c>
      <c r="B10" s="7">
        <v>606.27829999999994</v>
      </c>
      <c r="C10" s="7">
        <v>220.81360000000001</v>
      </c>
      <c r="D10" s="7">
        <v>42.933900000000001</v>
      </c>
      <c r="E10" s="7">
        <v>421.0274</v>
      </c>
      <c r="F10" s="7">
        <v>913.13520000000005</v>
      </c>
      <c r="G10" s="7">
        <v>106.9689</v>
      </c>
      <c r="H10" s="7">
        <v>22.524699999999999</v>
      </c>
      <c r="I10" s="7">
        <v>29.146899999999999</v>
      </c>
      <c r="J10" s="7">
        <v>745.13099999999997</v>
      </c>
      <c r="K10" s="7">
        <v>136.5539</v>
      </c>
      <c r="L10" s="7">
        <v>437.35879999999997</v>
      </c>
      <c r="M10" s="7">
        <v>111.7889</v>
      </c>
      <c r="N10" s="7">
        <v>215.09289999999999</v>
      </c>
      <c r="O10" s="7">
        <v>45.575200000000002</v>
      </c>
      <c r="P10" s="7">
        <v>74.781899999999993</v>
      </c>
      <c r="Q10" s="7">
        <v>549.80920000000003</v>
      </c>
      <c r="R10" s="7">
        <v>443.6628</v>
      </c>
      <c r="S10" s="7">
        <v>195.4607</v>
      </c>
      <c r="T10" s="7">
        <v>488.98739999999998</v>
      </c>
      <c r="U10" s="8">
        <v>3028.8560000000002</v>
      </c>
      <c r="V10" s="8">
        <v>1486.5137999999999</v>
      </c>
      <c r="W10" s="8">
        <v>1071.7756999999999</v>
      </c>
      <c r="X10" s="8">
        <v>6277.598</v>
      </c>
      <c r="Y10" s="8">
        <v>8835.8875000000007</v>
      </c>
    </row>
    <row r="11" spans="1:26" x14ac:dyDescent="0.25">
      <c r="A11" s="1">
        <v>2022</v>
      </c>
      <c r="B11" s="7">
        <v>604.18320000000006</v>
      </c>
      <c r="C11" s="7">
        <v>224.49950000000001</v>
      </c>
      <c r="D11" s="7">
        <v>44.446199999999997</v>
      </c>
      <c r="E11" s="7">
        <v>416.36700000000002</v>
      </c>
      <c r="F11" s="7">
        <v>901.77700000000004</v>
      </c>
      <c r="G11" s="7">
        <v>108.73820000000001</v>
      </c>
      <c r="H11" s="7">
        <v>23.268799999999999</v>
      </c>
      <c r="I11" s="7">
        <v>26.6936</v>
      </c>
      <c r="J11" s="7">
        <v>739.59169999999995</v>
      </c>
      <c r="K11" s="7">
        <v>136.45060000000001</v>
      </c>
      <c r="L11" s="7">
        <v>430.7047</v>
      </c>
      <c r="M11" s="7">
        <v>110.0881</v>
      </c>
      <c r="N11" s="7">
        <v>213.00550000000001</v>
      </c>
      <c r="O11" s="7">
        <v>45.088799999999999</v>
      </c>
      <c r="P11" s="7">
        <v>74.640500000000003</v>
      </c>
      <c r="Q11" s="7">
        <v>548.45330000000001</v>
      </c>
      <c r="R11" s="7">
        <v>428.19409999999999</v>
      </c>
      <c r="S11" s="7">
        <v>189.9469</v>
      </c>
      <c r="T11" s="7">
        <v>463.8494</v>
      </c>
      <c r="U11" s="8">
        <v>3109.9868999999999</v>
      </c>
      <c r="V11" s="8">
        <v>1479.4428</v>
      </c>
      <c r="W11" s="8">
        <v>1060.4775999999999</v>
      </c>
      <c r="X11" s="8">
        <v>6300.0537000000004</v>
      </c>
      <c r="Y11" s="8">
        <v>8839.9740999999995</v>
      </c>
    </row>
    <row r="12" spans="1:26" x14ac:dyDescent="0.25">
      <c r="A12" s="1">
        <v>2023</v>
      </c>
      <c r="B12" s="7">
        <v>602.97080000000005</v>
      </c>
      <c r="C12" s="7">
        <v>227.6943</v>
      </c>
      <c r="D12" s="7">
        <v>45.768999999999998</v>
      </c>
      <c r="E12" s="7">
        <v>412.52929999999998</v>
      </c>
      <c r="F12" s="7">
        <v>895.03740000000005</v>
      </c>
      <c r="G12" s="7">
        <v>110.4988</v>
      </c>
      <c r="H12" s="7">
        <v>23.947500000000002</v>
      </c>
      <c r="I12" s="7">
        <v>24.481300000000001</v>
      </c>
      <c r="J12" s="7">
        <v>734.99080000000004</v>
      </c>
      <c r="K12" s="7">
        <v>136.3623</v>
      </c>
      <c r="L12" s="7">
        <v>424.07619999999997</v>
      </c>
      <c r="M12" s="7">
        <v>108.3939</v>
      </c>
      <c r="N12" s="7">
        <v>210.88839999999999</v>
      </c>
      <c r="O12" s="7">
        <v>44.635899999999999</v>
      </c>
      <c r="P12" s="7">
        <v>74.506399999999999</v>
      </c>
      <c r="Q12" s="7">
        <v>547.14170000000001</v>
      </c>
      <c r="R12" s="7">
        <v>417.27170000000001</v>
      </c>
      <c r="S12" s="7">
        <v>184.7654</v>
      </c>
      <c r="T12" s="7">
        <v>438.43849999999998</v>
      </c>
      <c r="U12" s="8">
        <v>3191.1179000000002</v>
      </c>
      <c r="V12" s="8">
        <v>1473.7288000000001</v>
      </c>
      <c r="W12" s="8">
        <v>1053.9649999999999</v>
      </c>
      <c r="X12" s="8">
        <v>6327.8236999999999</v>
      </c>
      <c r="Y12" s="8">
        <v>8855.5174000000006</v>
      </c>
    </row>
    <row r="13" spans="1:26" x14ac:dyDescent="0.25">
      <c r="A13" s="1">
        <v>2024</v>
      </c>
      <c r="B13" s="7">
        <v>603.30449999999996</v>
      </c>
      <c r="C13" s="7">
        <v>232.38040000000001</v>
      </c>
      <c r="D13" s="7">
        <v>46.606200000000001</v>
      </c>
      <c r="E13" s="7">
        <v>409.89420000000001</v>
      </c>
      <c r="F13" s="7">
        <v>893.07539999999995</v>
      </c>
      <c r="G13" s="7">
        <v>112.8603</v>
      </c>
      <c r="H13" s="7">
        <v>24.368300000000001</v>
      </c>
      <c r="I13" s="7">
        <v>22.460699999999999</v>
      </c>
      <c r="J13" s="7">
        <v>730.32550000000003</v>
      </c>
      <c r="K13" s="7">
        <v>136.28659999999999</v>
      </c>
      <c r="L13" s="7">
        <v>417.8777</v>
      </c>
      <c r="M13" s="7">
        <v>106.8095</v>
      </c>
      <c r="N13" s="7">
        <v>208.66220000000001</v>
      </c>
      <c r="O13" s="7">
        <v>44.189300000000003</v>
      </c>
      <c r="P13" s="7">
        <v>74.354100000000003</v>
      </c>
      <c r="Q13" s="7">
        <v>545.83879999999999</v>
      </c>
      <c r="R13" s="7">
        <v>402.08170000000001</v>
      </c>
      <c r="S13" s="7">
        <v>180.10249999999999</v>
      </c>
      <c r="T13" s="7">
        <v>422.41860000000003</v>
      </c>
      <c r="U13" s="8">
        <v>3218.3546999999999</v>
      </c>
      <c r="V13" s="8">
        <v>1472.2879</v>
      </c>
      <c r="W13" s="8">
        <v>1052.7646999999999</v>
      </c>
      <c r="X13" s="8">
        <v>6307.1986999999999</v>
      </c>
      <c r="Y13" s="8">
        <v>8832.2512999999999</v>
      </c>
    </row>
    <row r="14" spans="1:26" x14ac:dyDescent="0.25">
      <c r="A14" s="1">
        <v>2025</v>
      </c>
      <c r="B14" s="7">
        <v>604.38599999999997</v>
      </c>
      <c r="C14" s="7">
        <v>237.17140000000001</v>
      </c>
      <c r="D14" s="7">
        <v>47.600700000000003</v>
      </c>
      <c r="E14" s="7">
        <v>407.80810000000002</v>
      </c>
      <c r="F14" s="7">
        <v>892.57889999999998</v>
      </c>
      <c r="G14" s="7">
        <v>115.197</v>
      </c>
      <c r="H14" s="7">
        <v>24.8748</v>
      </c>
      <c r="I14" s="7">
        <v>22.220400000000001</v>
      </c>
      <c r="J14" s="7">
        <v>725.65419999999995</v>
      </c>
      <c r="K14" s="7">
        <v>136.21279999999999</v>
      </c>
      <c r="L14" s="7">
        <v>411.9821</v>
      </c>
      <c r="M14" s="7">
        <v>105.3026</v>
      </c>
      <c r="N14" s="7">
        <v>206.3948</v>
      </c>
      <c r="O14" s="7">
        <v>43.761699999999998</v>
      </c>
      <c r="P14" s="7">
        <v>74.209999999999994</v>
      </c>
      <c r="Q14" s="7">
        <v>544.55960000000005</v>
      </c>
      <c r="R14" s="7">
        <v>387.74</v>
      </c>
      <c r="S14" s="7">
        <v>179.91499999999999</v>
      </c>
      <c r="T14" s="7">
        <v>412.30770000000001</v>
      </c>
      <c r="U14" s="8">
        <v>3234.1388000000002</v>
      </c>
      <c r="V14" s="8">
        <v>1476.8812</v>
      </c>
      <c r="W14" s="8">
        <v>1054.8711000000001</v>
      </c>
      <c r="X14" s="8">
        <v>6282.2645000000002</v>
      </c>
      <c r="Y14" s="8">
        <v>8814.0167999999994</v>
      </c>
    </row>
    <row r="15" spans="1:26" x14ac:dyDescent="0.25">
      <c r="A15" s="1">
        <v>2026</v>
      </c>
      <c r="B15" s="7">
        <v>605.43880000000001</v>
      </c>
      <c r="C15" s="7">
        <v>241.8817</v>
      </c>
      <c r="D15" s="7">
        <v>48.489699999999999</v>
      </c>
      <c r="E15" s="7">
        <v>405.71280000000002</v>
      </c>
      <c r="F15" s="7">
        <v>887.66179999999997</v>
      </c>
      <c r="G15" s="7">
        <v>117.5291</v>
      </c>
      <c r="H15" s="7">
        <v>25.343299999999999</v>
      </c>
      <c r="I15" s="7">
        <v>22.000399999999999</v>
      </c>
      <c r="J15" s="7">
        <v>721.07910000000004</v>
      </c>
      <c r="K15" s="7">
        <v>136.1377</v>
      </c>
      <c r="L15" s="7">
        <v>406.37259999999998</v>
      </c>
      <c r="M15" s="7">
        <v>103.86879999999999</v>
      </c>
      <c r="N15" s="7">
        <v>204.0838</v>
      </c>
      <c r="O15" s="7">
        <v>43.345100000000002</v>
      </c>
      <c r="P15" s="7">
        <v>74.0428</v>
      </c>
      <c r="Q15" s="7">
        <v>543.28489999999999</v>
      </c>
      <c r="R15" s="7">
        <v>375.16590000000002</v>
      </c>
      <c r="S15" s="7">
        <v>179.4273</v>
      </c>
      <c r="T15" s="7">
        <v>406.19049999999999</v>
      </c>
      <c r="U15" s="8">
        <v>3257.0068000000001</v>
      </c>
      <c r="V15" s="8">
        <v>1480.9503</v>
      </c>
      <c r="W15" s="8">
        <v>1052.5346</v>
      </c>
      <c r="X15" s="8">
        <v>6270.5781999999999</v>
      </c>
      <c r="Y15" s="8">
        <v>8804.0630999999994</v>
      </c>
    </row>
    <row r="16" spans="1:26" x14ac:dyDescent="0.25">
      <c r="A16" s="1">
        <v>2027</v>
      </c>
      <c r="B16" s="7">
        <v>606.25189999999998</v>
      </c>
      <c r="C16" s="7">
        <v>246.42679999999999</v>
      </c>
      <c r="D16" s="7">
        <v>49.292499999999997</v>
      </c>
      <c r="E16" s="7">
        <v>403.4692</v>
      </c>
      <c r="F16" s="7">
        <v>883.56479999999999</v>
      </c>
      <c r="G16" s="7">
        <v>119.8436</v>
      </c>
      <c r="H16" s="7">
        <v>25.790199999999999</v>
      </c>
      <c r="I16" s="7">
        <v>21.796099999999999</v>
      </c>
      <c r="J16" s="7">
        <v>717.03890000000001</v>
      </c>
      <c r="K16" s="7">
        <v>136.0607</v>
      </c>
      <c r="L16" s="7">
        <v>401.02550000000002</v>
      </c>
      <c r="M16" s="7">
        <v>102.5021</v>
      </c>
      <c r="N16" s="7">
        <v>201.75049999999999</v>
      </c>
      <c r="O16" s="7">
        <v>42.939500000000002</v>
      </c>
      <c r="P16" s="7">
        <v>73.899900000000002</v>
      </c>
      <c r="Q16" s="7">
        <v>541.99620000000004</v>
      </c>
      <c r="R16" s="7">
        <v>363.7765</v>
      </c>
      <c r="S16" s="7">
        <v>178.53100000000001</v>
      </c>
      <c r="T16" s="7">
        <v>403.30220000000003</v>
      </c>
      <c r="U16" s="8">
        <v>3294.8130000000001</v>
      </c>
      <c r="V16" s="8">
        <v>1483.9712999999999</v>
      </c>
      <c r="W16" s="8">
        <v>1050.9947</v>
      </c>
      <c r="X16" s="8">
        <v>6279.1052</v>
      </c>
      <c r="Y16" s="8">
        <v>8814.0710999999992</v>
      </c>
    </row>
    <row r="17" spans="1:26" x14ac:dyDescent="0.25">
      <c r="A17" s="1">
        <v>2028</v>
      </c>
      <c r="B17" s="7">
        <v>606.85789999999997</v>
      </c>
      <c r="C17" s="7">
        <v>250.83699999999999</v>
      </c>
      <c r="D17" s="7">
        <v>50.058900000000001</v>
      </c>
      <c r="E17" s="7">
        <v>401.10840000000002</v>
      </c>
      <c r="F17" s="7">
        <v>880.28650000000005</v>
      </c>
      <c r="G17" s="7">
        <v>122.16370000000001</v>
      </c>
      <c r="H17" s="7">
        <v>26.238299999999999</v>
      </c>
      <c r="I17" s="7">
        <v>21.605699999999999</v>
      </c>
      <c r="J17" s="7">
        <v>713.32100000000003</v>
      </c>
      <c r="K17" s="7">
        <v>135.98240000000001</v>
      </c>
      <c r="L17" s="7">
        <v>395.947</v>
      </c>
      <c r="M17" s="7">
        <v>101.2041</v>
      </c>
      <c r="N17" s="7">
        <v>199.57679999999999</v>
      </c>
      <c r="O17" s="7">
        <v>42.615600000000001</v>
      </c>
      <c r="P17" s="7">
        <v>73.744600000000005</v>
      </c>
      <c r="Q17" s="7">
        <v>540.92439999999999</v>
      </c>
      <c r="R17" s="7">
        <v>352.5369</v>
      </c>
      <c r="S17" s="7">
        <v>177.2157</v>
      </c>
      <c r="T17" s="7">
        <v>402.12599999999998</v>
      </c>
      <c r="U17" s="8">
        <v>3320.4697999999999</v>
      </c>
      <c r="V17" s="8">
        <v>1486.078</v>
      </c>
      <c r="W17" s="8">
        <v>1050.2942</v>
      </c>
      <c r="X17" s="8">
        <v>6278.4485999999997</v>
      </c>
      <c r="Y17" s="8">
        <v>8814.8207999999995</v>
      </c>
    </row>
    <row r="18" spans="1:26" x14ac:dyDescent="0.25">
      <c r="A18" s="1">
        <v>2029</v>
      </c>
      <c r="B18" s="7">
        <v>607.13310000000001</v>
      </c>
      <c r="C18" s="7">
        <v>255.04730000000001</v>
      </c>
      <c r="D18" s="7">
        <v>50.826099999999997</v>
      </c>
      <c r="E18" s="7">
        <v>398.56610000000001</v>
      </c>
      <c r="F18" s="7">
        <v>877.56470000000002</v>
      </c>
      <c r="G18" s="7">
        <v>124.4755</v>
      </c>
      <c r="H18" s="7">
        <v>26.7089</v>
      </c>
      <c r="I18" s="7">
        <v>21.4316</v>
      </c>
      <c r="J18" s="7">
        <v>709.9556</v>
      </c>
      <c r="K18" s="7">
        <v>135.89879999999999</v>
      </c>
      <c r="L18" s="7">
        <v>391.14139999999998</v>
      </c>
      <c r="M18" s="7">
        <v>99.975700000000003</v>
      </c>
      <c r="N18" s="7">
        <v>197.4905</v>
      </c>
      <c r="O18" s="7">
        <v>42.3523</v>
      </c>
      <c r="P18" s="7">
        <v>73.632199999999997</v>
      </c>
      <c r="Q18" s="7">
        <v>539.99540000000002</v>
      </c>
      <c r="R18" s="7">
        <v>341.5582</v>
      </c>
      <c r="S18" s="7">
        <v>175.14699999999999</v>
      </c>
      <c r="T18" s="7">
        <v>401.19110000000001</v>
      </c>
      <c r="U18" s="8">
        <v>3338.2651000000001</v>
      </c>
      <c r="V18" s="8">
        <v>1486.7197000000001</v>
      </c>
      <c r="W18" s="8">
        <v>1050.1806999999999</v>
      </c>
      <c r="X18" s="8">
        <v>6271.4562999999998</v>
      </c>
      <c r="Y18" s="8">
        <v>8808.3567000000003</v>
      </c>
    </row>
    <row r="19" spans="1:26" x14ac:dyDescent="0.25">
      <c r="A19" s="1">
        <v>2030</v>
      </c>
      <c r="B19" s="7">
        <v>607.19920000000002</v>
      </c>
      <c r="C19" s="7">
        <v>259.14749999999998</v>
      </c>
      <c r="D19" s="7">
        <v>51.493000000000002</v>
      </c>
      <c r="E19" s="7">
        <v>395.93740000000003</v>
      </c>
      <c r="F19" s="7">
        <v>875.52869999999996</v>
      </c>
      <c r="G19" s="7">
        <v>126.8163</v>
      </c>
      <c r="H19" s="7">
        <v>27.143999999999998</v>
      </c>
      <c r="I19" s="7">
        <v>21.2102</v>
      </c>
      <c r="J19" s="7">
        <v>706.97140000000002</v>
      </c>
      <c r="K19" s="7">
        <v>135.80930000000001</v>
      </c>
      <c r="L19" s="7">
        <v>386.64980000000003</v>
      </c>
      <c r="M19" s="7">
        <v>98.827699999999993</v>
      </c>
      <c r="N19" s="7">
        <v>195.50380000000001</v>
      </c>
      <c r="O19" s="7">
        <v>42.140700000000002</v>
      </c>
      <c r="P19" s="7">
        <v>73.593500000000006</v>
      </c>
      <c r="Q19" s="7">
        <v>539.21540000000005</v>
      </c>
      <c r="R19" s="7">
        <v>331.15910000000002</v>
      </c>
      <c r="S19" s="7">
        <v>172.8322</v>
      </c>
      <c r="T19" s="7">
        <v>396.3587</v>
      </c>
      <c r="U19" s="8">
        <v>3358.7422999999999</v>
      </c>
      <c r="V19" s="8">
        <v>1486.6093000000001</v>
      </c>
      <c r="W19" s="8">
        <v>1050.6991</v>
      </c>
      <c r="X19" s="8">
        <v>6264.9715999999999</v>
      </c>
      <c r="Y19" s="8">
        <v>8802.2800999999999</v>
      </c>
    </row>
    <row r="20" spans="1:26" x14ac:dyDescent="0.25">
      <c r="A20" s="1">
        <v>2031</v>
      </c>
      <c r="B20" s="7">
        <v>607.1626</v>
      </c>
      <c r="C20" s="7">
        <v>263.1857</v>
      </c>
      <c r="D20" s="7">
        <v>52.155900000000003</v>
      </c>
      <c r="E20" s="7">
        <v>393.28109999999998</v>
      </c>
      <c r="F20" s="7">
        <v>874.19069999999999</v>
      </c>
      <c r="G20" s="7">
        <v>129.19550000000001</v>
      </c>
      <c r="H20" s="7">
        <v>27.590199999999999</v>
      </c>
      <c r="I20" s="7">
        <v>21.0566</v>
      </c>
      <c r="J20" s="7">
        <v>704.28049999999996</v>
      </c>
      <c r="K20" s="7">
        <v>135.7114</v>
      </c>
      <c r="L20" s="7">
        <v>382.54419999999999</v>
      </c>
      <c r="M20" s="7">
        <v>97.778300000000002</v>
      </c>
      <c r="N20" s="7">
        <v>193.6018</v>
      </c>
      <c r="O20" s="7">
        <v>41.987299999999998</v>
      </c>
      <c r="P20" s="7">
        <v>73.538499999999999</v>
      </c>
      <c r="Q20" s="7">
        <v>538.55650000000003</v>
      </c>
      <c r="R20" s="7">
        <v>321.32569999999998</v>
      </c>
      <c r="S20" s="7">
        <v>170.12649999999999</v>
      </c>
      <c r="T20" s="7">
        <v>391.834</v>
      </c>
      <c r="U20" s="8">
        <v>3379.9328999999998</v>
      </c>
      <c r="V20" s="8">
        <v>1485.9119000000001</v>
      </c>
      <c r="W20" s="8">
        <v>1052.0329999999999</v>
      </c>
      <c r="X20" s="8">
        <v>6261.0911999999998</v>
      </c>
      <c r="Y20" s="8">
        <v>8799.0360999999994</v>
      </c>
    </row>
    <row r="21" spans="1:26" ht="15.75" customHeight="1" x14ac:dyDescent="0.25">
      <c r="A21" s="1">
        <v>2032</v>
      </c>
      <c r="B21" s="7">
        <v>607.12159999999994</v>
      </c>
      <c r="C21" s="7">
        <v>267.22579999999999</v>
      </c>
      <c r="D21" s="7">
        <v>52.7913</v>
      </c>
      <c r="E21" s="7">
        <v>390.64839999999998</v>
      </c>
      <c r="F21" s="7">
        <v>873.48350000000005</v>
      </c>
      <c r="G21" s="7">
        <v>131.63310000000001</v>
      </c>
      <c r="H21" s="7">
        <v>28.0303</v>
      </c>
      <c r="I21" s="7">
        <v>20.929099999999998</v>
      </c>
      <c r="J21" s="7">
        <v>702.00149999999996</v>
      </c>
      <c r="K21" s="7">
        <v>135.6036</v>
      </c>
      <c r="L21" s="7">
        <v>378.78969999999998</v>
      </c>
      <c r="M21" s="7">
        <v>96.818700000000007</v>
      </c>
      <c r="N21" s="7">
        <v>191.77770000000001</v>
      </c>
      <c r="O21" s="7">
        <v>41.880899999999997</v>
      </c>
      <c r="P21" s="7">
        <v>73.5</v>
      </c>
      <c r="Q21" s="7">
        <v>538.03970000000004</v>
      </c>
      <c r="R21" s="7">
        <v>311.68090000000001</v>
      </c>
      <c r="S21" s="7">
        <v>167.01689999999999</v>
      </c>
      <c r="T21" s="7">
        <v>387.44529999999997</v>
      </c>
      <c r="U21" s="8">
        <v>3399.8474999999999</v>
      </c>
      <c r="V21" s="8">
        <v>1484.8039000000001</v>
      </c>
      <c r="W21" s="8">
        <v>1054.076</v>
      </c>
      <c r="X21" s="8">
        <v>6257.3855999999996</v>
      </c>
      <c r="Y21" s="8">
        <v>8796.2654999999995</v>
      </c>
    </row>
    <row r="22" spans="1:26" ht="15.75" customHeight="1" x14ac:dyDescent="0.25">
      <c r="A22" s="1">
        <v>2033</v>
      </c>
      <c r="B22" s="7">
        <v>607.88530000000003</v>
      </c>
      <c r="C22" s="7">
        <v>271.66430000000003</v>
      </c>
      <c r="D22" s="7">
        <v>53.519799999999996</v>
      </c>
      <c r="E22" s="7">
        <v>388.56459999999998</v>
      </c>
      <c r="F22" s="7">
        <v>879.00580000000002</v>
      </c>
      <c r="G22" s="7">
        <v>134.203</v>
      </c>
      <c r="H22" s="7">
        <v>28.508400000000002</v>
      </c>
      <c r="I22" s="7">
        <v>20.808800000000002</v>
      </c>
      <c r="J22" s="7">
        <v>700.02570000000003</v>
      </c>
      <c r="K22" s="7">
        <v>135.5025</v>
      </c>
      <c r="L22" s="7">
        <v>375.4101</v>
      </c>
      <c r="M22" s="7">
        <v>95.954800000000006</v>
      </c>
      <c r="N22" s="7">
        <v>190.0523</v>
      </c>
      <c r="O22" s="7">
        <v>41.830300000000001</v>
      </c>
      <c r="P22" s="7">
        <v>73.477199999999996</v>
      </c>
      <c r="Q22" s="7">
        <v>537.64610000000005</v>
      </c>
      <c r="R22" s="7">
        <v>302.6533</v>
      </c>
      <c r="S22" s="7">
        <v>163.88980000000001</v>
      </c>
      <c r="T22" s="7">
        <v>383.64249999999998</v>
      </c>
      <c r="U22" s="8">
        <v>3422.8469</v>
      </c>
      <c r="V22" s="8">
        <v>1485.5238999999999</v>
      </c>
      <c r="W22" s="8">
        <v>1062.5259000000001</v>
      </c>
      <c r="X22" s="8">
        <v>6259.0418</v>
      </c>
      <c r="Y22" s="8">
        <v>8807.0915999999997</v>
      </c>
    </row>
    <row r="23" spans="1:26" ht="15.75" customHeight="1" x14ac:dyDescent="0.25">
      <c r="A23" s="1">
        <v>2034</v>
      </c>
      <c r="B23" s="7">
        <v>608.6481</v>
      </c>
      <c r="C23" s="7">
        <v>276.17680000000001</v>
      </c>
      <c r="D23" s="7">
        <v>54.239100000000001</v>
      </c>
      <c r="E23" s="7">
        <v>386.51409999999998</v>
      </c>
      <c r="F23" s="7">
        <v>882.52480000000003</v>
      </c>
      <c r="G23" s="7">
        <v>136.87280000000001</v>
      </c>
      <c r="H23" s="7">
        <v>28.993099999999998</v>
      </c>
      <c r="I23" s="7">
        <v>20.6922</v>
      </c>
      <c r="J23" s="7">
        <v>698.44399999999996</v>
      </c>
      <c r="K23" s="7">
        <v>135.41319999999999</v>
      </c>
      <c r="L23" s="7">
        <v>372.41120000000001</v>
      </c>
      <c r="M23" s="7">
        <v>95.188299999999998</v>
      </c>
      <c r="N23" s="7">
        <v>188.43109999999999</v>
      </c>
      <c r="O23" s="7">
        <v>41.830300000000001</v>
      </c>
      <c r="P23" s="7">
        <v>73.474199999999996</v>
      </c>
      <c r="Q23" s="7">
        <v>537.38130000000001</v>
      </c>
      <c r="R23" s="7">
        <v>294.39190000000002</v>
      </c>
      <c r="S23" s="7">
        <v>160.35169999999999</v>
      </c>
      <c r="T23" s="7">
        <v>380.76670000000001</v>
      </c>
      <c r="U23" s="8">
        <v>3444.0639000000001</v>
      </c>
      <c r="V23" s="8">
        <v>1485.9297999999999</v>
      </c>
      <c r="W23" s="8">
        <v>1069.0829000000001</v>
      </c>
      <c r="X23" s="8">
        <v>6261.7959000000001</v>
      </c>
      <c r="Y23" s="8">
        <v>8816.8086000000003</v>
      </c>
    </row>
    <row r="24" spans="1:26" ht="15.75" customHeight="1" x14ac:dyDescent="0.25">
      <c r="U24" s="5"/>
      <c r="V24" s="5"/>
      <c r="W24" s="5"/>
      <c r="X24" s="5"/>
      <c r="Y24" s="5"/>
    </row>
    <row r="25" spans="1:26" ht="15.75" customHeight="1" x14ac:dyDescent="0.25">
      <c r="U25" s="5"/>
      <c r="V25" s="5"/>
      <c r="W25" s="5"/>
      <c r="X25" s="5"/>
      <c r="Y25" s="5"/>
    </row>
    <row r="26" spans="1:26" ht="15.75" customHeight="1" x14ac:dyDescent="0.25">
      <c r="U26" s="5"/>
      <c r="V26" s="5"/>
      <c r="W26" s="5"/>
      <c r="X26" s="5"/>
      <c r="Y26" s="5"/>
    </row>
    <row r="27" spans="1:26" ht="15.75" customHeight="1" x14ac:dyDescent="0.25">
      <c r="U27" s="5"/>
      <c r="V27" s="5"/>
      <c r="W27" s="5"/>
      <c r="X27" s="5"/>
      <c r="Y27" s="5"/>
    </row>
    <row r="28" spans="1:26" ht="15.75" customHeight="1" x14ac:dyDescent="0.25">
      <c r="U28" s="5"/>
      <c r="V28" s="5"/>
      <c r="W28" s="5"/>
      <c r="X28" s="5"/>
      <c r="Y28" s="5"/>
      <c r="Z28" s="5"/>
    </row>
    <row r="29" spans="1:26" ht="15.75" customHeight="1" x14ac:dyDescent="0.25">
      <c r="U29" s="5"/>
      <c r="V29" s="5"/>
      <c r="W29" s="5"/>
      <c r="X29" s="5"/>
      <c r="Y29" s="5"/>
      <c r="Z29" s="5"/>
    </row>
    <row r="30" spans="1:26" ht="15.75" customHeight="1" x14ac:dyDescent="0.25">
      <c r="U30" s="5"/>
      <c r="V30" s="5"/>
      <c r="W30" s="5"/>
      <c r="X30" s="5"/>
      <c r="Y30" s="5"/>
      <c r="Z30" s="5"/>
    </row>
    <row r="31" spans="1:26" ht="15.75" customHeight="1" x14ac:dyDescent="0.25">
      <c r="U31" s="5"/>
      <c r="V31" s="5"/>
      <c r="W31" s="5"/>
      <c r="X31" s="5"/>
      <c r="Y31" s="5"/>
      <c r="Z31" s="5"/>
    </row>
    <row r="32" spans="1:26" ht="15.75" customHeight="1" x14ac:dyDescent="0.25">
      <c r="U32" s="5"/>
      <c r="V32" s="5"/>
      <c r="W32" s="5"/>
      <c r="X32" s="5"/>
      <c r="Y32" s="5"/>
      <c r="Z32" s="5"/>
    </row>
    <row r="33" spans="21:26" ht="15.75" customHeight="1" x14ac:dyDescent="0.25">
      <c r="U33" s="5"/>
      <c r="V33" s="5"/>
      <c r="W33" s="5"/>
      <c r="X33" s="5"/>
      <c r="Y33" s="5"/>
      <c r="Z33" s="5"/>
    </row>
    <row r="34" spans="21:26" ht="15.75" customHeight="1" x14ac:dyDescent="0.25">
      <c r="U34" s="5"/>
      <c r="V34" s="5"/>
      <c r="W34" s="5"/>
      <c r="X34" s="5"/>
      <c r="Y34" s="5"/>
      <c r="Z34" s="5"/>
    </row>
    <row r="35" spans="21:26" ht="15.75" customHeight="1" x14ac:dyDescent="0.25">
      <c r="U35" s="5"/>
      <c r="V35" s="5"/>
      <c r="W35" s="5"/>
      <c r="X35" s="5"/>
      <c r="Y35" s="5"/>
      <c r="Z35" s="5"/>
    </row>
    <row r="36" spans="21:26" ht="15.75" customHeight="1" x14ac:dyDescent="0.25">
      <c r="U36" s="5"/>
      <c r="V36" s="5"/>
      <c r="W36" s="5"/>
      <c r="X36" s="5"/>
      <c r="Y36" s="5"/>
      <c r="Z36" s="5"/>
    </row>
    <row r="37" spans="21:26" ht="15.75" customHeight="1" x14ac:dyDescent="0.25">
      <c r="U37" s="5"/>
      <c r="V37" s="5"/>
      <c r="W37" s="5"/>
      <c r="X37" s="5"/>
      <c r="Y37" s="5"/>
      <c r="Z37" s="5"/>
    </row>
    <row r="38" spans="21:26" ht="15.75" customHeight="1" x14ac:dyDescent="0.25">
      <c r="U38" s="5"/>
      <c r="V38" s="5"/>
      <c r="W38" s="5"/>
      <c r="X38" s="5"/>
      <c r="Y38" s="5"/>
      <c r="Z38" s="5"/>
    </row>
    <row r="39" spans="21:26" ht="15.75" customHeight="1" x14ac:dyDescent="0.25">
      <c r="U39" s="5"/>
      <c r="V39" s="5"/>
      <c r="W39" s="5"/>
      <c r="X39" s="5"/>
      <c r="Y39" s="5"/>
      <c r="Z39" s="5"/>
    </row>
    <row r="40" spans="21:26" ht="15.75" customHeight="1" x14ac:dyDescent="0.25"/>
    <row r="41" spans="21:26" ht="15.75" customHeight="1" x14ac:dyDescent="0.25"/>
    <row r="42" spans="21:26" ht="15.75" customHeight="1" x14ac:dyDescent="0.25"/>
    <row r="43" spans="21:26" ht="15.75" customHeight="1" x14ac:dyDescent="0.25"/>
    <row r="44" spans="21:26" ht="15.75" customHeight="1" x14ac:dyDescent="0.25"/>
    <row r="45" spans="21:26" ht="15.75" customHeight="1" x14ac:dyDescent="0.25"/>
    <row r="46" spans="21:26" ht="15.75" customHeight="1" x14ac:dyDescent="0.25"/>
    <row r="47" spans="21:26" ht="15.75" customHeight="1" x14ac:dyDescent="0.25"/>
    <row r="48" spans="21:2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E2EFD9"/>
  </sheetPr>
  <dimension ref="A1:M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spans="1:13" x14ac:dyDescent="0.25">
      <c r="A1" s="1" t="s">
        <v>4</v>
      </c>
      <c r="B1" s="1" t="s">
        <v>5</v>
      </c>
      <c r="C1" s="1" t="s">
        <v>36</v>
      </c>
      <c r="D1" s="1" t="s">
        <v>37</v>
      </c>
      <c r="E1" s="1" t="s">
        <v>38</v>
      </c>
      <c r="F1" s="1" t="s">
        <v>39</v>
      </c>
      <c r="G1" s="1" t="s">
        <v>40</v>
      </c>
      <c r="H1" s="1" t="s">
        <v>41</v>
      </c>
      <c r="I1" s="1" t="s">
        <v>42</v>
      </c>
      <c r="J1" s="1" t="s">
        <v>43</v>
      </c>
      <c r="K1" s="1" t="s">
        <v>44</v>
      </c>
      <c r="L1" s="1" t="s">
        <v>46</v>
      </c>
      <c r="M1" s="1" t="s">
        <v>47</v>
      </c>
    </row>
    <row r="2" spans="1:13" x14ac:dyDescent="0.25">
      <c r="A2" s="1">
        <v>2001</v>
      </c>
      <c r="B2" s="1">
        <v>1</v>
      </c>
      <c r="C2" s="9">
        <v>0.1015625</v>
      </c>
      <c r="D2" s="9">
        <v>8.3333333333333301E-2</v>
      </c>
      <c r="E2" s="9">
        <v>7.5709779179810699E-2</v>
      </c>
      <c r="F2" s="9">
        <v>7.5709779179810699E-2</v>
      </c>
      <c r="G2" s="9">
        <v>7.8171091445427707E-2</v>
      </c>
      <c r="H2" s="9">
        <v>8.3333333333333301E-2</v>
      </c>
      <c r="I2" s="9">
        <v>8.3333333333333301E-2</v>
      </c>
      <c r="J2" s="9">
        <v>8.3333333333333301E-2</v>
      </c>
      <c r="K2" s="9">
        <v>8.3333333333333301E-2</v>
      </c>
      <c r="L2" s="9">
        <v>9.81827538977742E-2</v>
      </c>
      <c r="M2" s="9">
        <v>8.3333333333333301E-2</v>
      </c>
    </row>
    <row r="3" spans="1:13" x14ac:dyDescent="0.25">
      <c r="A3" s="1">
        <v>2001</v>
      </c>
      <c r="B3" s="1">
        <v>2</v>
      </c>
      <c r="C3" s="9">
        <v>9.765625E-2</v>
      </c>
      <c r="D3" s="9">
        <v>8.3333333333333301E-2</v>
      </c>
      <c r="E3" s="9">
        <v>7.7812828601472095E-2</v>
      </c>
      <c r="F3" s="9">
        <v>7.7812828601472095E-2</v>
      </c>
      <c r="G3" s="9">
        <v>7.8171091445427707E-2</v>
      </c>
      <c r="H3" s="9">
        <v>8.3333333333333301E-2</v>
      </c>
      <c r="I3" s="9">
        <v>8.3333333333333301E-2</v>
      </c>
      <c r="J3" s="9">
        <v>8.3333333333333301E-2</v>
      </c>
      <c r="K3" s="9">
        <v>8.3333333333333301E-2</v>
      </c>
      <c r="L3" s="9">
        <v>9.4422296773449793E-2</v>
      </c>
      <c r="M3" s="9">
        <v>8.3333333333333301E-2</v>
      </c>
    </row>
    <row r="4" spans="1:13" x14ac:dyDescent="0.25">
      <c r="A4" s="1">
        <v>2001</v>
      </c>
      <c r="B4" s="1">
        <v>3</v>
      </c>
      <c r="C4" s="9">
        <v>9.375E-2</v>
      </c>
      <c r="D4" s="9">
        <v>8.3333333333333301E-2</v>
      </c>
      <c r="E4" s="9">
        <v>7.8864353312302807E-2</v>
      </c>
      <c r="F4" s="9">
        <v>7.8864353312302807E-2</v>
      </c>
      <c r="G4" s="9">
        <v>7.9646017699115002E-2</v>
      </c>
      <c r="H4" s="9">
        <v>8.3333333333333301E-2</v>
      </c>
      <c r="I4" s="9">
        <v>8.3333333333333301E-2</v>
      </c>
      <c r="J4" s="9">
        <v>8.3333333333333301E-2</v>
      </c>
      <c r="K4" s="9">
        <v>8.3333333333333301E-2</v>
      </c>
      <c r="L4" s="9">
        <v>9.0621776199670406E-2</v>
      </c>
      <c r="M4" s="9">
        <v>8.3333333333333301E-2</v>
      </c>
    </row>
    <row r="5" spans="1:13" x14ac:dyDescent="0.25">
      <c r="A5" s="1">
        <v>2001</v>
      </c>
      <c r="B5" s="1">
        <v>4</v>
      </c>
      <c r="C5" s="9">
        <v>8.59375E-2</v>
      </c>
      <c r="D5" s="9">
        <v>8.3333333333333301E-2</v>
      </c>
      <c r="E5" s="9">
        <v>7.9915878023133505E-2</v>
      </c>
      <c r="F5" s="9">
        <v>7.9915878023133505E-2</v>
      </c>
      <c r="G5" s="9">
        <v>8.1120943952802393E-2</v>
      </c>
      <c r="H5" s="9">
        <v>8.3333333333333301E-2</v>
      </c>
      <c r="I5" s="9">
        <v>8.3333333333333301E-2</v>
      </c>
      <c r="J5" s="9">
        <v>8.3333333333333301E-2</v>
      </c>
      <c r="K5" s="9">
        <v>8.3333333333333301E-2</v>
      </c>
      <c r="L5" s="9">
        <v>8.5759184176289804E-2</v>
      </c>
      <c r="M5" s="9">
        <v>8.3333333333333301E-2</v>
      </c>
    </row>
    <row r="6" spans="1:13" x14ac:dyDescent="0.25">
      <c r="A6" s="1">
        <v>2001</v>
      </c>
      <c r="B6" s="1">
        <v>5</v>
      </c>
      <c r="C6" s="9">
        <v>8.203125E-2</v>
      </c>
      <c r="D6" s="9">
        <v>8.3333333333333301E-2</v>
      </c>
      <c r="E6" s="9">
        <v>8.4121976866456394E-2</v>
      </c>
      <c r="F6" s="9">
        <v>8.4121976866456394E-2</v>
      </c>
      <c r="G6" s="9">
        <v>8.2595870206489702E-2</v>
      </c>
      <c r="H6" s="9">
        <v>8.3333333333333301E-2</v>
      </c>
      <c r="I6" s="9">
        <v>8.3333333333333301E-2</v>
      </c>
      <c r="J6" s="9">
        <v>8.3333333333333301E-2</v>
      </c>
      <c r="K6" s="9">
        <v>8.3333333333333301E-2</v>
      </c>
      <c r="L6" s="9">
        <v>7.8758507816662299E-2</v>
      </c>
      <c r="M6" s="9">
        <v>8.3333333333333301E-2</v>
      </c>
    </row>
    <row r="7" spans="1:13" x14ac:dyDescent="0.25">
      <c r="A7" s="1">
        <v>2001</v>
      </c>
      <c r="B7" s="1">
        <v>6</v>
      </c>
      <c r="C7" s="9">
        <v>7.8125E-2</v>
      </c>
      <c r="D7" s="9">
        <v>8.3333333333333301E-2</v>
      </c>
      <c r="E7" s="9">
        <v>9.0431125131440596E-2</v>
      </c>
      <c r="F7" s="9">
        <v>9.0431125131440596E-2</v>
      </c>
      <c r="G7" s="9">
        <v>8.70206489675516E-2</v>
      </c>
      <c r="H7" s="9">
        <v>8.3333333333333301E-2</v>
      </c>
      <c r="I7" s="9">
        <v>8.3333333333333301E-2</v>
      </c>
      <c r="J7" s="9">
        <v>8.3333333333333301E-2</v>
      </c>
      <c r="K7" s="9">
        <v>8.3333333333333301E-2</v>
      </c>
      <c r="L7" s="9">
        <v>7.0474300891255795E-2</v>
      </c>
      <c r="M7" s="9">
        <v>8.3333333333333301E-2</v>
      </c>
    </row>
    <row r="8" spans="1:13" x14ac:dyDescent="0.25">
      <c r="A8" s="1">
        <v>2001</v>
      </c>
      <c r="B8" s="1">
        <v>7</v>
      </c>
      <c r="C8" s="9">
        <v>6.640625E-2</v>
      </c>
      <c r="D8" s="9">
        <v>8.3333333333333301E-2</v>
      </c>
      <c r="E8" s="9">
        <v>9.2534174553102005E-2</v>
      </c>
      <c r="F8" s="9">
        <v>9.2534174553102005E-2</v>
      </c>
      <c r="G8" s="9">
        <v>9.4395280235988199E-2</v>
      </c>
      <c r="H8" s="9">
        <v>8.3333333333333301E-2</v>
      </c>
      <c r="I8" s="9">
        <v>8.3333333333333301E-2</v>
      </c>
      <c r="J8" s="9">
        <v>8.3333333333333301E-2</v>
      </c>
      <c r="K8" s="9">
        <v>8.3333333333333301E-2</v>
      </c>
      <c r="L8" s="9">
        <v>6.7537871687453496E-2</v>
      </c>
      <c r="M8" s="9">
        <v>8.3333333333333301E-2</v>
      </c>
    </row>
    <row r="9" spans="1:13" x14ac:dyDescent="0.25">
      <c r="A9" s="1">
        <v>2001</v>
      </c>
      <c r="B9" s="1">
        <v>8</v>
      </c>
      <c r="C9" s="9">
        <v>6.25E-2</v>
      </c>
      <c r="D9" s="9">
        <v>8.3333333333333301E-2</v>
      </c>
      <c r="E9" s="9">
        <v>9.2534174553102005E-2</v>
      </c>
      <c r="F9" s="9">
        <v>9.2534174553102005E-2</v>
      </c>
      <c r="G9" s="9">
        <v>9.4395280235988199E-2</v>
      </c>
      <c r="H9" s="9">
        <v>8.3333333333333301E-2</v>
      </c>
      <c r="I9" s="9">
        <v>8.3333333333333301E-2</v>
      </c>
      <c r="J9" s="9">
        <v>8.3333333333333301E-2</v>
      </c>
      <c r="K9" s="9">
        <v>8.3333333333333301E-2</v>
      </c>
      <c r="L9" s="9">
        <v>7.0007562503699799E-2</v>
      </c>
      <c r="M9" s="9">
        <v>8.3333333333333301E-2</v>
      </c>
    </row>
    <row r="10" spans="1:13" x14ac:dyDescent="0.25">
      <c r="A10" s="1">
        <v>2001</v>
      </c>
      <c r="B10" s="1">
        <v>9</v>
      </c>
      <c r="C10" s="9">
        <v>7.03125E-2</v>
      </c>
      <c r="D10" s="9">
        <v>8.3333333333333301E-2</v>
      </c>
      <c r="E10" s="9">
        <v>8.6225026288117804E-2</v>
      </c>
      <c r="F10" s="9">
        <v>8.6225026288117804E-2</v>
      </c>
      <c r="G10" s="9">
        <v>8.5545722713864306E-2</v>
      </c>
      <c r="H10" s="9">
        <v>8.3333333333333301E-2</v>
      </c>
      <c r="I10" s="9">
        <v>8.3333333333333301E-2</v>
      </c>
      <c r="J10" s="9">
        <v>8.3333333333333301E-2</v>
      </c>
      <c r="K10" s="9">
        <v>8.3333333333333301E-2</v>
      </c>
      <c r="L10" s="9">
        <v>7.5335892792489104E-2</v>
      </c>
      <c r="M10" s="9">
        <v>8.3333333333333301E-2</v>
      </c>
    </row>
    <row r="11" spans="1:13" x14ac:dyDescent="0.25">
      <c r="A11" s="1">
        <v>2001</v>
      </c>
      <c r="B11" s="1">
        <v>10</v>
      </c>
      <c r="C11" s="9">
        <v>7.8125E-2</v>
      </c>
      <c r="D11" s="9">
        <v>8.3333333333333301E-2</v>
      </c>
      <c r="E11" s="9">
        <v>8.4121976866456394E-2</v>
      </c>
      <c r="F11" s="9">
        <v>8.4121976866456394E-2</v>
      </c>
      <c r="G11" s="9">
        <v>8.1120943952802393E-2</v>
      </c>
      <c r="H11" s="9">
        <v>8.3333333333333301E-2</v>
      </c>
      <c r="I11" s="9">
        <v>8.3333333333333301E-2</v>
      </c>
      <c r="J11" s="9">
        <v>8.3333333333333301E-2</v>
      </c>
      <c r="K11" s="9">
        <v>8.3333333333333301E-2</v>
      </c>
      <c r="L11" s="9">
        <v>8.2900544703746804E-2</v>
      </c>
      <c r="M11" s="9">
        <v>8.3333333333333301E-2</v>
      </c>
    </row>
    <row r="12" spans="1:13" x14ac:dyDescent="0.25">
      <c r="A12" s="1">
        <v>2001</v>
      </c>
      <c r="B12" s="1">
        <v>11</v>
      </c>
      <c r="C12" s="9">
        <v>8.59375E-2</v>
      </c>
      <c r="D12" s="9">
        <v>8.3333333333333301E-2</v>
      </c>
      <c r="E12" s="9">
        <v>7.9915878023133505E-2</v>
      </c>
      <c r="F12" s="9">
        <v>7.9915878023133505E-2</v>
      </c>
      <c r="G12" s="9">
        <v>7.9646017699115002E-2</v>
      </c>
      <c r="H12" s="9">
        <v>8.3333333333333301E-2</v>
      </c>
      <c r="I12" s="9">
        <v>8.3333333333333301E-2</v>
      </c>
      <c r="J12" s="9">
        <v>8.3333333333333301E-2</v>
      </c>
      <c r="K12" s="9">
        <v>8.3333333333333301E-2</v>
      </c>
      <c r="L12" s="9">
        <v>9.0621776199670406E-2</v>
      </c>
      <c r="M12" s="9">
        <v>8.3333333333333301E-2</v>
      </c>
    </row>
    <row r="13" spans="1:13" x14ac:dyDescent="0.25">
      <c r="A13" s="1">
        <v>2001</v>
      </c>
      <c r="B13" s="1">
        <v>12</v>
      </c>
      <c r="C13" s="9">
        <v>9.765625E-2</v>
      </c>
      <c r="D13" s="9">
        <v>8.3333333333333301E-2</v>
      </c>
      <c r="E13" s="9">
        <v>7.7812828601472095E-2</v>
      </c>
      <c r="F13" s="9">
        <v>7.7812828601472095E-2</v>
      </c>
      <c r="G13" s="9">
        <v>7.8171091445427707E-2</v>
      </c>
      <c r="H13" s="9">
        <v>8.3333333333333301E-2</v>
      </c>
      <c r="I13" s="9">
        <v>8.3333333333333301E-2</v>
      </c>
      <c r="J13" s="9">
        <v>8.3333333333333301E-2</v>
      </c>
      <c r="K13" s="9">
        <v>8.3333333333333301E-2</v>
      </c>
      <c r="L13" s="9">
        <v>9.5377532357837802E-2</v>
      </c>
      <c r="M13" s="9">
        <v>8.3333333333333301E-2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2CB"/>
  </sheetPr>
  <dimension ref="A1:AD1000"/>
  <sheetViews>
    <sheetView workbookViewId="0"/>
  </sheetViews>
  <sheetFormatPr defaultColWidth="14.42578125" defaultRowHeight="15" customHeight="1" x14ac:dyDescent="0.25"/>
  <cols>
    <col min="1" max="6" width="8.7109375" customWidth="1"/>
    <col min="7" max="7" width="9.85546875" customWidth="1"/>
    <col min="8" max="17" width="8.7109375" customWidth="1"/>
    <col min="18" max="18" width="9.85546875" customWidth="1"/>
    <col min="19" max="30" width="8.7109375" customWidth="1"/>
  </cols>
  <sheetData>
    <row r="1" spans="1:30" x14ac:dyDescent="0.25">
      <c r="A1" s="1" t="s">
        <v>4</v>
      </c>
      <c r="B1" s="1" t="s">
        <v>5</v>
      </c>
      <c r="C1" s="1" t="s">
        <v>8</v>
      </c>
      <c r="D1" s="1" t="s">
        <v>53</v>
      </c>
      <c r="E1" s="1" t="s">
        <v>54</v>
      </c>
      <c r="F1" s="1" t="s">
        <v>55</v>
      </c>
      <c r="G1" s="1" t="s">
        <v>6</v>
      </c>
      <c r="H1" s="1" t="s">
        <v>56</v>
      </c>
      <c r="I1" s="1" t="s">
        <v>57</v>
      </c>
      <c r="J1" s="1" t="s">
        <v>58</v>
      </c>
    </row>
    <row r="2" spans="1:30" x14ac:dyDescent="0.25">
      <c r="A2" s="1">
        <v>2013</v>
      </c>
      <c r="B2" s="1">
        <v>1</v>
      </c>
      <c r="C2" s="5">
        <f>'1.Economic Data'!E2</f>
        <v>1363.9611769999999</v>
      </c>
      <c r="D2" s="1">
        <f t="shared" ref="D2:D217" si="0">C2/$C$7</f>
        <v>0.99629221708478388</v>
      </c>
      <c r="E2" s="5">
        <f>'1.Economic Data'!F2</f>
        <v>36449.661143999998</v>
      </c>
      <c r="F2" s="1">
        <f t="shared" ref="F2:F217" si="1">E2/$E$7</f>
        <v>0.99416868113809465</v>
      </c>
      <c r="G2" s="5">
        <f>'1.Economic Data'!C2</f>
        <v>70058.115399999995</v>
      </c>
      <c r="H2" s="1">
        <f t="shared" ref="H2:H217" si="2">G2/$G$7</f>
        <v>0.99534851625675813</v>
      </c>
      <c r="I2" s="5">
        <f>'1.Economic Data'!F2</f>
        <v>36449.661143999998</v>
      </c>
      <c r="J2" s="1">
        <f t="shared" ref="J2:J217" si="3">I2/$I$7</f>
        <v>0.99416868113809465</v>
      </c>
      <c r="L2" s="5"/>
      <c r="P2" s="5"/>
      <c r="R2" s="5"/>
      <c r="T2" s="5"/>
      <c r="Y2" s="5"/>
      <c r="Z2" s="5"/>
      <c r="AA2" s="5"/>
      <c r="AB2" s="5"/>
      <c r="AC2" s="5"/>
      <c r="AD2" s="5"/>
    </row>
    <row r="3" spans="1:30" x14ac:dyDescent="0.25">
      <c r="A3" s="1">
        <v>2013</v>
      </c>
      <c r="B3" s="1">
        <v>2</v>
      </c>
      <c r="C3" s="5">
        <f>'1.Economic Data'!E3</f>
        <v>1364.9667199999999</v>
      </c>
      <c r="D3" s="1">
        <f t="shared" si="0"/>
        <v>0.99702670621961942</v>
      </c>
      <c r="E3" s="5">
        <f>'1.Economic Data'!F3</f>
        <v>36626.799422999997</v>
      </c>
      <c r="F3" s="1">
        <f t="shared" si="1"/>
        <v>0.99900014797990611</v>
      </c>
      <c r="G3" s="5">
        <f>'1.Economic Data'!C3</f>
        <v>70075.733800000002</v>
      </c>
      <c r="H3" s="1">
        <f t="shared" si="2"/>
        <v>0.99559882913198605</v>
      </c>
      <c r="I3" s="5">
        <f>'1.Economic Data'!F3</f>
        <v>36626.799422999997</v>
      </c>
      <c r="J3" s="1">
        <f t="shared" si="3"/>
        <v>0.99900014797990611</v>
      </c>
      <c r="L3" s="5"/>
      <c r="P3" s="5"/>
      <c r="R3" s="5"/>
      <c r="T3" s="5"/>
      <c r="Y3" s="5"/>
      <c r="Z3" s="5"/>
      <c r="AA3" s="5"/>
      <c r="AB3" s="5"/>
      <c r="AC3" s="5"/>
      <c r="AD3" s="5"/>
    </row>
    <row r="4" spans="1:30" x14ac:dyDescent="0.25">
      <c r="A4" s="1">
        <v>2013</v>
      </c>
      <c r="B4" s="1">
        <v>3</v>
      </c>
      <c r="C4" s="5">
        <f>'1.Economic Data'!E4</f>
        <v>1365.9733229999999</v>
      </c>
      <c r="D4" s="1">
        <f t="shared" si="0"/>
        <v>0.99776196962117758</v>
      </c>
      <c r="E4" s="5">
        <f>'1.Economic Data'!F4</f>
        <v>36640.060613000001</v>
      </c>
      <c r="F4" s="1">
        <f t="shared" si="1"/>
        <v>0.9993618484555441</v>
      </c>
      <c r="G4" s="5">
        <f>'1.Economic Data'!C4</f>
        <v>70147.206867000001</v>
      </c>
      <c r="H4" s="1">
        <f t="shared" si="2"/>
        <v>0.99661428052950929</v>
      </c>
      <c r="I4" s="5">
        <f>'1.Economic Data'!F4</f>
        <v>36640.060613000001</v>
      </c>
      <c r="J4" s="1">
        <f t="shared" si="3"/>
        <v>0.9993618484555441</v>
      </c>
      <c r="L4" s="5"/>
      <c r="P4" s="5"/>
      <c r="R4" s="5"/>
      <c r="T4" s="5"/>
      <c r="Y4" s="5"/>
      <c r="Z4" s="5"/>
      <c r="AA4" s="5"/>
      <c r="AB4" s="5"/>
      <c r="AC4" s="5"/>
      <c r="AD4" s="5"/>
    </row>
    <row r="5" spans="1:30" x14ac:dyDescent="0.25">
      <c r="A5" s="1">
        <v>2013</v>
      </c>
      <c r="B5" s="1">
        <v>4</v>
      </c>
      <c r="C5" s="5">
        <f>'1.Economic Data'!E5</f>
        <v>1366.9799270000001</v>
      </c>
      <c r="D5" s="1">
        <f t="shared" si="0"/>
        <v>0.99849723375317612</v>
      </c>
      <c r="E5" s="5">
        <f>'1.Economic Data'!F5</f>
        <v>36653.185739</v>
      </c>
      <c r="F5" s="1">
        <f t="shared" si="1"/>
        <v>0.99971983777000273</v>
      </c>
      <c r="G5" s="5">
        <f>'1.Economic Data'!C5</f>
        <v>70218.679933000007</v>
      </c>
      <c r="H5" s="1">
        <f t="shared" si="2"/>
        <v>0.997629731912825</v>
      </c>
      <c r="I5" s="5">
        <f>'1.Economic Data'!F5</f>
        <v>36653.185739</v>
      </c>
      <c r="J5" s="1">
        <f t="shared" si="3"/>
        <v>0.99971983777000273</v>
      </c>
      <c r="L5" s="5"/>
      <c r="P5" s="5"/>
      <c r="R5" s="5"/>
      <c r="T5" s="5"/>
      <c r="Y5" s="5"/>
      <c r="Z5" s="5"/>
      <c r="AA5" s="5"/>
      <c r="AB5" s="5"/>
      <c r="AC5" s="5"/>
      <c r="AD5" s="5"/>
    </row>
    <row r="6" spans="1:30" x14ac:dyDescent="0.25">
      <c r="A6" s="1">
        <v>2013</v>
      </c>
      <c r="B6" s="1">
        <v>5</v>
      </c>
      <c r="C6" s="5">
        <f>'1.Economic Data'!E6</f>
        <v>1367.9865299999999</v>
      </c>
      <c r="D6" s="1">
        <f t="shared" si="0"/>
        <v>0.99923249715473406</v>
      </c>
      <c r="E6" s="5">
        <f>'1.Economic Data'!F6</f>
        <v>36666.175606999997</v>
      </c>
      <c r="F6" s="1">
        <f t="shared" si="1"/>
        <v>1.0000741379070244</v>
      </c>
      <c r="G6" s="5">
        <f>'1.Economic Data'!C6</f>
        <v>70290.153000000006</v>
      </c>
      <c r="H6" s="1">
        <f t="shared" si="2"/>
        <v>0.99864518331034824</v>
      </c>
      <c r="I6" s="5">
        <f>'1.Economic Data'!F6</f>
        <v>36666.175606999997</v>
      </c>
      <c r="J6" s="1">
        <f t="shared" si="3"/>
        <v>1.0000741379070244</v>
      </c>
      <c r="L6" s="5"/>
      <c r="P6" s="5"/>
      <c r="R6" s="5"/>
      <c r="T6" s="5"/>
      <c r="Y6" s="5"/>
      <c r="Z6" s="5"/>
      <c r="AA6" s="5"/>
      <c r="AB6" s="5"/>
      <c r="AC6" s="5"/>
      <c r="AD6" s="5"/>
    </row>
    <row r="7" spans="1:30" x14ac:dyDescent="0.25">
      <c r="A7" s="1">
        <v>2013</v>
      </c>
      <c r="B7" s="1">
        <v>6</v>
      </c>
      <c r="C7" s="5">
        <f>'1.Economic Data'!E7</f>
        <v>1369.03727</v>
      </c>
      <c r="D7" s="1">
        <f t="shared" si="0"/>
        <v>1</v>
      </c>
      <c r="E7" s="5">
        <f>'1.Economic Data'!F7</f>
        <v>36663.457455000003</v>
      </c>
      <c r="F7" s="1">
        <f t="shared" si="1"/>
        <v>1</v>
      </c>
      <c r="G7" s="5">
        <f>'1.Economic Data'!C7</f>
        <v>70385.512466999993</v>
      </c>
      <c r="H7" s="1">
        <f t="shared" si="2"/>
        <v>1</v>
      </c>
      <c r="I7" s="5">
        <f>'1.Economic Data'!F7</f>
        <v>36663.457455000003</v>
      </c>
      <c r="J7" s="1">
        <f t="shared" si="3"/>
        <v>1</v>
      </c>
      <c r="L7" s="5"/>
      <c r="P7" s="5"/>
      <c r="R7" s="5"/>
      <c r="T7" s="5"/>
      <c r="Y7" s="5"/>
      <c r="Z7" s="5"/>
      <c r="AA7" s="5"/>
      <c r="AB7" s="5"/>
      <c r="AC7" s="5"/>
      <c r="AD7" s="5"/>
    </row>
    <row r="8" spans="1:30" x14ac:dyDescent="0.25">
      <c r="A8" s="1">
        <v>2013</v>
      </c>
      <c r="B8" s="1">
        <v>7</v>
      </c>
      <c r="C8" s="5">
        <f>'1.Economic Data'!E8</f>
        <v>1370.0880099999999</v>
      </c>
      <c r="D8" s="1">
        <f t="shared" si="0"/>
        <v>1.0007675028452658</v>
      </c>
      <c r="E8" s="5">
        <f>'1.Economic Data'!F8</f>
        <v>36660.693046</v>
      </c>
      <c r="F8" s="1">
        <f t="shared" si="1"/>
        <v>0.99992460042800391</v>
      </c>
      <c r="G8" s="5">
        <f>'1.Economic Data'!C8</f>
        <v>70480.871933000002</v>
      </c>
      <c r="H8" s="1">
        <f t="shared" si="2"/>
        <v>1.0013548166754447</v>
      </c>
      <c r="I8" s="5">
        <f>'1.Economic Data'!F8</f>
        <v>36660.693046</v>
      </c>
      <c r="J8" s="1">
        <f t="shared" si="3"/>
        <v>0.99992460042800391</v>
      </c>
      <c r="L8" s="5"/>
      <c r="P8" s="5"/>
      <c r="R8" s="5"/>
      <c r="T8" s="5"/>
      <c r="Y8" s="5"/>
      <c r="Z8" s="5"/>
      <c r="AA8" s="5"/>
      <c r="AB8" s="5"/>
      <c r="AC8" s="5"/>
      <c r="AD8" s="5"/>
    </row>
    <row r="9" spans="1:30" x14ac:dyDescent="0.25">
      <c r="A9" s="1">
        <v>2013</v>
      </c>
      <c r="B9" s="1">
        <v>8</v>
      </c>
      <c r="C9" s="5">
        <f>'1.Economic Data'!E9</f>
        <v>1371.1387500000001</v>
      </c>
      <c r="D9" s="1">
        <f t="shared" si="0"/>
        <v>1.0015350056905317</v>
      </c>
      <c r="E9" s="5">
        <f>'1.Economic Data'!F9</f>
        <v>36657.882635000002</v>
      </c>
      <c r="F9" s="1">
        <f t="shared" si="1"/>
        <v>0.99984794614619077</v>
      </c>
      <c r="G9" s="5">
        <f>'1.Economic Data'!C9</f>
        <v>70576.231400000004</v>
      </c>
      <c r="H9" s="1">
        <f t="shared" si="2"/>
        <v>1.0027096333650967</v>
      </c>
      <c r="I9" s="5">
        <f>'1.Economic Data'!F9</f>
        <v>36657.882635000002</v>
      </c>
      <c r="J9" s="1">
        <f t="shared" si="3"/>
        <v>0.99984794614619077</v>
      </c>
      <c r="L9" s="5"/>
      <c r="P9" s="5"/>
      <c r="R9" s="5"/>
      <c r="T9" s="5"/>
      <c r="Y9" s="5"/>
      <c r="Z9" s="5"/>
      <c r="AA9" s="5"/>
      <c r="AB9" s="5"/>
      <c r="AC9" s="5"/>
      <c r="AD9" s="5"/>
    </row>
    <row r="10" spans="1:30" x14ac:dyDescent="0.25">
      <c r="A10" s="1">
        <v>2013</v>
      </c>
      <c r="B10" s="1">
        <v>9</v>
      </c>
      <c r="C10" s="5">
        <f>'1.Economic Data'!E10</f>
        <v>1372.1302499999999</v>
      </c>
      <c r="D10" s="1">
        <f t="shared" si="0"/>
        <v>1.002259237252175</v>
      </c>
      <c r="E10" s="5">
        <f>'1.Economic Data'!F10</f>
        <v>36770.183067999998</v>
      </c>
      <c r="F10" s="1">
        <f t="shared" si="1"/>
        <v>1.0029109533145091</v>
      </c>
      <c r="G10" s="5">
        <f>'1.Economic Data'!C10</f>
        <v>70597.801600000006</v>
      </c>
      <c r="H10" s="1">
        <f t="shared" si="2"/>
        <v>1.0030160913170809</v>
      </c>
      <c r="I10" s="5">
        <f>'1.Economic Data'!F10</f>
        <v>36770.183067999998</v>
      </c>
      <c r="J10" s="1">
        <f t="shared" si="3"/>
        <v>1.0029109533145091</v>
      </c>
      <c r="L10" s="5"/>
      <c r="P10" s="5"/>
      <c r="R10" s="5"/>
      <c r="T10" s="5"/>
      <c r="Y10" s="5"/>
      <c r="Z10" s="5"/>
      <c r="AA10" s="5"/>
      <c r="AB10" s="5"/>
      <c r="AC10" s="5"/>
      <c r="AD10" s="5"/>
    </row>
    <row r="11" spans="1:30" x14ac:dyDescent="0.25">
      <c r="A11" s="1">
        <v>2013</v>
      </c>
      <c r="B11" s="1">
        <v>10</v>
      </c>
      <c r="C11" s="5">
        <f>'1.Economic Data'!E11</f>
        <v>1373.12175</v>
      </c>
      <c r="D11" s="1">
        <f t="shared" si="0"/>
        <v>1.0029834688138184</v>
      </c>
      <c r="E11" s="5">
        <f>'1.Economic Data'!F11</f>
        <v>36882.546711000003</v>
      </c>
      <c r="F11" s="1">
        <f t="shared" si="1"/>
        <v>1.0059756845428149</v>
      </c>
      <c r="G11" s="5">
        <f>'1.Economic Data'!C11</f>
        <v>70619.371799999994</v>
      </c>
      <c r="H11" s="1">
        <f t="shared" si="2"/>
        <v>1.0033225492690652</v>
      </c>
      <c r="I11" s="5">
        <f>'1.Economic Data'!F11</f>
        <v>36882.546711000003</v>
      </c>
      <c r="J11" s="1">
        <f t="shared" si="3"/>
        <v>1.0059756845428149</v>
      </c>
      <c r="L11" s="5"/>
      <c r="P11" s="5"/>
      <c r="R11" s="5"/>
      <c r="T11" s="5"/>
      <c r="Y11" s="5"/>
      <c r="Z11" s="5"/>
      <c r="AA11" s="5"/>
      <c r="AB11" s="5"/>
      <c r="AC11" s="5"/>
      <c r="AD11" s="5"/>
    </row>
    <row r="12" spans="1:30" x14ac:dyDescent="0.25">
      <c r="A12" s="1">
        <v>2013</v>
      </c>
      <c r="B12" s="1">
        <v>11</v>
      </c>
      <c r="C12" s="5">
        <f>'1.Economic Data'!E12</f>
        <v>1374.1132500000001</v>
      </c>
      <c r="D12" s="1">
        <f t="shared" si="0"/>
        <v>1.0037077003754618</v>
      </c>
      <c r="E12" s="5">
        <f>'1.Economic Data'!F12</f>
        <v>36994.973975000001</v>
      </c>
      <c r="F12" s="1">
        <f t="shared" si="1"/>
        <v>1.0090421510411802</v>
      </c>
      <c r="G12" s="5">
        <f>'1.Economic Data'!C12</f>
        <v>70640.941999999995</v>
      </c>
      <c r="H12" s="1">
        <f t="shared" si="2"/>
        <v>1.0036290072210494</v>
      </c>
      <c r="I12" s="5">
        <f>'1.Economic Data'!F12</f>
        <v>36994.973975000001</v>
      </c>
      <c r="J12" s="1">
        <f t="shared" si="3"/>
        <v>1.0090421510411802</v>
      </c>
      <c r="L12" s="5"/>
      <c r="P12" s="5"/>
      <c r="R12" s="5"/>
      <c r="T12" s="5"/>
      <c r="Y12" s="5"/>
      <c r="Z12" s="5"/>
      <c r="AA12" s="5"/>
      <c r="AB12" s="5"/>
      <c r="AC12" s="5"/>
      <c r="AD12" s="5"/>
    </row>
    <row r="13" spans="1:30" x14ac:dyDescent="0.25">
      <c r="A13" s="1">
        <v>2013</v>
      </c>
      <c r="B13" s="1">
        <v>12</v>
      </c>
      <c r="C13" s="5">
        <f>'1.Economic Data'!E13</f>
        <v>1375.088583</v>
      </c>
      <c r="D13" s="1">
        <f t="shared" si="0"/>
        <v>1.0044201229087064</v>
      </c>
      <c r="E13" s="5">
        <f>'1.Economic Data'!F13</f>
        <v>36763.296473000002</v>
      </c>
      <c r="F13" s="1">
        <f t="shared" si="1"/>
        <v>1.0027231206473786</v>
      </c>
      <c r="G13" s="5">
        <f>'1.Economic Data'!C13</f>
        <v>70596.778732999999</v>
      </c>
      <c r="H13" s="1">
        <f t="shared" si="2"/>
        <v>1.00300155896569</v>
      </c>
      <c r="I13" s="5">
        <f>'1.Economic Data'!F13</f>
        <v>36763.296473000002</v>
      </c>
      <c r="J13" s="1">
        <f t="shared" si="3"/>
        <v>1.0027231206473786</v>
      </c>
      <c r="L13" s="5"/>
      <c r="P13" s="5"/>
      <c r="R13" s="5"/>
      <c r="T13" s="5"/>
      <c r="Y13" s="5"/>
      <c r="Z13" s="5"/>
      <c r="AA13" s="5"/>
      <c r="AB13" s="5"/>
      <c r="AC13" s="5"/>
      <c r="AD13" s="5"/>
    </row>
    <row r="14" spans="1:30" x14ac:dyDescent="0.25">
      <c r="A14" s="1">
        <v>2014</v>
      </c>
      <c r="B14" s="1">
        <v>1</v>
      </c>
      <c r="C14" s="5">
        <f>'1.Economic Data'!E14</f>
        <v>1376.0639169999999</v>
      </c>
      <c r="D14" s="1">
        <f t="shared" si="0"/>
        <v>1.0051325461723917</v>
      </c>
      <c r="E14" s="5">
        <f>'1.Economic Data'!F14</f>
        <v>36533.054383000002</v>
      </c>
      <c r="F14" s="1">
        <f t="shared" si="1"/>
        <v>0.99644324128022965</v>
      </c>
      <c r="G14" s="5">
        <f>'1.Economic Data'!C14</f>
        <v>70552.615466999996</v>
      </c>
      <c r="H14" s="1">
        <f t="shared" si="2"/>
        <v>1.0023741107245379</v>
      </c>
      <c r="I14" s="5">
        <f>'1.Economic Data'!F14</f>
        <v>36533.054383000002</v>
      </c>
      <c r="J14" s="1">
        <f t="shared" si="3"/>
        <v>0.99644324128022965</v>
      </c>
      <c r="L14" s="5"/>
      <c r="P14" s="5"/>
      <c r="R14" s="5"/>
      <c r="T14" s="5"/>
      <c r="Y14" s="5"/>
      <c r="Z14" s="5"/>
      <c r="AA14" s="5"/>
      <c r="AB14" s="5"/>
      <c r="AC14" s="5"/>
      <c r="AD14" s="5"/>
    </row>
    <row r="15" spans="1:30" x14ac:dyDescent="0.25">
      <c r="A15" s="1">
        <v>2014</v>
      </c>
      <c r="B15" s="1">
        <v>2</v>
      </c>
      <c r="C15" s="5">
        <f>'1.Economic Data'!E15</f>
        <v>1377.03925</v>
      </c>
      <c r="D15" s="1">
        <f t="shared" si="0"/>
        <v>1.0058449687056366</v>
      </c>
      <c r="E15" s="5">
        <f>'1.Economic Data'!F15</f>
        <v>36304.235731000001</v>
      </c>
      <c r="F15" s="1">
        <f t="shared" si="1"/>
        <v>0.99020218634751223</v>
      </c>
      <c r="G15" s="5">
        <f>'1.Economic Data'!C15</f>
        <v>70508.4522</v>
      </c>
      <c r="H15" s="1">
        <f t="shared" si="2"/>
        <v>1.0017466624691784</v>
      </c>
      <c r="I15" s="5">
        <f>'1.Economic Data'!F15</f>
        <v>36304.235731000001</v>
      </c>
      <c r="J15" s="1">
        <f t="shared" si="3"/>
        <v>0.99020218634751223</v>
      </c>
      <c r="L15" s="5"/>
      <c r="P15" s="5"/>
      <c r="R15" s="5"/>
      <c r="T15" s="5"/>
      <c r="Y15" s="5"/>
      <c r="Z15" s="5"/>
      <c r="AA15" s="5"/>
      <c r="AB15" s="5"/>
      <c r="AC15" s="5"/>
      <c r="AD15" s="5"/>
    </row>
    <row r="16" spans="1:30" x14ac:dyDescent="0.25">
      <c r="A16" s="1">
        <v>2014</v>
      </c>
      <c r="B16" s="1">
        <v>3</v>
      </c>
      <c r="C16" s="5">
        <f>'1.Economic Data'!E16</f>
        <v>1377.998417</v>
      </c>
      <c r="D16" s="1">
        <f t="shared" si="0"/>
        <v>1.0065455829409231</v>
      </c>
      <c r="E16" s="5">
        <f>'1.Economic Data'!F16</f>
        <v>36135.491690000003</v>
      </c>
      <c r="F16" s="1">
        <f t="shared" si="1"/>
        <v>0.98559967330827936</v>
      </c>
      <c r="G16" s="5">
        <f>'1.Economic Data'!C16</f>
        <v>70649.917533</v>
      </c>
      <c r="H16" s="1">
        <f t="shared" si="2"/>
        <v>1.0037565268296367</v>
      </c>
      <c r="I16" s="5">
        <f>'1.Economic Data'!F16</f>
        <v>36135.491690000003</v>
      </c>
      <c r="J16" s="1">
        <f t="shared" si="3"/>
        <v>0.98559967330827936</v>
      </c>
      <c r="L16" s="5"/>
      <c r="P16" s="5"/>
      <c r="R16" s="5"/>
      <c r="T16" s="5"/>
      <c r="Y16" s="5"/>
      <c r="Z16" s="5"/>
      <c r="AA16" s="5"/>
      <c r="AB16" s="5"/>
      <c r="AC16" s="5"/>
      <c r="AD16" s="5"/>
    </row>
    <row r="17" spans="1:30" x14ac:dyDescent="0.25">
      <c r="A17" s="1">
        <v>2014</v>
      </c>
      <c r="B17" s="1">
        <v>4</v>
      </c>
      <c r="C17" s="5">
        <f>'1.Economic Data'!E17</f>
        <v>1378.9575830000001</v>
      </c>
      <c r="D17" s="1">
        <f t="shared" si="0"/>
        <v>1.0072461964457695</v>
      </c>
      <c r="E17" s="5">
        <f>'1.Economic Data'!F17</f>
        <v>35968.407361999998</v>
      </c>
      <c r="F17" s="1">
        <f t="shared" si="1"/>
        <v>0.98104242913115614</v>
      </c>
      <c r="G17" s="5">
        <f>'1.Economic Data'!C17</f>
        <v>70791.382866999993</v>
      </c>
      <c r="H17" s="1">
        <f t="shared" si="2"/>
        <v>1.005766391204302</v>
      </c>
      <c r="I17" s="5">
        <f>'1.Economic Data'!F17</f>
        <v>35968.407361999998</v>
      </c>
      <c r="J17" s="1">
        <f t="shared" si="3"/>
        <v>0.98104242913115614</v>
      </c>
      <c r="L17" s="5"/>
      <c r="P17" s="5"/>
      <c r="R17" s="5"/>
      <c r="T17" s="5"/>
      <c r="Y17" s="5"/>
      <c r="Z17" s="5"/>
      <c r="AA17" s="5"/>
      <c r="AB17" s="5"/>
      <c r="AC17" s="5"/>
      <c r="AD17" s="5"/>
    </row>
    <row r="18" spans="1:30" x14ac:dyDescent="0.25">
      <c r="A18" s="1">
        <v>2014</v>
      </c>
      <c r="B18" s="1">
        <v>5</v>
      </c>
      <c r="C18" s="5">
        <f>'1.Economic Data'!E18</f>
        <v>1379.9167500000001</v>
      </c>
      <c r="D18" s="1">
        <f t="shared" si="0"/>
        <v>1.0079468106810563</v>
      </c>
      <c r="E18" s="5">
        <f>'1.Economic Data'!F18</f>
        <v>35802.958162000003</v>
      </c>
      <c r="F18" s="1">
        <f t="shared" si="1"/>
        <v>0.97652978325745299</v>
      </c>
      <c r="G18" s="5">
        <f>'1.Economic Data'!C18</f>
        <v>70932.848199999993</v>
      </c>
      <c r="H18" s="1">
        <f t="shared" si="2"/>
        <v>1.00777625556476</v>
      </c>
      <c r="I18" s="5">
        <f>'1.Economic Data'!F18</f>
        <v>35802.958162000003</v>
      </c>
      <c r="J18" s="1">
        <f t="shared" si="3"/>
        <v>0.97652978325745299</v>
      </c>
      <c r="L18" s="5"/>
      <c r="P18" s="5"/>
      <c r="R18" s="5"/>
      <c r="T18" s="5"/>
      <c r="Y18" s="5"/>
      <c r="Z18" s="5"/>
      <c r="AA18" s="5"/>
      <c r="AB18" s="5"/>
      <c r="AC18" s="5"/>
      <c r="AD18" s="5"/>
    </row>
    <row r="19" spans="1:30" x14ac:dyDescent="0.25">
      <c r="A19" s="1">
        <v>2014</v>
      </c>
      <c r="B19" s="1">
        <v>6</v>
      </c>
      <c r="C19" s="5">
        <f>'1.Economic Data'!E19</f>
        <v>1380.3202699999999</v>
      </c>
      <c r="D19" s="1">
        <f t="shared" si="0"/>
        <v>1.0082415579526187</v>
      </c>
      <c r="E19" s="5">
        <f>'1.Economic Data'!F19</f>
        <v>35837.167146</v>
      </c>
      <c r="F19" s="1">
        <f t="shared" si="1"/>
        <v>0.97746283721293403</v>
      </c>
      <c r="G19" s="5">
        <f>'1.Economic Data'!C19</f>
        <v>71176.804566999999</v>
      </c>
      <c r="H19" s="1">
        <f t="shared" si="2"/>
        <v>1.0112422581333198</v>
      </c>
      <c r="I19" s="5">
        <f>'1.Economic Data'!F19</f>
        <v>35837.167146</v>
      </c>
      <c r="J19" s="1">
        <f t="shared" si="3"/>
        <v>0.97746283721293403</v>
      </c>
      <c r="L19" s="5"/>
      <c r="P19" s="5"/>
      <c r="R19" s="5"/>
      <c r="T19" s="5"/>
      <c r="Y19" s="5"/>
      <c r="Z19" s="5"/>
      <c r="AA19" s="5"/>
      <c r="AB19" s="5"/>
      <c r="AC19" s="5"/>
      <c r="AD19" s="5"/>
    </row>
    <row r="20" spans="1:30" x14ac:dyDescent="0.25">
      <c r="A20" s="1">
        <v>2014</v>
      </c>
      <c r="B20" s="1">
        <v>7</v>
      </c>
      <c r="C20" s="5">
        <f>'1.Economic Data'!E20</f>
        <v>1380.72379</v>
      </c>
      <c r="D20" s="1">
        <f t="shared" si="0"/>
        <v>1.0085363052241814</v>
      </c>
      <c r="E20" s="5">
        <f>'1.Economic Data'!F20</f>
        <v>35871.324608000003</v>
      </c>
      <c r="F20" s="1">
        <f t="shared" si="1"/>
        <v>0.97839448589996592</v>
      </c>
      <c r="G20" s="5">
        <f>'1.Economic Data'!C20</f>
        <v>71420.760932999998</v>
      </c>
      <c r="H20" s="1">
        <f t="shared" si="2"/>
        <v>1.0147082606876718</v>
      </c>
      <c r="I20" s="5">
        <f>'1.Economic Data'!F20</f>
        <v>35871.324608000003</v>
      </c>
      <c r="J20" s="1">
        <f t="shared" si="3"/>
        <v>0.97839448589996592</v>
      </c>
      <c r="L20" s="5"/>
      <c r="P20" s="5"/>
      <c r="R20" s="5"/>
      <c r="T20" s="5"/>
      <c r="Y20" s="5"/>
      <c r="Z20" s="5"/>
      <c r="AA20" s="5"/>
      <c r="AB20" s="5"/>
      <c r="AC20" s="5"/>
      <c r="AD20" s="5"/>
    </row>
    <row r="21" spans="1:30" ht="15.75" customHeight="1" x14ac:dyDescent="0.25">
      <c r="A21" s="1">
        <v>2014</v>
      </c>
      <c r="B21" s="1">
        <v>8</v>
      </c>
      <c r="C21" s="5">
        <f>'1.Economic Data'!E21</f>
        <v>1381.1273100000001</v>
      </c>
      <c r="D21" s="1">
        <f t="shared" si="0"/>
        <v>1.008831052495744</v>
      </c>
      <c r="E21" s="5">
        <f>'1.Economic Data'!F21</f>
        <v>35905.430625000001</v>
      </c>
      <c r="F21" s="1">
        <f t="shared" si="1"/>
        <v>0.97932473141873244</v>
      </c>
      <c r="G21" s="5">
        <f>'1.Economic Data'!C21</f>
        <v>71664.717300000004</v>
      </c>
      <c r="H21" s="1">
        <f t="shared" si="2"/>
        <v>1.0181742632562314</v>
      </c>
      <c r="I21" s="5">
        <f>'1.Economic Data'!F21</f>
        <v>35905.430625000001</v>
      </c>
      <c r="J21" s="1">
        <f t="shared" si="3"/>
        <v>0.97932473141873244</v>
      </c>
      <c r="L21" s="5"/>
      <c r="P21" s="5"/>
      <c r="R21" s="5"/>
      <c r="T21" s="5"/>
      <c r="Y21" s="5"/>
      <c r="Z21" s="5"/>
      <c r="AA21" s="5"/>
      <c r="AB21" s="5"/>
      <c r="AC21" s="5"/>
      <c r="AD21" s="5"/>
    </row>
    <row r="22" spans="1:30" ht="15.75" customHeight="1" x14ac:dyDescent="0.25">
      <c r="A22" s="1">
        <v>2014</v>
      </c>
      <c r="B22" s="1">
        <v>9</v>
      </c>
      <c r="C22" s="5">
        <f>'1.Economic Data'!E22</f>
        <v>1382.269937</v>
      </c>
      <c r="D22" s="1">
        <f t="shared" si="0"/>
        <v>1.0096656733092446</v>
      </c>
      <c r="E22" s="5">
        <f>'1.Economic Data'!F22</f>
        <v>35938.319428000003</v>
      </c>
      <c r="F22" s="1">
        <f t="shared" si="1"/>
        <v>0.98022177728627968</v>
      </c>
      <c r="G22" s="5">
        <f>'1.Economic Data'!C22</f>
        <v>71773.094867000007</v>
      </c>
      <c r="H22" s="1">
        <f t="shared" si="2"/>
        <v>1.0197140342005833</v>
      </c>
      <c r="I22" s="5">
        <f>'1.Economic Data'!F22</f>
        <v>35938.319428000003</v>
      </c>
      <c r="J22" s="1">
        <f t="shared" si="3"/>
        <v>0.98022177728627968</v>
      </c>
      <c r="L22" s="5"/>
      <c r="P22" s="5"/>
      <c r="R22" s="5"/>
      <c r="T22" s="5"/>
      <c r="Y22" s="5"/>
      <c r="Z22" s="5"/>
      <c r="AA22" s="5"/>
      <c r="AB22" s="5"/>
      <c r="AC22" s="5"/>
      <c r="AD22" s="5"/>
    </row>
    <row r="23" spans="1:30" ht="15.75" customHeight="1" x14ac:dyDescent="0.25">
      <c r="A23" s="1">
        <v>2014</v>
      </c>
      <c r="B23" s="1">
        <v>10</v>
      </c>
      <c r="C23" s="5">
        <f>'1.Economic Data'!E23</f>
        <v>1383.4125630000001</v>
      </c>
      <c r="D23" s="1">
        <f t="shared" si="0"/>
        <v>1.0105002933923048</v>
      </c>
      <c r="E23" s="5">
        <f>'1.Economic Data'!F23</f>
        <v>35971.330865999997</v>
      </c>
      <c r="F23" s="1">
        <f t="shared" si="1"/>
        <v>0.98112216803749319</v>
      </c>
      <c r="G23" s="5">
        <f>'1.Economic Data'!C23</f>
        <v>71881.472433000003</v>
      </c>
      <c r="H23" s="1">
        <f t="shared" si="2"/>
        <v>1.0212538051307276</v>
      </c>
      <c r="I23" s="5">
        <f>'1.Economic Data'!F23</f>
        <v>35971.330865999997</v>
      </c>
      <c r="J23" s="1">
        <f t="shared" si="3"/>
        <v>0.98112216803749319</v>
      </c>
      <c r="L23" s="5"/>
      <c r="P23" s="5"/>
      <c r="R23" s="5"/>
      <c r="T23" s="5"/>
      <c r="Y23" s="5"/>
      <c r="Z23" s="5"/>
      <c r="AA23" s="5"/>
      <c r="AB23" s="5"/>
      <c r="AC23" s="5"/>
      <c r="AD23" s="5"/>
    </row>
    <row r="24" spans="1:30" ht="15.75" customHeight="1" x14ac:dyDescent="0.25">
      <c r="A24" s="1">
        <v>2014</v>
      </c>
      <c r="B24" s="1">
        <v>11</v>
      </c>
      <c r="C24" s="5">
        <f>'1.Economic Data'!E24</f>
        <v>1384.55519</v>
      </c>
      <c r="D24" s="1">
        <f t="shared" si="0"/>
        <v>1.0113349142058055</v>
      </c>
      <c r="E24" s="5">
        <f>'1.Economic Data'!F24</f>
        <v>36004.465385000003</v>
      </c>
      <c r="F24" s="1">
        <f t="shared" si="1"/>
        <v>0.98202591583707477</v>
      </c>
      <c r="G24" s="5">
        <f>'1.Economic Data'!C24</f>
        <v>71989.850000000006</v>
      </c>
      <c r="H24" s="1">
        <f t="shared" si="2"/>
        <v>1.0227935760750795</v>
      </c>
      <c r="I24" s="5">
        <f>'1.Economic Data'!F24</f>
        <v>36004.465385000003</v>
      </c>
      <c r="J24" s="1">
        <f t="shared" si="3"/>
        <v>0.98202591583707477</v>
      </c>
      <c r="L24" s="5"/>
      <c r="P24" s="5"/>
      <c r="R24" s="5"/>
      <c r="T24" s="5"/>
      <c r="Y24" s="5"/>
      <c r="Z24" s="5"/>
      <c r="AA24" s="5"/>
      <c r="AB24" s="5"/>
      <c r="AC24" s="5"/>
      <c r="AD24" s="5"/>
    </row>
    <row r="25" spans="1:30" ht="15.75" customHeight="1" x14ac:dyDescent="0.25">
      <c r="A25" s="1">
        <v>2014</v>
      </c>
      <c r="B25" s="1">
        <v>12</v>
      </c>
      <c r="C25" s="5">
        <f>'1.Economic Data'!E25</f>
        <v>1385.89744</v>
      </c>
      <c r="D25" s="1">
        <f t="shared" si="0"/>
        <v>1.0123153477041571</v>
      </c>
      <c r="E25" s="5">
        <f>'1.Economic Data'!F25</f>
        <v>36071.016939000001</v>
      </c>
      <c r="F25" s="1">
        <f t="shared" si="1"/>
        <v>0.98384111709248501</v>
      </c>
      <c r="G25" s="5">
        <f>'1.Economic Data'!C25</f>
        <v>72129.647933</v>
      </c>
      <c r="H25" s="1">
        <f t="shared" si="2"/>
        <v>1.0247797509014052</v>
      </c>
      <c r="I25" s="5">
        <f>'1.Economic Data'!F25</f>
        <v>36071.016939000001</v>
      </c>
      <c r="J25" s="1">
        <f t="shared" si="3"/>
        <v>0.98384111709248501</v>
      </c>
      <c r="L25" s="5"/>
      <c r="P25" s="5"/>
      <c r="R25" s="5"/>
      <c r="T25" s="5"/>
      <c r="Y25" s="5"/>
      <c r="Z25" s="5"/>
      <c r="AA25" s="5"/>
      <c r="AB25" s="5"/>
      <c r="AC25" s="5"/>
      <c r="AD25" s="5"/>
    </row>
    <row r="26" spans="1:30" ht="15.75" customHeight="1" x14ac:dyDescent="0.25">
      <c r="A26" s="1">
        <v>2015</v>
      </c>
      <c r="B26" s="1">
        <v>1</v>
      </c>
      <c r="C26" s="5">
        <f>'1.Economic Data'!E26</f>
        <v>1387.2396900000001</v>
      </c>
      <c r="D26" s="1">
        <f t="shared" si="0"/>
        <v>1.013295781202509</v>
      </c>
      <c r="E26" s="5">
        <f>'1.Economic Data'!F26</f>
        <v>36137.475620999998</v>
      </c>
      <c r="F26" s="1">
        <f t="shared" si="1"/>
        <v>0.98565378525346159</v>
      </c>
      <c r="G26" s="5">
        <f>'1.Economic Data'!C26</f>
        <v>72269.445867000002</v>
      </c>
      <c r="H26" s="1">
        <f t="shared" si="2"/>
        <v>1.0267659257419386</v>
      </c>
      <c r="I26" s="5">
        <f>'1.Economic Data'!F26</f>
        <v>36137.475620999998</v>
      </c>
      <c r="J26" s="1">
        <f t="shared" si="3"/>
        <v>0.98565378525346159</v>
      </c>
      <c r="L26" s="5"/>
      <c r="P26" s="5"/>
      <c r="R26" s="5"/>
      <c r="T26" s="5"/>
      <c r="Y26" s="5"/>
      <c r="Z26" s="5"/>
      <c r="AA26" s="5"/>
      <c r="AB26" s="5"/>
      <c r="AC26" s="5"/>
      <c r="AD26" s="5"/>
    </row>
    <row r="27" spans="1:30" ht="15.75" customHeight="1" x14ac:dyDescent="0.25">
      <c r="A27" s="1">
        <v>2015</v>
      </c>
      <c r="B27" s="1">
        <v>2</v>
      </c>
      <c r="C27" s="5">
        <f>'1.Economic Data'!E27</f>
        <v>1388.58194</v>
      </c>
      <c r="D27" s="1">
        <f t="shared" si="0"/>
        <v>1.0142762147008606</v>
      </c>
      <c r="E27" s="5">
        <f>'1.Economic Data'!F27</f>
        <v>36203.841719999997</v>
      </c>
      <c r="F27" s="1">
        <f t="shared" si="1"/>
        <v>0.9874639282025125</v>
      </c>
      <c r="G27" s="5">
        <f>'1.Economic Data'!C27</f>
        <v>72409.243799999997</v>
      </c>
      <c r="H27" s="1">
        <f t="shared" si="2"/>
        <v>1.0287521005682643</v>
      </c>
      <c r="I27" s="5">
        <f>'1.Economic Data'!F27</f>
        <v>36203.841719999997</v>
      </c>
      <c r="J27" s="1">
        <f t="shared" si="3"/>
        <v>0.9874639282025125</v>
      </c>
      <c r="L27" s="5"/>
      <c r="P27" s="5"/>
      <c r="R27" s="5"/>
      <c r="T27" s="5"/>
      <c r="Y27" s="5"/>
      <c r="Z27" s="5"/>
      <c r="AA27" s="5"/>
      <c r="AB27" s="5"/>
      <c r="AC27" s="5"/>
      <c r="AD27" s="5"/>
    </row>
    <row r="28" spans="1:30" ht="15.75" customHeight="1" x14ac:dyDescent="0.25">
      <c r="A28" s="1">
        <v>2015</v>
      </c>
      <c r="B28" s="1">
        <v>3</v>
      </c>
      <c r="C28" s="5">
        <f>'1.Economic Data'!E28</f>
        <v>1390.1238129999999</v>
      </c>
      <c r="D28" s="1">
        <f t="shared" si="0"/>
        <v>1.0154024608840633</v>
      </c>
      <c r="E28" s="5">
        <f>'1.Economic Data'!F28</f>
        <v>36249.275478000003</v>
      </c>
      <c r="F28" s="1">
        <f t="shared" si="1"/>
        <v>0.98870313915406483</v>
      </c>
      <c r="G28" s="5">
        <f>'1.Economic Data'!C28</f>
        <v>72528.565300000002</v>
      </c>
      <c r="H28" s="1">
        <f t="shared" si="2"/>
        <v>1.0304473571035626</v>
      </c>
      <c r="I28" s="5">
        <f>'1.Economic Data'!F28</f>
        <v>36249.275478000003</v>
      </c>
      <c r="J28" s="1">
        <f t="shared" si="3"/>
        <v>0.98870313915406483</v>
      </c>
      <c r="L28" s="5"/>
      <c r="P28" s="5"/>
      <c r="R28" s="5"/>
      <c r="T28" s="5"/>
      <c r="Y28" s="5"/>
      <c r="Z28" s="5"/>
      <c r="AA28" s="5"/>
      <c r="AB28" s="5"/>
      <c r="AC28" s="5"/>
      <c r="AD28" s="5"/>
    </row>
    <row r="29" spans="1:30" ht="15.75" customHeight="1" x14ac:dyDescent="0.25">
      <c r="A29" s="1">
        <v>2015</v>
      </c>
      <c r="B29" s="1">
        <v>4</v>
      </c>
      <c r="C29" s="5">
        <f>'1.Economic Data'!E29</f>
        <v>1391.6656869999999</v>
      </c>
      <c r="D29" s="1">
        <f t="shared" si="0"/>
        <v>1.0165287077977065</v>
      </c>
      <c r="E29" s="5">
        <f>'1.Economic Data'!F29</f>
        <v>36293.976771000001</v>
      </c>
      <c r="F29" s="1">
        <f t="shared" si="1"/>
        <v>0.98992237203887568</v>
      </c>
      <c r="G29" s="5">
        <f>'1.Economic Data'!C29</f>
        <v>72647.886799999993</v>
      </c>
      <c r="H29" s="1">
        <f t="shared" si="2"/>
        <v>1.0321426136388607</v>
      </c>
      <c r="I29" s="5">
        <f>'1.Economic Data'!F29</f>
        <v>36293.976771000001</v>
      </c>
      <c r="J29" s="1">
        <f t="shared" si="3"/>
        <v>0.98992237203887568</v>
      </c>
      <c r="L29" s="5"/>
      <c r="P29" s="5"/>
      <c r="R29" s="5"/>
      <c r="T29" s="5"/>
      <c r="Y29" s="5"/>
      <c r="Z29" s="5"/>
      <c r="AA29" s="5"/>
      <c r="AB29" s="5"/>
      <c r="AC29" s="5"/>
      <c r="AD29" s="5"/>
    </row>
    <row r="30" spans="1:30" ht="15.75" customHeight="1" x14ac:dyDescent="0.25">
      <c r="A30" s="1">
        <v>2015</v>
      </c>
      <c r="B30" s="1">
        <v>5</v>
      </c>
      <c r="C30" s="5">
        <f>'1.Economic Data'!E30</f>
        <v>1393.2075600000001</v>
      </c>
      <c r="D30" s="1">
        <f t="shared" si="0"/>
        <v>1.0176549539809094</v>
      </c>
      <c r="E30" s="5">
        <f>'1.Economic Data'!F30</f>
        <v>36337.954999000001</v>
      </c>
      <c r="F30" s="1">
        <f t="shared" si="1"/>
        <v>0.99112188324302153</v>
      </c>
      <c r="G30" s="5">
        <f>'1.Economic Data'!C30</f>
        <v>72767.208299999998</v>
      </c>
      <c r="H30" s="1">
        <f t="shared" si="2"/>
        <v>1.0338378701741591</v>
      </c>
      <c r="I30" s="5">
        <f>'1.Economic Data'!F30</f>
        <v>36337.954999000001</v>
      </c>
      <c r="J30" s="1">
        <f t="shared" si="3"/>
        <v>0.99112188324302153</v>
      </c>
      <c r="L30" s="5"/>
      <c r="P30" s="5"/>
      <c r="R30" s="5"/>
      <c r="T30" s="5"/>
      <c r="Y30" s="5"/>
      <c r="Z30" s="5"/>
      <c r="AA30" s="5"/>
      <c r="AB30" s="5"/>
      <c r="AC30" s="5"/>
      <c r="AD30" s="5"/>
    </row>
    <row r="31" spans="1:30" ht="15.75" customHeight="1" x14ac:dyDescent="0.25">
      <c r="A31" s="1">
        <v>2015</v>
      </c>
      <c r="B31" s="1">
        <v>6</v>
      </c>
      <c r="C31" s="5">
        <f>'1.Economic Data'!E31</f>
        <v>1395.0074999999999</v>
      </c>
      <c r="D31" s="1">
        <f t="shared" si="0"/>
        <v>1.0189697027021039</v>
      </c>
      <c r="E31" s="5">
        <f>'1.Economic Data'!F31</f>
        <v>36402.946788000001</v>
      </c>
      <c r="F31" s="1">
        <f t="shared" si="1"/>
        <v>0.99289454172946601</v>
      </c>
      <c r="G31" s="5">
        <f>'1.Economic Data'!C31</f>
        <v>72768.929633000007</v>
      </c>
      <c r="H31" s="1">
        <f t="shared" si="2"/>
        <v>1.0338623259597275</v>
      </c>
      <c r="I31" s="5">
        <f>'1.Economic Data'!F31</f>
        <v>36402.946788000001</v>
      </c>
      <c r="J31" s="1">
        <f t="shared" si="3"/>
        <v>0.99289454172946601</v>
      </c>
      <c r="L31" s="5"/>
      <c r="P31" s="5"/>
      <c r="R31" s="5"/>
      <c r="T31" s="5"/>
      <c r="Y31" s="5"/>
      <c r="Z31" s="5"/>
      <c r="AA31" s="5"/>
      <c r="AB31" s="5"/>
      <c r="AC31" s="5"/>
      <c r="AD31" s="5"/>
    </row>
    <row r="32" spans="1:30" ht="15.75" customHeight="1" x14ac:dyDescent="0.25">
      <c r="A32" s="1">
        <v>2015</v>
      </c>
      <c r="B32" s="1">
        <v>7</v>
      </c>
      <c r="C32" s="5">
        <f>'1.Economic Data'!E32</f>
        <v>1396.80744</v>
      </c>
      <c r="D32" s="1">
        <f t="shared" si="0"/>
        <v>1.0202844514232983</v>
      </c>
      <c r="E32" s="5">
        <f>'1.Economic Data'!F32</f>
        <v>36467.536528999997</v>
      </c>
      <c r="F32" s="1">
        <f t="shared" si="1"/>
        <v>0.9946562343106764</v>
      </c>
      <c r="G32" s="5">
        <f>'1.Economic Data'!C32</f>
        <v>72770.650966999994</v>
      </c>
      <c r="H32" s="1">
        <f t="shared" si="2"/>
        <v>1.033886781759503</v>
      </c>
      <c r="I32" s="5">
        <f>'1.Economic Data'!F32</f>
        <v>36467.536528999997</v>
      </c>
      <c r="J32" s="1">
        <f t="shared" si="3"/>
        <v>0.9946562343106764</v>
      </c>
      <c r="L32" s="5"/>
      <c r="P32" s="5"/>
      <c r="R32" s="5"/>
      <c r="T32" s="5"/>
      <c r="Y32" s="5"/>
      <c r="Z32" s="5"/>
      <c r="AA32" s="5"/>
      <c r="AB32" s="5"/>
      <c r="AC32" s="5"/>
      <c r="AD32" s="5"/>
    </row>
    <row r="33" spans="1:30" ht="15.75" customHeight="1" x14ac:dyDescent="0.25">
      <c r="A33" s="1">
        <v>2015</v>
      </c>
      <c r="B33" s="1">
        <v>8</v>
      </c>
      <c r="C33" s="5">
        <f>'1.Economic Data'!E33</f>
        <v>1398.6073799999999</v>
      </c>
      <c r="D33" s="1">
        <f t="shared" si="0"/>
        <v>1.0215992001444927</v>
      </c>
      <c r="E33" s="5">
        <f>'1.Economic Data'!F33</f>
        <v>36531.726512000001</v>
      </c>
      <c r="F33" s="1">
        <f t="shared" si="1"/>
        <v>0.99640702344666521</v>
      </c>
      <c r="G33" s="5">
        <f>'1.Economic Data'!C33</f>
        <v>72772.372300000003</v>
      </c>
      <c r="H33" s="1">
        <f t="shared" si="2"/>
        <v>1.0339112375450712</v>
      </c>
      <c r="I33" s="5">
        <f>'1.Economic Data'!F33</f>
        <v>36531.726512000001</v>
      </c>
      <c r="J33" s="1">
        <f t="shared" si="3"/>
        <v>0.99640702344666521</v>
      </c>
      <c r="L33" s="5"/>
      <c r="P33" s="5"/>
      <c r="R33" s="5"/>
      <c r="T33" s="5"/>
      <c r="Y33" s="5"/>
      <c r="Z33" s="5"/>
      <c r="AA33" s="5"/>
      <c r="AB33" s="5"/>
      <c r="AC33" s="5"/>
      <c r="AD33" s="5"/>
    </row>
    <row r="34" spans="1:30" ht="15.75" customHeight="1" x14ac:dyDescent="0.25">
      <c r="A34" s="1">
        <v>2015</v>
      </c>
      <c r="B34" s="1">
        <v>9</v>
      </c>
      <c r="C34" s="5">
        <f>'1.Economic Data'!E34</f>
        <v>1400.52513</v>
      </c>
      <c r="D34" s="1">
        <f t="shared" si="0"/>
        <v>1.0230000020379284</v>
      </c>
      <c r="E34" s="5">
        <f>'1.Economic Data'!F34</f>
        <v>36715.367959000003</v>
      </c>
      <c r="F34" s="1">
        <f t="shared" si="1"/>
        <v>1.0014158649402805</v>
      </c>
      <c r="G34" s="5">
        <f>'1.Economic Data'!C34</f>
        <v>72893.294666999995</v>
      </c>
      <c r="H34" s="1">
        <f t="shared" si="2"/>
        <v>1.0356292383489538</v>
      </c>
      <c r="I34" s="5">
        <f>'1.Economic Data'!F34</f>
        <v>36715.367959000003</v>
      </c>
      <c r="J34" s="1">
        <f t="shared" si="3"/>
        <v>1.0014158649402805</v>
      </c>
      <c r="L34" s="5"/>
      <c r="P34" s="5"/>
      <c r="R34" s="5"/>
      <c r="T34" s="5"/>
      <c r="Y34" s="5"/>
      <c r="Z34" s="5"/>
      <c r="AA34" s="5"/>
      <c r="AB34" s="5"/>
      <c r="AC34" s="5"/>
      <c r="AD34" s="5"/>
    </row>
    <row r="35" spans="1:30" ht="15.75" customHeight="1" x14ac:dyDescent="0.25">
      <c r="A35" s="1">
        <v>2015</v>
      </c>
      <c r="B35" s="1">
        <v>10</v>
      </c>
      <c r="C35" s="5">
        <f>'1.Economic Data'!E35</f>
        <v>1402.4428800000001</v>
      </c>
      <c r="D35" s="1">
        <f t="shared" si="0"/>
        <v>1.0244008039313641</v>
      </c>
      <c r="E35" s="5">
        <f>'1.Economic Data'!F35</f>
        <v>36899.161429</v>
      </c>
      <c r="F35" s="1">
        <f t="shared" si="1"/>
        <v>1.0064288528786269</v>
      </c>
      <c r="G35" s="5">
        <f>'1.Economic Data'!C35</f>
        <v>73014.217032999994</v>
      </c>
      <c r="H35" s="1">
        <f t="shared" si="2"/>
        <v>1.0373472391386289</v>
      </c>
      <c r="I35" s="5">
        <f>'1.Economic Data'!F35</f>
        <v>36899.161429</v>
      </c>
      <c r="J35" s="1">
        <f t="shared" si="3"/>
        <v>1.0064288528786269</v>
      </c>
      <c r="L35" s="5"/>
      <c r="P35" s="5"/>
      <c r="R35" s="5"/>
      <c r="T35" s="5"/>
      <c r="Y35" s="5"/>
      <c r="Z35" s="5"/>
      <c r="AA35" s="5"/>
      <c r="AB35" s="5"/>
      <c r="AC35" s="5"/>
      <c r="AD35" s="5"/>
    </row>
    <row r="36" spans="1:30" ht="15.75" customHeight="1" x14ac:dyDescent="0.25">
      <c r="A36" s="1">
        <v>2015</v>
      </c>
      <c r="B36" s="1">
        <v>11</v>
      </c>
      <c r="C36" s="5">
        <f>'1.Economic Data'!E36</f>
        <v>1404.3606299999999</v>
      </c>
      <c r="D36" s="1">
        <f t="shared" si="0"/>
        <v>1.0258016058247996</v>
      </c>
      <c r="E36" s="5">
        <f>'1.Economic Data'!F36</f>
        <v>37083.109050999999</v>
      </c>
      <c r="F36" s="1">
        <f t="shared" si="1"/>
        <v>1.0114460453304239</v>
      </c>
      <c r="G36" s="5">
        <f>'1.Economic Data'!C36</f>
        <v>73135.1394</v>
      </c>
      <c r="H36" s="1">
        <f t="shared" si="2"/>
        <v>1.0390652399425118</v>
      </c>
      <c r="I36" s="5">
        <f>'1.Economic Data'!F36</f>
        <v>37083.109050999999</v>
      </c>
      <c r="J36" s="1">
        <f t="shared" si="3"/>
        <v>1.0114460453304239</v>
      </c>
      <c r="L36" s="5"/>
      <c r="P36" s="5"/>
      <c r="R36" s="5"/>
      <c r="T36" s="5"/>
      <c r="Y36" s="5"/>
      <c r="Z36" s="5"/>
      <c r="AA36" s="5"/>
      <c r="AB36" s="5"/>
      <c r="AC36" s="5"/>
      <c r="AD36" s="5"/>
    </row>
    <row r="37" spans="1:30" ht="15.75" customHeight="1" x14ac:dyDescent="0.25">
      <c r="A37" s="1">
        <v>2015</v>
      </c>
      <c r="B37" s="1">
        <v>12</v>
      </c>
      <c r="C37" s="5">
        <f>'1.Economic Data'!E37</f>
        <v>1406.45463</v>
      </c>
      <c r="D37" s="1">
        <f t="shared" si="0"/>
        <v>1.0273311478218559</v>
      </c>
      <c r="E37" s="5">
        <f>'1.Economic Data'!F37</f>
        <v>36915.135514000001</v>
      </c>
      <c r="F37" s="1">
        <f t="shared" si="1"/>
        <v>1.0068645478760125</v>
      </c>
      <c r="G37" s="5">
        <f>'1.Economic Data'!C37</f>
        <v>73460.574533000006</v>
      </c>
      <c r="H37" s="1">
        <f t="shared" si="2"/>
        <v>1.0436888495688903</v>
      </c>
      <c r="I37" s="5">
        <f>'1.Economic Data'!F37</f>
        <v>36915.135514000001</v>
      </c>
      <c r="J37" s="1">
        <f t="shared" si="3"/>
        <v>1.0068645478760125</v>
      </c>
      <c r="L37" s="5"/>
      <c r="P37" s="5"/>
      <c r="R37" s="5"/>
      <c r="T37" s="5"/>
      <c r="Y37" s="5"/>
      <c r="Z37" s="5"/>
      <c r="AA37" s="5"/>
      <c r="AB37" s="5"/>
      <c r="AC37" s="5"/>
      <c r="AD37" s="5"/>
    </row>
    <row r="38" spans="1:30" ht="15.75" customHeight="1" x14ac:dyDescent="0.25">
      <c r="A38" s="1">
        <v>2016</v>
      </c>
      <c r="B38" s="1">
        <v>1</v>
      </c>
      <c r="C38" s="5">
        <f>'1.Economic Data'!E38</f>
        <v>1408.54863</v>
      </c>
      <c r="D38" s="1">
        <f t="shared" si="0"/>
        <v>1.0288606898189119</v>
      </c>
      <c r="E38" s="5">
        <f>'1.Economic Data'!F38</f>
        <v>36747.838956</v>
      </c>
      <c r="F38" s="1">
        <f t="shared" si="1"/>
        <v>1.0023015151013395</v>
      </c>
      <c r="G38" s="5">
        <f>'1.Economic Data'!C38</f>
        <v>73786.009667000006</v>
      </c>
      <c r="H38" s="1">
        <f t="shared" si="2"/>
        <v>1.0483124592094761</v>
      </c>
      <c r="I38" s="5">
        <f>'1.Economic Data'!F38</f>
        <v>36747.838956</v>
      </c>
      <c r="J38" s="1">
        <f t="shared" si="3"/>
        <v>1.0023015151013395</v>
      </c>
      <c r="L38" s="5"/>
      <c r="P38" s="5"/>
      <c r="R38" s="5"/>
      <c r="T38" s="5"/>
      <c r="Y38" s="5"/>
      <c r="Z38" s="5"/>
      <c r="AA38" s="5"/>
      <c r="AB38" s="5"/>
      <c r="AC38" s="5"/>
      <c r="AD38" s="5"/>
    </row>
    <row r="39" spans="1:30" ht="15.75" customHeight="1" x14ac:dyDescent="0.25">
      <c r="A39" s="1">
        <v>2016</v>
      </c>
      <c r="B39" s="1">
        <v>2</v>
      </c>
      <c r="C39" s="5">
        <f>'1.Economic Data'!E39</f>
        <v>1410.6426300000001</v>
      </c>
      <c r="D39" s="1">
        <f t="shared" si="0"/>
        <v>1.0303902318159681</v>
      </c>
      <c r="E39" s="5">
        <f>'1.Economic Data'!F39</f>
        <v>36581.215943000003</v>
      </c>
      <c r="F39" s="1">
        <f t="shared" si="1"/>
        <v>0.99775685334366127</v>
      </c>
      <c r="G39" s="5">
        <f>'1.Economic Data'!C39</f>
        <v>74111.444799999997</v>
      </c>
      <c r="H39" s="1">
        <f t="shared" si="2"/>
        <v>1.0529360688358544</v>
      </c>
      <c r="I39" s="5">
        <f>'1.Economic Data'!F39</f>
        <v>36581.215943000003</v>
      </c>
      <c r="J39" s="1">
        <f t="shared" si="3"/>
        <v>0.99775685334366127</v>
      </c>
      <c r="L39" s="5"/>
      <c r="P39" s="5"/>
      <c r="R39" s="5"/>
      <c r="T39" s="5"/>
      <c r="Y39" s="5"/>
      <c r="Z39" s="5"/>
      <c r="AA39" s="5"/>
      <c r="AB39" s="5"/>
      <c r="AC39" s="5"/>
      <c r="AD39" s="5"/>
    </row>
    <row r="40" spans="1:30" ht="15.75" customHeight="1" x14ac:dyDescent="0.25">
      <c r="A40" s="1">
        <v>2016</v>
      </c>
      <c r="B40" s="1">
        <v>3</v>
      </c>
      <c r="C40" s="5">
        <f>'1.Economic Data'!E40</f>
        <v>1412.9128800000001</v>
      </c>
      <c r="D40" s="1">
        <f t="shared" si="0"/>
        <v>1.0320485139166446</v>
      </c>
      <c r="E40" s="5">
        <f>'1.Economic Data'!F40</f>
        <v>36509.408305999998</v>
      </c>
      <c r="F40" s="1">
        <f t="shared" si="1"/>
        <v>0.99579829182261159</v>
      </c>
      <c r="G40" s="5">
        <f>'1.Economic Data'!C40</f>
        <v>74210.623533000005</v>
      </c>
      <c r="H40" s="1">
        <f t="shared" si="2"/>
        <v>1.0543451476295409</v>
      </c>
      <c r="I40" s="5">
        <f>'1.Economic Data'!F40</f>
        <v>36509.408305999998</v>
      </c>
      <c r="J40" s="1">
        <f t="shared" si="3"/>
        <v>0.99579829182261159</v>
      </c>
      <c r="L40" s="5"/>
      <c r="P40" s="5"/>
      <c r="R40" s="5"/>
      <c r="T40" s="5"/>
      <c r="Y40" s="5"/>
      <c r="Z40" s="5"/>
      <c r="AA40" s="5"/>
      <c r="AB40" s="5"/>
      <c r="AC40" s="5"/>
      <c r="AD40" s="5"/>
    </row>
    <row r="41" spans="1:30" ht="15.75" customHeight="1" x14ac:dyDescent="0.25">
      <c r="A41" s="1">
        <v>2016</v>
      </c>
      <c r="B41" s="1">
        <v>4</v>
      </c>
      <c r="C41" s="5">
        <f>'1.Economic Data'!E41</f>
        <v>1415.1831299999999</v>
      </c>
      <c r="D41" s="1">
        <f t="shared" si="0"/>
        <v>1.033706796017321</v>
      </c>
      <c r="E41" s="5">
        <f>'1.Economic Data'!F41</f>
        <v>36437.939461000002</v>
      </c>
      <c r="F41" s="1">
        <f t="shared" si="1"/>
        <v>0.9938489708921534</v>
      </c>
      <c r="G41" s="5">
        <f>'1.Economic Data'!C41</f>
        <v>74309.802267000006</v>
      </c>
      <c r="H41" s="1">
        <f t="shared" si="2"/>
        <v>1.0557542264374349</v>
      </c>
      <c r="I41" s="5">
        <f>'1.Economic Data'!F41</f>
        <v>36437.939461000002</v>
      </c>
      <c r="J41" s="1">
        <f t="shared" si="3"/>
        <v>0.9938489708921534</v>
      </c>
      <c r="L41" s="5"/>
      <c r="P41" s="5"/>
      <c r="R41" s="5"/>
      <c r="T41" s="5"/>
      <c r="Y41" s="5"/>
      <c r="Z41" s="5"/>
      <c r="AA41" s="5"/>
      <c r="AB41" s="5"/>
      <c r="AC41" s="5"/>
      <c r="AD41" s="5"/>
    </row>
    <row r="42" spans="1:30" ht="15.75" customHeight="1" x14ac:dyDescent="0.25">
      <c r="A42" s="1">
        <v>2016</v>
      </c>
      <c r="B42" s="1">
        <v>5</v>
      </c>
      <c r="C42" s="5">
        <f>'1.Economic Data'!E42</f>
        <v>1417.4533799999999</v>
      </c>
      <c r="D42" s="1">
        <f t="shared" si="0"/>
        <v>1.0353650781179975</v>
      </c>
      <c r="E42" s="5">
        <f>'1.Economic Data'!F42</f>
        <v>36366.806434999999</v>
      </c>
      <c r="F42" s="1">
        <f t="shared" si="1"/>
        <v>0.99190880946337079</v>
      </c>
      <c r="G42" s="5">
        <f>'1.Economic Data'!C42</f>
        <v>74408.981</v>
      </c>
      <c r="H42" s="1">
        <f t="shared" si="2"/>
        <v>1.0571633052311211</v>
      </c>
      <c r="I42" s="5">
        <f>'1.Economic Data'!F42</f>
        <v>36366.806434999999</v>
      </c>
      <c r="J42" s="1">
        <f t="shared" si="3"/>
        <v>0.99190880946337079</v>
      </c>
      <c r="L42" s="5"/>
      <c r="P42" s="5"/>
      <c r="R42" s="5"/>
      <c r="T42" s="5"/>
      <c r="Y42" s="5"/>
      <c r="Z42" s="5"/>
      <c r="AA42" s="5"/>
      <c r="AB42" s="5"/>
      <c r="AC42" s="5"/>
      <c r="AD42" s="5"/>
    </row>
    <row r="43" spans="1:30" ht="15.75" customHeight="1" x14ac:dyDescent="0.25">
      <c r="A43" s="1">
        <v>2016</v>
      </c>
      <c r="B43" s="1">
        <v>6</v>
      </c>
      <c r="C43" s="5">
        <f>'1.Economic Data'!E43</f>
        <v>1420.347223</v>
      </c>
      <c r="D43" s="1">
        <f t="shared" si="0"/>
        <v>1.0374788576793093</v>
      </c>
      <c r="E43" s="5">
        <f>'1.Economic Data'!F43</f>
        <v>36407.114396999998</v>
      </c>
      <c r="F43" s="1">
        <f t="shared" si="1"/>
        <v>0.99300821374212633</v>
      </c>
      <c r="G43" s="5">
        <f>'1.Economic Data'!C43</f>
        <v>74440.306733000005</v>
      </c>
      <c r="H43" s="1">
        <f t="shared" si="2"/>
        <v>1.0576083646176631</v>
      </c>
      <c r="I43" s="5">
        <f>'1.Economic Data'!F43</f>
        <v>36407.114396999998</v>
      </c>
      <c r="J43" s="1">
        <f t="shared" si="3"/>
        <v>0.99300821374212633</v>
      </c>
      <c r="L43" s="5"/>
      <c r="P43" s="5"/>
      <c r="R43" s="5"/>
      <c r="T43" s="5"/>
      <c r="Y43" s="5"/>
      <c r="Z43" s="5"/>
      <c r="AA43" s="5"/>
      <c r="AB43" s="5"/>
      <c r="AC43" s="5"/>
      <c r="AD43" s="5"/>
    </row>
    <row r="44" spans="1:30" ht="15.75" customHeight="1" x14ac:dyDescent="0.25">
      <c r="A44" s="1">
        <v>2016</v>
      </c>
      <c r="B44" s="1">
        <v>7</v>
      </c>
      <c r="C44" s="5">
        <f>'1.Economic Data'!E44</f>
        <v>1423.2410669999999</v>
      </c>
      <c r="D44" s="1">
        <f t="shared" si="0"/>
        <v>1.0395926379710612</v>
      </c>
      <c r="E44" s="5">
        <f>'1.Economic Data'!F44</f>
        <v>36447.317691999997</v>
      </c>
      <c r="F44" s="1">
        <f t="shared" si="1"/>
        <v>0.99410476321647268</v>
      </c>
      <c r="G44" s="5">
        <f>'1.Economic Data'!C44</f>
        <v>74471.632467000003</v>
      </c>
      <c r="H44" s="1">
        <f t="shared" si="2"/>
        <v>1.0580534240184125</v>
      </c>
      <c r="I44" s="5">
        <f>'1.Economic Data'!F44</f>
        <v>36447.317691999997</v>
      </c>
      <c r="J44" s="1">
        <f t="shared" si="3"/>
        <v>0.99410476321647268</v>
      </c>
      <c r="L44" s="5"/>
      <c r="P44" s="5"/>
      <c r="R44" s="5"/>
      <c r="T44" s="5"/>
      <c r="Y44" s="5"/>
      <c r="Z44" s="5"/>
      <c r="AA44" s="5"/>
      <c r="AB44" s="5"/>
      <c r="AC44" s="5"/>
      <c r="AD44" s="5"/>
    </row>
    <row r="45" spans="1:30" ht="15.75" customHeight="1" x14ac:dyDescent="0.25">
      <c r="A45" s="1">
        <v>2016</v>
      </c>
      <c r="B45" s="1">
        <v>8</v>
      </c>
      <c r="C45" s="5">
        <f>'1.Economic Data'!E45</f>
        <v>1426.13491</v>
      </c>
      <c r="D45" s="1">
        <f t="shared" si="0"/>
        <v>1.0417064175323729</v>
      </c>
      <c r="E45" s="5">
        <f>'1.Economic Data'!F45</f>
        <v>36487.417003000002</v>
      </c>
      <c r="F45" s="1">
        <f t="shared" si="1"/>
        <v>0.99519847651531312</v>
      </c>
      <c r="G45" s="5">
        <f>'1.Economic Data'!C45</f>
        <v>74502.958199999994</v>
      </c>
      <c r="H45" s="1">
        <f t="shared" si="2"/>
        <v>1.0584984834049542</v>
      </c>
      <c r="I45" s="5">
        <f>'1.Economic Data'!F45</f>
        <v>36487.417003000002</v>
      </c>
      <c r="J45" s="1">
        <f t="shared" si="3"/>
        <v>0.99519847651531312</v>
      </c>
      <c r="L45" s="5"/>
      <c r="P45" s="5"/>
      <c r="R45" s="5"/>
      <c r="T45" s="5"/>
      <c r="Y45" s="5"/>
      <c r="Z45" s="5"/>
      <c r="AA45" s="5"/>
      <c r="AB45" s="5"/>
      <c r="AC45" s="5"/>
      <c r="AD45" s="5"/>
    </row>
    <row r="46" spans="1:30" ht="15.75" customHeight="1" x14ac:dyDescent="0.25">
      <c r="A46" s="1">
        <v>2016</v>
      </c>
      <c r="B46" s="1">
        <v>9</v>
      </c>
      <c r="C46" s="5">
        <f>'1.Economic Data'!E46</f>
        <v>1428.57872</v>
      </c>
      <c r="D46" s="1">
        <f t="shared" si="0"/>
        <v>1.0434914748522515</v>
      </c>
      <c r="E46" s="5">
        <f>'1.Economic Data'!F46</f>
        <v>36563.473146999997</v>
      </c>
      <c r="F46" s="1">
        <f t="shared" si="1"/>
        <v>0.99727291655123562</v>
      </c>
      <c r="G46" s="5">
        <f>'1.Economic Data'!C46</f>
        <v>74645.752332999997</v>
      </c>
      <c r="H46" s="1">
        <f t="shared" si="2"/>
        <v>1.0605272266504759</v>
      </c>
      <c r="I46" s="5">
        <f>'1.Economic Data'!F46</f>
        <v>36563.473146999997</v>
      </c>
      <c r="J46" s="1">
        <f t="shared" si="3"/>
        <v>0.99727291655123562</v>
      </c>
      <c r="L46" s="5"/>
      <c r="P46" s="5"/>
      <c r="R46" s="5"/>
      <c r="T46" s="5"/>
      <c r="Y46" s="5"/>
      <c r="Z46" s="5"/>
      <c r="AA46" s="5"/>
      <c r="AB46" s="5"/>
      <c r="AC46" s="5"/>
      <c r="AD46" s="5"/>
    </row>
    <row r="47" spans="1:30" ht="15.75" customHeight="1" x14ac:dyDescent="0.25">
      <c r="A47" s="1">
        <v>2016</v>
      </c>
      <c r="B47" s="1">
        <v>10</v>
      </c>
      <c r="C47" s="5">
        <f>'1.Economic Data'!E47</f>
        <v>1431.02253</v>
      </c>
      <c r="D47" s="1">
        <f t="shared" si="0"/>
        <v>1.04527653217213</v>
      </c>
      <c r="E47" s="5">
        <f>'1.Economic Data'!F47</f>
        <v>36639.293444000003</v>
      </c>
      <c r="F47" s="1">
        <f t="shared" si="1"/>
        <v>0.99934092383322937</v>
      </c>
      <c r="G47" s="5">
        <f>'1.Economic Data'!C47</f>
        <v>74788.546466999993</v>
      </c>
      <c r="H47" s="1">
        <f t="shared" si="2"/>
        <v>1.062555969910205</v>
      </c>
      <c r="I47" s="5">
        <f>'1.Economic Data'!F47</f>
        <v>36639.293444000003</v>
      </c>
      <c r="J47" s="1">
        <f t="shared" si="3"/>
        <v>0.99934092383322937</v>
      </c>
      <c r="L47" s="5"/>
      <c r="P47" s="5"/>
      <c r="R47" s="5"/>
      <c r="T47" s="5"/>
      <c r="Y47" s="5"/>
      <c r="Z47" s="5"/>
      <c r="AA47" s="5"/>
      <c r="AB47" s="5"/>
      <c r="AC47" s="5"/>
      <c r="AD47" s="5"/>
    </row>
    <row r="48" spans="1:30" ht="15.75" customHeight="1" x14ac:dyDescent="0.25">
      <c r="A48" s="1">
        <v>2016</v>
      </c>
      <c r="B48" s="1">
        <v>11</v>
      </c>
      <c r="C48" s="5">
        <f>'1.Economic Data'!E48</f>
        <v>1433.4663399999999</v>
      </c>
      <c r="D48" s="1">
        <f t="shared" si="0"/>
        <v>1.0470615894920083</v>
      </c>
      <c r="E48" s="5">
        <f>'1.Economic Data'!F48</f>
        <v>36714.879109000001</v>
      </c>
      <c r="F48" s="1">
        <f t="shared" si="1"/>
        <v>1.0014025315005577</v>
      </c>
      <c r="G48" s="5">
        <f>'1.Economic Data'!C48</f>
        <v>74931.340599999996</v>
      </c>
      <c r="H48" s="1">
        <f t="shared" si="2"/>
        <v>1.0645847131557264</v>
      </c>
      <c r="I48" s="5">
        <f>'1.Economic Data'!F48</f>
        <v>36714.879109000001</v>
      </c>
      <c r="J48" s="1">
        <f t="shared" si="3"/>
        <v>1.0014025315005577</v>
      </c>
      <c r="L48" s="5"/>
      <c r="P48" s="5"/>
      <c r="R48" s="5"/>
      <c r="T48" s="5"/>
      <c r="Y48" s="5"/>
      <c r="Z48" s="5"/>
      <c r="AA48" s="5"/>
      <c r="AB48" s="5"/>
      <c r="AC48" s="5"/>
      <c r="AD48" s="5"/>
    </row>
    <row r="49" spans="1:30" ht="15.75" customHeight="1" x14ac:dyDescent="0.25">
      <c r="A49" s="1">
        <v>2016</v>
      </c>
      <c r="B49" s="1">
        <v>12</v>
      </c>
      <c r="C49" s="5">
        <f>'1.Economic Data'!E49</f>
        <v>1435.907467</v>
      </c>
      <c r="D49" s="1">
        <f t="shared" si="0"/>
        <v>1.0488446870405508</v>
      </c>
      <c r="E49" s="5">
        <f>'1.Economic Data'!F49</f>
        <v>36830.836954999999</v>
      </c>
      <c r="F49" s="1">
        <f t="shared" si="1"/>
        <v>1.0045652950272197</v>
      </c>
      <c r="G49" s="5">
        <f>'1.Economic Data'!C49</f>
        <v>75310.6201</v>
      </c>
      <c r="H49" s="1">
        <f t="shared" si="2"/>
        <v>1.0699733149674675</v>
      </c>
      <c r="I49" s="5">
        <f>'1.Economic Data'!F49</f>
        <v>36830.836954999999</v>
      </c>
      <c r="J49" s="1">
        <f t="shared" si="3"/>
        <v>1.0045652950272197</v>
      </c>
      <c r="L49" s="5"/>
      <c r="P49" s="5"/>
      <c r="R49" s="5"/>
      <c r="T49" s="5"/>
      <c r="Y49" s="5"/>
      <c r="Z49" s="5"/>
      <c r="AA49" s="5"/>
      <c r="AB49" s="5"/>
      <c r="AC49" s="5"/>
      <c r="AD49" s="5"/>
    </row>
    <row r="50" spans="1:30" ht="15.75" customHeight="1" x14ac:dyDescent="0.25">
      <c r="A50" s="1">
        <v>2017</v>
      </c>
      <c r="B50" s="1">
        <v>1</v>
      </c>
      <c r="C50" s="5">
        <f>'1.Economic Data'!E50</f>
        <v>1438.3485929999999</v>
      </c>
      <c r="D50" s="1">
        <f t="shared" si="0"/>
        <v>1.0506277838586526</v>
      </c>
      <c r="E50" s="5">
        <f>'1.Economic Data'!F50</f>
        <v>36945.634042999998</v>
      </c>
      <c r="F50" s="1">
        <f t="shared" si="1"/>
        <v>1.0076963987465266</v>
      </c>
      <c r="G50" s="5">
        <f>'1.Economic Data'!C50</f>
        <v>75689.899600000004</v>
      </c>
      <c r="H50" s="1">
        <f t="shared" si="2"/>
        <v>1.0753619167792088</v>
      </c>
      <c r="I50" s="5">
        <f>'1.Economic Data'!F50</f>
        <v>36945.634042999998</v>
      </c>
      <c r="J50" s="1">
        <f t="shared" si="3"/>
        <v>1.0076963987465266</v>
      </c>
      <c r="L50" s="5"/>
      <c r="P50" s="5"/>
      <c r="R50" s="5"/>
      <c r="T50" s="5"/>
      <c r="Y50" s="5"/>
      <c r="Z50" s="5"/>
      <c r="AA50" s="5"/>
      <c r="AB50" s="5"/>
      <c r="AC50" s="5"/>
      <c r="AD50" s="5"/>
    </row>
    <row r="51" spans="1:30" ht="15.75" customHeight="1" x14ac:dyDescent="0.25">
      <c r="A51" s="1">
        <v>2017</v>
      </c>
      <c r="B51" s="1">
        <v>2</v>
      </c>
      <c r="C51" s="5">
        <f>'1.Economic Data'!E51</f>
        <v>1440.78972</v>
      </c>
      <c r="D51" s="1">
        <f t="shared" si="0"/>
        <v>1.0524108814071949</v>
      </c>
      <c r="E51" s="5">
        <f>'1.Economic Data'!F51</f>
        <v>37059.281211000001</v>
      </c>
      <c r="F51" s="1">
        <f t="shared" si="1"/>
        <v>1.0107961382661694</v>
      </c>
      <c r="G51" s="5">
        <f>'1.Economic Data'!C51</f>
        <v>76069.179099999994</v>
      </c>
      <c r="H51" s="1">
        <f t="shared" si="2"/>
        <v>1.0807505185909496</v>
      </c>
      <c r="I51" s="5">
        <f>'1.Economic Data'!F51</f>
        <v>37059.281211000001</v>
      </c>
      <c r="J51" s="1">
        <f t="shared" si="3"/>
        <v>1.0107961382661694</v>
      </c>
      <c r="L51" s="5"/>
      <c r="P51" s="5"/>
      <c r="R51" s="5"/>
      <c r="T51" s="5"/>
      <c r="Y51" s="5"/>
      <c r="Z51" s="5"/>
      <c r="AA51" s="5"/>
      <c r="AB51" s="5"/>
      <c r="AC51" s="5"/>
      <c r="AD51" s="5"/>
    </row>
    <row r="52" spans="1:30" ht="15.75" customHeight="1" x14ac:dyDescent="0.25">
      <c r="A52" s="1">
        <v>2017</v>
      </c>
      <c r="B52" s="1">
        <v>3</v>
      </c>
      <c r="C52" s="5">
        <f>'1.Economic Data'!E52</f>
        <v>1443.228157</v>
      </c>
      <c r="D52" s="1">
        <f t="shared" si="0"/>
        <v>1.0541920140713188</v>
      </c>
      <c r="E52" s="5">
        <f>'1.Economic Data'!F52</f>
        <v>37142.973741000002</v>
      </c>
      <c r="F52" s="1">
        <f t="shared" si="1"/>
        <v>1.0130788616045976</v>
      </c>
      <c r="G52" s="5">
        <f>'1.Economic Data'!C52</f>
        <v>76208.203632999997</v>
      </c>
      <c r="H52" s="1">
        <f t="shared" si="2"/>
        <v>1.0827257053606019</v>
      </c>
      <c r="I52" s="5">
        <f>'1.Economic Data'!F52</f>
        <v>37142.973741000002</v>
      </c>
      <c r="J52" s="1">
        <f t="shared" si="3"/>
        <v>1.0130788616045976</v>
      </c>
      <c r="L52" s="5"/>
      <c r="P52" s="5"/>
      <c r="R52" s="5"/>
      <c r="T52" s="5"/>
      <c r="Y52" s="5"/>
      <c r="Z52" s="5"/>
      <c r="AA52" s="5"/>
      <c r="AB52" s="5"/>
      <c r="AC52" s="5"/>
      <c r="AD52" s="5"/>
    </row>
    <row r="53" spans="1:30" ht="15.75" customHeight="1" x14ac:dyDescent="0.25">
      <c r="A53" s="1">
        <v>2017</v>
      </c>
      <c r="B53" s="1">
        <v>4</v>
      </c>
      <c r="C53" s="5">
        <f>'1.Economic Data'!E53</f>
        <v>1445.6665929999999</v>
      </c>
      <c r="D53" s="1">
        <f t="shared" si="0"/>
        <v>1.0559731460050024</v>
      </c>
      <c r="E53" s="5">
        <f>'1.Economic Data'!F53</f>
        <v>37225.733839</v>
      </c>
      <c r="F53" s="1">
        <f t="shared" si="1"/>
        <v>1.0153361527534637</v>
      </c>
      <c r="G53" s="5">
        <f>'1.Economic Data'!C53</f>
        <v>76347.228166999994</v>
      </c>
      <c r="H53" s="1">
        <f t="shared" si="2"/>
        <v>1.0847008921444612</v>
      </c>
      <c r="I53" s="5">
        <f>'1.Economic Data'!F53</f>
        <v>37225.733839</v>
      </c>
      <c r="J53" s="1">
        <f t="shared" si="3"/>
        <v>1.0153361527534637</v>
      </c>
      <c r="L53" s="5"/>
      <c r="P53" s="5"/>
      <c r="R53" s="5"/>
      <c r="T53" s="5"/>
      <c r="Y53" s="5"/>
      <c r="Z53" s="5"/>
      <c r="AA53" s="5"/>
      <c r="AB53" s="5"/>
      <c r="AC53" s="5"/>
      <c r="AD53" s="5"/>
    </row>
    <row r="54" spans="1:30" ht="15.75" customHeight="1" x14ac:dyDescent="0.25">
      <c r="A54" s="1">
        <v>2017</v>
      </c>
      <c r="B54" s="1">
        <v>5</v>
      </c>
      <c r="C54" s="5">
        <f>'1.Economic Data'!E54</f>
        <v>1448.1050299999999</v>
      </c>
      <c r="D54" s="1">
        <f t="shared" si="0"/>
        <v>1.0577542786691263</v>
      </c>
      <c r="E54" s="5">
        <f>'1.Economic Data'!F54</f>
        <v>37307.570538</v>
      </c>
      <c r="F54" s="1">
        <f t="shared" si="1"/>
        <v>1.017568258088877</v>
      </c>
      <c r="G54" s="5">
        <f>'1.Economic Data'!C54</f>
        <v>76486.252699999997</v>
      </c>
      <c r="H54" s="1">
        <f t="shared" si="2"/>
        <v>1.0866760789141134</v>
      </c>
      <c r="I54" s="5">
        <f>'1.Economic Data'!F54</f>
        <v>37307.570538</v>
      </c>
      <c r="J54" s="1">
        <f t="shared" si="3"/>
        <v>1.017568258088877</v>
      </c>
      <c r="L54" s="5"/>
      <c r="P54" s="5"/>
      <c r="R54" s="5"/>
      <c r="T54" s="5"/>
      <c r="Y54" s="5"/>
      <c r="Z54" s="5"/>
      <c r="AA54" s="5"/>
      <c r="AB54" s="5"/>
      <c r="AC54" s="5"/>
      <c r="AD54" s="5"/>
    </row>
    <row r="55" spans="1:30" ht="15.75" customHeight="1" x14ac:dyDescent="0.25">
      <c r="A55" s="1">
        <v>2017</v>
      </c>
      <c r="B55" s="1">
        <v>6</v>
      </c>
      <c r="C55" s="5">
        <f>'1.Economic Data'!E55</f>
        <v>1450.4710930000001</v>
      </c>
      <c r="D55" s="1">
        <f t="shared" si="0"/>
        <v>1.0594825464466719</v>
      </c>
      <c r="E55" s="5">
        <f>'1.Economic Data'!F55</f>
        <v>37482.057043000001</v>
      </c>
      <c r="F55" s="1">
        <f t="shared" si="1"/>
        <v>1.0223273974912139</v>
      </c>
      <c r="G55" s="5">
        <f>'1.Economic Data'!C55</f>
        <v>76616.493132999996</v>
      </c>
      <c r="H55" s="1">
        <f t="shared" si="2"/>
        <v>1.0885264658536282</v>
      </c>
      <c r="I55" s="5">
        <f>'1.Economic Data'!F55</f>
        <v>37482.057043000001</v>
      </c>
      <c r="J55" s="1">
        <f t="shared" si="3"/>
        <v>1.0223273974912139</v>
      </c>
      <c r="L55" s="5"/>
      <c r="P55" s="5"/>
      <c r="R55" s="5"/>
      <c r="T55" s="5"/>
      <c r="Y55" s="5"/>
      <c r="Z55" s="5"/>
      <c r="AA55" s="5"/>
      <c r="AB55" s="5"/>
      <c r="AC55" s="5"/>
      <c r="AD55" s="5"/>
    </row>
    <row r="56" spans="1:30" ht="15.75" customHeight="1" x14ac:dyDescent="0.25">
      <c r="A56" s="1">
        <v>2017</v>
      </c>
      <c r="B56" s="1">
        <v>7</v>
      </c>
      <c r="C56" s="5">
        <f>'1.Economic Data'!E56</f>
        <v>1452.8371569999999</v>
      </c>
      <c r="D56" s="1">
        <f t="shared" si="0"/>
        <v>1.0612108149546577</v>
      </c>
      <c r="E56" s="5">
        <f>'1.Economic Data'!F56</f>
        <v>37656.015356000004</v>
      </c>
      <c r="F56" s="1">
        <f t="shared" si="1"/>
        <v>1.027072130396274</v>
      </c>
      <c r="G56" s="5">
        <f>'1.Economic Data'!C56</f>
        <v>76746.733567000003</v>
      </c>
      <c r="H56" s="1">
        <f t="shared" si="2"/>
        <v>1.0903768528073507</v>
      </c>
      <c r="I56" s="5">
        <f>'1.Economic Data'!F56</f>
        <v>37656.015356000004</v>
      </c>
      <c r="J56" s="1">
        <f t="shared" si="3"/>
        <v>1.027072130396274</v>
      </c>
      <c r="L56" s="5"/>
      <c r="P56" s="5"/>
      <c r="R56" s="5"/>
      <c r="T56" s="5"/>
      <c r="Y56" s="5"/>
      <c r="Z56" s="5"/>
      <c r="AA56" s="5"/>
      <c r="AB56" s="5"/>
      <c r="AC56" s="5"/>
      <c r="AD56" s="5"/>
    </row>
    <row r="57" spans="1:30" ht="15.75" customHeight="1" x14ac:dyDescent="0.25">
      <c r="A57" s="1">
        <v>2017</v>
      </c>
      <c r="B57" s="1">
        <v>8</v>
      </c>
      <c r="C57" s="5">
        <f>'1.Economic Data'!E57</f>
        <v>1455.2032200000001</v>
      </c>
      <c r="D57" s="1">
        <f t="shared" si="0"/>
        <v>1.0629390827322036</v>
      </c>
      <c r="E57" s="5">
        <f>'1.Economic Data'!F57</f>
        <v>37829.448065999997</v>
      </c>
      <c r="F57" s="1">
        <f t="shared" si="1"/>
        <v>1.0318025274193277</v>
      </c>
      <c r="G57" s="5">
        <f>'1.Economic Data'!C57</f>
        <v>76876.974000000002</v>
      </c>
      <c r="H57" s="1">
        <f t="shared" si="2"/>
        <v>1.0922272397468655</v>
      </c>
      <c r="I57" s="5">
        <f>'1.Economic Data'!F57</f>
        <v>37829.448065999997</v>
      </c>
      <c r="J57" s="1">
        <f t="shared" si="3"/>
        <v>1.0318025274193277</v>
      </c>
      <c r="L57" s="5"/>
      <c r="P57" s="5"/>
      <c r="R57" s="5"/>
      <c r="T57" s="5"/>
      <c r="Y57" s="5"/>
      <c r="Z57" s="5"/>
      <c r="AA57" s="5"/>
      <c r="AB57" s="5"/>
      <c r="AC57" s="5"/>
      <c r="AD57" s="5"/>
    </row>
    <row r="58" spans="1:30" ht="15.75" customHeight="1" x14ac:dyDescent="0.25">
      <c r="A58" s="1">
        <v>2017</v>
      </c>
      <c r="B58" s="1">
        <v>9</v>
      </c>
      <c r="C58" s="5">
        <f>'1.Economic Data'!E58</f>
        <v>1457.6641569999999</v>
      </c>
      <c r="D58" s="1">
        <f t="shared" si="0"/>
        <v>1.0647366503031725</v>
      </c>
      <c r="E58" s="5">
        <f>'1.Economic Data'!F58</f>
        <v>37984.431960000002</v>
      </c>
      <c r="F58" s="1">
        <f t="shared" si="1"/>
        <v>1.0360297308736182</v>
      </c>
      <c r="G58" s="5">
        <f>'1.Economic Data'!C58</f>
        <v>77008.025433000003</v>
      </c>
      <c r="H58" s="1">
        <f t="shared" si="2"/>
        <v>1.094089148943896</v>
      </c>
      <c r="I58" s="5">
        <f>'1.Economic Data'!F58</f>
        <v>37984.431960000002</v>
      </c>
      <c r="J58" s="1">
        <f t="shared" si="3"/>
        <v>1.0360297308736182</v>
      </c>
      <c r="L58" s="5"/>
      <c r="P58" s="5"/>
      <c r="R58" s="5"/>
      <c r="T58" s="5"/>
      <c r="Y58" s="5"/>
      <c r="Z58" s="5"/>
      <c r="AA58" s="5"/>
      <c r="AB58" s="5"/>
      <c r="AC58" s="5"/>
      <c r="AD58" s="5"/>
    </row>
    <row r="59" spans="1:30" ht="15.75" customHeight="1" x14ac:dyDescent="0.25">
      <c r="A59" s="1">
        <v>2017</v>
      </c>
      <c r="B59" s="1">
        <v>10</v>
      </c>
      <c r="C59" s="5">
        <f>'1.Economic Data'!E59</f>
        <v>1460.1250930000001</v>
      </c>
      <c r="D59" s="1">
        <f t="shared" si="0"/>
        <v>1.0665342171437013</v>
      </c>
      <c r="E59" s="5">
        <f>'1.Economic Data'!F59</f>
        <v>38138.557989000001</v>
      </c>
      <c r="F59" s="1">
        <f t="shared" si="1"/>
        <v>1.0402335359618091</v>
      </c>
      <c r="G59" s="5">
        <f>'1.Economic Data'!C59</f>
        <v>77139.076866999996</v>
      </c>
      <c r="H59" s="1">
        <f t="shared" si="2"/>
        <v>1.0959510581551337</v>
      </c>
      <c r="I59" s="5">
        <f>'1.Economic Data'!F59</f>
        <v>38138.557989000001</v>
      </c>
      <c r="J59" s="1">
        <f t="shared" si="3"/>
        <v>1.0402335359618091</v>
      </c>
      <c r="L59" s="5"/>
      <c r="P59" s="5"/>
      <c r="R59" s="5"/>
      <c r="T59" s="5"/>
      <c r="Y59" s="5"/>
      <c r="Z59" s="5"/>
      <c r="AA59" s="5"/>
      <c r="AB59" s="5"/>
      <c r="AC59" s="5"/>
      <c r="AD59" s="5"/>
    </row>
    <row r="60" spans="1:30" ht="15.75" customHeight="1" x14ac:dyDescent="0.25">
      <c r="A60" s="1">
        <v>2017</v>
      </c>
      <c r="B60" s="1">
        <v>11</v>
      </c>
      <c r="C60" s="5">
        <f>'1.Economic Data'!E60</f>
        <v>1462.5860299999999</v>
      </c>
      <c r="D60" s="1">
        <f t="shared" si="0"/>
        <v>1.0683317847146703</v>
      </c>
      <c r="E60" s="5">
        <f>'1.Economic Data'!F60</f>
        <v>38291.831252999997</v>
      </c>
      <c r="F60" s="1">
        <f t="shared" si="1"/>
        <v>1.0444140817869845</v>
      </c>
      <c r="G60" s="5">
        <f>'1.Economic Data'!C60</f>
        <v>77270.128299999997</v>
      </c>
      <c r="H60" s="1">
        <f t="shared" si="2"/>
        <v>1.0978129673521639</v>
      </c>
      <c r="I60" s="5">
        <f>'1.Economic Data'!F60</f>
        <v>38291.831252999997</v>
      </c>
      <c r="J60" s="1">
        <f t="shared" si="3"/>
        <v>1.0444140817869845</v>
      </c>
      <c r="L60" s="5"/>
      <c r="P60" s="5"/>
      <c r="R60" s="5"/>
      <c r="T60" s="5"/>
      <c r="Y60" s="5"/>
      <c r="Z60" s="5"/>
      <c r="AA60" s="5"/>
      <c r="AB60" s="5"/>
      <c r="AC60" s="5"/>
      <c r="AD60" s="5"/>
    </row>
    <row r="61" spans="1:30" ht="15.75" customHeight="1" x14ac:dyDescent="0.25">
      <c r="A61" s="1">
        <v>2017</v>
      </c>
      <c r="B61" s="1">
        <v>12</v>
      </c>
      <c r="C61" s="5">
        <f>'1.Economic Data'!E61</f>
        <v>1465.0721570000001</v>
      </c>
      <c r="D61" s="1">
        <f t="shared" si="0"/>
        <v>1.0701477520769029</v>
      </c>
      <c r="E61" s="5">
        <f>'1.Economic Data'!F61</f>
        <v>38148.404977999999</v>
      </c>
      <c r="F61" s="1">
        <f t="shared" si="1"/>
        <v>1.0405021137142505</v>
      </c>
      <c r="G61" s="5">
        <f>'1.Economic Data'!C61</f>
        <v>77822.906499999997</v>
      </c>
      <c r="H61" s="1">
        <f t="shared" si="2"/>
        <v>1.10566654659916</v>
      </c>
      <c r="I61" s="5">
        <f>'1.Economic Data'!F61</f>
        <v>38148.404977999999</v>
      </c>
      <c r="J61" s="1">
        <f t="shared" si="3"/>
        <v>1.0405021137142505</v>
      </c>
      <c r="L61" s="5"/>
      <c r="P61" s="5"/>
      <c r="R61" s="5"/>
      <c r="T61" s="5"/>
      <c r="Y61" s="5"/>
      <c r="Z61" s="5"/>
      <c r="AA61" s="5"/>
      <c r="AB61" s="5"/>
      <c r="AC61" s="5"/>
      <c r="AD61" s="5"/>
    </row>
    <row r="62" spans="1:30" ht="15.75" customHeight="1" x14ac:dyDescent="0.25">
      <c r="A62" s="1">
        <v>2018</v>
      </c>
      <c r="B62" s="1">
        <v>1</v>
      </c>
      <c r="C62" s="5">
        <f>'1.Economic Data'!E62</f>
        <v>1467.5582830000001</v>
      </c>
      <c r="D62" s="1">
        <f t="shared" si="0"/>
        <v>1.0719637187086952</v>
      </c>
      <c r="E62" s="5">
        <f>'1.Economic Data'!F62</f>
        <v>38006.126480999999</v>
      </c>
      <c r="F62" s="1">
        <f t="shared" si="1"/>
        <v>1.0366214514178855</v>
      </c>
      <c r="G62" s="5">
        <f>'1.Economic Data'!C62</f>
        <v>78375.684699999998</v>
      </c>
      <c r="H62" s="1">
        <f t="shared" si="2"/>
        <v>1.1135201258461558</v>
      </c>
      <c r="I62" s="5">
        <f>'1.Economic Data'!F62</f>
        <v>38006.126480999999</v>
      </c>
      <c r="J62" s="1">
        <f t="shared" si="3"/>
        <v>1.0366214514178855</v>
      </c>
      <c r="L62" s="5"/>
      <c r="P62" s="5"/>
      <c r="R62" s="5"/>
      <c r="T62" s="5"/>
      <c r="Y62" s="5"/>
      <c r="Z62" s="5"/>
      <c r="AA62" s="5"/>
      <c r="AB62" s="5"/>
      <c r="AC62" s="5"/>
      <c r="AD62" s="5"/>
    </row>
    <row r="63" spans="1:30" ht="15.75" customHeight="1" x14ac:dyDescent="0.25">
      <c r="A63" s="1">
        <v>2018</v>
      </c>
      <c r="B63" s="1">
        <v>2</v>
      </c>
      <c r="C63" s="5">
        <f>'1.Economic Data'!E63</f>
        <v>1470.04441</v>
      </c>
      <c r="D63" s="1">
        <f t="shared" si="0"/>
        <v>1.0737796860709277</v>
      </c>
      <c r="E63" s="5">
        <f>'1.Economic Data'!F63</f>
        <v>37864.981597999998</v>
      </c>
      <c r="F63" s="1">
        <f t="shared" si="1"/>
        <v>1.0327717085731678</v>
      </c>
      <c r="G63" s="5">
        <f>'1.Economic Data'!C63</f>
        <v>78928.462899999999</v>
      </c>
      <c r="H63" s="1">
        <f t="shared" si="2"/>
        <v>1.1213737050931516</v>
      </c>
      <c r="I63" s="5">
        <f>'1.Economic Data'!F63</f>
        <v>37864.981597999998</v>
      </c>
      <c r="J63" s="1">
        <f t="shared" si="3"/>
        <v>1.0327717085731678</v>
      </c>
      <c r="L63" s="5"/>
      <c r="P63" s="5"/>
      <c r="R63" s="5"/>
      <c r="T63" s="5"/>
      <c r="Y63" s="5"/>
      <c r="Z63" s="5"/>
      <c r="AA63" s="5"/>
      <c r="AB63" s="5"/>
      <c r="AC63" s="5"/>
      <c r="AD63" s="5"/>
    </row>
    <row r="64" spans="1:30" ht="15.75" customHeight="1" x14ac:dyDescent="0.25">
      <c r="A64" s="1">
        <v>2018</v>
      </c>
      <c r="B64" s="1">
        <v>3</v>
      </c>
      <c r="C64" s="5">
        <f>'1.Economic Data'!E64</f>
        <v>1472.5557200000001</v>
      </c>
      <c r="D64" s="1">
        <f t="shared" si="0"/>
        <v>1.0756140481113419</v>
      </c>
      <c r="E64" s="5">
        <f>'1.Economic Data'!F64</f>
        <v>37727.323617000002</v>
      </c>
      <c r="F64" s="1">
        <f t="shared" si="1"/>
        <v>1.0290170713797455</v>
      </c>
      <c r="G64" s="5">
        <f>'1.Economic Data'!C64</f>
        <v>79051.700200000007</v>
      </c>
      <c r="H64" s="1">
        <f t="shared" si="2"/>
        <v>1.1231245952363156</v>
      </c>
      <c r="I64" s="5">
        <f>'1.Economic Data'!F64</f>
        <v>37727.323617000002</v>
      </c>
      <c r="J64" s="1">
        <f t="shared" si="3"/>
        <v>1.0290170713797455</v>
      </c>
      <c r="L64" s="5"/>
      <c r="P64" s="5"/>
      <c r="R64" s="5"/>
      <c r="T64" s="5"/>
      <c r="Y64" s="5"/>
      <c r="Z64" s="5"/>
      <c r="AA64" s="5"/>
      <c r="AB64" s="5"/>
      <c r="AC64" s="5"/>
      <c r="AD64" s="5"/>
    </row>
    <row r="65" spans="1:30" ht="15.75" customHeight="1" x14ac:dyDescent="0.25">
      <c r="A65" s="1">
        <v>2018</v>
      </c>
      <c r="B65" s="1">
        <v>4</v>
      </c>
      <c r="C65" s="5">
        <f>'1.Economic Data'!E65</f>
        <v>1475.0670299999999</v>
      </c>
      <c r="D65" s="1">
        <f t="shared" si="0"/>
        <v>1.0774484101517556</v>
      </c>
      <c r="E65" s="5">
        <f>'1.Economic Data'!F65</f>
        <v>37590.537344999997</v>
      </c>
      <c r="F65" s="1">
        <f t="shared" si="1"/>
        <v>1.0252862101491076</v>
      </c>
      <c r="G65" s="5">
        <f>'1.Economic Data'!C65</f>
        <v>79174.9375</v>
      </c>
      <c r="H65" s="1">
        <f t="shared" si="2"/>
        <v>1.1248754853794791</v>
      </c>
      <c r="I65" s="5">
        <f>'1.Economic Data'!F65</f>
        <v>37590.537344999997</v>
      </c>
      <c r="J65" s="1">
        <f t="shared" si="3"/>
        <v>1.0252862101491076</v>
      </c>
      <c r="L65" s="5"/>
      <c r="P65" s="5"/>
      <c r="R65" s="5"/>
      <c r="T65" s="5"/>
      <c r="Y65" s="5"/>
      <c r="Z65" s="5"/>
      <c r="AA65" s="5"/>
      <c r="AB65" s="5"/>
      <c r="AC65" s="5"/>
      <c r="AD65" s="5"/>
    </row>
    <row r="66" spans="1:30" ht="15.75" customHeight="1" x14ac:dyDescent="0.25">
      <c r="A66" s="1">
        <v>2018</v>
      </c>
      <c r="B66" s="1">
        <v>5</v>
      </c>
      <c r="C66" s="5">
        <f>'1.Economic Data'!E66</f>
        <v>1477.57834</v>
      </c>
      <c r="D66" s="1">
        <f t="shared" si="0"/>
        <v>1.0792827721921698</v>
      </c>
      <c r="E66" s="5">
        <f>'1.Economic Data'!F66</f>
        <v>37454.615016000003</v>
      </c>
      <c r="F66" s="1">
        <f t="shared" si="1"/>
        <v>1.0215789130627151</v>
      </c>
      <c r="G66" s="5">
        <f>'1.Economic Data'!C66</f>
        <v>79298.174799999993</v>
      </c>
      <c r="H66" s="1">
        <f t="shared" si="2"/>
        <v>1.1266263755226429</v>
      </c>
      <c r="I66" s="5">
        <f>'1.Economic Data'!F66</f>
        <v>37454.615016000003</v>
      </c>
      <c r="J66" s="1">
        <f t="shared" si="3"/>
        <v>1.0215789130627151</v>
      </c>
      <c r="L66" s="5"/>
      <c r="P66" s="5"/>
      <c r="R66" s="5"/>
      <c r="T66" s="5"/>
      <c r="Y66" s="5"/>
      <c r="Z66" s="5"/>
      <c r="AA66" s="5"/>
      <c r="AB66" s="5"/>
      <c r="AC66" s="5"/>
      <c r="AD66" s="5"/>
    </row>
    <row r="67" spans="1:30" ht="15.75" customHeight="1" x14ac:dyDescent="0.25">
      <c r="A67" s="1">
        <v>2018</v>
      </c>
      <c r="B67" s="1">
        <v>6</v>
      </c>
      <c r="C67" s="5">
        <f>'1.Economic Data'!E67</f>
        <v>1480.295257</v>
      </c>
      <c r="D67" s="1">
        <f t="shared" si="0"/>
        <v>1.0812673178722154</v>
      </c>
      <c r="E67" s="5">
        <f>'1.Economic Data'!F67</f>
        <v>37334.822484999997</v>
      </c>
      <c r="F67" s="1">
        <f t="shared" si="1"/>
        <v>1.0183115580636117</v>
      </c>
      <c r="G67" s="5">
        <f>'1.Economic Data'!C67</f>
        <v>79444.773266999997</v>
      </c>
      <c r="H67" s="1">
        <f t="shared" si="2"/>
        <v>1.1287091687262689</v>
      </c>
      <c r="I67" s="5">
        <f>'1.Economic Data'!F67</f>
        <v>37334.822484999997</v>
      </c>
      <c r="J67" s="1">
        <f t="shared" si="3"/>
        <v>1.0183115580636117</v>
      </c>
      <c r="L67" s="5"/>
      <c r="P67" s="5"/>
      <c r="R67" s="5"/>
      <c r="T67" s="5"/>
      <c r="Y67" s="5"/>
      <c r="Z67" s="5"/>
      <c r="AA67" s="5"/>
      <c r="AB67" s="5"/>
      <c r="AC67" s="5"/>
      <c r="AD67" s="5"/>
    </row>
    <row r="68" spans="1:30" ht="15.75" customHeight="1" x14ac:dyDescent="0.25">
      <c r="A68" s="1">
        <v>2018</v>
      </c>
      <c r="B68" s="1">
        <v>7</v>
      </c>
      <c r="C68" s="5">
        <f>'1.Economic Data'!E68</f>
        <v>1483.0121730000001</v>
      </c>
      <c r="D68" s="1">
        <f t="shared" si="0"/>
        <v>1.0832518628218208</v>
      </c>
      <c r="E68" s="5">
        <f>'1.Economic Data'!F68</f>
        <v>37215.663755000001</v>
      </c>
      <c r="F68" s="1">
        <f t="shared" si="1"/>
        <v>1.0150614900593531</v>
      </c>
      <c r="G68" s="5">
        <f>'1.Economic Data'!C68</f>
        <v>79591.371733000007</v>
      </c>
      <c r="H68" s="1">
        <f t="shared" si="2"/>
        <v>1.1307919619156876</v>
      </c>
      <c r="I68" s="5">
        <f>'1.Economic Data'!F68</f>
        <v>37215.663755000001</v>
      </c>
      <c r="J68" s="1">
        <f t="shared" si="3"/>
        <v>1.0150614900593531</v>
      </c>
      <c r="L68" s="5"/>
      <c r="P68" s="5"/>
      <c r="R68" s="5"/>
      <c r="T68" s="5"/>
      <c r="Y68" s="5"/>
      <c r="Z68" s="5"/>
      <c r="AA68" s="5"/>
      <c r="AB68" s="5"/>
      <c r="AC68" s="5"/>
      <c r="AD68" s="5"/>
    </row>
    <row r="69" spans="1:30" ht="15.75" customHeight="1" x14ac:dyDescent="0.25">
      <c r="A69" s="1">
        <v>2018</v>
      </c>
      <c r="B69" s="1">
        <v>8</v>
      </c>
      <c r="C69" s="5">
        <f>'1.Economic Data'!E69</f>
        <v>1485.72909</v>
      </c>
      <c r="D69" s="1">
        <f t="shared" si="0"/>
        <v>1.0852364085018664</v>
      </c>
      <c r="E69" s="5">
        <f>'1.Economic Data'!F69</f>
        <v>37097.134232999997</v>
      </c>
      <c r="F69" s="1">
        <f t="shared" si="1"/>
        <v>1.0118285837753376</v>
      </c>
      <c r="G69" s="5">
        <f>'1.Economic Data'!C69</f>
        <v>79737.970199999996</v>
      </c>
      <c r="H69" s="1">
        <f t="shared" si="2"/>
        <v>1.1328747551193135</v>
      </c>
      <c r="I69" s="5">
        <f>'1.Economic Data'!F69</f>
        <v>37097.134232999997</v>
      </c>
      <c r="J69" s="1">
        <f t="shared" si="3"/>
        <v>1.0118285837753376</v>
      </c>
      <c r="L69" s="5"/>
      <c r="P69" s="5"/>
      <c r="R69" s="5"/>
      <c r="T69" s="5"/>
      <c r="Y69" s="5"/>
      <c r="Z69" s="5"/>
      <c r="AA69" s="5"/>
      <c r="AB69" s="5"/>
      <c r="AC69" s="5"/>
      <c r="AD69" s="5"/>
    </row>
    <row r="70" spans="1:30" ht="15.75" customHeight="1" x14ac:dyDescent="0.25">
      <c r="A70" s="1">
        <v>2018</v>
      </c>
      <c r="B70" s="1">
        <v>9</v>
      </c>
      <c r="C70" s="5">
        <f>'1.Economic Data'!E70</f>
        <v>1488.218613</v>
      </c>
      <c r="D70" s="1">
        <f t="shared" si="0"/>
        <v>1.0870548564393721</v>
      </c>
      <c r="E70" s="5">
        <f>'1.Economic Data'!F70</f>
        <v>37198.696537999997</v>
      </c>
      <c r="F70" s="1">
        <f t="shared" si="1"/>
        <v>1.0145987072729552</v>
      </c>
      <c r="G70" s="5">
        <f>'1.Economic Data'!C70</f>
        <v>79929.664833000003</v>
      </c>
      <c r="H70" s="1">
        <f t="shared" si="2"/>
        <v>1.1355982507121014</v>
      </c>
      <c r="I70" s="5">
        <f>'1.Economic Data'!F70</f>
        <v>37198.696537999997</v>
      </c>
      <c r="J70" s="1">
        <f t="shared" si="3"/>
        <v>1.0145987072729552</v>
      </c>
      <c r="L70" s="5"/>
      <c r="P70" s="5"/>
      <c r="R70" s="5"/>
      <c r="T70" s="5"/>
      <c r="Y70" s="5"/>
      <c r="Z70" s="5"/>
      <c r="AA70" s="5"/>
      <c r="AB70" s="5"/>
      <c r="AC70" s="5"/>
      <c r="AD70" s="5"/>
    </row>
    <row r="71" spans="1:30" ht="15.75" customHeight="1" x14ac:dyDescent="0.25">
      <c r="A71" s="1">
        <v>2018</v>
      </c>
      <c r="B71" s="1">
        <v>10</v>
      </c>
      <c r="C71" s="5">
        <f>'1.Economic Data'!E71</f>
        <v>1490.7081370000001</v>
      </c>
      <c r="D71" s="1">
        <f t="shared" si="0"/>
        <v>1.0888733051073183</v>
      </c>
      <c r="E71" s="5">
        <f>'1.Economic Data'!F71</f>
        <v>37300.218364</v>
      </c>
      <c r="F71" s="1">
        <f t="shared" si="1"/>
        <v>1.0173677267012131</v>
      </c>
      <c r="G71" s="5">
        <f>'1.Economic Data'!C71</f>
        <v>80121.359467000002</v>
      </c>
      <c r="H71" s="1">
        <f t="shared" si="2"/>
        <v>1.1383217463190969</v>
      </c>
      <c r="I71" s="5">
        <f>'1.Economic Data'!F71</f>
        <v>37300.218364</v>
      </c>
      <c r="J71" s="1">
        <f t="shared" si="3"/>
        <v>1.0173677267012131</v>
      </c>
      <c r="L71" s="5"/>
      <c r="P71" s="5"/>
      <c r="R71" s="5"/>
      <c r="T71" s="5"/>
      <c r="Y71" s="5"/>
      <c r="Z71" s="5"/>
      <c r="AA71" s="5"/>
      <c r="AB71" s="5"/>
      <c r="AC71" s="5"/>
      <c r="AD71" s="5"/>
    </row>
    <row r="72" spans="1:30" ht="15.75" customHeight="1" x14ac:dyDescent="0.25">
      <c r="A72" s="1">
        <v>2018</v>
      </c>
      <c r="B72" s="1">
        <v>11</v>
      </c>
      <c r="C72" s="5">
        <f>'1.Economic Data'!E72</f>
        <v>1493.19766</v>
      </c>
      <c r="D72" s="1">
        <f t="shared" si="0"/>
        <v>1.0906917530448239</v>
      </c>
      <c r="E72" s="5">
        <f>'1.Economic Data'!F72</f>
        <v>37401.700733999998</v>
      </c>
      <c r="F72" s="1">
        <f t="shared" si="1"/>
        <v>1.0201356699625532</v>
      </c>
      <c r="G72" s="5">
        <f>'1.Economic Data'!C72</f>
        <v>80313.054099999994</v>
      </c>
      <c r="H72" s="1">
        <f t="shared" si="2"/>
        <v>1.1410452419118848</v>
      </c>
      <c r="I72" s="5">
        <f>'1.Economic Data'!F72</f>
        <v>37401.700733999998</v>
      </c>
      <c r="J72" s="1">
        <f t="shared" si="3"/>
        <v>1.0201356699625532</v>
      </c>
      <c r="L72" s="5"/>
      <c r="P72" s="5"/>
      <c r="R72" s="5"/>
      <c r="T72" s="5"/>
      <c r="Y72" s="5"/>
      <c r="Z72" s="5"/>
      <c r="AA72" s="5"/>
      <c r="AB72" s="5"/>
      <c r="AC72" s="5"/>
      <c r="AD72" s="5"/>
    </row>
    <row r="73" spans="1:30" ht="15.75" customHeight="1" x14ac:dyDescent="0.25">
      <c r="A73" s="1">
        <v>2018</v>
      </c>
      <c r="B73" s="1">
        <v>12</v>
      </c>
      <c r="C73" s="5">
        <f>'1.Economic Data'!E73</f>
        <v>1495.6402</v>
      </c>
      <c r="D73" s="1">
        <f t="shared" si="0"/>
        <v>1.0924758827055161</v>
      </c>
      <c r="E73" s="5">
        <f>'1.Economic Data'!F73</f>
        <v>37394.281644000002</v>
      </c>
      <c r="F73" s="1">
        <f t="shared" si="1"/>
        <v>1.0199333134333279</v>
      </c>
      <c r="G73" s="5">
        <f>'1.Economic Data'!C73</f>
        <v>80326.426366999993</v>
      </c>
      <c r="H73" s="1">
        <f t="shared" si="2"/>
        <v>1.1412352279833262</v>
      </c>
      <c r="I73" s="5">
        <f>'1.Economic Data'!F73</f>
        <v>37394.281644000002</v>
      </c>
      <c r="J73" s="1">
        <f t="shared" si="3"/>
        <v>1.0199333134333279</v>
      </c>
      <c r="L73" s="5"/>
      <c r="P73" s="5"/>
      <c r="R73" s="5"/>
      <c r="T73" s="5"/>
      <c r="Y73" s="5"/>
      <c r="Z73" s="5"/>
      <c r="AA73" s="5"/>
      <c r="AB73" s="5"/>
      <c r="AC73" s="5"/>
      <c r="AD73" s="5"/>
    </row>
    <row r="74" spans="1:30" ht="15.75" customHeight="1" x14ac:dyDescent="0.25">
      <c r="A74" s="1">
        <v>2019</v>
      </c>
      <c r="B74" s="1">
        <v>1</v>
      </c>
      <c r="C74" s="5">
        <f>'1.Economic Data'!E74</f>
        <v>1498.0827400000001</v>
      </c>
      <c r="D74" s="1">
        <f t="shared" si="0"/>
        <v>1.0942600123662083</v>
      </c>
      <c r="E74" s="5">
        <f>'1.Economic Data'!F74</f>
        <v>37386.691316999997</v>
      </c>
      <c r="F74" s="1">
        <f t="shared" si="1"/>
        <v>1.0197262863953209</v>
      </c>
      <c r="G74" s="5">
        <f>'1.Economic Data'!C74</f>
        <v>80339.798632999999</v>
      </c>
      <c r="H74" s="1">
        <f t="shared" si="2"/>
        <v>1.1414252140405603</v>
      </c>
      <c r="I74" s="5">
        <f>'1.Economic Data'!F74</f>
        <v>37386.691316999997</v>
      </c>
      <c r="J74" s="1">
        <f t="shared" si="3"/>
        <v>1.0197262863953209</v>
      </c>
      <c r="L74" s="5"/>
      <c r="P74" s="5"/>
      <c r="R74" s="5"/>
      <c r="T74" s="5"/>
      <c r="Y74" s="5"/>
      <c r="Z74" s="5"/>
      <c r="AA74" s="5"/>
      <c r="AB74" s="5"/>
      <c r="AC74" s="5"/>
      <c r="AD74" s="5"/>
    </row>
    <row r="75" spans="1:30" ht="15.75" customHeight="1" x14ac:dyDescent="0.25">
      <c r="A75" s="1">
        <v>2019</v>
      </c>
      <c r="B75" s="1">
        <v>2</v>
      </c>
      <c r="C75" s="5">
        <f>'1.Economic Data'!E75</f>
        <v>1500.5252800000001</v>
      </c>
      <c r="D75" s="1">
        <f t="shared" si="0"/>
        <v>1.0960441420269005</v>
      </c>
      <c r="E75" s="5">
        <f>'1.Economic Data'!F75</f>
        <v>37378.931654</v>
      </c>
      <c r="F75" s="1">
        <f t="shared" si="1"/>
        <v>1.0195146406985254</v>
      </c>
      <c r="G75" s="5">
        <f>'1.Economic Data'!C75</f>
        <v>80353.170899999997</v>
      </c>
      <c r="H75" s="1">
        <f t="shared" si="2"/>
        <v>1.1416152001120019</v>
      </c>
      <c r="I75" s="5">
        <f>'1.Economic Data'!F75</f>
        <v>37378.931654</v>
      </c>
      <c r="J75" s="1">
        <f t="shared" si="3"/>
        <v>1.0195146406985254</v>
      </c>
      <c r="L75" s="5"/>
      <c r="P75" s="5"/>
      <c r="R75" s="5"/>
      <c r="T75" s="5"/>
      <c r="Y75" s="5"/>
      <c r="Z75" s="5"/>
      <c r="AA75" s="5"/>
      <c r="AB75" s="5"/>
      <c r="AC75" s="5"/>
      <c r="AD75" s="5"/>
    </row>
    <row r="76" spans="1:30" ht="15.75" customHeight="1" x14ac:dyDescent="0.25">
      <c r="A76" s="1">
        <v>2019</v>
      </c>
      <c r="B76" s="1">
        <v>3</v>
      </c>
      <c r="C76" s="5">
        <f>'1.Economic Data'!E76</f>
        <v>1502.9208430000001</v>
      </c>
      <c r="D76" s="1">
        <f t="shared" si="0"/>
        <v>1.0977939577934208</v>
      </c>
      <c r="E76" s="5">
        <f>'1.Economic Data'!F76</f>
        <v>37458.314854999997</v>
      </c>
      <c r="F76" s="1">
        <f t="shared" si="1"/>
        <v>1.0216798265950664</v>
      </c>
      <c r="G76" s="5">
        <f>'1.Economic Data'!C76</f>
        <v>80518.254633000004</v>
      </c>
      <c r="H76" s="1">
        <f t="shared" si="2"/>
        <v>1.1439606221628451</v>
      </c>
      <c r="I76" s="5">
        <f>'1.Economic Data'!F76</f>
        <v>37458.314854999997</v>
      </c>
      <c r="J76" s="1">
        <f t="shared" si="3"/>
        <v>1.0216798265950664</v>
      </c>
      <c r="L76" s="5"/>
      <c r="P76" s="5"/>
      <c r="R76" s="5"/>
      <c r="T76" s="5"/>
      <c r="Y76" s="5"/>
      <c r="Z76" s="5"/>
      <c r="AA76" s="5"/>
      <c r="AB76" s="5"/>
      <c r="AC76" s="5"/>
      <c r="AD76" s="5"/>
    </row>
    <row r="77" spans="1:30" ht="15.75" customHeight="1" x14ac:dyDescent="0.25">
      <c r="A77" s="1">
        <v>2019</v>
      </c>
      <c r="B77" s="1">
        <v>4</v>
      </c>
      <c r="C77" s="5">
        <f>'1.Economic Data'!E77</f>
        <v>1505.316407</v>
      </c>
      <c r="D77" s="1">
        <f t="shared" si="0"/>
        <v>1.0995437742903815</v>
      </c>
      <c r="E77" s="5">
        <f>'1.Economic Data'!F77</f>
        <v>37536.419703</v>
      </c>
      <c r="F77" s="1">
        <f t="shared" si="1"/>
        <v>1.0238101452671629</v>
      </c>
      <c r="G77" s="5">
        <f>'1.Economic Data'!C77</f>
        <v>80683.338367000004</v>
      </c>
      <c r="H77" s="1">
        <f t="shared" si="2"/>
        <v>1.1463060442278958</v>
      </c>
      <c r="I77" s="5">
        <f>'1.Economic Data'!F77</f>
        <v>37536.419703</v>
      </c>
      <c r="J77" s="1">
        <f t="shared" si="3"/>
        <v>1.0238101452671629</v>
      </c>
      <c r="L77" s="5"/>
      <c r="P77" s="5"/>
      <c r="R77" s="5"/>
      <c r="T77" s="5"/>
      <c r="Y77" s="5"/>
      <c r="Z77" s="5"/>
      <c r="AA77" s="5"/>
      <c r="AB77" s="5"/>
      <c r="AC77" s="5"/>
      <c r="AD77" s="5"/>
    </row>
    <row r="78" spans="1:30" ht="15.75" customHeight="1" x14ac:dyDescent="0.25">
      <c r="A78" s="1">
        <v>2019</v>
      </c>
      <c r="B78" s="1">
        <v>5</v>
      </c>
      <c r="C78" s="5">
        <f>'1.Economic Data'!E78</f>
        <v>1507.7119700000001</v>
      </c>
      <c r="D78" s="1">
        <f t="shared" si="0"/>
        <v>1.1012935900569019</v>
      </c>
      <c r="E78" s="5">
        <f>'1.Economic Data'!F78</f>
        <v>37613.263607000001</v>
      </c>
      <c r="F78" s="1">
        <f t="shared" si="1"/>
        <v>1.025906071547283</v>
      </c>
      <c r="G78" s="5">
        <f>'1.Economic Data'!C78</f>
        <v>80848.422099999996</v>
      </c>
      <c r="H78" s="1">
        <f t="shared" si="2"/>
        <v>1.1486514662787388</v>
      </c>
      <c r="I78" s="5">
        <f>'1.Economic Data'!F78</f>
        <v>37613.263607000001</v>
      </c>
      <c r="J78" s="1">
        <f t="shared" si="3"/>
        <v>1.025906071547283</v>
      </c>
      <c r="L78" s="5"/>
      <c r="P78" s="5"/>
      <c r="R78" s="5"/>
      <c r="T78" s="5"/>
      <c r="Y78" s="5"/>
      <c r="Z78" s="5"/>
      <c r="AA78" s="5"/>
      <c r="AB78" s="5"/>
      <c r="AC78" s="5"/>
      <c r="AD78" s="5"/>
    </row>
    <row r="79" spans="1:30" ht="15.75" customHeight="1" x14ac:dyDescent="0.25">
      <c r="A79" s="1">
        <v>2019</v>
      </c>
      <c r="B79" s="1">
        <v>6</v>
      </c>
      <c r="C79" s="5">
        <f>'1.Economic Data'!E79</f>
        <v>1510.6106569999999</v>
      </c>
      <c r="D79" s="1">
        <f t="shared" si="0"/>
        <v>1.1034109078710472</v>
      </c>
      <c r="E79" s="5">
        <f>'1.Economic Data'!F79</f>
        <v>37641.463988000003</v>
      </c>
      <c r="F79" s="1">
        <f t="shared" si="1"/>
        <v>1.0266752401679624</v>
      </c>
      <c r="G79" s="5">
        <f>'1.Economic Data'!C79</f>
        <v>81231.196567000006</v>
      </c>
      <c r="H79" s="1">
        <f t="shared" si="2"/>
        <v>1.1540897227264628</v>
      </c>
      <c r="I79" s="5">
        <f>'1.Economic Data'!F79</f>
        <v>37641.463988000003</v>
      </c>
      <c r="J79" s="1">
        <f t="shared" si="3"/>
        <v>1.0266752401679624</v>
      </c>
      <c r="L79" s="5"/>
      <c r="P79" s="5"/>
      <c r="R79" s="5"/>
      <c r="T79" s="5"/>
      <c r="Y79" s="5"/>
      <c r="Z79" s="5"/>
      <c r="AA79" s="5"/>
      <c r="AB79" s="5"/>
      <c r="AC79" s="5"/>
      <c r="AD79" s="5"/>
    </row>
    <row r="80" spans="1:30" ht="15.75" customHeight="1" x14ac:dyDescent="0.25">
      <c r="A80" s="1">
        <v>2019</v>
      </c>
      <c r="B80" s="1">
        <v>7</v>
      </c>
      <c r="C80" s="5">
        <f>'1.Economic Data'!E80</f>
        <v>1513.5093429999999</v>
      </c>
      <c r="D80" s="1">
        <f t="shared" si="0"/>
        <v>1.1055282249547522</v>
      </c>
      <c r="E80" s="5">
        <f>'1.Economic Data'!F80</f>
        <v>37669.099300000002</v>
      </c>
      <c r="F80" s="1">
        <f t="shared" si="1"/>
        <v>1.0274289964669672</v>
      </c>
      <c r="G80" s="5">
        <f>'1.Economic Data'!C80</f>
        <v>81613.971032999994</v>
      </c>
      <c r="H80" s="1">
        <f t="shared" si="2"/>
        <v>1.1595279791599788</v>
      </c>
      <c r="I80" s="5">
        <f>'1.Economic Data'!F80</f>
        <v>37669.099300000002</v>
      </c>
      <c r="J80" s="1">
        <f t="shared" si="3"/>
        <v>1.0274289964669672</v>
      </c>
      <c r="L80" s="5"/>
      <c r="P80" s="5"/>
      <c r="R80" s="5"/>
      <c r="T80" s="5"/>
      <c r="Y80" s="5"/>
      <c r="Z80" s="5"/>
      <c r="AA80" s="5"/>
      <c r="AB80" s="5"/>
      <c r="AC80" s="5"/>
      <c r="AD80" s="5"/>
    </row>
    <row r="81" spans="1:30" ht="15.75" customHeight="1" x14ac:dyDescent="0.25">
      <c r="A81" s="1">
        <v>2019</v>
      </c>
      <c r="B81" s="1">
        <v>8</v>
      </c>
      <c r="C81" s="5">
        <f>'1.Economic Data'!E81</f>
        <v>1516.4080300000001</v>
      </c>
      <c r="D81" s="1">
        <f t="shared" si="0"/>
        <v>1.1076455427688978</v>
      </c>
      <c r="E81" s="5">
        <f>'1.Economic Data'!F81</f>
        <v>37696.175899000002</v>
      </c>
      <c r="F81" s="1">
        <f t="shared" si="1"/>
        <v>1.0281675138049251</v>
      </c>
      <c r="G81" s="5">
        <f>'1.Economic Data'!C81</f>
        <v>81996.745500000005</v>
      </c>
      <c r="H81" s="1">
        <f t="shared" si="2"/>
        <v>1.1649662356077026</v>
      </c>
      <c r="I81" s="5">
        <f>'1.Economic Data'!F81</f>
        <v>37696.175899000002</v>
      </c>
      <c r="J81" s="1">
        <f t="shared" si="3"/>
        <v>1.0281675138049251</v>
      </c>
      <c r="L81" s="5"/>
      <c r="P81" s="5"/>
      <c r="R81" s="5"/>
      <c r="T81" s="5"/>
      <c r="Y81" s="5"/>
      <c r="Z81" s="5"/>
      <c r="AA81" s="5"/>
      <c r="AB81" s="5"/>
      <c r="AC81" s="5"/>
      <c r="AD81" s="5"/>
    </row>
    <row r="82" spans="1:30" ht="15.75" customHeight="1" x14ac:dyDescent="0.25">
      <c r="A82" s="1">
        <v>2019</v>
      </c>
      <c r="B82" s="1">
        <v>9</v>
      </c>
      <c r="C82" s="5">
        <f>'1.Economic Data'!E82</f>
        <v>1518.489593</v>
      </c>
      <c r="D82" s="1">
        <f t="shared" si="0"/>
        <v>1.1091660002798902</v>
      </c>
      <c r="E82" s="5">
        <f>'1.Economic Data'!F82</f>
        <v>37893.227553999997</v>
      </c>
      <c r="F82" s="1">
        <f t="shared" si="1"/>
        <v>1.0335421202571904</v>
      </c>
      <c r="G82" s="5">
        <f>'1.Economic Data'!C82</f>
        <v>82232.103166999994</v>
      </c>
      <c r="H82" s="1">
        <f t="shared" si="2"/>
        <v>1.1683100724109132</v>
      </c>
      <c r="I82" s="5">
        <f>'1.Economic Data'!F82</f>
        <v>37893.227553999997</v>
      </c>
      <c r="J82" s="1">
        <f t="shared" si="3"/>
        <v>1.0335421202571904</v>
      </c>
      <c r="L82" s="5"/>
      <c r="P82" s="5"/>
      <c r="R82" s="5"/>
      <c r="T82" s="5"/>
      <c r="Y82" s="5"/>
      <c r="Z82" s="5"/>
      <c r="AA82" s="5"/>
      <c r="AB82" s="5"/>
      <c r="AC82" s="5"/>
      <c r="AD82" s="5"/>
    </row>
    <row r="83" spans="1:30" ht="15.75" customHeight="1" x14ac:dyDescent="0.25">
      <c r="A83" s="1">
        <v>2019</v>
      </c>
      <c r="B83" s="1">
        <v>10</v>
      </c>
      <c r="C83" s="5">
        <f>'1.Economic Data'!E83</f>
        <v>1520.5711570000001</v>
      </c>
      <c r="D83" s="1">
        <f t="shared" si="0"/>
        <v>1.1106864585213228</v>
      </c>
      <c r="E83" s="5">
        <f>'1.Economic Data'!F83</f>
        <v>38089.699335999998</v>
      </c>
      <c r="F83" s="1">
        <f t="shared" si="1"/>
        <v>1.0389009106069862</v>
      </c>
      <c r="G83" s="5">
        <f>'1.Economic Data'!C83</f>
        <v>82467.460833000005</v>
      </c>
      <c r="H83" s="1">
        <f t="shared" si="2"/>
        <v>1.1716539091999165</v>
      </c>
      <c r="I83" s="5">
        <f>'1.Economic Data'!F83</f>
        <v>38089.699335999998</v>
      </c>
      <c r="J83" s="1">
        <f t="shared" si="3"/>
        <v>1.0389009106069862</v>
      </c>
      <c r="L83" s="5"/>
      <c r="P83" s="5"/>
      <c r="R83" s="5"/>
      <c r="T83" s="5"/>
      <c r="Y83" s="5"/>
      <c r="Z83" s="5"/>
      <c r="AA83" s="5"/>
      <c r="AB83" s="5"/>
      <c r="AC83" s="5"/>
      <c r="AD83" s="5"/>
    </row>
    <row r="84" spans="1:30" ht="15.75" customHeight="1" x14ac:dyDescent="0.25">
      <c r="A84" s="1">
        <v>2019</v>
      </c>
      <c r="B84" s="1">
        <v>11</v>
      </c>
      <c r="C84" s="5">
        <f>'1.Economic Data'!E84</f>
        <v>1522.65272</v>
      </c>
      <c r="D84" s="1">
        <f t="shared" si="0"/>
        <v>1.1122069160323151</v>
      </c>
      <c r="E84" s="5">
        <f>'1.Economic Data'!F84</f>
        <v>38285.593632999997</v>
      </c>
      <c r="F84" s="1">
        <f t="shared" si="1"/>
        <v>1.0442439499872855</v>
      </c>
      <c r="G84" s="5">
        <f>'1.Economic Data'!C84</f>
        <v>82702.818499999994</v>
      </c>
      <c r="H84" s="1">
        <f t="shared" si="2"/>
        <v>1.1749977460031271</v>
      </c>
      <c r="I84" s="5">
        <f>'1.Economic Data'!F84</f>
        <v>38285.593632999997</v>
      </c>
      <c r="J84" s="1">
        <f t="shared" si="3"/>
        <v>1.0442439499872855</v>
      </c>
      <c r="L84" s="5"/>
      <c r="P84" s="5"/>
      <c r="R84" s="5"/>
      <c r="T84" s="5"/>
      <c r="Y84" s="5"/>
      <c r="Z84" s="5"/>
      <c r="AA84" s="5"/>
      <c r="AB84" s="5"/>
      <c r="AC84" s="5"/>
      <c r="AD84" s="5"/>
    </row>
    <row r="85" spans="1:30" ht="15.75" customHeight="1" x14ac:dyDescent="0.25">
      <c r="A85" s="1">
        <v>2019</v>
      </c>
      <c r="B85" s="1">
        <v>12</v>
      </c>
      <c r="C85" s="5">
        <f>'1.Economic Data'!E85</f>
        <v>1524.4672599999999</v>
      </c>
      <c r="D85" s="1">
        <f t="shared" si="0"/>
        <v>1.1135323291819512</v>
      </c>
      <c r="E85" s="5">
        <f>'1.Economic Data'!F85</f>
        <v>38269.776121000003</v>
      </c>
      <c r="F85" s="1">
        <f t="shared" si="1"/>
        <v>1.0438125255364026</v>
      </c>
      <c r="G85" s="5">
        <f>'1.Economic Data'!C85</f>
        <v>81960.939633000002</v>
      </c>
      <c r="H85" s="1">
        <f t="shared" si="2"/>
        <v>1.1644575248553757</v>
      </c>
      <c r="I85" s="5">
        <f>'1.Economic Data'!F85</f>
        <v>38269.776121000003</v>
      </c>
      <c r="J85" s="1">
        <f t="shared" si="3"/>
        <v>1.0438125255364026</v>
      </c>
      <c r="L85" s="5"/>
      <c r="P85" s="5"/>
      <c r="R85" s="5"/>
      <c r="T85" s="5"/>
      <c r="Y85" s="5"/>
      <c r="Z85" s="5"/>
      <c r="AA85" s="5"/>
      <c r="AB85" s="5"/>
      <c r="AC85" s="5"/>
      <c r="AD85" s="5"/>
    </row>
    <row r="86" spans="1:30" ht="15.75" customHeight="1" x14ac:dyDescent="0.25">
      <c r="A86" s="1">
        <v>2020</v>
      </c>
      <c r="B86" s="1">
        <v>1</v>
      </c>
      <c r="C86" s="5">
        <f>'1.Economic Data'!E86</f>
        <v>1526.2818</v>
      </c>
      <c r="D86" s="1">
        <f t="shared" si="0"/>
        <v>1.1148577423315875</v>
      </c>
      <c r="E86" s="5">
        <f>'1.Economic Data'!F86</f>
        <v>38253.928755000001</v>
      </c>
      <c r="F86" s="1">
        <f t="shared" si="1"/>
        <v>1.0433802868142512</v>
      </c>
      <c r="G86" s="5">
        <f>'1.Economic Data'!C86</f>
        <v>81219.060767000003</v>
      </c>
      <c r="H86" s="1">
        <f t="shared" si="2"/>
        <v>1.1539173037218318</v>
      </c>
      <c r="I86" s="5">
        <f>'1.Economic Data'!F86</f>
        <v>38253.928755000001</v>
      </c>
      <c r="J86" s="1">
        <f t="shared" si="3"/>
        <v>1.0433802868142512</v>
      </c>
      <c r="L86" s="5"/>
      <c r="P86" s="5"/>
      <c r="R86" s="5"/>
      <c r="T86" s="5"/>
      <c r="Y86" s="5"/>
      <c r="Z86" s="5"/>
      <c r="AA86" s="5"/>
      <c r="AB86" s="5"/>
      <c r="AC86" s="5"/>
      <c r="AD86" s="5"/>
    </row>
    <row r="87" spans="1:30" ht="15.75" customHeight="1" x14ac:dyDescent="0.25">
      <c r="A87" s="1">
        <v>2020</v>
      </c>
      <c r="B87" s="1">
        <v>2</v>
      </c>
      <c r="C87" s="5">
        <f>'1.Economic Data'!E87</f>
        <v>1528.0963400000001</v>
      </c>
      <c r="D87" s="1">
        <f t="shared" si="0"/>
        <v>1.1161831554812236</v>
      </c>
      <c r="E87" s="5">
        <f>'1.Economic Data'!F87</f>
        <v>38238.051871999996</v>
      </c>
      <c r="F87" s="1">
        <f t="shared" si="1"/>
        <v>1.042947243012545</v>
      </c>
      <c r="G87" s="5">
        <f>'1.Economic Data'!C87</f>
        <v>80477.181899999996</v>
      </c>
      <c r="H87" s="1">
        <f t="shared" si="2"/>
        <v>1.1433770825740801</v>
      </c>
      <c r="I87" s="5">
        <f>'1.Economic Data'!F87</f>
        <v>38238.051871999996</v>
      </c>
      <c r="J87" s="1">
        <f t="shared" si="3"/>
        <v>1.042947243012545</v>
      </c>
      <c r="L87" s="5"/>
      <c r="P87" s="5"/>
      <c r="R87" s="5"/>
      <c r="T87" s="5"/>
      <c r="Y87" s="5"/>
      <c r="Z87" s="5"/>
      <c r="AA87" s="5"/>
      <c r="AB87" s="5"/>
      <c r="AC87" s="5"/>
      <c r="AD87" s="5"/>
    </row>
    <row r="88" spans="1:30" ht="15.75" customHeight="1" x14ac:dyDescent="0.25">
      <c r="A88" s="1">
        <v>2020</v>
      </c>
      <c r="B88" s="1">
        <v>3</v>
      </c>
      <c r="C88" s="5">
        <f>'1.Economic Data'!E88</f>
        <v>1529.643863</v>
      </c>
      <c r="D88" s="1">
        <f t="shared" si="0"/>
        <v>1.1173135286521454</v>
      </c>
      <c r="E88" s="5">
        <f>'1.Economic Data'!F88</f>
        <v>38736.862359999999</v>
      </c>
      <c r="F88" s="1">
        <f t="shared" si="1"/>
        <v>1.0565523561858521</v>
      </c>
      <c r="G88" s="5">
        <f>'1.Economic Data'!C88</f>
        <v>77795.685033000002</v>
      </c>
      <c r="H88" s="1">
        <f t="shared" si="2"/>
        <v>1.1052797984453724</v>
      </c>
      <c r="I88" s="5">
        <f>'1.Economic Data'!F88</f>
        <v>38736.862359999999</v>
      </c>
      <c r="J88" s="1">
        <f t="shared" si="3"/>
        <v>1.0565523561858521</v>
      </c>
      <c r="L88" s="5"/>
      <c r="P88" s="5"/>
      <c r="R88" s="5"/>
      <c r="T88" s="5"/>
      <c r="Y88" s="5"/>
      <c r="Z88" s="5"/>
      <c r="AA88" s="5"/>
      <c r="AB88" s="5"/>
      <c r="AC88" s="5"/>
      <c r="AD88" s="5"/>
    </row>
    <row r="89" spans="1:30" ht="15.75" customHeight="1" x14ac:dyDescent="0.25">
      <c r="A89" s="1">
        <v>2020</v>
      </c>
      <c r="B89" s="1">
        <v>4</v>
      </c>
      <c r="C89" s="5">
        <f>'1.Economic Data'!E89</f>
        <v>1531.1913870000001</v>
      </c>
      <c r="D89" s="1">
        <f t="shared" si="0"/>
        <v>1.1184439025535076</v>
      </c>
      <c r="E89" s="5">
        <f>'1.Economic Data'!F89</f>
        <v>39235.710257999999</v>
      </c>
      <c r="F89" s="1">
        <f t="shared" si="1"/>
        <v>1.0701584897211924</v>
      </c>
      <c r="G89" s="5">
        <f>'1.Economic Data'!C89</f>
        <v>75114.188167</v>
      </c>
      <c r="H89" s="1">
        <f t="shared" si="2"/>
        <v>1.0671825143308722</v>
      </c>
      <c r="I89" s="5">
        <f>'1.Economic Data'!F89</f>
        <v>39235.710257999999</v>
      </c>
      <c r="J89" s="1">
        <f t="shared" si="3"/>
        <v>1.0701584897211924</v>
      </c>
      <c r="L89" s="5"/>
      <c r="P89" s="5"/>
      <c r="R89" s="5"/>
      <c r="T89" s="5"/>
      <c r="Y89" s="5"/>
      <c r="Z89" s="5"/>
      <c r="AA89" s="5"/>
      <c r="AB89" s="5"/>
      <c r="AC89" s="5"/>
      <c r="AD89" s="5"/>
    </row>
    <row r="90" spans="1:30" ht="15.75" customHeight="1" x14ac:dyDescent="0.25">
      <c r="A90" s="1">
        <v>2020</v>
      </c>
      <c r="B90" s="1">
        <v>5</v>
      </c>
      <c r="C90" s="5">
        <f>'1.Economic Data'!E90</f>
        <v>1532.73891</v>
      </c>
      <c r="D90" s="1">
        <f t="shared" si="0"/>
        <v>1.1195742757244294</v>
      </c>
      <c r="E90" s="5">
        <f>'1.Economic Data'!F90</f>
        <v>39734.598507000002</v>
      </c>
      <c r="F90" s="1">
        <f t="shared" si="1"/>
        <v>1.0837657238346781</v>
      </c>
      <c r="G90" s="5">
        <f>'1.Economic Data'!C90</f>
        <v>72432.691300000006</v>
      </c>
      <c r="H90" s="1">
        <f t="shared" si="2"/>
        <v>1.0290852302021645</v>
      </c>
      <c r="I90" s="5">
        <f>'1.Economic Data'!F90</f>
        <v>39734.598507000002</v>
      </c>
      <c r="J90" s="1">
        <f t="shared" si="3"/>
        <v>1.0837657238346781</v>
      </c>
      <c r="L90" s="5"/>
      <c r="P90" s="5"/>
      <c r="R90" s="5"/>
      <c r="T90" s="5"/>
      <c r="Y90" s="5"/>
      <c r="Z90" s="5"/>
      <c r="AA90" s="5"/>
      <c r="AB90" s="5"/>
      <c r="AC90" s="5"/>
      <c r="AD90" s="5"/>
    </row>
    <row r="91" spans="1:30" ht="15.75" customHeight="1" x14ac:dyDescent="0.25">
      <c r="A91" s="1">
        <v>2020</v>
      </c>
      <c r="B91" s="1">
        <v>6</v>
      </c>
      <c r="C91" s="5">
        <f>'1.Economic Data'!E91</f>
        <v>1532.7190969999999</v>
      </c>
      <c r="D91" s="1">
        <f t="shared" si="0"/>
        <v>1.1195598035106815</v>
      </c>
      <c r="E91" s="5">
        <f>'1.Economic Data'!F91</f>
        <v>39686.948035000001</v>
      </c>
      <c r="F91" s="1">
        <f t="shared" si="1"/>
        <v>1.0824660517549654</v>
      </c>
      <c r="G91" s="5">
        <f>'1.Economic Data'!C91</f>
        <v>74748.971099999995</v>
      </c>
      <c r="H91" s="1">
        <f t="shared" si="2"/>
        <v>1.0619937041027554</v>
      </c>
      <c r="I91" s="5">
        <f>'1.Economic Data'!F91</f>
        <v>39686.948035000001</v>
      </c>
      <c r="J91" s="1">
        <f t="shared" si="3"/>
        <v>1.0824660517549654</v>
      </c>
      <c r="L91" s="5"/>
      <c r="P91" s="5"/>
      <c r="R91" s="5"/>
      <c r="T91" s="5"/>
      <c r="Y91" s="5"/>
      <c r="Z91" s="5"/>
      <c r="AA91" s="5"/>
      <c r="AB91" s="5"/>
      <c r="AC91" s="5"/>
      <c r="AD91" s="5"/>
    </row>
    <row r="92" spans="1:30" ht="15.75" customHeight="1" x14ac:dyDescent="0.25">
      <c r="A92" s="1">
        <v>2020</v>
      </c>
      <c r="B92" s="1">
        <v>7</v>
      </c>
      <c r="C92" s="5">
        <f>'1.Economic Data'!E92</f>
        <v>1532.6992829999999</v>
      </c>
      <c r="D92" s="1">
        <f t="shared" si="0"/>
        <v>1.1195453305664935</v>
      </c>
      <c r="E92" s="5">
        <f>'1.Economic Data'!F92</f>
        <v>39639.591820000001</v>
      </c>
      <c r="F92" s="1">
        <f t="shared" si="1"/>
        <v>1.0811744055686197</v>
      </c>
      <c r="G92" s="5">
        <f>'1.Economic Data'!C92</f>
        <v>77065.250899999999</v>
      </c>
      <c r="H92" s="1">
        <f t="shared" si="2"/>
        <v>1.0949021780033465</v>
      </c>
      <c r="I92" s="5">
        <f>'1.Economic Data'!F92</f>
        <v>39639.591820000001</v>
      </c>
      <c r="J92" s="1">
        <f t="shared" si="3"/>
        <v>1.0811744055686197</v>
      </c>
      <c r="L92" s="5"/>
      <c r="P92" s="5"/>
      <c r="R92" s="5"/>
      <c r="T92" s="5"/>
      <c r="Y92" s="5"/>
      <c r="Z92" s="5"/>
      <c r="AA92" s="5"/>
      <c r="AB92" s="5"/>
      <c r="AC92" s="5"/>
      <c r="AD92" s="5"/>
    </row>
    <row r="93" spans="1:30" ht="15.75" customHeight="1" x14ac:dyDescent="0.25">
      <c r="A93" s="1">
        <v>2020</v>
      </c>
      <c r="B93" s="1">
        <v>8</v>
      </c>
      <c r="C93" s="5">
        <f>'1.Economic Data'!E93</f>
        <v>1532.67947</v>
      </c>
      <c r="D93" s="1">
        <f t="shared" si="0"/>
        <v>1.1195308583527459</v>
      </c>
      <c r="E93" s="5">
        <f>'1.Economic Data'!F93</f>
        <v>39592.527161999998</v>
      </c>
      <c r="F93" s="1">
        <f t="shared" si="1"/>
        <v>1.0798907116328316</v>
      </c>
      <c r="G93" s="5">
        <f>'1.Economic Data'!C93</f>
        <v>79381.530700000003</v>
      </c>
      <c r="H93" s="1">
        <f t="shared" si="2"/>
        <v>1.1278106519039377</v>
      </c>
      <c r="I93" s="5">
        <f>'1.Economic Data'!F93</f>
        <v>39592.527161999998</v>
      </c>
      <c r="J93" s="1">
        <f t="shared" si="3"/>
        <v>1.0798907116328316</v>
      </c>
      <c r="L93" s="5"/>
      <c r="P93" s="5"/>
      <c r="R93" s="5"/>
      <c r="T93" s="5"/>
      <c r="Y93" s="5"/>
      <c r="Z93" s="5"/>
      <c r="AA93" s="5"/>
      <c r="AB93" s="5"/>
      <c r="AC93" s="5"/>
      <c r="AD93" s="5"/>
    </row>
    <row r="94" spans="1:30" ht="15.75" customHeight="1" x14ac:dyDescent="0.25">
      <c r="A94" s="1">
        <v>2020</v>
      </c>
      <c r="B94" s="1">
        <v>9</v>
      </c>
      <c r="C94" s="5">
        <f>'1.Economic Data'!E94</f>
        <v>1534.18974</v>
      </c>
      <c r="D94" s="1">
        <f t="shared" si="0"/>
        <v>1.1206340204310143</v>
      </c>
      <c r="E94" s="5">
        <f>'1.Economic Data'!F94</f>
        <v>39604.940964000001</v>
      </c>
      <c r="F94" s="1">
        <f t="shared" si="1"/>
        <v>1.0802292995037448</v>
      </c>
      <c r="G94" s="5">
        <f>'1.Economic Data'!C94</f>
        <v>79596.007733000006</v>
      </c>
      <c r="H94" s="1">
        <f t="shared" si="2"/>
        <v>1.1308578277428658</v>
      </c>
      <c r="I94" s="5">
        <f>'1.Economic Data'!F94</f>
        <v>39604.940964000001</v>
      </c>
      <c r="J94" s="1">
        <f t="shared" si="3"/>
        <v>1.0802292995037448</v>
      </c>
      <c r="L94" s="5"/>
      <c r="P94" s="5"/>
      <c r="R94" s="5"/>
      <c r="T94" s="5"/>
      <c r="Y94" s="5"/>
      <c r="Z94" s="5"/>
      <c r="AA94" s="5"/>
      <c r="AB94" s="5"/>
      <c r="AC94" s="5"/>
      <c r="AD94" s="5"/>
    </row>
    <row r="95" spans="1:30" ht="15.75" customHeight="1" x14ac:dyDescent="0.25">
      <c r="A95" s="1">
        <v>2020</v>
      </c>
      <c r="B95" s="1">
        <v>10</v>
      </c>
      <c r="C95" s="5">
        <f>'1.Economic Data'!E95</f>
        <v>1535.70001</v>
      </c>
      <c r="D95" s="1">
        <f t="shared" si="0"/>
        <v>1.1217371825092826</v>
      </c>
      <c r="E95" s="5">
        <f>'1.Economic Data'!F95</f>
        <v>39617.116405000001</v>
      </c>
      <c r="F95" s="1">
        <f t="shared" si="1"/>
        <v>1.0805613860510908</v>
      </c>
      <c r="G95" s="5">
        <f>'1.Economic Data'!C95</f>
        <v>79810.484767000002</v>
      </c>
      <c r="H95" s="1">
        <f t="shared" si="2"/>
        <v>1.133905003596001</v>
      </c>
      <c r="I95" s="5">
        <f>'1.Economic Data'!F95</f>
        <v>39617.116405000001</v>
      </c>
      <c r="J95" s="1">
        <f t="shared" si="3"/>
        <v>1.0805613860510908</v>
      </c>
      <c r="L95" s="5"/>
      <c r="P95" s="5"/>
      <c r="R95" s="5"/>
      <c r="T95" s="5"/>
      <c r="Y95" s="5"/>
      <c r="Z95" s="5"/>
      <c r="AA95" s="5"/>
      <c r="AB95" s="5"/>
      <c r="AC95" s="5"/>
      <c r="AD95" s="5"/>
    </row>
    <row r="96" spans="1:30" ht="15.75" customHeight="1" x14ac:dyDescent="0.25">
      <c r="A96" s="1">
        <v>2020</v>
      </c>
      <c r="B96" s="1">
        <v>11</v>
      </c>
      <c r="C96" s="5">
        <f>'1.Economic Data'!E96</f>
        <v>1537.21028</v>
      </c>
      <c r="D96" s="1">
        <f t="shared" si="0"/>
        <v>1.122840344587551</v>
      </c>
      <c r="E96" s="5">
        <f>'1.Economic Data'!F96</f>
        <v>39629.055521000002</v>
      </c>
      <c r="F96" s="1">
        <f t="shared" si="1"/>
        <v>1.080887026807003</v>
      </c>
      <c r="G96" s="5">
        <f>'1.Economic Data'!C96</f>
        <v>80024.961800000005</v>
      </c>
      <c r="H96" s="1">
        <f t="shared" si="2"/>
        <v>1.1369521794349289</v>
      </c>
      <c r="I96" s="5">
        <f>'1.Economic Data'!F96</f>
        <v>39629.055521000002</v>
      </c>
      <c r="J96" s="1">
        <f t="shared" si="3"/>
        <v>1.080887026807003</v>
      </c>
      <c r="L96" s="5"/>
      <c r="P96" s="5"/>
      <c r="R96" s="5"/>
      <c r="T96" s="5"/>
      <c r="Y96" s="5"/>
      <c r="Z96" s="5"/>
      <c r="AA96" s="5"/>
      <c r="AB96" s="5"/>
      <c r="AC96" s="5"/>
      <c r="AD96" s="5"/>
    </row>
    <row r="97" spans="1:30" ht="15.75" customHeight="1" x14ac:dyDescent="0.25">
      <c r="A97" s="1">
        <v>2020</v>
      </c>
      <c r="B97" s="1">
        <v>12</v>
      </c>
      <c r="C97" s="5">
        <f>'1.Economic Data'!E97</f>
        <v>1539.183657</v>
      </c>
      <c r="D97" s="1">
        <f t="shared" si="0"/>
        <v>1.12428177868379</v>
      </c>
      <c r="E97" s="5">
        <f>'1.Economic Data'!F97</f>
        <v>40181.583585</v>
      </c>
      <c r="F97" s="1">
        <f t="shared" si="1"/>
        <v>1.0959572930162975</v>
      </c>
      <c r="G97" s="5">
        <f>'1.Economic Data'!C97</f>
        <v>80385.786466999998</v>
      </c>
      <c r="H97" s="1">
        <f t="shared" si="2"/>
        <v>1.1420785847753627</v>
      </c>
      <c r="I97" s="5">
        <f>'1.Economic Data'!F97</f>
        <v>40181.583585</v>
      </c>
      <c r="J97" s="1">
        <f t="shared" si="3"/>
        <v>1.0959572930162975</v>
      </c>
      <c r="L97" s="5"/>
      <c r="P97" s="5"/>
      <c r="R97" s="5"/>
      <c r="T97" s="5"/>
      <c r="Y97" s="5"/>
      <c r="Z97" s="5"/>
      <c r="AA97" s="5"/>
      <c r="AB97" s="5"/>
      <c r="AC97" s="5"/>
      <c r="AD97" s="5"/>
    </row>
    <row r="98" spans="1:30" ht="15.75" customHeight="1" x14ac:dyDescent="0.25">
      <c r="A98" s="1">
        <v>2021</v>
      </c>
      <c r="B98" s="1">
        <v>1</v>
      </c>
      <c r="C98" s="5">
        <f>'1.Economic Data'!E98</f>
        <v>1541.157033</v>
      </c>
      <c r="D98" s="1">
        <f t="shared" si="0"/>
        <v>1.1257232120495886</v>
      </c>
      <c r="E98" s="5">
        <f>'1.Economic Data'!F98</f>
        <v>40729.342178999999</v>
      </c>
      <c r="F98" s="1">
        <f t="shared" si="1"/>
        <v>1.1108974713852446</v>
      </c>
      <c r="G98" s="5">
        <f>'1.Economic Data'!C98</f>
        <v>80746.611132999999</v>
      </c>
      <c r="H98" s="1">
        <f t="shared" si="2"/>
        <v>1.1472049901015891</v>
      </c>
      <c r="I98" s="5">
        <f>'1.Economic Data'!F98</f>
        <v>40729.342178999999</v>
      </c>
      <c r="J98" s="1">
        <f t="shared" si="3"/>
        <v>1.1108974713852446</v>
      </c>
      <c r="L98" s="5"/>
      <c r="P98" s="5"/>
      <c r="R98" s="5"/>
      <c r="T98" s="5"/>
      <c r="Y98" s="5"/>
      <c r="Z98" s="5"/>
      <c r="AA98" s="5"/>
      <c r="AB98" s="5"/>
      <c r="AC98" s="5"/>
      <c r="AD98" s="5"/>
    </row>
    <row r="99" spans="1:30" ht="15.75" customHeight="1" x14ac:dyDescent="0.25">
      <c r="A99" s="1">
        <v>2021</v>
      </c>
      <c r="B99" s="1">
        <v>2</v>
      </c>
      <c r="C99" s="5">
        <f>'1.Economic Data'!E99</f>
        <v>1543.13041</v>
      </c>
      <c r="D99" s="1">
        <f t="shared" si="0"/>
        <v>1.1271646461458278</v>
      </c>
      <c r="E99" s="5">
        <f>'1.Economic Data'!F99</f>
        <v>41272.377500000002</v>
      </c>
      <c r="F99" s="1">
        <f t="shared" si="1"/>
        <v>1.1257088219423086</v>
      </c>
      <c r="G99" s="5">
        <f>'1.Economic Data'!C99</f>
        <v>81107.435800000007</v>
      </c>
      <c r="H99" s="1">
        <f t="shared" si="2"/>
        <v>1.1523313954420229</v>
      </c>
      <c r="I99" s="5">
        <f>'1.Economic Data'!F99</f>
        <v>41272.377500000002</v>
      </c>
      <c r="J99" s="1">
        <f t="shared" si="3"/>
        <v>1.1257088219423086</v>
      </c>
      <c r="L99" s="5"/>
      <c r="P99" s="5"/>
      <c r="R99" s="5"/>
      <c r="T99" s="5"/>
      <c r="Y99" s="5"/>
      <c r="Z99" s="5"/>
      <c r="AA99" s="5"/>
      <c r="AB99" s="5"/>
      <c r="AC99" s="5"/>
      <c r="AD99" s="5"/>
    </row>
    <row r="100" spans="1:30" ht="15.75" customHeight="1" x14ac:dyDescent="0.25">
      <c r="A100" s="1">
        <v>2021</v>
      </c>
      <c r="B100" s="1">
        <v>3</v>
      </c>
      <c r="C100" s="5">
        <f>'1.Economic Data'!E100</f>
        <v>1544.8668869999999</v>
      </c>
      <c r="D100" s="1">
        <f t="shared" si="0"/>
        <v>1.1284330389339947</v>
      </c>
      <c r="E100" s="5">
        <f>'1.Economic Data'!F100</f>
        <v>41171.329805000001</v>
      </c>
      <c r="F100" s="1">
        <f t="shared" si="1"/>
        <v>1.122952734491363</v>
      </c>
      <c r="G100" s="5">
        <f>'1.Economic Data'!C100</f>
        <v>81106.145267</v>
      </c>
      <c r="H100" s="1">
        <f t="shared" si="2"/>
        <v>1.1523130602341829</v>
      </c>
      <c r="I100" s="5">
        <f>'1.Economic Data'!F100</f>
        <v>41171.329805000001</v>
      </c>
      <c r="J100" s="1">
        <f t="shared" si="3"/>
        <v>1.122952734491363</v>
      </c>
      <c r="L100" s="5"/>
      <c r="P100" s="5"/>
      <c r="R100" s="5"/>
      <c r="T100" s="5"/>
      <c r="Y100" s="5"/>
      <c r="Z100" s="5"/>
      <c r="AA100" s="5"/>
      <c r="AB100" s="5"/>
      <c r="AC100" s="5"/>
      <c r="AD100" s="5"/>
    </row>
    <row r="101" spans="1:30" ht="15.75" customHeight="1" x14ac:dyDescent="0.25">
      <c r="A101" s="1">
        <v>2021</v>
      </c>
      <c r="B101" s="1">
        <v>4</v>
      </c>
      <c r="C101" s="5">
        <f>'1.Economic Data'!E101</f>
        <v>1546.6033629999999</v>
      </c>
      <c r="D101" s="1">
        <f t="shared" si="0"/>
        <v>1.1297014309917215</v>
      </c>
      <c r="E101" s="5">
        <f>'1.Economic Data'!F101</f>
        <v>41071.176216</v>
      </c>
      <c r="F101" s="1">
        <f t="shared" si="1"/>
        <v>1.1202210338839413</v>
      </c>
      <c r="G101" s="5">
        <f>'1.Economic Data'!C101</f>
        <v>81104.854733</v>
      </c>
      <c r="H101" s="1">
        <f t="shared" si="2"/>
        <v>1.1522947250121356</v>
      </c>
      <c r="I101" s="5">
        <f>'1.Economic Data'!F101</f>
        <v>41071.176216</v>
      </c>
      <c r="J101" s="1">
        <f t="shared" si="3"/>
        <v>1.1202210338839413</v>
      </c>
      <c r="L101" s="5"/>
      <c r="P101" s="5"/>
      <c r="R101" s="5"/>
      <c r="T101" s="5"/>
      <c r="Y101" s="5"/>
      <c r="Z101" s="5"/>
      <c r="AA101" s="5"/>
      <c r="AB101" s="5"/>
      <c r="AC101" s="5"/>
      <c r="AD101" s="5"/>
    </row>
    <row r="102" spans="1:30" ht="15.75" customHeight="1" x14ac:dyDescent="0.25">
      <c r="A102" s="1">
        <v>2021</v>
      </c>
      <c r="B102" s="1">
        <v>5</v>
      </c>
      <c r="C102" s="5">
        <f>'1.Economic Data'!E102</f>
        <v>1548.3398400000001</v>
      </c>
      <c r="D102" s="1">
        <f t="shared" si="0"/>
        <v>1.1309698237798889</v>
      </c>
      <c r="E102" s="5">
        <f>'1.Economic Data'!F102</f>
        <v>40971.901581999999</v>
      </c>
      <c r="F102" s="1">
        <f t="shared" si="1"/>
        <v>1.1175133068747838</v>
      </c>
      <c r="G102" s="5">
        <f>'1.Economic Data'!C102</f>
        <v>81103.564199999993</v>
      </c>
      <c r="H102" s="1">
        <f t="shared" si="2"/>
        <v>1.1522763898042956</v>
      </c>
      <c r="I102" s="5">
        <f>'1.Economic Data'!F102</f>
        <v>40971.901581999999</v>
      </c>
      <c r="J102" s="1">
        <f t="shared" si="3"/>
        <v>1.1175133068747838</v>
      </c>
      <c r="L102" s="5"/>
      <c r="P102" s="5"/>
      <c r="R102" s="5"/>
      <c r="T102" s="5"/>
      <c r="Y102" s="5"/>
      <c r="Z102" s="5"/>
      <c r="AA102" s="5"/>
      <c r="AB102" s="5"/>
      <c r="AC102" s="5"/>
      <c r="AD102" s="5"/>
    </row>
    <row r="103" spans="1:30" ht="15.75" customHeight="1" x14ac:dyDescent="0.25">
      <c r="A103" s="1">
        <v>2021</v>
      </c>
      <c r="B103" s="1">
        <v>6</v>
      </c>
      <c r="C103" s="5">
        <f>'1.Economic Data'!E103</f>
        <v>1552.09953</v>
      </c>
      <c r="D103" s="1">
        <f t="shared" si="0"/>
        <v>1.1337160528872965</v>
      </c>
      <c r="E103" s="5">
        <f>'1.Economic Data'!F103</f>
        <v>40939.780379999997</v>
      </c>
      <c r="F103" s="1">
        <f t="shared" si="1"/>
        <v>1.1166371974124008</v>
      </c>
      <c r="G103" s="5">
        <f>'1.Economic Data'!C103</f>
        <v>81623.329733000006</v>
      </c>
      <c r="H103" s="1">
        <f t="shared" si="2"/>
        <v>1.1596609426019144</v>
      </c>
      <c r="I103" s="5">
        <f>'1.Economic Data'!F103</f>
        <v>40939.780379999997</v>
      </c>
      <c r="J103" s="1">
        <f t="shared" si="3"/>
        <v>1.1166371974124008</v>
      </c>
      <c r="L103" s="5"/>
      <c r="P103" s="5"/>
      <c r="R103" s="5"/>
      <c r="T103" s="5"/>
      <c r="Y103" s="5"/>
      <c r="Z103" s="5"/>
      <c r="AA103" s="5"/>
      <c r="AB103" s="5"/>
      <c r="AC103" s="5"/>
      <c r="AD103" s="5"/>
    </row>
    <row r="104" spans="1:30" ht="15.75" customHeight="1" x14ac:dyDescent="0.25">
      <c r="A104" s="1">
        <v>2021</v>
      </c>
      <c r="B104" s="1">
        <v>7</v>
      </c>
      <c r="C104" s="5">
        <f>'1.Economic Data'!E104</f>
        <v>1555.8592200000001</v>
      </c>
      <c r="D104" s="1">
        <f t="shared" si="0"/>
        <v>1.1364622819947041</v>
      </c>
      <c r="E104" s="5">
        <f>'1.Economic Data'!F104</f>
        <v>40907.153608000001</v>
      </c>
      <c r="F104" s="1">
        <f t="shared" si="1"/>
        <v>1.1157472984703809</v>
      </c>
      <c r="G104" s="5">
        <f>'1.Economic Data'!C104</f>
        <v>82143.095266999997</v>
      </c>
      <c r="H104" s="1">
        <f t="shared" si="2"/>
        <v>1.1670454954137401</v>
      </c>
      <c r="I104" s="5">
        <f>'1.Economic Data'!F104</f>
        <v>40907.153608000001</v>
      </c>
      <c r="J104" s="1">
        <f t="shared" si="3"/>
        <v>1.1157472984703809</v>
      </c>
      <c r="L104" s="5"/>
      <c r="P104" s="5"/>
      <c r="R104" s="5"/>
      <c r="T104" s="5"/>
      <c r="Y104" s="5"/>
      <c r="Z104" s="5"/>
      <c r="AA104" s="5"/>
      <c r="AB104" s="5"/>
      <c r="AC104" s="5"/>
      <c r="AD104" s="5"/>
    </row>
    <row r="105" spans="1:30" ht="15.75" customHeight="1" x14ac:dyDescent="0.25">
      <c r="A105" s="1">
        <v>2021</v>
      </c>
      <c r="B105" s="1">
        <v>8</v>
      </c>
      <c r="C105" s="5">
        <f>'1.Economic Data'!E105</f>
        <v>1559.6189099999999</v>
      </c>
      <c r="D105" s="1">
        <f t="shared" si="0"/>
        <v>1.1392085111021117</v>
      </c>
      <c r="E105" s="5">
        <f>'1.Economic Data'!F105</f>
        <v>40874.034631000002</v>
      </c>
      <c r="F105" s="1">
        <f t="shared" si="1"/>
        <v>1.1148439745806291</v>
      </c>
      <c r="G105" s="5">
        <f>'1.Economic Data'!C105</f>
        <v>82662.860799999995</v>
      </c>
      <c r="H105" s="1">
        <f t="shared" si="2"/>
        <v>1.1744300482113588</v>
      </c>
      <c r="I105" s="5">
        <f>'1.Economic Data'!F105</f>
        <v>40874.034631000002</v>
      </c>
      <c r="J105" s="1">
        <f t="shared" si="3"/>
        <v>1.1148439745806291</v>
      </c>
      <c r="L105" s="5"/>
      <c r="P105" s="5"/>
      <c r="R105" s="5"/>
      <c r="T105" s="5"/>
      <c r="Y105" s="5"/>
      <c r="Z105" s="5"/>
      <c r="AA105" s="5"/>
      <c r="AB105" s="5"/>
      <c r="AC105" s="5"/>
      <c r="AD105" s="5"/>
    </row>
    <row r="106" spans="1:30" ht="15.75" customHeight="1" x14ac:dyDescent="0.25">
      <c r="A106" s="1">
        <v>2021</v>
      </c>
      <c r="B106" s="1">
        <v>9</v>
      </c>
      <c r="C106" s="5">
        <f>'1.Economic Data'!E106</f>
        <v>1560.890887</v>
      </c>
      <c r="D106" s="1">
        <f t="shared" si="0"/>
        <v>1.1401376143689645</v>
      </c>
      <c r="E106" s="5">
        <f>'1.Economic Data'!F106</f>
        <v>40754.308008</v>
      </c>
      <c r="F106" s="1">
        <f t="shared" si="1"/>
        <v>1.1115784172297722</v>
      </c>
      <c r="G106" s="5">
        <f>'1.Economic Data'!C106</f>
        <v>82935.864300000001</v>
      </c>
      <c r="H106" s="1">
        <f t="shared" si="2"/>
        <v>1.1783087370271574</v>
      </c>
      <c r="I106" s="5">
        <f>'1.Economic Data'!F106</f>
        <v>40754.308008</v>
      </c>
      <c r="J106" s="1">
        <f t="shared" si="3"/>
        <v>1.1115784172297722</v>
      </c>
      <c r="L106" s="5"/>
      <c r="P106" s="5"/>
      <c r="R106" s="5"/>
      <c r="T106" s="5"/>
      <c r="Y106" s="5"/>
      <c r="Z106" s="5"/>
      <c r="AA106" s="5"/>
      <c r="AB106" s="5"/>
      <c r="AC106" s="5"/>
      <c r="AD106" s="5"/>
    </row>
    <row r="107" spans="1:30" ht="15.75" customHeight="1" x14ac:dyDescent="0.25">
      <c r="A107" s="1">
        <v>2021</v>
      </c>
      <c r="B107" s="1">
        <v>10</v>
      </c>
      <c r="C107" s="5">
        <f>'1.Economic Data'!E107</f>
        <v>1562.162863</v>
      </c>
      <c r="D107" s="1">
        <f t="shared" si="0"/>
        <v>1.1410667169053768</v>
      </c>
      <c r="E107" s="5">
        <f>'1.Economic Data'!F107</f>
        <v>40635.459832</v>
      </c>
      <c r="F107" s="1">
        <f t="shared" si="1"/>
        <v>1.1083368196214216</v>
      </c>
      <c r="G107" s="5">
        <f>'1.Economic Data'!C107</f>
        <v>83208.867800000007</v>
      </c>
      <c r="H107" s="1">
        <f t="shared" si="2"/>
        <v>1.1821874258429559</v>
      </c>
      <c r="I107" s="5">
        <f>'1.Economic Data'!F107</f>
        <v>40635.459832</v>
      </c>
      <c r="J107" s="1">
        <f t="shared" si="3"/>
        <v>1.1083368196214216</v>
      </c>
      <c r="L107" s="5"/>
      <c r="P107" s="5"/>
      <c r="R107" s="5"/>
      <c r="T107" s="5"/>
      <c r="Y107" s="5"/>
      <c r="Z107" s="5"/>
      <c r="AA107" s="5"/>
      <c r="AB107" s="5"/>
      <c r="AC107" s="5"/>
      <c r="AD107" s="5"/>
    </row>
    <row r="108" spans="1:30" ht="15.75" customHeight="1" x14ac:dyDescent="0.25">
      <c r="A108" s="1">
        <v>2021</v>
      </c>
      <c r="B108" s="1">
        <v>11</v>
      </c>
      <c r="C108" s="5">
        <f>'1.Economic Data'!E108</f>
        <v>1563.4348399999999</v>
      </c>
      <c r="D108" s="1">
        <f t="shared" si="0"/>
        <v>1.1419958201722293</v>
      </c>
      <c r="E108" s="5">
        <f>'1.Economic Data'!F108</f>
        <v>40517.479883</v>
      </c>
      <c r="F108" s="1">
        <f t="shared" si="1"/>
        <v>1.1051189030039064</v>
      </c>
      <c r="G108" s="5">
        <f>'1.Economic Data'!C108</f>
        <v>83481.871299999999</v>
      </c>
      <c r="H108" s="1">
        <f t="shared" si="2"/>
        <v>1.1860661146587543</v>
      </c>
      <c r="I108" s="5">
        <f>'1.Economic Data'!F108</f>
        <v>40517.479883</v>
      </c>
      <c r="J108" s="1">
        <f t="shared" si="3"/>
        <v>1.1051189030039064</v>
      </c>
      <c r="L108" s="5"/>
      <c r="P108" s="5"/>
      <c r="R108" s="5"/>
      <c r="T108" s="5"/>
      <c r="Y108" s="5"/>
      <c r="Z108" s="5"/>
      <c r="AA108" s="5"/>
      <c r="AB108" s="5"/>
      <c r="AC108" s="5"/>
      <c r="AD108" s="5"/>
    </row>
    <row r="109" spans="1:30" ht="15.75" customHeight="1" x14ac:dyDescent="0.25">
      <c r="A109" s="1">
        <v>2021</v>
      </c>
      <c r="B109" s="1">
        <v>12</v>
      </c>
      <c r="C109" s="5">
        <f>'1.Economic Data'!E109</f>
        <v>1566.3250499999999</v>
      </c>
      <c r="D109" s="1">
        <f t="shared" si="0"/>
        <v>1.1441069460439159</v>
      </c>
      <c r="E109" s="5">
        <f>'1.Economic Data'!F109</f>
        <v>40466.481740000003</v>
      </c>
      <c r="F109" s="1">
        <f t="shared" si="1"/>
        <v>1.103727922814365</v>
      </c>
      <c r="G109" s="5">
        <f>'1.Economic Data'!C109</f>
        <v>83699.178400000004</v>
      </c>
      <c r="H109" s="1">
        <f t="shared" si="2"/>
        <v>1.1891534985873986</v>
      </c>
      <c r="I109" s="5">
        <f>'1.Economic Data'!F109</f>
        <v>40466.481740000003</v>
      </c>
      <c r="J109" s="1">
        <f t="shared" si="3"/>
        <v>1.103727922814365</v>
      </c>
      <c r="L109" s="5"/>
      <c r="P109" s="5"/>
      <c r="R109" s="5"/>
      <c r="T109" s="5"/>
      <c r="Y109" s="5"/>
      <c r="Z109" s="5"/>
      <c r="AA109" s="5"/>
      <c r="AB109" s="5"/>
      <c r="AC109" s="5"/>
      <c r="AD109" s="5"/>
    </row>
    <row r="110" spans="1:30" ht="15.75" customHeight="1" x14ac:dyDescent="0.25">
      <c r="A110" s="1">
        <v>2022</v>
      </c>
      <c r="B110" s="1">
        <v>1</v>
      </c>
      <c r="C110" s="5">
        <f>'1.Economic Data'!E110</f>
        <v>1569.2152599999999</v>
      </c>
      <c r="D110" s="1">
        <f t="shared" si="0"/>
        <v>1.1462180719156023</v>
      </c>
      <c r="E110" s="5">
        <f>'1.Economic Data'!F110</f>
        <v>40415.380152999998</v>
      </c>
      <c r="F110" s="1">
        <f t="shared" si="1"/>
        <v>1.1023341211778794</v>
      </c>
      <c r="G110" s="5">
        <f>'1.Economic Data'!C110</f>
        <v>83916.485499999995</v>
      </c>
      <c r="H110" s="1">
        <f t="shared" si="2"/>
        <v>1.1922408825160427</v>
      </c>
      <c r="I110" s="5">
        <f>'1.Economic Data'!F110</f>
        <v>40415.380152999998</v>
      </c>
      <c r="J110" s="1">
        <f t="shared" si="3"/>
        <v>1.1023341211778794</v>
      </c>
      <c r="L110" s="5"/>
      <c r="P110" s="5"/>
      <c r="R110" s="5"/>
      <c r="T110" s="5"/>
      <c r="Y110" s="5"/>
      <c r="Z110" s="5"/>
      <c r="AA110" s="5"/>
      <c r="AB110" s="5"/>
      <c r="AC110" s="5"/>
      <c r="AD110" s="5"/>
    </row>
    <row r="111" spans="1:30" ht="15.75" customHeight="1" x14ac:dyDescent="0.25">
      <c r="A111" s="1">
        <v>2022</v>
      </c>
      <c r="B111" s="1">
        <v>2</v>
      </c>
      <c r="C111" s="5">
        <f>'1.Economic Data'!E111</f>
        <v>1572.10547</v>
      </c>
      <c r="D111" s="1">
        <f t="shared" si="0"/>
        <v>1.1483291977872889</v>
      </c>
      <c r="E111" s="5">
        <f>'1.Economic Data'!F111</f>
        <v>40364.181015000002</v>
      </c>
      <c r="F111" s="1">
        <f t="shared" si="1"/>
        <v>1.1009376588266995</v>
      </c>
      <c r="G111" s="5">
        <f>'1.Economic Data'!C111</f>
        <v>84133.792600000001</v>
      </c>
      <c r="H111" s="1">
        <f t="shared" si="2"/>
        <v>1.1953282664446869</v>
      </c>
      <c r="I111" s="5">
        <f>'1.Economic Data'!F111</f>
        <v>40364.181015000002</v>
      </c>
      <c r="J111" s="1">
        <f t="shared" si="3"/>
        <v>1.1009376588266995</v>
      </c>
      <c r="L111" s="5"/>
      <c r="P111" s="5"/>
      <c r="R111" s="5"/>
      <c r="T111" s="5"/>
      <c r="Y111" s="5"/>
      <c r="Z111" s="5"/>
      <c r="AA111" s="5"/>
      <c r="AB111" s="5"/>
      <c r="AC111" s="5"/>
      <c r="AD111" s="5"/>
    </row>
    <row r="112" spans="1:30" ht="15.75" customHeight="1" x14ac:dyDescent="0.25">
      <c r="A112" s="1">
        <v>2022</v>
      </c>
      <c r="B112" s="1">
        <v>3</v>
      </c>
      <c r="C112" s="5">
        <f>'1.Economic Data'!E112</f>
        <v>1575.19724</v>
      </c>
      <c r="D112" s="1">
        <f t="shared" si="0"/>
        <v>1.1505875512066956</v>
      </c>
      <c r="E112" s="5">
        <f>'1.Economic Data'!F112</f>
        <v>39859.016060000002</v>
      </c>
      <c r="F112" s="1">
        <f t="shared" si="1"/>
        <v>1.0871592268383898</v>
      </c>
      <c r="G112" s="5">
        <f>'1.Economic Data'!C112</f>
        <v>84325.345600000001</v>
      </c>
      <c r="H112" s="1">
        <f t="shared" si="2"/>
        <v>1.1980497497909908</v>
      </c>
      <c r="I112" s="5">
        <f>'1.Economic Data'!F112</f>
        <v>39859.016060000002</v>
      </c>
      <c r="J112" s="1">
        <f t="shared" si="3"/>
        <v>1.0871592268383898</v>
      </c>
      <c r="L112" s="5"/>
      <c r="P112" s="5"/>
      <c r="R112" s="5"/>
      <c r="T112" s="5"/>
      <c r="Y112" s="5"/>
      <c r="Z112" s="5"/>
      <c r="AA112" s="5"/>
      <c r="AB112" s="5"/>
      <c r="AC112" s="5"/>
      <c r="AD112" s="5"/>
    </row>
    <row r="113" spans="1:30" ht="15.75" customHeight="1" x14ac:dyDescent="0.25">
      <c r="A113" s="1">
        <v>2022</v>
      </c>
      <c r="B113" s="1">
        <v>4</v>
      </c>
      <c r="C113" s="5">
        <f>'1.Economic Data'!E113</f>
        <v>1578.28901</v>
      </c>
      <c r="D113" s="1">
        <f t="shared" si="0"/>
        <v>1.1528459046261026</v>
      </c>
      <c r="E113" s="5">
        <f>'1.Economic Data'!F113</f>
        <v>39363.167705</v>
      </c>
      <c r="F113" s="1">
        <f t="shared" si="1"/>
        <v>1.0736349061818178</v>
      </c>
      <c r="G113" s="5">
        <f>'1.Economic Data'!C113</f>
        <v>84516.8986</v>
      </c>
      <c r="H113" s="1">
        <f t="shared" si="2"/>
        <v>1.2007712331372946</v>
      </c>
      <c r="I113" s="5">
        <f>'1.Economic Data'!F113</f>
        <v>39363.167705</v>
      </c>
      <c r="J113" s="1">
        <f t="shared" si="3"/>
        <v>1.0736349061818178</v>
      </c>
      <c r="L113" s="5"/>
      <c r="P113" s="5"/>
      <c r="R113" s="5"/>
      <c r="T113" s="5"/>
      <c r="Y113" s="5"/>
      <c r="Z113" s="5"/>
      <c r="AA113" s="5"/>
      <c r="AB113" s="5"/>
      <c r="AC113" s="5"/>
      <c r="AD113" s="5"/>
    </row>
    <row r="114" spans="1:30" ht="15.75" customHeight="1" x14ac:dyDescent="0.25">
      <c r="A114" s="1">
        <v>2022</v>
      </c>
      <c r="B114" s="1">
        <v>5</v>
      </c>
      <c r="C114" s="5">
        <f>'1.Economic Data'!E114</f>
        <v>1581.38078</v>
      </c>
      <c r="D114" s="1">
        <f t="shared" si="0"/>
        <v>1.1551042580455095</v>
      </c>
      <c r="E114" s="5">
        <f>'1.Economic Data'!F114</f>
        <v>38876.393329999999</v>
      </c>
      <c r="F114" s="1">
        <f t="shared" si="1"/>
        <v>1.0603580793687042</v>
      </c>
      <c r="G114" s="5">
        <f>'1.Economic Data'!C114</f>
        <v>84708.4516</v>
      </c>
      <c r="H114" s="1">
        <f t="shared" si="2"/>
        <v>1.2034927164835985</v>
      </c>
      <c r="I114" s="5">
        <f>'1.Economic Data'!F114</f>
        <v>38876.393329999999</v>
      </c>
      <c r="J114" s="1">
        <f t="shared" si="3"/>
        <v>1.0603580793687042</v>
      </c>
      <c r="L114" s="5"/>
      <c r="P114" s="5"/>
      <c r="R114" s="5"/>
      <c r="T114" s="5"/>
      <c r="Y114" s="5"/>
      <c r="Z114" s="5"/>
      <c r="AA114" s="5"/>
      <c r="AB114" s="5"/>
      <c r="AC114" s="5"/>
      <c r="AD114" s="5"/>
    </row>
    <row r="115" spans="1:30" ht="15.75" customHeight="1" x14ac:dyDescent="0.25">
      <c r="A115" s="1">
        <v>2022</v>
      </c>
      <c r="B115" s="1">
        <v>6</v>
      </c>
      <c r="C115" s="5">
        <f>'1.Economic Data'!E115</f>
        <v>1585.1157800000001</v>
      </c>
      <c r="D115" s="1">
        <f t="shared" si="0"/>
        <v>1.157832452581806</v>
      </c>
      <c r="E115" s="5">
        <f>'1.Economic Data'!F115</f>
        <v>38709.852343999999</v>
      </c>
      <c r="F115" s="1">
        <f t="shared" si="1"/>
        <v>1.0558156549068429</v>
      </c>
      <c r="G115" s="5">
        <f>'1.Economic Data'!C115</f>
        <v>84857.728499999997</v>
      </c>
      <c r="H115" s="1">
        <f t="shared" si="2"/>
        <v>1.205613563441557</v>
      </c>
      <c r="I115" s="5">
        <f>'1.Economic Data'!F115</f>
        <v>38709.852343999999</v>
      </c>
      <c r="J115" s="1">
        <f t="shared" si="3"/>
        <v>1.0558156549068429</v>
      </c>
      <c r="L115" s="5"/>
      <c r="P115" s="5"/>
      <c r="R115" s="5"/>
      <c r="T115" s="5"/>
      <c r="Y115" s="5"/>
      <c r="Z115" s="5"/>
      <c r="AA115" s="5"/>
      <c r="AB115" s="5"/>
      <c r="AC115" s="5"/>
      <c r="AD115" s="5"/>
    </row>
    <row r="116" spans="1:30" ht="15.75" customHeight="1" x14ac:dyDescent="0.25">
      <c r="A116" s="1">
        <v>2022</v>
      </c>
      <c r="B116" s="1">
        <v>7</v>
      </c>
      <c r="C116" s="5">
        <f>'1.Economic Data'!E116</f>
        <v>1588.85078</v>
      </c>
      <c r="D116" s="1">
        <f t="shared" si="0"/>
        <v>1.1605606471181023</v>
      </c>
      <c r="E116" s="5">
        <f>'1.Economic Data'!F116</f>
        <v>38544.728600000002</v>
      </c>
      <c r="F116" s="1">
        <f t="shared" si="1"/>
        <v>1.0513118858828039</v>
      </c>
      <c r="G116" s="5">
        <f>'1.Economic Data'!C116</f>
        <v>85007.005399999995</v>
      </c>
      <c r="H116" s="1">
        <f t="shared" si="2"/>
        <v>1.2077344103995156</v>
      </c>
      <c r="I116" s="5">
        <f>'1.Economic Data'!F116</f>
        <v>38544.728600000002</v>
      </c>
      <c r="J116" s="1">
        <f t="shared" si="3"/>
        <v>1.0513118858828039</v>
      </c>
      <c r="L116" s="5"/>
      <c r="P116" s="5"/>
      <c r="R116" s="5"/>
      <c r="T116" s="5"/>
      <c r="Y116" s="5"/>
      <c r="Z116" s="5"/>
      <c r="AA116" s="5"/>
      <c r="AB116" s="5"/>
      <c r="AC116" s="5"/>
      <c r="AD116" s="5"/>
    </row>
    <row r="117" spans="1:30" ht="15.75" customHeight="1" x14ac:dyDescent="0.25">
      <c r="A117" s="1">
        <v>2022</v>
      </c>
      <c r="B117" s="1">
        <v>8</v>
      </c>
      <c r="C117" s="5">
        <f>'1.Economic Data'!E117</f>
        <v>1592.5857800000001</v>
      </c>
      <c r="D117" s="1">
        <f t="shared" si="0"/>
        <v>1.1632888416543985</v>
      </c>
      <c r="E117" s="5">
        <f>'1.Economic Data'!F117</f>
        <v>38381.004109000001</v>
      </c>
      <c r="F117" s="1">
        <f t="shared" si="1"/>
        <v>1.0468462816445525</v>
      </c>
      <c r="G117" s="5">
        <f>'1.Economic Data'!C117</f>
        <v>85156.282300000006</v>
      </c>
      <c r="H117" s="1">
        <f t="shared" si="2"/>
        <v>1.2098552573574746</v>
      </c>
      <c r="I117" s="5">
        <f>'1.Economic Data'!F117</f>
        <v>38381.004109000001</v>
      </c>
      <c r="J117" s="1">
        <f t="shared" si="3"/>
        <v>1.0468462816445525</v>
      </c>
      <c r="L117" s="5"/>
      <c r="P117" s="5"/>
      <c r="R117" s="5"/>
      <c r="T117" s="5"/>
      <c r="Y117" s="5"/>
      <c r="Z117" s="5"/>
      <c r="AA117" s="5"/>
      <c r="AB117" s="5"/>
      <c r="AC117" s="5"/>
      <c r="AD117" s="5"/>
    </row>
    <row r="118" spans="1:30" ht="15.75" customHeight="1" x14ac:dyDescent="0.25">
      <c r="A118" s="1">
        <v>2022</v>
      </c>
      <c r="B118" s="1">
        <v>9</v>
      </c>
      <c r="C118" s="5">
        <f>'1.Economic Data'!E118</f>
        <v>1596.259843</v>
      </c>
      <c r="D118" s="1">
        <f t="shared" si="0"/>
        <v>1.1659725253498761</v>
      </c>
      <c r="E118" s="5">
        <f>'1.Economic Data'!F118</f>
        <v>38372.312034000002</v>
      </c>
      <c r="F118" s="1">
        <f t="shared" si="1"/>
        <v>1.046609204303697</v>
      </c>
      <c r="G118" s="5">
        <f>'1.Economic Data'!C118</f>
        <v>85298.718867000003</v>
      </c>
      <c r="H118" s="1">
        <f t="shared" si="2"/>
        <v>1.2118789204950666</v>
      </c>
      <c r="I118" s="5">
        <f>'1.Economic Data'!F118</f>
        <v>38372.312034000002</v>
      </c>
      <c r="J118" s="1">
        <f t="shared" si="3"/>
        <v>1.046609204303697</v>
      </c>
      <c r="L118" s="5"/>
      <c r="P118" s="5"/>
      <c r="R118" s="5"/>
      <c r="T118" s="5"/>
      <c r="Y118" s="5"/>
      <c r="Z118" s="5"/>
      <c r="AA118" s="5"/>
      <c r="AB118" s="5"/>
      <c r="AC118" s="5"/>
      <c r="AD118" s="5"/>
    </row>
    <row r="119" spans="1:30" ht="15.75" customHeight="1" x14ac:dyDescent="0.25">
      <c r="A119" s="1">
        <v>2022</v>
      </c>
      <c r="B119" s="1">
        <v>10</v>
      </c>
      <c r="C119" s="5">
        <f>'1.Economic Data'!E119</f>
        <v>1599.9339070000001</v>
      </c>
      <c r="D119" s="1">
        <f t="shared" si="0"/>
        <v>1.1686562097757938</v>
      </c>
      <c r="E119" s="5">
        <f>'1.Economic Data'!F119</f>
        <v>38363.342561999998</v>
      </c>
      <c r="F119" s="1">
        <f t="shared" si="1"/>
        <v>1.0463645609279049</v>
      </c>
      <c r="G119" s="5">
        <f>'1.Economic Data'!C119</f>
        <v>85441.155433000007</v>
      </c>
      <c r="H119" s="1">
        <f t="shared" si="2"/>
        <v>1.2139025836184514</v>
      </c>
      <c r="I119" s="5">
        <f>'1.Economic Data'!F119</f>
        <v>38363.342561999998</v>
      </c>
      <c r="J119" s="1">
        <f t="shared" si="3"/>
        <v>1.0463645609279049</v>
      </c>
      <c r="L119" s="5"/>
      <c r="P119" s="5"/>
      <c r="R119" s="5"/>
      <c r="T119" s="5"/>
      <c r="Y119" s="5"/>
      <c r="Z119" s="5"/>
      <c r="AA119" s="5"/>
      <c r="AB119" s="5"/>
      <c r="AC119" s="5"/>
      <c r="AD119" s="5"/>
    </row>
    <row r="120" spans="1:30" ht="15.75" customHeight="1" x14ac:dyDescent="0.25">
      <c r="A120" s="1">
        <v>2022</v>
      </c>
      <c r="B120" s="1">
        <v>11</v>
      </c>
      <c r="C120" s="5">
        <f>'1.Economic Data'!E120</f>
        <v>1603.60797</v>
      </c>
      <c r="D120" s="1">
        <f t="shared" si="0"/>
        <v>1.1713398934712713</v>
      </c>
      <c r="E120" s="5">
        <f>'1.Economic Data'!F120</f>
        <v>38354.099492000001</v>
      </c>
      <c r="F120" s="1">
        <f t="shared" si="1"/>
        <v>1.0461124551353362</v>
      </c>
      <c r="G120" s="5">
        <f>'1.Economic Data'!C120</f>
        <v>85583.592000000004</v>
      </c>
      <c r="H120" s="1">
        <f t="shared" si="2"/>
        <v>1.2159262467560434</v>
      </c>
      <c r="I120" s="5">
        <f>'1.Economic Data'!F120</f>
        <v>38354.099492000001</v>
      </c>
      <c r="J120" s="1">
        <f t="shared" si="3"/>
        <v>1.0461124551353362</v>
      </c>
      <c r="L120" s="5"/>
      <c r="P120" s="5"/>
      <c r="R120" s="5"/>
      <c r="T120" s="5"/>
      <c r="Y120" s="5"/>
      <c r="Z120" s="5"/>
      <c r="AA120" s="5"/>
      <c r="AB120" s="5"/>
      <c r="AC120" s="5"/>
      <c r="AD120" s="5"/>
    </row>
    <row r="121" spans="1:30" ht="15.75" customHeight="1" x14ac:dyDescent="0.25">
      <c r="A121" s="1">
        <v>2022</v>
      </c>
      <c r="B121" s="1">
        <v>12</v>
      </c>
      <c r="C121" s="5">
        <f>'1.Economic Data'!E121</f>
        <v>1607.491927</v>
      </c>
      <c r="D121" s="1">
        <f t="shared" si="0"/>
        <v>1.1741768922039646</v>
      </c>
      <c r="E121" s="5">
        <f>'1.Economic Data'!F121</f>
        <v>38362.004572999998</v>
      </c>
      <c r="F121" s="1">
        <f t="shared" si="1"/>
        <v>1.0463280671247319</v>
      </c>
      <c r="G121" s="5">
        <f>'1.Economic Data'!C121</f>
        <v>85827.184666999994</v>
      </c>
      <c r="H121" s="1">
        <f t="shared" si="2"/>
        <v>1.2193870820680572</v>
      </c>
      <c r="I121" s="5">
        <f>'1.Economic Data'!F121</f>
        <v>38362.004572999998</v>
      </c>
      <c r="J121" s="1">
        <f t="shared" si="3"/>
        <v>1.0463280671247319</v>
      </c>
      <c r="L121" s="5"/>
      <c r="P121" s="5"/>
      <c r="R121" s="5"/>
      <c r="T121" s="5"/>
      <c r="Y121" s="5"/>
      <c r="Z121" s="5"/>
      <c r="AA121" s="5"/>
      <c r="AB121" s="5"/>
      <c r="AC121" s="5"/>
      <c r="AD121" s="5"/>
    </row>
    <row r="122" spans="1:30" ht="15.75" customHeight="1" x14ac:dyDescent="0.25">
      <c r="A122" s="1">
        <v>2023</v>
      </c>
      <c r="B122" s="1">
        <v>1</v>
      </c>
      <c r="C122" s="5">
        <f>'1.Economic Data'!E122</f>
        <v>1611.3758829999999</v>
      </c>
      <c r="D122" s="1">
        <f t="shared" si="0"/>
        <v>1.1770138902062177</v>
      </c>
      <c r="E122" s="5">
        <f>'1.Economic Data'!F122</f>
        <v>38369.345949000002</v>
      </c>
      <c r="F122" s="1">
        <f t="shared" si="1"/>
        <v>1.0465283039957094</v>
      </c>
      <c r="G122" s="5">
        <f>'1.Economic Data'!C122</f>
        <v>86070.777333000005</v>
      </c>
      <c r="H122" s="1">
        <f t="shared" si="2"/>
        <v>1.2228479173658642</v>
      </c>
      <c r="I122" s="5">
        <f>'1.Economic Data'!F122</f>
        <v>38369.345949000002</v>
      </c>
      <c r="J122" s="1">
        <f t="shared" si="3"/>
        <v>1.0465283039957094</v>
      </c>
      <c r="L122" s="5"/>
      <c r="P122" s="5"/>
      <c r="R122" s="5"/>
      <c r="T122" s="5"/>
      <c r="Y122" s="5"/>
      <c r="Z122" s="5"/>
      <c r="AA122" s="5"/>
      <c r="AB122" s="5"/>
      <c r="AC122" s="5"/>
      <c r="AD122" s="5"/>
    </row>
    <row r="123" spans="1:30" ht="15.75" customHeight="1" x14ac:dyDescent="0.25">
      <c r="A123" s="1">
        <v>2023</v>
      </c>
      <c r="B123" s="1">
        <v>2</v>
      </c>
      <c r="C123" s="5">
        <f>'1.Economic Data'!E123</f>
        <v>1615.2598399999999</v>
      </c>
      <c r="D123" s="1">
        <f t="shared" si="0"/>
        <v>1.179850888938911</v>
      </c>
      <c r="E123" s="5">
        <f>'1.Economic Data'!F123</f>
        <v>38376.131795000001</v>
      </c>
      <c r="F123" s="1">
        <f t="shared" si="1"/>
        <v>1.0467133887223292</v>
      </c>
      <c r="G123" s="5">
        <f>'1.Economic Data'!C123</f>
        <v>86314.37</v>
      </c>
      <c r="H123" s="1">
        <f t="shared" si="2"/>
        <v>1.226308752677878</v>
      </c>
      <c r="I123" s="5">
        <f>'1.Economic Data'!F123</f>
        <v>38376.131795000001</v>
      </c>
      <c r="J123" s="1">
        <f t="shared" si="3"/>
        <v>1.0467133887223292</v>
      </c>
      <c r="L123" s="5"/>
      <c r="P123" s="5"/>
      <c r="R123" s="5"/>
      <c r="T123" s="5"/>
      <c r="Y123" s="5"/>
      <c r="Z123" s="5"/>
      <c r="AA123" s="5"/>
      <c r="AB123" s="5"/>
      <c r="AC123" s="5"/>
      <c r="AD123" s="5"/>
    </row>
    <row r="124" spans="1:30" ht="15.75" customHeight="1" x14ac:dyDescent="0.25">
      <c r="A124" s="1">
        <v>2023</v>
      </c>
      <c r="B124" s="1">
        <v>3</v>
      </c>
      <c r="C124" s="5">
        <f>'1.Economic Data'!E124</f>
        <v>1619.4286970000001</v>
      </c>
      <c r="D124" s="1">
        <f t="shared" si="0"/>
        <v>1.1828959901142793</v>
      </c>
      <c r="E124" s="5">
        <f>'1.Economic Data'!F124</f>
        <v>38507.588118</v>
      </c>
      <c r="F124" s="1">
        <f t="shared" si="1"/>
        <v>1.0502988749837203</v>
      </c>
      <c r="G124" s="5">
        <f>'1.Economic Data'!C124</f>
        <v>86359.715100000001</v>
      </c>
      <c r="H124" s="1">
        <f t="shared" si="2"/>
        <v>1.2269529917891762</v>
      </c>
      <c r="I124" s="5">
        <f>'1.Economic Data'!F124</f>
        <v>38507.588118</v>
      </c>
      <c r="J124" s="1">
        <f t="shared" si="3"/>
        <v>1.0502988749837203</v>
      </c>
      <c r="L124" s="5"/>
      <c r="P124" s="5"/>
      <c r="R124" s="5"/>
      <c r="T124" s="5"/>
      <c r="Y124" s="5"/>
      <c r="Z124" s="5"/>
      <c r="AA124" s="5"/>
      <c r="AB124" s="5"/>
      <c r="AC124" s="5"/>
      <c r="AD124" s="5"/>
    </row>
    <row r="125" spans="1:30" ht="15.75" customHeight="1" x14ac:dyDescent="0.25">
      <c r="A125" s="1">
        <v>2023</v>
      </c>
      <c r="B125" s="1">
        <v>4</v>
      </c>
      <c r="C125" s="5">
        <f>'1.Economic Data'!E125</f>
        <v>1623.5975530000001</v>
      </c>
      <c r="D125" s="1">
        <f t="shared" si="0"/>
        <v>1.1859410905592074</v>
      </c>
      <c r="E125" s="5">
        <f>'1.Economic Data'!F125</f>
        <v>38636.759216999999</v>
      </c>
      <c r="F125" s="1">
        <f t="shared" si="1"/>
        <v>1.0538220314988564</v>
      </c>
      <c r="G125" s="5">
        <f>'1.Economic Data'!C125</f>
        <v>86405.060200000007</v>
      </c>
      <c r="H125" s="1">
        <f t="shared" si="2"/>
        <v>1.2275972309004743</v>
      </c>
      <c r="I125" s="5">
        <f>'1.Economic Data'!F125</f>
        <v>38636.759216999999</v>
      </c>
      <c r="J125" s="1">
        <f t="shared" si="3"/>
        <v>1.0538220314988564</v>
      </c>
      <c r="L125" s="5"/>
      <c r="P125" s="5"/>
      <c r="R125" s="5"/>
      <c r="T125" s="5"/>
      <c r="Y125" s="5"/>
      <c r="Z125" s="5"/>
      <c r="AA125" s="5"/>
      <c r="AB125" s="5"/>
      <c r="AC125" s="5"/>
      <c r="AD125" s="5"/>
    </row>
    <row r="126" spans="1:30" ht="15.75" customHeight="1" x14ac:dyDescent="0.25">
      <c r="A126" s="1">
        <v>2023</v>
      </c>
      <c r="B126" s="1">
        <v>5</v>
      </c>
      <c r="C126" s="5">
        <f>'1.Economic Data'!E126</f>
        <v>1627.76641</v>
      </c>
      <c r="D126" s="1">
        <f t="shared" si="0"/>
        <v>1.1889861917345756</v>
      </c>
      <c r="E126" s="5">
        <f>'1.Economic Data'!F126</f>
        <v>38763.679483</v>
      </c>
      <c r="F126" s="1">
        <f t="shared" si="1"/>
        <v>1.0572837962862005</v>
      </c>
      <c r="G126" s="5">
        <f>'1.Economic Data'!C126</f>
        <v>86450.405299999999</v>
      </c>
      <c r="H126" s="1">
        <f t="shared" si="2"/>
        <v>1.2282414700117723</v>
      </c>
      <c r="I126" s="5">
        <f>'1.Economic Data'!F126</f>
        <v>38763.679483</v>
      </c>
      <c r="J126" s="1">
        <f t="shared" si="3"/>
        <v>1.0572837962862005</v>
      </c>
      <c r="L126" s="5"/>
      <c r="P126" s="5"/>
      <c r="R126" s="5"/>
      <c r="T126" s="5"/>
      <c r="Y126" s="5"/>
      <c r="Z126" s="5"/>
      <c r="AA126" s="5"/>
      <c r="AB126" s="5"/>
      <c r="AC126" s="5"/>
      <c r="AD126" s="5"/>
    </row>
    <row r="127" spans="1:30" ht="15.75" customHeight="1" x14ac:dyDescent="0.25">
      <c r="A127" s="1">
        <v>2023</v>
      </c>
      <c r="B127" s="1">
        <v>6</v>
      </c>
      <c r="C127" s="5">
        <f>'1.Economic Data'!E127</f>
        <v>1631.643763</v>
      </c>
      <c r="D127" s="1">
        <f t="shared" si="0"/>
        <v>1.1918183666394999</v>
      </c>
      <c r="E127" s="5">
        <f>'1.Economic Data'!F127</f>
        <v>39024.164968999998</v>
      </c>
      <c r="F127" s="1">
        <f t="shared" si="1"/>
        <v>1.0643885677420761</v>
      </c>
      <c r="G127" s="5">
        <f>'1.Economic Data'!C127</f>
        <v>86253.035667000004</v>
      </c>
      <c r="H127" s="1">
        <f t="shared" si="2"/>
        <v>1.2254373470313147</v>
      </c>
      <c r="I127" s="5">
        <f>'1.Economic Data'!F127</f>
        <v>39024.164968999998</v>
      </c>
      <c r="J127" s="1">
        <f t="shared" si="3"/>
        <v>1.0643885677420761</v>
      </c>
      <c r="L127" s="5"/>
      <c r="P127" s="5"/>
      <c r="R127" s="5"/>
      <c r="T127" s="5"/>
      <c r="Y127" s="5"/>
      <c r="Z127" s="5"/>
      <c r="AA127" s="5"/>
      <c r="AB127" s="5"/>
      <c r="AC127" s="5"/>
      <c r="AD127" s="5"/>
    </row>
    <row r="128" spans="1:30" ht="15.75" customHeight="1" x14ac:dyDescent="0.25">
      <c r="A128" s="1">
        <v>2023</v>
      </c>
      <c r="B128" s="1">
        <v>7</v>
      </c>
      <c r="C128" s="5">
        <f>'1.Economic Data'!E128</f>
        <v>1635.521117</v>
      </c>
      <c r="D128" s="1">
        <f t="shared" si="0"/>
        <v>1.1946505422748643</v>
      </c>
      <c r="E128" s="5">
        <f>'1.Economic Data'!F128</f>
        <v>39281.898199000003</v>
      </c>
      <c r="F128" s="1">
        <f t="shared" si="1"/>
        <v>1.0714182711004225</v>
      </c>
      <c r="G128" s="5">
        <f>'1.Economic Data'!C128</f>
        <v>86055.666033000001</v>
      </c>
      <c r="H128" s="1">
        <f t="shared" si="2"/>
        <v>1.2226332240366498</v>
      </c>
      <c r="I128" s="5">
        <f>'1.Economic Data'!F128</f>
        <v>39281.898199000003</v>
      </c>
      <c r="J128" s="1">
        <f t="shared" si="3"/>
        <v>1.0714182711004225</v>
      </c>
      <c r="L128" s="5"/>
      <c r="P128" s="5"/>
      <c r="R128" s="5"/>
      <c r="T128" s="5"/>
      <c r="Y128" s="5"/>
      <c r="Z128" s="5"/>
      <c r="AA128" s="5"/>
      <c r="AB128" s="5"/>
      <c r="AC128" s="5"/>
      <c r="AD128" s="5"/>
    </row>
    <row r="129" spans="1:30" ht="15.75" customHeight="1" x14ac:dyDescent="0.25">
      <c r="A129" s="1">
        <v>2023</v>
      </c>
      <c r="B129" s="1">
        <v>8</v>
      </c>
      <c r="C129" s="5">
        <f>'1.Economic Data'!E129</f>
        <v>1639.3984700000001</v>
      </c>
      <c r="D129" s="1">
        <f t="shared" si="0"/>
        <v>1.1974827171797888</v>
      </c>
      <c r="E129" s="5">
        <f>'1.Economic Data'!F129</f>
        <v>39536.908474999997</v>
      </c>
      <c r="F129" s="1">
        <f t="shared" si="1"/>
        <v>1.0783737055766442</v>
      </c>
      <c r="G129" s="5">
        <f>'1.Economic Data'!C129</f>
        <v>85858.296400000007</v>
      </c>
      <c r="H129" s="1">
        <f t="shared" si="2"/>
        <v>1.2198291010561921</v>
      </c>
      <c r="I129" s="5">
        <f>'1.Economic Data'!F129</f>
        <v>39536.908474999997</v>
      </c>
      <c r="J129" s="1">
        <f t="shared" si="3"/>
        <v>1.0783737055766442</v>
      </c>
      <c r="L129" s="5"/>
      <c r="P129" s="5"/>
      <c r="R129" s="5"/>
      <c r="T129" s="5"/>
      <c r="Y129" s="5"/>
      <c r="Z129" s="5"/>
      <c r="AA129" s="5"/>
      <c r="AB129" s="5"/>
      <c r="AC129" s="5"/>
      <c r="AD129" s="5"/>
    </row>
    <row r="130" spans="1:30" ht="15.75" customHeight="1" x14ac:dyDescent="0.25">
      <c r="A130" s="1">
        <v>2023</v>
      </c>
      <c r="B130" s="1">
        <v>9</v>
      </c>
      <c r="C130" s="5">
        <f>'1.Economic Data'!E130</f>
        <v>1643.271673</v>
      </c>
      <c r="D130" s="1">
        <f t="shared" si="0"/>
        <v>1.2003118607574503</v>
      </c>
      <c r="E130" s="5">
        <f>'1.Economic Data'!F130</f>
        <v>39748.680570999997</v>
      </c>
      <c r="F130" s="1">
        <f t="shared" si="1"/>
        <v>1.0841498137426546</v>
      </c>
      <c r="G130" s="5">
        <f>'1.Economic Data'!C130</f>
        <v>85795.716199999995</v>
      </c>
      <c r="H130" s="1">
        <f t="shared" si="2"/>
        <v>1.2189399947926076</v>
      </c>
      <c r="I130" s="5">
        <f>'1.Economic Data'!F130</f>
        <v>39748.680570999997</v>
      </c>
      <c r="J130" s="1">
        <f t="shared" si="3"/>
        <v>1.0841498137426546</v>
      </c>
      <c r="L130" s="5"/>
      <c r="P130" s="5"/>
      <c r="R130" s="5"/>
      <c r="T130" s="5"/>
      <c r="Y130" s="5"/>
      <c r="Z130" s="5"/>
      <c r="AA130" s="5"/>
      <c r="AB130" s="5"/>
      <c r="AC130" s="5"/>
      <c r="AD130" s="5"/>
    </row>
    <row r="131" spans="1:30" ht="15.75" customHeight="1" x14ac:dyDescent="0.25">
      <c r="A131" s="1">
        <v>2023</v>
      </c>
      <c r="B131" s="1">
        <v>10</v>
      </c>
      <c r="C131" s="5">
        <f>'1.Economic Data'!E131</f>
        <v>1647.144877</v>
      </c>
      <c r="D131" s="1">
        <f t="shared" si="0"/>
        <v>1.2031410050655522</v>
      </c>
      <c r="E131" s="5">
        <f>'1.Economic Data'!F131</f>
        <v>39959.119186000004</v>
      </c>
      <c r="F131" s="1">
        <f t="shared" si="1"/>
        <v>1.0898895510617086</v>
      </c>
      <c r="G131" s="5">
        <f>'1.Economic Data'!C131</f>
        <v>85733.135999999999</v>
      </c>
      <c r="H131" s="1">
        <f t="shared" si="2"/>
        <v>1.2180508885290235</v>
      </c>
      <c r="I131" s="5">
        <f>'1.Economic Data'!F131</f>
        <v>39959.119186000004</v>
      </c>
      <c r="J131" s="1">
        <f t="shared" si="3"/>
        <v>1.0898895510617086</v>
      </c>
      <c r="L131" s="5"/>
      <c r="P131" s="5"/>
      <c r="R131" s="5"/>
      <c r="T131" s="5"/>
      <c r="Y131" s="5"/>
      <c r="Z131" s="5"/>
      <c r="AA131" s="5"/>
      <c r="AB131" s="5"/>
      <c r="AC131" s="5"/>
      <c r="AD131" s="5"/>
    </row>
    <row r="132" spans="1:30" ht="15.75" customHeight="1" x14ac:dyDescent="0.25">
      <c r="A132" s="1">
        <v>2023</v>
      </c>
      <c r="B132" s="1">
        <v>11</v>
      </c>
      <c r="C132" s="5">
        <f>'1.Economic Data'!E132</f>
        <v>1651.0180800000001</v>
      </c>
      <c r="D132" s="1">
        <f t="shared" si="0"/>
        <v>1.2059701486432142</v>
      </c>
      <c r="E132" s="5">
        <f>'1.Economic Data'!F132</f>
        <v>40168.234263999999</v>
      </c>
      <c r="F132" s="1">
        <f t="shared" si="1"/>
        <v>1.0955931887575439</v>
      </c>
      <c r="G132" s="5">
        <f>'1.Economic Data'!C132</f>
        <v>85670.555800000002</v>
      </c>
      <c r="H132" s="1">
        <f t="shared" si="2"/>
        <v>1.2171617822654393</v>
      </c>
      <c r="I132" s="5">
        <f>'1.Economic Data'!F132</f>
        <v>40168.234263999999</v>
      </c>
      <c r="J132" s="1">
        <f t="shared" si="3"/>
        <v>1.0955931887575439</v>
      </c>
      <c r="L132" s="5"/>
      <c r="P132" s="5"/>
      <c r="R132" s="5"/>
      <c r="T132" s="5"/>
      <c r="Y132" s="5"/>
      <c r="Z132" s="5"/>
      <c r="AA132" s="5"/>
      <c r="AB132" s="5"/>
      <c r="AC132" s="5"/>
      <c r="AD132" s="5"/>
    </row>
    <row r="133" spans="1:30" ht="15.75" customHeight="1" x14ac:dyDescent="0.25">
      <c r="A133" s="1">
        <v>2023</v>
      </c>
      <c r="B133" s="1">
        <v>12</v>
      </c>
      <c r="C133" s="5">
        <f>'1.Economic Data'!E133</f>
        <v>1653.906387</v>
      </c>
      <c r="D133" s="1">
        <f t="shared" si="0"/>
        <v>1.2080798844870015</v>
      </c>
      <c r="E133" s="5">
        <f>'1.Economic Data'!F133</f>
        <v>40179.191372000001</v>
      </c>
      <c r="F133" s="1">
        <f t="shared" si="1"/>
        <v>1.0958920451328176</v>
      </c>
      <c r="G133" s="5">
        <f>'1.Economic Data'!C133</f>
        <v>85694.277199999997</v>
      </c>
      <c r="H133" s="1">
        <f t="shared" si="2"/>
        <v>1.217498803325151</v>
      </c>
      <c r="I133" s="5">
        <f>'1.Economic Data'!F133</f>
        <v>40179.191372000001</v>
      </c>
      <c r="J133" s="1">
        <f t="shared" si="3"/>
        <v>1.0958920451328176</v>
      </c>
      <c r="L133" s="5"/>
      <c r="P133" s="5"/>
      <c r="R133" s="5"/>
      <c r="T133" s="5"/>
      <c r="Y133" s="5"/>
      <c r="Z133" s="5"/>
      <c r="AA133" s="5"/>
      <c r="AB133" s="5"/>
      <c r="AC133" s="5"/>
      <c r="AD133" s="5"/>
    </row>
    <row r="134" spans="1:30" ht="15.75" customHeight="1" x14ac:dyDescent="0.25">
      <c r="A134" s="1">
        <v>2024</v>
      </c>
      <c r="B134" s="1">
        <v>1</v>
      </c>
      <c r="C134" s="5">
        <f>'1.Economic Data'!E134</f>
        <v>1656.7946930000001</v>
      </c>
      <c r="D134" s="1">
        <f t="shared" si="0"/>
        <v>1.2101896196003488</v>
      </c>
      <c r="E134" s="5">
        <f>'1.Economic Data'!F134</f>
        <v>40190.054208000001</v>
      </c>
      <c r="F134" s="1">
        <f t="shared" si="1"/>
        <v>1.0961883302284972</v>
      </c>
      <c r="G134" s="5">
        <f>'1.Economic Data'!C134</f>
        <v>85717.998600000006</v>
      </c>
      <c r="H134" s="1">
        <f t="shared" si="2"/>
        <v>1.2178358243848633</v>
      </c>
      <c r="I134" s="5">
        <f>'1.Economic Data'!F134</f>
        <v>40190.054208000001</v>
      </c>
      <c r="J134" s="1">
        <f t="shared" si="3"/>
        <v>1.0961883302284972</v>
      </c>
      <c r="L134" s="5"/>
      <c r="P134" s="5"/>
      <c r="R134" s="5"/>
      <c r="T134" s="5"/>
      <c r="Y134" s="5"/>
      <c r="Z134" s="5"/>
      <c r="AA134" s="5"/>
      <c r="AB134" s="5"/>
      <c r="AC134" s="5"/>
      <c r="AD134" s="5"/>
    </row>
    <row r="135" spans="1:30" ht="15.75" customHeight="1" x14ac:dyDescent="0.25">
      <c r="A135" s="1">
        <v>2024</v>
      </c>
      <c r="B135" s="1">
        <v>2</v>
      </c>
      <c r="C135" s="5">
        <f>'1.Economic Data'!E135</f>
        <v>1659.683</v>
      </c>
      <c r="D135" s="1">
        <f t="shared" si="0"/>
        <v>1.2122993554441364</v>
      </c>
      <c r="E135" s="5">
        <f>'1.Economic Data'!F135</f>
        <v>40200.823321999997</v>
      </c>
      <c r="F135" s="1">
        <f t="shared" si="1"/>
        <v>1.0964820590458957</v>
      </c>
      <c r="G135" s="5">
        <f>'1.Economic Data'!C135</f>
        <v>85741.72</v>
      </c>
      <c r="H135" s="1">
        <f t="shared" si="2"/>
        <v>1.2181728454445753</v>
      </c>
      <c r="I135" s="5">
        <f>'1.Economic Data'!F135</f>
        <v>40200.823321999997</v>
      </c>
      <c r="J135" s="1">
        <f t="shared" si="3"/>
        <v>1.0964820590458957</v>
      </c>
      <c r="L135" s="5"/>
      <c r="P135" s="5"/>
      <c r="R135" s="5"/>
      <c r="T135" s="5"/>
      <c r="Y135" s="5"/>
      <c r="Z135" s="5"/>
      <c r="AA135" s="5"/>
      <c r="AB135" s="5"/>
      <c r="AC135" s="5"/>
      <c r="AD135" s="5"/>
    </row>
    <row r="136" spans="1:30" ht="15.75" customHeight="1" x14ac:dyDescent="0.25">
      <c r="A136" s="1">
        <v>2024</v>
      </c>
      <c r="B136" s="1">
        <v>3</v>
      </c>
      <c r="C136" s="5">
        <f>'1.Economic Data'!E136</f>
        <v>1662.2993329999999</v>
      </c>
      <c r="D136" s="1">
        <f t="shared" si="0"/>
        <v>1.2142104305166213</v>
      </c>
      <c r="E136" s="5">
        <f>'1.Economic Data'!F136</f>
        <v>39946.807966</v>
      </c>
      <c r="F136" s="1">
        <f t="shared" si="1"/>
        <v>1.0895537611265909</v>
      </c>
      <c r="G136" s="5">
        <f>'1.Economic Data'!C136</f>
        <v>85840.856667</v>
      </c>
      <c r="H136" s="1">
        <f t="shared" si="2"/>
        <v>1.2195813265868625</v>
      </c>
      <c r="I136" s="5">
        <f>'1.Economic Data'!F136</f>
        <v>39946.807966</v>
      </c>
      <c r="J136" s="1">
        <f t="shared" si="3"/>
        <v>1.0895537611265909</v>
      </c>
      <c r="L136" s="5"/>
      <c r="P136" s="5"/>
      <c r="R136" s="5"/>
      <c r="T136" s="5"/>
      <c r="Y136" s="5"/>
      <c r="Z136" s="5"/>
      <c r="AA136" s="5"/>
      <c r="AB136" s="5"/>
      <c r="AC136" s="5"/>
      <c r="AD136" s="5"/>
    </row>
    <row r="137" spans="1:30" ht="15.75" customHeight="1" x14ac:dyDescent="0.25">
      <c r="A137" s="1">
        <v>2024</v>
      </c>
      <c r="B137" s="1">
        <v>4</v>
      </c>
      <c r="C137" s="5">
        <f>'1.Economic Data'!E137</f>
        <v>1664.915667</v>
      </c>
      <c r="D137" s="1">
        <f t="shared" si="0"/>
        <v>1.2161215063195467</v>
      </c>
      <c r="E137" s="5">
        <f>'1.Economic Data'!F137</f>
        <v>39695.703072999997</v>
      </c>
      <c r="F137" s="1">
        <f t="shared" si="1"/>
        <v>1.0827048464188549</v>
      </c>
      <c r="G137" s="5">
        <f>'1.Economic Data'!C137</f>
        <v>85939.993333000006</v>
      </c>
      <c r="H137" s="1">
        <f t="shared" si="2"/>
        <v>1.2209898077149424</v>
      </c>
      <c r="I137" s="5">
        <f>'1.Economic Data'!F137</f>
        <v>39695.703072999997</v>
      </c>
      <c r="J137" s="1">
        <f t="shared" si="3"/>
        <v>1.0827048464188549</v>
      </c>
      <c r="L137" s="5"/>
      <c r="P137" s="5"/>
      <c r="R137" s="5"/>
      <c r="T137" s="5"/>
      <c r="Y137" s="5"/>
      <c r="Z137" s="5"/>
      <c r="AA137" s="5"/>
      <c r="AB137" s="5"/>
      <c r="AC137" s="5"/>
      <c r="AD137" s="5"/>
    </row>
    <row r="138" spans="1:30" ht="15.75" customHeight="1" x14ac:dyDescent="0.25">
      <c r="A138" s="1">
        <v>2024</v>
      </c>
      <c r="B138" s="1">
        <v>5</v>
      </c>
      <c r="C138" s="5">
        <f>'1.Economic Data'!E138</f>
        <v>1667.5319999999999</v>
      </c>
      <c r="D138" s="1">
        <f t="shared" si="0"/>
        <v>1.2180325813920316</v>
      </c>
      <c r="E138" s="5">
        <f>'1.Economic Data'!F138</f>
        <v>39447.460055000003</v>
      </c>
      <c r="F138" s="1">
        <f t="shared" si="1"/>
        <v>1.0759339896794249</v>
      </c>
      <c r="G138" s="5">
        <f>'1.Economic Data'!C138</f>
        <v>86039.13</v>
      </c>
      <c r="H138" s="1">
        <f t="shared" si="2"/>
        <v>1.2223982888572298</v>
      </c>
      <c r="I138" s="5">
        <f>'1.Economic Data'!F138</f>
        <v>39447.460055000003</v>
      </c>
      <c r="J138" s="1">
        <f t="shared" si="3"/>
        <v>1.0759339896794249</v>
      </c>
      <c r="L138" s="5"/>
      <c r="P138" s="5"/>
      <c r="R138" s="5"/>
      <c r="T138" s="5"/>
      <c r="Y138" s="5"/>
      <c r="Z138" s="5"/>
      <c r="AA138" s="5"/>
      <c r="AB138" s="5"/>
      <c r="AC138" s="5"/>
      <c r="AD138" s="5"/>
    </row>
    <row r="139" spans="1:30" ht="15.75" customHeight="1" x14ac:dyDescent="0.25">
      <c r="A139" s="1">
        <v>2024</v>
      </c>
      <c r="B139" s="1">
        <v>6</v>
      </c>
      <c r="C139" s="5">
        <f>'1.Economic Data'!E139</f>
        <v>1669.912</v>
      </c>
      <c r="D139" s="1">
        <f t="shared" si="0"/>
        <v>1.2197710293160975</v>
      </c>
      <c r="E139" s="5">
        <f>'1.Economic Data'!F139</f>
        <v>39423.910840999997</v>
      </c>
      <c r="F139" s="1">
        <f t="shared" si="1"/>
        <v>1.0752916821712224</v>
      </c>
      <c r="G139" s="5">
        <f>'1.Economic Data'!C139</f>
        <v>86218.08</v>
      </c>
      <c r="H139" s="1">
        <f t="shared" si="2"/>
        <v>1.2249407154692957</v>
      </c>
      <c r="I139" s="5">
        <f>'1.Economic Data'!F139</f>
        <v>39423.910840999997</v>
      </c>
      <c r="J139" s="1">
        <f t="shared" si="3"/>
        <v>1.0752916821712224</v>
      </c>
      <c r="L139" s="5"/>
      <c r="P139" s="5"/>
      <c r="R139" s="5"/>
      <c r="T139" s="5"/>
      <c r="Y139" s="5"/>
      <c r="Z139" s="5"/>
      <c r="AA139" s="5"/>
      <c r="AB139" s="5"/>
      <c r="AC139" s="5"/>
      <c r="AD139" s="5"/>
    </row>
    <row r="140" spans="1:30" ht="15.75" customHeight="1" x14ac:dyDescent="0.25">
      <c r="A140" s="1">
        <v>2024</v>
      </c>
      <c r="B140" s="1">
        <v>7</v>
      </c>
      <c r="C140" s="5">
        <f>'1.Economic Data'!E140</f>
        <v>1672.2919999999999</v>
      </c>
      <c r="D140" s="1">
        <f t="shared" si="0"/>
        <v>1.2215094772401629</v>
      </c>
      <c r="E140" s="5">
        <f>'1.Economic Data'!F140</f>
        <v>39400.222972000003</v>
      </c>
      <c r="F140" s="1">
        <f t="shared" si="1"/>
        <v>1.0746455928320195</v>
      </c>
      <c r="G140" s="5">
        <f>'1.Economic Data'!C140</f>
        <v>86397.03</v>
      </c>
      <c r="H140" s="1">
        <f t="shared" si="2"/>
        <v>1.2274831420813617</v>
      </c>
      <c r="I140" s="5">
        <f>'1.Economic Data'!F140</f>
        <v>39400.222972000003</v>
      </c>
      <c r="J140" s="1">
        <f t="shared" si="3"/>
        <v>1.0746455928320195</v>
      </c>
      <c r="L140" s="5"/>
      <c r="P140" s="5"/>
      <c r="R140" s="5"/>
      <c r="T140" s="5"/>
      <c r="Y140" s="5"/>
      <c r="Z140" s="5"/>
      <c r="AA140" s="5"/>
      <c r="AB140" s="5"/>
      <c r="AC140" s="5"/>
      <c r="AD140" s="5"/>
    </row>
    <row r="141" spans="1:30" ht="15.75" customHeight="1" x14ac:dyDescent="0.25">
      <c r="A141" s="1">
        <v>2024</v>
      </c>
      <c r="B141" s="1">
        <v>8</v>
      </c>
      <c r="C141" s="5">
        <f>'1.Economic Data'!E141</f>
        <v>1674.672</v>
      </c>
      <c r="D141" s="1">
        <f t="shared" si="0"/>
        <v>1.2232479251642288</v>
      </c>
      <c r="E141" s="5">
        <f>'1.Economic Data'!F141</f>
        <v>39376.398975999997</v>
      </c>
      <c r="F141" s="1">
        <f t="shared" si="1"/>
        <v>1.0739957906133049</v>
      </c>
      <c r="G141" s="5">
        <f>'1.Economic Data'!C141</f>
        <v>86575.98</v>
      </c>
      <c r="H141" s="1">
        <f t="shared" si="2"/>
        <v>1.2300255686934274</v>
      </c>
      <c r="I141" s="5">
        <f>'1.Economic Data'!F141</f>
        <v>39376.398975999997</v>
      </c>
      <c r="J141" s="1">
        <f t="shared" si="3"/>
        <v>1.0739957906133049</v>
      </c>
      <c r="L141" s="5"/>
      <c r="P141" s="5"/>
      <c r="R141" s="5"/>
      <c r="T141" s="5"/>
      <c r="Y141" s="5"/>
      <c r="Z141" s="5"/>
      <c r="AA141" s="5"/>
      <c r="AB141" s="5"/>
      <c r="AC141" s="5"/>
      <c r="AD141" s="5"/>
    </row>
    <row r="142" spans="1:30" ht="15.75" customHeight="1" x14ac:dyDescent="0.25">
      <c r="A142" s="1">
        <v>2024</v>
      </c>
      <c r="B142" s="1">
        <v>9</v>
      </c>
      <c r="C142" s="5">
        <f>'1.Economic Data'!E142</f>
        <v>1676.8516669999999</v>
      </c>
      <c r="D142" s="1">
        <f t="shared" si="0"/>
        <v>1.2248400417908272</v>
      </c>
      <c r="E142" s="5">
        <f>'1.Economic Data'!F142</f>
        <v>39449.936542000003</v>
      </c>
      <c r="F142" s="1">
        <f t="shared" si="1"/>
        <v>1.0760015361459041</v>
      </c>
      <c r="G142" s="5">
        <f>'1.Economic Data'!C142</f>
        <v>86764.333333000002</v>
      </c>
      <c r="H142" s="1">
        <f t="shared" si="2"/>
        <v>1.2327015928694014</v>
      </c>
      <c r="I142" s="5">
        <f>'1.Economic Data'!F142</f>
        <v>39449.936542000003</v>
      </c>
      <c r="J142" s="1">
        <f t="shared" si="3"/>
        <v>1.0760015361459041</v>
      </c>
      <c r="L142" s="5"/>
      <c r="P142" s="5"/>
      <c r="R142" s="5"/>
      <c r="T142" s="5"/>
      <c r="Y142" s="5"/>
      <c r="Z142" s="5"/>
      <c r="AA142" s="5"/>
      <c r="AB142" s="5"/>
      <c r="AC142" s="5"/>
      <c r="AD142" s="5"/>
    </row>
    <row r="143" spans="1:30" ht="15.75" customHeight="1" x14ac:dyDescent="0.25">
      <c r="A143" s="1">
        <v>2024</v>
      </c>
      <c r="B143" s="1">
        <v>10</v>
      </c>
      <c r="C143" s="5">
        <f>'1.Economic Data'!E143</f>
        <v>1679.0313329999999</v>
      </c>
      <c r="D143" s="1">
        <f t="shared" si="0"/>
        <v>1.2264321576869852</v>
      </c>
      <c r="E143" s="5">
        <f>'1.Economic Data'!F143</f>
        <v>39523.179941000002</v>
      </c>
      <c r="F143" s="1">
        <f t="shared" si="1"/>
        <v>1.0779992582398963</v>
      </c>
      <c r="G143" s="5">
        <f>'1.Economic Data'!C143</f>
        <v>86952.686667000002</v>
      </c>
      <c r="H143" s="1">
        <f t="shared" si="2"/>
        <v>1.2353776170595827</v>
      </c>
      <c r="I143" s="5">
        <f>'1.Economic Data'!F143</f>
        <v>39523.179941000002</v>
      </c>
      <c r="J143" s="1">
        <f t="shared" si="3"/>
        <v>1.0779992582398963</v>
      </c>
      <c r="L143" s="5"/>
      <c r="P143" s="5"/>
      <c r="R143" s="5"/>
      <c r="T143" s="5"/>
      <c r="Y143" s="5"/>
      <c r="Z143" s="5"/>
      <c r="AA143" s="5"/>
      <c r="AB143" s="5"/>
      <c r="AC143" s="5"/>
      <c r="AD143" s="5"/>
    </row>
    <row r="144" spans="1:30" ht="15.75" customHeight="1" x14ac:dyDescent="0.25">
      <c r="A144" s="1">
        <v>2024</v>
      </c>
      <c r="B144" s="1">
        <v>11</v>
      </c>
      <c r="C144" s="5">
        <f>'1.Economic Data'!E144</f>
        <v>1681.211</v>
      </c>
      <c r="D144" s="1">
        <f t="shared" si="0"/>
        <v>1.2280242743135839</v>
      </c>
      <c r="E144" s="5">
        <f>'1.Economic Data'!F144</f>
        <v>39596.130444000002</v>
      </c>
      <c r="F144" s="1">
        <f t="shared" si="1"/>
        <v>1.0799889915619525</v>
      </c>
      <c r="G144" s="5">
        <f>'1.Economic Data'!C144</f>
        <v>87141.04</v>
      </c>
      <c r="H144" s="1">
        <f t="shared" si="2"/>
        <v>1.2380536412355565</v>
      </c>
      <c r="I144" s="5">
        <f>'1.Economic Data'!F144</f>
        <v>39596.130444000002</v>
      </c>
      <c r="J144" s="1">
        <f t="shared" si="3"/>
        <v>1.0799889915619525</v>
      </c>
      <c r="L144" s="5"/>
      <c r="P144" s="5"/>
      <c r="R144" s="5"/>
      <c r="T144" s="5"/>
      <c r="Y144" s="5"/>
      <c r="Z144" s="5"/>
      <c r="AA144" s="5"/>
      <c r="AB144" s="5"/>
      <c r="AC144" s="5"/>
      <c r="AD144" s="5"/>
    </row>
    <row r="145" spans="1:30" ht="15.75" customHeight="1" x14ac:dyDescent="0.25">
      <c r="A145" s="1">
        <v>2024</v>
      </c>
      <c r="B145" s="1">
        <v>12</v>
      </c>
      <c r="C145" s="5">
        <f>'1.Economic Data'!E145</f>
        <v>1683.315333</v>
      </c>
      <c r="D145" s="1">
        <f t="shared" si="0"/>
        <v>1.2295613639503036</v>
      </c>
      <c r="E145" s="5">
        <f>'1.Economic Data'!F145</f>
        <v>39616.358360999999</v>
      </c>
      <c r="F145" s="1">
        <f t="shared" si="1"/>
        <v>1.0805407103141957</v>
      </c>
      <c r="G145" s="5">
        <f>'1.Economic Data'!C145</f>
        <v>87356.283332999999</v>
      </c>
      <c r="H145" s="1">
        <f t="shared" si="2"/>
        <v>1.241111704258127</v>
      </c>
      <c r="I145" s="5">
        <f>'1.Economic Data'!F145</f>
        <v>39616.358360999999</v>
      </c>
      <c r="J145" s="1">
        <f t="shared" si="3"/>
        <v>1.0805407103141957</v>
      </c>
      <c r="L145" s="5"/>
      <c r="P145" s="5"/>
      <c r="R145" s="5"/>
      <c r="T145" s="5"/>
      <c r="Y145" s="5"/>
      <c r="Z145" s="5"/>
      <c r="AA145" s="5"/>
      <c r="AB145" s="5"/>
      <c r="AC145" s="5"/>
      <c r="AD145" s="5"/>
    </row>
    <row r="146" spans="1:30" ht="15.75" customHeight="1" x14ac:dyDescent="0.25">
      <c r="A146" s="1">
        <v>2025</v>
      </c>
      <c r="B146" s="1">
        <v>1</v>
      </c>
      <c r="C146" s="5">
        <f>'1.Economic Data'!E146</f>
        <v>1685.4196669999999</v>
      </c>
      <c r="D146" s="1">
        <f t="shared" si="0"/>
        <v>1.2310984543174635</v>
      </c>
      <c r="E146" s="5">
        <f>'1.Economic Data'!F146</f>
        <v>39636.374476999998</v>
      </c>
      <c r="F146" s="1">
        <f t="shared" si="1"/>
        <v>1.0810866521699132</v>
      </c>
      <c r="G146" s="5">
        <f>'1.Economic Data'!C146</f>
        <v>87571.526666999998</v>
      </c>
      <c r="H146" s="1">
        <f t="shared" si="2"/>
        <v>1.2441697672949048</v>
      </c>
      <c r="I146" s="5">
        <f>'1.Economic Data'!F146</f>
        <v>39636.374476999998</v>
      </c>
      <c r="J146" s="1">
        <f t="shared" si="3"/>
        <v>1.0810866521699132</v>
      </c>
      <c r="L146" s="5"/>
      <c r="P146" s="5"/>
      <c r="R146" s="5"/>
      <c r="T146" s="5"/>
      <c r="Y146" s="5"/>
      <c r="Z146" s="5"/>
      <c r="AA146" s="5"/>
      <c r="AB146" s="5"/>
      <c r="AC146" s="5"/>
      <c r="AD146" s="5"/>
    </row>
    <row r="147" spans="1:30" ht="15.75" customHeight="1" x14ac:dyDescent="0.25">
      <c r="A147" s="1">
        <v>2025</v>
      </c>
      <c r="B147" s="1">
        <v>2</v>
      </c>
      <c r="C147" s="5">
        <f>'1.Economic Data'!E147</f>
        <v>1687.5239999999999</v>
      </c>
      <c r="D147" s="1">
        <f t="shared" si="0"/>
        <v>1.2326355439541832</v>
      </c>
      <c r="E147" s="5">
        <f>'1.Economic Data'!F147</f>
        <v>39656.180144999998</v>
      </c>
      <c r="F147" s="1">
        <f t="shared" si="1"/>
        <v>1.0816268540323346</v>
      </c>
      <c r="G147" s="5">
        <f>'1.Economic Data'!C147</f>
        <v>87786.77</v>
      </c>
      <c r="H147" s="1">
        <f t="shared" si="2"/>
        <v>1.2472278303174753</v>
      </c>
      <c r="I147" s="5">
        <f>'1.Economic Data'!F147</f>
        <v>39656.180144999998</v>
      </c>
      <c r="J147" s="1">
        <f t="shared" si="3"/>
        <v>1.0816268540323346</v>
      </c>
      <c r="L147" s="5"/>
      <c r="P147" s="5"/>
      <c r="R147" s="5"/>
      <c r="T147" s="5"/>
      <c r="Y147" s="5"/>
      <c r="Z147" s="5"/>
      <c r="AA147" s="5"/>
      <c r="AB147" s="5"/>
      <c r="AC147" s="5"/>
      <c r="AD147" s="5"/>
    </row>
    <row r="148" spans="1:30" ht="15.75" customHeight="1" x14ac:dyDescent="0.25">
      <c r="A148" s="1">
        <v>2025</v>
      </c>
      <c r="B148" s="1">
        <v>3</v>
      </c>
      <c r="C148" s="5">
        <f>'1.Economic Data'!E148</f>
        <v>1689.4649999999999</v>
      </c>
      <c r="D148" s="1">
        <f t="shared" si="0"/>
        <v>1.2340533285846922</v>
      </c>
      <c r="E148" s="5">
        <f>'1.Economic Data'!F148</f>
        <v>39638.647456999999</v>
      </c>
      <c r="F148" s="1">
        <f t="shared" si="1"/>
        <v>1.0811486479596661</v>
      </c>
      <c r="G148" s="5">
        <f>'1.Economic Data'!C148</f>
        <v>87967.753333000001</v>
      </c>
      <c r="H148" s="1">
        <f t="shared" si="2"/>
        <v>1.2497991454454975</v>
      </c>
      <c r="I148" s="5">
        <f>'1.Economic Data'!F148</f>
        <v>39638.647456999999</v>
      </c>
      <c r="J148" s="1">
        <f t="shared" si="3"/>
        <v>1.0811486479596661</v>
      </c>
      <c r="L148" s="5"/>
      <c r="P148" s="5"/>
      <c r="R148" s="5"/>
      <c r="T148" s="5"/>
      <c r="Y148" s="5"/>
      <c r="Z148" s="5"/>
      <c r="AA148" s="5"/>
      <c r="AB148" s="5"/>
      <c r="AC148" s="5"/>
      <c r="AD148" s="5"/>
    </row>
    <row r="149" spans="1:30" ht="15.75" customHeight="1" x14ac:dyDescent="0.25">
      <c r="A149" s="1">
        <v>2025</v>
      </c>
      <c r="B149" s="1">
        <v>4</v>
      </c>
      <c r="C149" s="5">
        <f>'1.Economic Data'!E149</f>
        <v>1691.4059999999999</v>
      </c>
      <c r="D149" s="1">
        <f t="shared" si="0"/>
        <v>1.2354711132152012</v>
      </c>
      <c r="E149" s="5">
        <f>'1.Economic Data'!F149</f>
        <v>39621.025242000003</v>
      </c>
      <c r="F149" s="1">
        <f t="shared" si="1"/>
        <v>1.0806680000278222</v>
      </c>
      <c r="G149" s="5">
        <f>'1.Economic Data'!C149</f>
        <v>88148.736667000005</v>
      </c>
      <c r="H149" s="1">
        <f t="shared" si="2"/>
        <v>1.2523704605877273</v>
      </c>
      <c r="I149" s="5">
        <f>'1.Economic Data'!F149</f>
        <v>39621.025242000003</v>
      </c>
      <c r="J149" s="1">
        <f t="shared" si="3"/>
        <v>1.0806680000278222</v>
      </c>
      <c r="L149" s="5"/>
      <c r="P149" s="5"/>
      <c r="R149" s="5"/>
      <c r="T149" s="5"/>
      <c r="Y149" s="5"/>
      <c r="Z149" s="5"/>
      <c r="AA149" s="5"/>
      <c r="AB149" s="5"/>
      <c r="AC149" s="5"/>
      <c r="AD149" s="5"/>
    </row>
    <row r="150" spans="1:30" ht="15.75" customHeight="1" x14ac:dyDescent="0.25">
      <c r="A150" s="1">
        <v>2025</v>
      </c>
      <c r="B150" s="1">
        <v>5</v>
      </c>
      <c r="C150" s="5">
        <f>'1.Economic Data'!E150</f>
        <v>1693.347</v>
      </c>
      <c r="D150" s="1">
        <f t="shared" si="0"/>
        <v>1.2368888978457102</v>
      </c>
      <c r="E150" s="5">
        <f>'1.Economic Data'!F150</f>
        <v>39603.314704999997</v>
      </c>
      <c r="F150" s="1">
        <f t="shared" si="1"/>
        <v>1.0801849431033153</v>
      </c>
      <c r="G150" s="5">
        <f>'1.Economic Data'!C150</f>
        <v>88329.72</v>
      </c>
      <c r="H150" s="1">
        <f t="shared" si="2"/>
        <v>1.2549417757157495</v>
      </c>
      <c r="I150" s="5">
        <f>'1.Economic Data'!F150</f>
        <v>39603.314704999997</v>
      </c>
      <c r="J150" s="1">
        <f t="shared" si="3"/>
        <v>1.0801849431033153</v>
      </c>
      <c r="L150" s="5"/>
      <c r="P150" s="5"/>
      <c r="R150" s="5"/>
      <c r="T150" s="5"/>
      <c r="Y150" s="5"/>
      <c r="Z150" s="5"/>
      <c r="AA150" s="5"/>
      <c r="AB150" s="5"/>
      <c r="AC150" s="5"/>
      <c r="AD150" s="5"/>
    </row>
    <row r="151" spans="1:30" ht="15.75" customHeight="1" x14ac:dyDescent="0.25">
      <c r="A151" s="1">
        <v>2025</v>
      </c>
      <c r="B151" s="1">
        <v>6</v>
      </c>
      <c r="C151" s="5">
        <f>'1.Economic Data'!E151</f>
        <v>1695.126</v>
      </c>
      <c r="D151" s="1">
        <f t="shared" si="0"/>
        <v>1.238188351146934</v>
      </c>
      <c r="E151" s="5">
        <f>'1.Economic Data'!F151</f>
        <v>39584.590798999998</v>
      </c>
      <c r="F151" s="1">
        <f t="shared" si="1"/>
        <v>1.079674246423304</v>
      </c>
      <c r="G151" s="5">
        <f>'1.Economic Data'!C151</f>
        <v>88510.563332999998</v>
      </c>
      <c r="H151" s="1">
        <f t="shared" si="2"/>
        <v>1.2575111017980849</v>
      </c>
      <c r="I151" s="5">
        <f>'1.Economic Data'!F151</f>
        <v>39584.590798999998</v>
      </c>
      <c r="J151" s="1">
        <f t="shared" si="3"/>
        <v>1.079674246423304</v>
      </c>
      <c r="L151" s="5"/>
      <c r="P151" s="5"/>
      <c r="R151" s="5"/>
      <c r="T151" s="5"/>
      <c r="Y151" s="5"/>
      <c r="Z151" s="5"/>
      <c r="AA151" s="5"/>
      <c r="AB151" s="5"/>
      <c r="AC151" s="5"/>
      <c r="AD151" s="5"/>
    </row>
    <row r="152" spans="1:30" ht="15.75" customHeight="1" x14ac:dyDescent="0.25">
      <c r="A152" s="1">
        <v>2025</v>
      </c>
      <c r="B152" s="1">
        <v>7</v>
      </c>
      <c r="C152" s="5">
        <f>'1.Economic Data'!E152</f>
        <v>1696.905</v>
      </c>
      <c r="D152" s="1">
        <f t="shared" si="0"/>
        <v>1.2394878044481579</v>
      </c>
      <c r="E152" s="5">
        <f>'1.Economic Data'!F152</f>
        <v>39565.799483000003</v>
      </c>
      <c r="F152" s="1">
        <f t="shared" si="1"/>
        <v>1.0791617111278247</v>
      </c>
      <c r="G152" s="5">
        <f>'1.Economic Data'!C152</f>
        <v>88691.406667000003</v>
      </c>
      <c r="H152" s="1">
        <f t="shared" si="2"/>
        <v>1.2600804278946276</v>
      </c>
      <c r="I152" s="5">
        <f>'1.Economic Data'!F152</f>
        <v>39565.799483000003</v>
      </c>
      <c r="J152" s="1">
        <f t="shared" si="3"/>
        <v>1.0791617111278247</v>
      </c>
      <c r="L152" s="5"/>
      <c r="P152" s="5"/>
      <c r="R152" s="5"/>
      <c r="T152" s="5"/>
      <c r="Y152" s="5"/>
      <c r="Z152" s="5"/>
      <c r="AA152" s="5"/>
      <c r="AB152" s="5"/>
      <c r="AC152" s="5"/>
      <c r="AD152" s="5"/>
    </row>
    <row r="153" spans="1:30" ht="15.75" customHeight="1" x14ac:dyDescent="0.25">
      <c r="A153" s="1">
        <v>2025</v>
      </c>
      <c r="B153" s="1">
        <v>8</v>
      </c>
      <c r="C153" s="5">
        <f>'1.Economic Data'!E153</f>
        <v>1698.684</v>
      </c>
      <c r="D153" s="1">
        <f t="shared" si="0"/>
        <v>1.2407872577493817</v>
      </c>
      <c r="E153" s="5">
        <f>'1.Economic Data'!F153</f>
        <v>39546.941714000001</v>
      </c>
      <c r="F153" s="1">
        <f t="shared" si="1"/>
        <v>1.0786473633191613</v>
      </c>
      <c r="G153" s="5">
        <f>'1.Economic Data'!C153</f>
        <v>88872.25</v>
      </c>
      <c r="H153" s="1">
        <f t="shared" si="2"/>
        <v>1.262649753976963</v>
      </c>
      <c r="I153" s="5">
        <f>'1.Economic Data'!F153</f>
        <v>39546.941714000001</v>
      </c>
      <c r="J153" s="1">
        <f t="shared" si="3"/>
        <v>1.0786473633191613</v>
      </c>
      <c r="L153" s="5"/>
      <c r="P153" s="5"/>
      <c r="R153" s="5"/>
      <c r="T153" s="5"/>
      <c r="Y153" s="5"/>
      <c r="Z153" s="5"/>
      <c r="AA153" s="5"/>
      <c r="AB153" s="5"/>
      <c r="AC153" s="5"/>
      <c r="AD153" s="5"/>
    </row>
    <row r="154" spans="1:30" ht="15.75" customHeight="1" x14ac:dyDescent="0.25">
      <c r="A154" s="1">
        <v>2025</v>
      </c>
      <c r="B154" s="1">
        <v>9</v>
      </c>
      <c r="C154" s="5">
        <f>'1.Economic Data'!E154</f>
        <v>1700.3009999999999</v>
      </c>
      <c r="D154" s="1">
        <f t="shared" si="0"/>
        <v>1.2419683797213203</v>
      </c>
      <c r="E154" s="5">
        <f>'1.Economic Data'!F154</f>
        <v>39596.598411999999</v>
      </c>
      <c r="F154" s="1">
        <f t="shared" si="1"/>
        <v>1.0800017554427341</v>
      </c>
      <c r="G154" s="5">
        <f>'1.Economic Data'!C154</f>
        <v>89052.893333</v>
      </c>
      <c r="H154" s="1">
        <f t="shared" si="2"/>
        <v>1.2652162385654597</v>
      </c>
      <c r="I154" s="5">
        <f>'1.Economic Data'!F154</f>
        <v>39596.598411999999</v>
      </c>
      <c r="J154" s="1">
        <f t="shared" si="3"/>
        <v>1.0800017554427341</v>
      </c>
      <c r="L154" s="5"/>
      <c r="P154" s="5"/>
      <c r="R154" s="5"/>
      <c r="T154" s="5"/>
      <c r="Y154" s="5"/>
      <c r="Z154" s="5"/>
      <c r="AA154" s="5"/>
      <c r="AB154" s="5"/>
      <c r="AC154" s="5"/>
      <c r="AD154" s="5"/>
    </row>
    <row r="155" spans="1:30" ht="15.75" customHeight="1" x14ac:dyDescent="0.25">
      <c r="A155" s="1">
        <v>2025</v>
      </c>
      <c r="B155" s="1">
        <v>10</v>
      </c>
      <c r="C155" s="5">
        <f>'1.Economic Data'!E155</f>
        <v>1701.9179999999999</v>
      </c>
      <c r="D155" s="1">
        <f t="shared" si="0"/>
        <v>1.2431495016932592</v>
      </c>
      <c r="E155" s="5">
        <f>'1.Economic Data'!F155</f>
        <v>39646.015053000003</v>
      </c>
      <c r="F155" s="1">
        <f t="shared" si="1"/>
        <v>1.0813495999841458</v>
      </c>
      <c r="G155" s="5">
        <f>'1.Economic Data'!C155</f>
        <v>89233.536666999993</v>
      </c>
      <c r="H155" s="1">
        <f t="shared" si="2"/>
        <v>1.2677827231681638</v>
      </c>
      <c r="I155" s="5">
        <f>'1.Economic Data'!F155</f>
        <v>39646.015053000003</v>
      </c>
      <c r="J155" s="1">
        <f t="shared" si="3"/>
        <v>1.0813495999841458</v>
      </c>
      <c r="L155" s="5"/>
      <c r="P155" s="5"/>
      <c r="R155" s="5"/>
      <c r="T155" s="5"/>
      <c r="Y155" s="5"/>
      <c r="Z155" s="5"/>
      <c r="AA155" s="5"/>
      <c r="AB155" s="5"/>
      <c r="AC155" s="5"/>
      <c r="AD155" s="5"/>
    </row>
    <row r="156" spans="1:30" ht="15.75" customHeight="1" x14ac:dyDescent="0.25">
      <c r="A156" s="1">
        <v>2025</v>
      </c>
      <c r="B156" s="1">
        <v>11</v>
      </c>
      <c r="C156" s="5">
        <f>'1.Economic Data'!E156</f>
        <v>1703.5350000000001</v>
      </c>
      <c r="D156" s="1">
        <f t="shared" si="0"/>
        <v>1.2443306236651981</v>
      </c>
      <c r="E156" s="5">
        <f>'1.Economic Data'!F156</f>
        <v>39695.192684000001</v>
      </c>
      <c r="F156" s="1">
        <f t="shared" si="1"/>
        <v>1.0826909255004411</v>
      </c>
      <c r="G156" s="5">
        <f>'1.Economic Data'!C156</f>
        <v>89414.18</v>
      </c>
      <c r="H156" s="1">
        <f t="shared" si="2"/>
        <v>1.2703492077566605</v>
      </c>
      <c r="I156" s="5">
        <f>'1.Economic Data'!F156</f>
        <v>39695.192684000001</v>
      </c>
      <c r="J156" s="1">
        <f t="shared" si="3"/>
        <v>1.0826909255004411</v>
      </c>
      <c r="L156" s="5"/>
      <c r="P156" s="5"/>
      <c r="R156" s="5"/>
      <c r="T156" s="5"/>
      <c r="Y156" s="5"/>
      <c r="Z156" s="5"/>
      <c r="AA156" s="5"/>
      <c r="AB156" s="5"/>
      <c r="AC156" s="5"/>
      <c r="AD156" s="5"/>
    </row>
    <row r="157" spans="1:30" ht="15.75" customHeight="1" x14ac:dyDescent="0.25">
      <c r="A157" s="1">
        <v>2025</v>
      </c>
      <c r="B157" s="1">
        <v>12</v>
      </c>
      <c r="C157" s="5">
        <f>'1.Economic Data'!E157</f>
        <v>1704.8963329999999</v>
      </c>
      <c r="D157" s="1">
        <f t="shared" si="0"/>
        <v>1.2453249961558752</v>
      </c>
      <c r="E157" s="5">
        <f>'1.Economic Data'!F157</f>
        <v>39735.063560000002</v>
      </c>
      <c r="F157" s="1">
        <f t="shared" si="1"/>
        <v>1.0837784082085009</v>
      </c>
      <c r="G157" s="5">
        <f>'1.Economic Data'!C157</f>
        <v>89596.193333000003</v>
      </c>
      <c r="H157" s="1">
        <f t="shared" si="2"/>
        <v>1.2729351565779516</v>
      </c>
      <c r="I157" s="5">
        <f>'1.Economic Data'!F157</f>
        <v>39735.063560000002</v>
      </c>
      <c r="J157" s="1">
        <f t="shared" si="3"/>
        <v>1.0837784082085009</v>
      </c>
      <c r="L157" s="5"/>
      <c r="P157" s="5"/>
      <c r="R157" s="5"/>
      <c r="T157" s="5"/>
      <c r="Y157" s="5"/>
      <c r="Z157" s="5"/>
      <c r="AA157" s="5"/>
      <c r="AB157" s="5"/>
      <c r="AC157" s="5"/>
      <c r="AD157" s="5"/>
    </row>
    <row r="158" spans="1:30" ht="15.75" customHeight="1" x14ac:dyDescent="0.25">
      <c r="A158" s="1">
        <v>2026</v>
      </c>
      <c r="B158" s="1">
        <v>1</v>
      </c>
      <c r="C158" s="5">
        <f>'1.Economic Data'!E158</f>
        <v>1706.2576670000001</v>
      </c>
      <c r="D158" s="1">
        <f t="shared" si="0"/>
        <v>1.2463193693769929</v>
      </c>
      <c r="E158" s="5">
        <f>'1.Economic Data'!F158</f>
        <v>39774.707136999998</v>
      </c>
      <c r="F158" s="1">
        <f t="shared" si="1"/>
        <v>1.0848596913103103</v>
      </c>
      <c r="G158" s="5">
        <f>'1.Economic Data'!C158</f>
        <v>89778.206667000006</v>
      </c>
      <c r="H158" s="1">
        <f t="shared" si="2"/>
        <v>1.2755211054134501</v>
      </c>
      <c r="I158" s="5">
        <f>'1.Economic Data'!F158</f>
        <v>39774.707136999998</v>
      </c>
      <c r="J158" s="1">
        <f t="shared" si="3"/>
        <v>1.0848596913103103</v>
      </c>
      <c r="L158" s="5"/>
      <c r="P158" s="5"/>
      <c r="R158" s="5"/>
      <c r="T158" s="5"/>
      <c r="Y158" s="5"/>
      <c r="Z158" s="5"/>
      <c r="AA158" s="5"/>
      <c r="AB158" s="5"/>
      <c r="AC158" s="5"/>
      <c r="AD158" s="5"/>
    </row>
    <row r="159" spans="1:30" ht="15.75" customHeight="1" x14ac:dyDescent="0.25">
      <c r="A159" s="1">
        <v>2026</v>
      </c>
      <c r="B159" s="1">
        <v>2</v>
      </c>
      <c r="C159" s="5">
        <f>'1.Economic Data'!E159</f>
        <v>1707.6189999999999</v>
      </c>
      <c r="D159" s="1">
        <f t="shared" si="0"/>
        <v>1.2473137418676701</v>
      </c>
      <c r="E159" s="5">
        <f>'1.Economic Data'!F159</f>
        <v>39814.124518999997</v>
      </c>
      <c r="F159" s="1">
        <f t="shared" si="1"/>
        <v>1.0859348049175956</v>
      </c>
      <c r="G159" s="5">
        <f>'1.Economic Data'!C159</f>
        <v>89960.22</v>
      </c>
      <c r="H159" s="1">
        <f t="shared" si="2"/>
        <v>1.278107054234741</v>
      </c>
      <c r="I159" s="5">
        <f>'1.Economic Data'!F159</f>
        <v>39814.124518999997</v>
      </c>
      <c r="J159" s="1">
        <f t="shared" si="3"/>
        <v>1.0859348049175956</v>
      </c>
      <c r="L159" s="5"/>
      <c r="P159" s="5"/>
      <c r="R159" s="5"/>
      <c r="T159" s="5"/>
      <c r="Y159" s="5"/>
      <c r="Z159" s="5"/>
      <c r="AA159" s="5"/>
      <c r="AB159" s="5"/>
      <c r="AC159" s="5"/>
      <c r="AD159" s="5"/>
    </row>
    <row r="160" spans="1:30" ht="15.75" customHeight="1" x14ac:dyDescent="0.25">
      <c r="A160" s="1">
        <v>2026</v>
      </c>
      <c r="B160" s="1">
        <v>3</v>
      </c>
      <c r="C160" s="5">
        <f>'1.Economic Data'!E160</f>
        <v>1708.8579999999999</v>
      </c>
      <c r="D160" s="1">
        <f t="shared" si="0"/>
        <v>1.2482187574046102</v>
      </c>
      <c r="E160" s="5">
        <f>'1.Economic Data'!F160</f>
        <v>39808.973682999997</v>
      </c>
      <c r="F160" s="1">
        <f t="shared" si="1"/>
        <v>1.0857943152759322</v>
      </c>
      <c r="G160" s="5">
        <f>'1.Economic Data'!C160</f>
        <v>90139.673332999999</v>
      </c>
      <c r="H160" s="1">
        <f t="shared" si="2"/>
        <v>1.2806566319348982</v>
      </c>
      <c r="I160" s="5">
        <f>'1.Economic Data'!F160</f>
        <v>39808.973682999997</v>
      </c>
      <c r="J160" s="1">
        <f t="shared" si="3"/>
        <v>1.0857943152759322</v>
      </c>
      <c r="L160" s="5"/>
      <c r="P160" s="5"/>
      <c r="R160" s="5"/>
      <c r="T160" s="5"/>
      <c r="Y160" s="5"/>
      <c r="Z160" s="5"/>
      <c r="AA160" s="5"/>
      <c r="AB160" s="5"/>
      <c r="AC160" s="5"/>
      <c r="AD160" s="5"/>
    </row>
    <row r="161" spans="1:30" ht="15.75" customHeight="1" x14ac:dyDescent="0.25">
      <c r="A161" s="1">
        <v>2026</v>
      </c>
      <c r="B161" s="1">
        <v>4</v>
      </c>
      <c r="C161" s="5">
        <f>'1.Economic Data'!E161</f>
        <v>1710.097</v>
      </c>
      <c r="D161" s="1">
        <f t="shared" si="0"/>
        <v>1.2491237729415503</v>
      </c>
      <c r="E161" s="5">
        <f>'1.Economic Data'!F161</f>
        <v>39803.720001000002</v>
      </c>
      <c r="F161" s="1">
        <f t="shared" si="1"/>
        <v>1.0856510204978429</v>
      </c>
      <c r="G161" s="5">
        <f>'1.Economic Data'!C161</f>
        <v>90319.126667000004</v>
      </c>
      <c r="H161" s="1">
        <f t="shared" si="2"/>
        <v>1.2832062096492629</v>
      </c>
      <c r="I161" s="5">
        <f>'1.Economic Data'!F161</f>
        <v>39803.720001000002</v>
      </c>
      <c r="J161" s="1">
        <f t="shared" si="3"/>
        <v>1.0856510204978429</v>
      </c>
      <c r="L161" s="5"/>
      <c r="P161" s="5"/>
      <c r="R161" s="5"/>
      <c r="T161" s="5"/>
      <c r="Y161" s="5"/>
      <c r="Z161" s="5"/>
      <c r="AA161" s="5"/>
      <c r="AB161" s="5"/>
      <c r="AC161" s="5"/>
      <c r="AD161" s="5"/>
    </row>
    <row r="162" spans="1:30" ht="15.75" customHeight="1" x14ac:dyDescent="0.25">
      <c r="A162" s="1">
        <v>2026</v>
      </c>
      <c r="B162" s="1">
        <v>5</v>
      </c>
      <c r="C162" s="5">
        <f>'1.Economic Data'!E162</f>
        <v>1711.336</v>
      </c>
      <c r="D162" s="1">
        <f t="shared" si="0"/>
        <v>1.2500287884784904</v>
      </c>
      <c r="E162" s="5">
        <f>'1.Economic Data'!F162</f>
        <v>39798.364465999999</v>
      </c>
      <c r="F162" s="1">
        <f t="shared" si="1"/>
        <v>1.0855049476675165</v>
      </c>
      <c r="G162" s="5">
        <f>'1.Economic Data'!C162</f>
        <v>90498.58</v>
      </c>
      <c r="H162" s="1">
        <f t="shared" si="2"/>
        <v>1.2857557873494201</v>
      </c>
      <c r="I162" s="5">
        <f>'1.Economic Data'!F162</f>
        <v>39798.364465999999</v>
      </c>
      <c r="J162" s="1">
        <f t="shared" si="3"/>
        <v>1.0855049476675165</v>
      </c>
      <c r="L162" s="5"/>
      <c r="P162" s="5"/>
      <c r="R162" s="5"/>
      <c r="T162" s="5"/>
      <c r="Y162" s="5"/>
      <c r="Z162" s="5"/>
      <c r="AA162" s="5"/>
      <c r="AB162" s="5"/>
      <c r="AC162" s="5"/>
      <c r="AD162" s="5"/>
    </row>
    <row r="163" spans="1:30" ht="15.75" customHeight="1" x14ac:dyDescent="0.25">
      <c r="A163" s="1">
        <v>2026</v>
      </c>
      <c r="B163" s="1">
        <v>6</v>
      </c>
      <c r="C163" s="5">
        <f>'1.Economic Data'!E163</f>
        <v>1712.4913329999999</v>
      </c>
      <c r="D163" s="1">
        <f t="shared" si="0"/>
        <v>1.2508726902664964</v>
      </c>
      <c r="E163" s="5">
        <f>'1.Economic Data'!F163</f>
        <v>39810.143905999998</v>
      </c>
      <c r="F163" s="1">
        <f t="shared" si="1"/>
        <v>1.0858262332422459</v>
      </c>
      <c r="G163" s="5">
        <f>'1.Economic Data'!C163</f>
        <v>90677.026666999998</v>
      </c>
      <c r="H163" s="1">
        <f t="shared" si="2"/>
        <v>1.2882910628733948</v>
      </c>
      <c r="I163" s="5">
        <f>'1.Economic Data'!F163</f>
        <v>39810.143905999998</v>
      </c>
      <c r="J163" s="1">
        <f t="shared" si="3"/>
        <v>1.0858262332422459</v>
      </c>
      <c r="L163" s="5"/>
      <c r="P163" s="5"/>
      <c r="R163" s="5"/>
      <c r="T163" s="5"/>
      <c r="Y163" s="5"/>
      <c r="Z163" s="5"/>
      <c r="AA163" s="5"/>
      <c r="AB163" s="5"/>
      <c r="AC163" s="5"/>
      <c r="AD163" s="5"/>
    </row>
    <row r="164" spans="1:30" ht="15.75" customHeight="1" x14ac:dyDescent="0.25">
      <c r="A164" s="1">
        <v>2026</v>
      </c>
      <c r="B164" s="1">
        <v>7</v>
      </c>
      <c r="C164" s="5">
        <f>'1.Economic Data'!E164</f>
        <v>1713.646667</v>
      </c>
      <c r="D164" s="1">
        <f t="shared" si="0"/>
        <v>1.251716592784943</v>
      </c>
      <c r="E164" s="5">
        <f>'1.Economic Data'!F164</f>
        <v>39821.763545000002</v>
      </c>
      <c r="F164" s="1">
        <f t="shared" si="1"/>
        <v>1.0861431602264036</v>
      </c>
      <c r="G164" s="5">
        <f>'1.Economic Data'!C164</f>
        <v>90855.473333000002</v>
      </c>
      <c r="H164" s="1">
        <f t="shared" si="2"/>
        <v>1.290826338383162</v>
      </c>
      <c r="I164" s="5">
        <f>'1.Economic Data'!F164</f>
        <v>39821.763545000002</v>
      </c>
      <c r="J164" s="1">
        <f t="shared" si="3"/>
        <v>1.0861431602264036</v>
      </c>
      <c r="L164" s="5"/>
      <c r="P164" s="5"/>
      <c r="R164" s="5"/>
      <c r="T164" s="5"/>
      <c r="Y164" s="5"/>
      <c r="Z164" s="5"/>
      <c r="AA164" s="5"/>
      <c r="AB164" s="5"/>
      <c r="AC164" s="5"/>
      <c r="AD164" s="5"/>
    </row>
    <row r="165" spans="1:30" ht="15.75" customHeight="1" x14ac:dyDescent="0.25">
      <c r="A165" s="1">
        <v>2026</v>
      </c>
      <c r="B165" s="1">
        <v>8</v>
      </c>
      <c r="C165" s="5">
        <f>'1.Economic Data'!E165</f>
        <v>1714.8019999999999</v>
      </c>
      <c r="D165" s="1">
        <f t="shared" si="0"/>
        <v>1.2525604945729489</v>
      </c>
      <c r="E165" s="5">
        <f>'1.Economic Data'!F165</f>
        <v>39833.224509</v>
      </c>
      <c r="F165" s="1">
        <f t="shared" si="1"/>
        <v>1.0864557593317681</v>
      </c>
      <c r="G165" s="5">
        <f>'1.Economic Data'!C165</f>
        <v>91033.919999999998</v>
      </c>
      <c r="H165" s="1">
        <f t="shared" si="2"/>
        <v>1.2933616139071367</v>
      </c>
      <c r="I165" s="5">
        <f>'1.Economic Data'!F165</f>
        <v>39833.224509</v>
      </c>
      <c r="J165" s="1">
        <f t="shared" si="3"/>
        <v>1.0864557593317681</v>
      </c>
      <c r="L165" s="5"/>
      <c r="P165" s="5"/>
      <c r="R165" s="5"/>
      <c r="T165" s="5"/>
      <c r="Y165" s="5"/>
      <c r="Z165" s="5"/>
      <c r="AA165" s="5"/>
      <c r="AB165" s="5"/>
      <c r="AC165" s="5"/>
      <c r="AD165" s="5"/>
    </row>
    <row r="166" spans="1:30" ht="15.75" customHeight="1" x14ac:dyDescent="0.25">
      <c r="A166" s="1">
        <v>2026</v>
      </c>
      <c r="B166" s="1">
        <v>9</v>
      </c>
      <c r="C166" s="5">
        <f>'1.Economic Data'!E166</f>
        <v>1715.9116670000001</v>
      </c>
      <c r="D166" s="1">
        <f t="shared" si="0"/>
        <v>1.2533710400740223</v>
      </c>
      <c r="E166" s="5">
        <f>'1.Economic Data'!F166</f>
        <v>39864.266490000002</v>
      </c>
      <c r="F166" s="1">
        <f t="shared" si="1"/>
        <v>1.0873024329178067</v>
      </c>
      <c r="G166" s="5">
        <f>'1.Economic Data'!C166</f>
        <v>91211.343332999997</v>
      </c>
      <c r="H166" s="1">
        <f t="shared" si="2"/>
        <v>1.2958823504448322</v>
      </c>
      <c r="I166" s="5">
        <f>'1.Economic Data'!F166</f>
        <v>39864.266490000002</v>
      </c>
      <c r="J166" s="1">
        <f t="shared" si="3"/>
        <v>1.0873024329178067</v>
      </c>
      <c r="L166" s="5"/>
      <c r="P166" s="5"/>
      <c r="R166" s="5"/>
      <c r="T166" s="5"/>
      <c r="Y166" s="5"/>
      <c r="Z166" s="5"/>
      <c r="AA166" s="5"/>
      <c r="AB166" s="5"/>
      <c r="AC166" s="5"/>
      <c r="AD166" s="5"/>
    </row>
    <row r="167" spans="1:30" ht="15.75" customHeight="1" x14ac:dyDescent="0.25">
      <c r="A167" s="1">
        <v>2026</v>
      </c>
      <c r="B167" s="1">
        <v>10</v>
      </c>
      <c r="C167" s="5">
        <f>'1.Economic Data'!E167</f>
        <v>1717.0213329999999</v>
      </c>
      <c r="D167" s="1">
        <f t="shared" si="0"/>
        <v>1.2541815848446549</v>
      </c>
      <c r="E167" s="5">
        <f>'1.Economic Data'!F167</f>
        <v>39895.124907999998</v>
      </c>
      <c r="F167" s="1">
        <f t="shared" si="1"/>
        <v>1.0881440998020024</v>
      </c>
      <c r="G167" s="5">
        <f>'1.Economic Data'!C167</f>
        <v>91388.766667000004</v>
      </c>
      <c r="H167" s="1">
        <f t="shared" si="2"/>
        <v>1.2984030869967356</v>
      </c>
      <c r="I167" s="5">
        <f>'1.Economic Data'!F167</f>
        <v>39895.124907999998</v>
      </c>
      <c r="J167" s="1">
        <f t="shared" si="3"/>
        <v>1.0881440998020024</v>
      </c>
      <c r="L167" s="5"/>
      <c r="P167" s="5"/>
      <c r="R167" s="5"/>
      <c r="T167" s="5"/>
      <c r="Y167" s="5"/>
      <c r="Z167" s="5"/>
      <c r="AA167" s="5"/>
      <c r="AB167" s="5"/>
      <c r="AC167" s="5"/>
      <c r="AD167" s="5"/>
    </row>
    <row r="168" spans="1:30" ht="15.75" customHeight="1" x14ac:dyDescent="0.25">
      <c r="A168" s="1">
        <v>2026</v>
      </c>
      <c r="B168" s="1">
        <v>11</v>
      </c>
      <c r="C168" s="5">
        <f>'1.Economic Data'!E168</f>
        <v>1718.1310000000001</v>
      </c>
      <c r="D168" s="1">
        <f t="shared" si="0"/>
        <v>1.2549921303457283</v>
      </c>
      <c r="E168" s="5">
        <f>'1.Economic Data'!F168</f>
        <v>39925.800662000001</v>
      </c>
      <c r="F168" s="1">
        <f t="shared" si="1"/>
        <v>1.0889807845046837</v>
      </c>
      <c r="G168" s="5">
        <f>'1.Economic Data'!C168</f>
        <v>91566.19</v>
      </c>
      <c r="H168" s="1">
        <f t="shared" si="2"/>
        <v>1.3009238235344311</v>
      </c>
      <c r="I168" s="5">
        <f>'1.Economic Data'!F168</f>
        <v>39925.800662000001</v>
      </c>
      <c r="J168" s="1">
        <f t="shared" si="3"/>
        <v>1.0889807845046837</v>
      </c>
      <c r="L168" s="5"/>
      <c r="P168" s="5"/>
      <c r="R168" s="5"/>
      <c r="T168" s="5"/>
      <c r="Y168" s="5"/>
      <c r="Z168" s="5"/>
      <c r="AA168" s="5"/>
      <c r="AB168" s="5"/>
      <c r="AC168" s="5"/>
      <c r="AD168" s="5"/>
    </row>
    <row r="169" spans="1:30" ht="15.75" customHeight="1" x14ac:dyDescent="0.25">
      <c r="A169" s="1">
        <v>2026</v>
      </c>
      <c r="B169" s="1">
        <v>12</v>
      </c>
      <c r="C169" s="5">
        <f>'1.Economic Data'!E169</f>
        <v>1719.320667</v>
      </c>
      <c r="D169" s="1">
        <f t="shared" si="0"/>
        <v>1.2558611110711397</v>
      </c>
      <c r="E169" s="5">
        <f>'1.Economic Data'!F169</f>
        <v>39953.337320999999</v>
      </c>
      <c r="F169" s="1">
        <f t="shared" si="1"/>
        <v>1.0897318500318178</v>
      </c>
      <c r="G169" s="5">
        <f>'1.Economic Data'!C169</f>
        <v>91737.15</v>
      </c>
      <c r="H169" s="1">
        <f t="shared" si="2"/>
        <v>1.3033527324676459</v>
      </c>
      <c r="I169" s="5">
        <f>'1.Economic Data'!F169</f>
        <v>39953.337320999999</v>
      </c>
      <c r="J169" s="1">
        <f t="shared" si="3"/>
        <v>1.0897318500318178</v>
      </c>
      <c r="L169" s="5"/>
      <c r="P169" s="5"/>
      <c r="R169" s="5"/>
      <c r="T169" s="5"/>
      <c r="Y169" s="5"/>
      <c r="Z169" s="5"/>
      <c r="AA169" s="5"/>
      <c r="AB169" s="5"/>
      <c r="AC169" s="5"/>
      <c r="AD169" s="5"/>
    </row>
    <row r="170" spans="1:30" ht="15.75" customHeight="1" x14ac:dyDescent="0.25">
      <c r="A170" s="1">
        <v>2027</v>
      </c>
      <c r="B170" s="1">
        <v>1</v>
      </c>
      <c r="C170" s="5">
        <f>'1.Economic Data'!E170</f>
        <v>1720.5103329999999</v>
      </c>
      <c r="D170" s="1">
        <f t="shared" si="0"/>
        <v>1.256730091066111</v>
      </c>
      <c r="E170" s="5">
        <f>'1.Economic Data'!F170</f>
        <v>39980.705524999998</v>
      </c>
      <c r="F170" s="1">
        <f t="shared" si="1"/>
        <v>1.0904783209295392</v>
      </c>
      <c r="G170" s="5">
        <f>'1.Economic Data'!C170</f>
        <v>91908.11</v>
      </c>
      <c r="H170" s="1">
        <f t="shared" si="2"/>
        <v>1.3057816414008607</v>
      </c>
      <c r="I170" s="5">
        <f>'1.Economic Data'!F170</f>
        <v>39980.705524999998</v>
      </c>
      <c r="J170" s="1">
        <f t="shared" si="3"/>
        <v>1.0904783209295392</v>
      </c>
      <c r="L170" s="5"/>
      <c r="P170" s="5"/>
      <c r="R170" s="5"/>
      <c r="T170" s="5"/>
      <c r="Y170" s="5"/>
      <c r="Z170" s="5"/>
      <c r="AA170" s="5"/>
      <c r="AB170" s="5"/>
      <c r="AC170" s="5"/>
      <c r="AD170" s="5"/>
    </row>
    <row r="171" spans="1:30" ht="15.75" customHeight="1" x14ac:dyDescent="0.25">
      <c r="A171" s="1">
        <v>2027</v>
      </c>
      <c r="B171" s="1">
        <v>2</v>
      </c>
      <c r="C171" s="5">
        <f>'1.Economic Data'!E171</f>
        <v>1721.7</v>
      </c>
      <c r="D171" s="1">
        <f t="shared" si="0"/>
        <v>1.2575990717915224</v>
      </c>
      <c r="E171" s="5">
        <f>'1.Economic Data'!F171</f>
        <v>40007.906085000002</v>
      </c>
      <c r="F171" s="1">
        <f t="shared" si="1"/>
        <v>1.0912202193179656</v>
      </c>
      <c r="G171" s="5">
        <f>'1.Economic Data'!C171</f>
        <v>92079.07</v>
      </c>
      <c r="H171" s="1">
        <f t="shared" si="2"/>
        <v>1.3082105503340757</v>
      </c>
      <c r="I171" s="5">
        <f>'1.Economic Data'!F171</f>
        <v>40007.906085000002</v>
      </c>
      <c r="J171" s="1">
        <f t="shared" si="3"/>
        <v>1.0912202193179656</v>
      </c>
      <c r="L171" s="5"/>
      <c r="P171" s="5"/>
      <c r="R171" s="5"/>
      <c r="T171" s="5"/>
      <c r="Y171" s="5"/>
      <c r="Z171" s="5"/>
      <c r="AA171" s="5"/>
      <c r="AB171" s="5"/>
      <c r="AC171" s="5"/>
      <c r="AD171" s="5"/>
    </row>
    <row r="172" spans="1:30" ht="15.75" customHeight="1" x14ac:dyDescent="0.25">
      <c r="A172" s="1">
        <v>2027</v>
      </c>
      <c r="B172" s="1">
        <v>3</v>
      </c>
      <c r="C172" s="5">
        <f>'1.Economic Data'!E172</f>
        <v>1722.8869999999999</v>
      </c>
      <c r="D172" s="1">
        <f t="shared" si="0"/>
        <v>1.2584661044326426</v>
      </c>
      <c r="E172" s="5">
        <f>'1.Economic Data'!F172</f>
        <v>39996.053866000002</v>
      </c>
      <c r="F172" s="1">
        <f t="shared" si="1"/>
        <v>1.0908969486876778</v>
      </c>
      <c r="G172" s="5">
        <f>'1.Economic Data'!C172</f>
        <v>92256.566667000006</v>
      </c>
      <c r="H172" s="1">
        <f t="shared" si="2"/>
        <v>1.3107323287623172</v>
      </c>
      <c r="I172" s="5">
        <f>'1.Economic Data'!F172</f>
        <v>39996.053866000002</v>
      </c>
      <c r="J172" s="1">
        <f t="shared" si="3"/>
        <v>1.0908969486876778</v>
      </c>
      <c r="L172" s="5"/>
      <c r="P172" s="5"/>
      <c r="R172" s="5"/>
      <c r="T172" s="5"/>
      <c r="Y172" s="5"/>
      <c r="Z172" s="5"/>
      <c r="AA172" s="5"/>
      <c r="AB172" s="5"/>
      <c r="AC172" s="5"/>
      <c r="AD172" s="5"/>
    </row>
    <row r="173" spans="1:30" ht="15.75" customHeight="1" x14ac:dyDescent="0.25">
      <c r="A173" s="1">
        <v>2027</v>
      </c>
      <c r="B173" s="1">
        <v>4</v>
      </c>
      <c r="C173" s="5">
        <f>'1.Economic Data'!E173</f>
        <v>1724.0740000000001</v>
      </c>
      <c r="D173" s="1">
        <f t="shared" si="0"/>
        <v>1.2593331370737628</v>
      </c>
      <c r="E173" s="5">
        <f>'1.Economic Data'!F173</f>
        <v>39984.144749999999</v>
      </c>
      <c r="F173" s="1">
        <f t="shared" si="1"/>
        <v>1.0905721261852006</v>
      </c>
      <c r="G173" s="5">
        <f>'1.Economic Data'!C173</f>
        <v>92434.063332999998</v>
      </c>
      <c r="H173" s="1">
        <f t="shared" si="2"/>
        <v>1.313254107176351</v>
      </c>
      <c r="I173" s="5">
        <f>'1.Economic Data'!F173</f>
        <v>39984.144749999999</v>
      </c>
      <c r="J173" s="1">
        <f t="shared" si="3"/>
        <v>1.0905721261852006</v>
      </c>
      <c r="L173" s="5"/>
      <c r="P173" s="5"/>
      <c r="R173" s="5"/>
      <c r="T173" s="5"/>
      <c r="Y173" s="5"/>
      <c r="Z173" s="5"/>
      <c r="AA173" s="5"/>
      <c r="AB173" s="5"/>
      <c r="AC173" s="5"/>
      <c r="AD173" s="5"/>
    </row>
    <row r="174" spans="1:30" ht="15.75" customHeight="1" x14ac:dyDescent="0.25">
      <c r="A174" s="1">
        <v>2027</v>
      </c>
      <c r="B174" s="1">
        <v>5</v>
      </c>
      <c r="C174" s="5">
        <f>'1.Economic Data'!E174</f>
        <v>1725.261</v>
      </c>
      <c r="D174" s="1">
        <f t="shared" si="0"/>
        <v>1.2602001697148828</v>
      </c>
      <c r="E174" s="5">
        <f>'1.Economic Data'!F174</f>
        <v>39972.179365999997</v>
      </c>
      <c r="F174" s="1">
        <f t="shared" si="1"/>
        <v>1.0902457689665808</v>
      </c>
      <c r="G174" s="5">
        <f>'1.Economic Data'!C174</f>
        <v>92611.56</v>
      </c>
      <c r="H174" s="1">
        <f t="shared" si="2"/>
        <v>1.3157758856045925</v>
      </c>
      <c r="I174" s="5">
        <f>'1.Economic Data'!F174</f>
        <v>39972.179365999997</v>
      </c>
      <c r="J174" s="1">
        <f t="shared" si="3"/>
        <v>1.0902457689665808</v>
      </c>
      <c r="L174" s="5"/>
      <c r="P174" s="5"/>
      <c r="R174" s="5"/>
      <c r="T174" s="5"/>
      <c r="Y174" s="5"/>
      <c r="Z174" s="5"/>
      <c r="AA174" s="5"/>
      <c r="AB174" s="5"/>
      <c r="AC174" s="5"/>
      <c r="AD174" s="5"/>
    </row>
    <row r="175" spans="1:30" ht="15.75" customHeight="1" x14ac:dyDescent="0.25">
      <c r="A175" s="1">
        <v>2027</v>
      </c>
      <c r="B175" s="1">
        <v>6</v>
      </c>
      <c r="C175" s="5">
        <f>'1.Economic Data'!E175</f>
        <v>1726.4490000000001</v>
      </c>
      <c r="D175" s="1">
        <f t="shared" si="0"/>
        <v>1.2610679327963072</v>
      </c>
      <c r="E175" s="5">
        <f>'1.Economic Data'!F175</f>
        <v>39978.768312</v>
      </c>
      <c r="F175" s="1">
        <f t="shared" si="1"/>
        <v>1.0904254832231559</v>
      </c>
      <c r="G175" s="5">
        <f>'1.Economic Data'!C175</f>
        <v>92790.176667000007</v>
      </c>
      <c r="H175" s="1">
        <f t="shared" si="2"/>
        <v>1.31831357639833</v>
      </c>
      <c r="I175" s="5">
        <f>'1.Economic Data'!F175</f>
        <v>39978.768312</v>
      </c>
      <c r="J175" s="1">
        <f t="shared" si="3"/>
        <v>1.0904254832231559</v>
      </c>
      <c r="L175" s="5"/>
      <c r="P175" s="5"/>
      <c r="R175" s="5"/>
      <c r="T175" s="5"/>
      <c r="Y175" s="5"/>
      <c r="Z175" s="5"/>
      <c r="AA175" s="5"/>
      <c r="AB175" s="5"/>
      <c r="AC175" s="5"/>
      <c r="AD175" s="5"/>
    </row>
    <row r="176" spans="1:30" ht="15.75" customHeight="1" x14ac:dyDescent="0.25">
      <c r="A176" s="1">
        <v>2027</v>
      </c>
      <c r="B176" s="1">
        <v>7</v>
      </c>
      <c r="C176" s="5">
        <f>'1.Economic Data'!E176</f>
        <v>1727.6369999999999</v>
      </c>
      <c r="D176" s="1">
        <f t="shared" si="0"/>
        <v>1.2619356958777317</v>
      </c>
      <c r="E176" s="5">
        <f>'1.Economic Data'!F176</f>
        <v>39985.221139000001</v>
      </c>
      <c r="F176" s="1">
        <f t="shared" si="1"/>
        <v>1.0906014848184207</v>
      </c>
      <c r="G176" s="5">
        <f>'1.Economic Data'!C176</f>
        <v>92968.793332999994</v>
      </c>
      <c r="H176" s="1">
        <f t="shared" si="2"/>
        <v>1.3208512671778598</v>
      </c>
      <c r="I176" s="5">
        <f>'1.Economic Data'!F176</f>
        <v>39985.221139000001</v>
      </c>
      <c r="J176" s="1">
        <f t="shared" si="3"/>
        <v>1.0906014848184207</v>
      </c>
      <c r="L176" s="5"/>
      <c r="P176" s="5"/>
      <c r="R176" s="5"/>
      <c r="T176" s="5"/>
      <c r="Y176" s="5"/>
      <c r="Z176" s="5"/>
      <c r="AA176" s="5"/>
      <c r="AB176" s="5"/>
      <c r="AC176" s="5"/>
      <c r="AD176" s="5"/>
    </row>
    <row r="177" spans="1:30" ht="15.75" customHeight="1" x14ac:dyDescent="0.25">
      <c r="A177" s="1">
        <v>2027</v>
      </c>
      <c r="B177" s="1">
        <v>8</v>
      </c>
      <c r="C177" s="5">
        <f>'1.Economic Data'!E177</f>
        <v>1728.825</v>
      </c>
      <c r="D177" s="1">
        <f t="shared" si="0"/>
        <v>1.2628034589591559</v>
      </c>
      <c r="E177" s="5">
        <f>'1.Economic Data'!F177</f>
        <v>39991.538838</v>
      </c>
      <c r="F177" s="1">
        <f t="shared" si="1"/>
        <v>1.0907738007820136</v>
      </c>
      <c r="G177" s="5">
        <f>'1.Economic Data'!C177</f>
        <v>93147.41</v>
      </c>
      <c r="H177" s="1">
        <f t="shared" si="2"/>
        <v>1.3233889579715974</v>
      </c>
      <c r="I177" s="5">
        <f>'1.Economic Data'!F177</f>
        <v>39991.538838</v>
      </c>
      <c r="J177" s="1">
        <f t="shared" si="3"/>
        <v>1.0907738007820136</v>
      </c>
      <c r="L177" s="5"/>
      <c r="P177" s="5"/>
      <c r="R177" s="5"/>
      <c r="T177" s="5"/>
      <c r="Y177" s="5"/>
      <c r="Z177" s="5"/>
      <c r="AA177" s="5"/>
      <c r="AB177" s="5"/>
      <c r="AC177" s="5"/>
      <c r="AD177" s="5"/>
    </row>
    <row r="178" spans="1:30" ht="15.75" customHeight="1" x14ac:dyDescent="0.25">
      <c r="A178" s="1">
        <v>2027</v>
      </c>
      <c r="B178" s="1">
        <v>9</v>
      </c>
      <c r="C178" s="5">
        <f>'1.Economic Data'!E178</f>
        <v>1730.018333</v>
      </c>
      <c r="D178" s="1">
        <f t="shared" si="0"/>
        <v>1.2636751174787229</v>
      </c>
      <c r="E178" s="5">
        <f>'1.Economic Data'!F178</f>
        <v>40021.974241999997</v>
      </c>
      <c r="F178" s="1">
        <f t="shared" si="1"/>
        <v>1.0916039299109248</v>
      </c>
      <c r="G178" s="5">
        <f>'1.Economic Data'!C178</f>
        <v>93327.13</v>
      </c>
      <c r="H178" s="1">
        <f t="shared" si="2"/>
        <v>1.325942324334942</v>
      </c>
      <c r="I178" s="5">
        <f>'1.Economic Data'!F178</f>
        <v>40021.974241999997</v>
      </c>
      <c r="J178" s="1">
        <f t="shared" si="3"/>
        <v>1.0916039299109248</v>
      </c>
      <c r="L178" s="5"/>
      <c r="P178" s="5"/>
      <c r="R178" s="5"/>
      <c r="T178" s="5"/>
      <c r="Y178" s="5"/>
      <c r="Z178" s="5"/>
      <c r="AA178" s="5"/>
      <c r="AB178" s="5"/>
      <c r="AC178" s="5"/>
      <c r="AD178" s="5"/>
    </row>
    <row r="179" spans="1:30" ht="15.75" customHeight="1" x14ac:dyDescent="0.25">
      <c r="A179" s="1">
        <v>2027</v>
      </c>
      <c r="B179" s="1">
        <v>10</v>
      </c>
      <c r="C179" s="5">
        <f>'1.Economic Data'!E179</f>
        <v>1731.211667</v>
      </c>
      <c r="D179" s="1">
        <f t="shared" si="0"/>
        <v>1.2645467767287299</v>
      </c>
      <c r="E179" s="5">
        <f>'1.Economic Data'!F179</f>
        <v>40052.221173999998</v>
      </c>
      <c r="F179" s="1">
        <f t="shared" si="1"/>
        <v>1.0924289184444564</v>
      </c>
      <c r="G179" s="5">
        <f>'1.Economic Data'!C179</f>
        <v>93506.85</v>
      </c>
      <c r="H179" s="1">
        <f t="shared" si="2"/>
        <v>1.3284956906982863</v>
      </c>
      <c r="I179" s="5">
        <f>'1.Economic Data'!F179</f>
        <v>40052.221173999998</v>
      </c>
      <c r="J179" s="1">
        <f t="shared" si="3"/>
        <v>1.0924289184444564</v>
      </c>
      <c r="L179" s="5"/>
      <c r="P179" s="5"/>
      <c r="R179" s="5"/>
      <c r="T179" s="5"/>
      <c r="Y179" s="5"/>
      <c r="Z179" s="5"/>
      <c r="AA179" s="5"/>
      <c r="AB179" s="5"/>
      <c r="AC179" s="5"/>
      <c r="AD179" s="5"/>
    </row>
    <row r="180" spans="1:30" ht="15.75" customHeight="1" x14ac:dyDescent="0.25">
      <c r="A180" s="1">
        <v>2027</v>
      </c>
      <c r="B180" s="1">
        <v>11</v>
      </c>
      <c r="C180" s="5">
        <f>'1.Economic Data'!E180</f>
        <v>1732.405</v>
      </c>
      <c r="D180" s="1">
        <f t="shared" si="0"/>
        <v>1.2654184352482967</v>
      </c>
      <c r="E180" s="5">
        <f>'1.Economic Data'!F180</f>
        <v>40082.280578999998</v>
      </c>
      <c r="F180" s="1">
        <f t="shared" si="1"/>
        <v>1.0932487921575915</v>
      </c>
      <c r="G180" s="5">
        <f>'1.Economic Data'!C180</f>
        <v>93686.57</v>
      </c>
      <c r="H180" s="1">
        <f t="shared" si="2"/>
        <v>1.3310490570616309</v>
      </c>
      <c r="I180" s="5">
        <f>'1.Economic Data'!F180</f>
        <v>40082.280578999998</v>
      </c>
      <c r="J180" s="1">
        <f t="shared" si="3"/>
        <v>1.0932487921575915</v>
      </c>
      <c r="L180" s="5"/>
      <c r="P180" s="5"/>
      <c r="R180" s="5"/>
      <c r="T180" s="5"/>
      <c r="Y180" s="5"/>
      <c r="Z180" s="5"/>
      <c r="AA180" s="5"/>
      <c r="AB180" s="5"/>
      <c r="AC180" s="5"/>
      <c r="AD180" s="5"/>
    </row>
    <row r="181" spans="1:30" ht="15.75" customHeight="1" x14ac:dyDescent="0.25">
      <c r="A181" s="1">
        <v>2027</v>
      </c>
      <c r="B181" s="1">
        <v>12</v>
      </c>
      <c r="C181" s="5">
        <f>'1.Economic Data'!E181</f>
        <v>1733.607</v>
      </c>
      <c r="D181" s="1">
        <f t="shared" si="0"/>
        <v>1.2662964244939803</v>
      </c>
      <c r="E181" s="5">
        <f>'1.Economic Data'!F181</f>
        <v>40119.308212000004</v>
      </c>
      <c r="F181" s="1">
        <f t="shared" si="1"/>
        <v>1.0942587250872791</v>
      </c>
      <c r="G181" s="5">
        <f>'1.Economic Data'!C181</f>
        <v>93867.386666999999</v>
      </c>
      <c r="H181" s="1">
        <f t="shared" si="2"/>
        <v>1.3336180042875927</v>
      </c>
      <c r="I181" s="5">
        <f>'1.Economic Data'!F181</f>
        <v>40119.308212000004</v>
      </c>
      <c r="J181" s="1">
        <f t="shared" si="3"/>
        <v>1.0942587250872791</v>
      </c>
      <c r="L181" s="5"/>
      <c r="P181" s="5"/>
      <c r="R181" s="5"/>
      <c r="T181" s="5"/>
      <c r="Y181" s="5"/>
      <c r="Z181" s="5"/>
      <c r="AA181" s="5"/>
      <c r="AB181" s="5"/>
      <c r="AC181" s="5"/>
      <c r="AD181" s="5"/>
    </row>
    <row r="182" spans="1:30" ht="15.75" customHeight="1" x14ac:dyDescent="0.25">
      <c r="A182" s="1">
        <v>2028</v>
      </c>
      <c r="B182" s="1">
        <v>1</v>
      </c>
      <c r="C182" s="5">
        <f>'1.Economic Data'!E182</f>
        <v>1734.809</v>
      </c>
      <c r="D182" s="1">
        <f t="shared" si="0"/>
        <v>1.2671744137396639</v>
      </c>
      <c r="E182" s="5">
        <f>'1.Economic Data'!F182</f>
        <v>40156.133989000002</v>
      </c>
      <c r="F182" s="1">
        <f t="shared" si="1"/>
        <v>1.0952631523714542</v>
      </c>
      <c r="G182" s="5">
        <f>'1.Economic Data'!C182</f>
        <v>94048.203332999998</v>
      </c>
      <c r="H182" s="1">
        <f t="shared" si="2"/>
        <v>1.336186951499347</v>
      </c>
      <c r="I182" s="5">
        <f>'1.Economic Data'!F182</f>
        <v>40156.133989000002</v>
      </c>
      <c r="J182" s="1">
        <f t="shared" si="3"/>
        <v>1.0952631523714542</v>
      </c>
      <c r="L182" s="5"/>
      <c r="P182" s="5"/>
      <c r="R182" s="5"/>
      <c r="T182" s="5"/>
      <c r="Y182" s="5"/>
      <c r="Z182" s="5"/>
      <c r="AA182" s="5"/>
      <c r="AB182" s="5"/>
      <c r="AC182" s="5"/>
      <c r="AD182" s="5"/>
    </row>
    <row r="183" spans="1:30" ht="15.75" customHeight="1" x14ac:dyDescent="0.25">
      <c r="A183" s="1">
        <v>2028</v>
      </c>
      <c r="B183" s="1">
        <v>2</v>
      </c>
      <c r="C183" s="5">
        <f>'1.Economic Data'!E183</f>
        <v>1736.011</v>
      </c>
      <c r="D183" s="1">
        <f t="shared" si="0"/>
        <v>1.2680524029853475</v>
      </c>
      <c r="E183" s="5">
        <f>'1.Economic Data'!F183</f>
        <v>40192.758854</v>
      </c>
      <c r="F183" s="1">
        <f t="shared" si="1"/>
        <v>1.0962620997578254</v>
      </c>
      <c r="G183" s="5">
        <f>'1.Economic Data'!C183</f>
        <v>94229.02</v>
      </c>
      <c r="H183" s="1">
        <f t="shared" si="2"/>
        <v>1.3387558987253088</v>
      </c>
      <c r="I183" s="5">
        <f>'1.Economic Data'!F183</f>
        <v>40192.758854</v>
      </c>
      <c r="J183" s="1">
        <f t="shared" si="3"/>
        <v>1.0962620997578254</v>
      </c>
      <c r="L183" s="5"/>
      <c r="P183" s="5"/>
      <c r="R183" s="5"/>
      <c r="T183" s="5"/>
      <c r="Y183" s="5"/>
      <c r="Z183" s="5"/>
      <c r="AA183" s="5"/>
      <c r="AB183" s="5"/>
      <c r="AC183" s="5"/>
      <c r="AD183" s="5"/>
    </row>
    <row r="184" spans="1:30" ht="15.75" customHeight="1" x14ac:dyDescent="0.25">
      <c r="A184" s="1">
        <v>2028</v>
      </c>
      <c r="B184" s="1">
        <v>3</v>
      </c>
      <c r="C184" s="5">
        <f>'1.Economic Data'!E184</f>
        <v>1737.2263330000001</v>
      </c>
      <c r="D184" s="1">
        <f t="shared" si="0"/>
        <v>1.2689401311916073</v>
      </c>
      <c r="E184" s="5">
        <f>'1.Economic Data'!F184</f>
        <v>40183.407018999998</v>
      </c>
      <c r="F184" s="1">
        <f t="shared" si="1"/>
        <v>1.0960070273874283</v>
      </c>
      <c r="G184" s="5">
        <f>'1.Economic Data'!C184</f>
        <v>94411.136666999999</v>
      </c>
      <c r="H184" s="1">
        <f t="shared" si="2"/>
        <v>1.3413433156612213</v>
      </c>
      <c r="I184" s="5">
        <f>'1.Economic Data'!F184</f>
        <v>40183.407018999998</v>
      </c>
      <c r="J184" s="1">
        <f t="shared" si="3"/>
        <v>1.0960070273874283</v>
      </c>
      <c r="L184" s="5"/>
      <c r="P184" s="5"/>
      <c r="R184" s="5"/>
      <c r="T184" s="5"/>
      <c r="Y184" s="5"/>
      <c r="Z184" s="5"/>
      <c r="AA184" s="5"/>
      <c r="AB184" s="5"/>
      <c r="AC184" s="5"/>
      <c r="AD184" s="5"/>
    </row>
    <row r="185" spans="1:30" ht="15.75" customHeight="1" x14ac:dyDescent="0.25">
      <c r="A185" s="1">
        <v>2028</v>
      </c>
      <c r="B185" s="1">
        <v>4</v>
      </c>
      <c r="C185" s="5">
        <f>'1.Economic Data'!E185</f>
        <v>1738.4416670000001</v>
      </c>
      <c r="D185" s="1">
        <f t="shared" si="0"/>
        <v>1.2698278601283075</v>
      </c>
      <c r="E185" s="5">
        <f>'1.Economic Data'!F185</f>
        <v>40173.981226000004</v>
      </c>
      <c r="F185" s="1">
        <f t="shared" si="1"/>
        <v>1.0957499378041131</v>
      </c>
      <c r="G185" s="5">
        <f>'1.Economic Data'!C185</f>
        <v>94593.253333000001</v>
      </c>
      <c r="H185" s="1">
        <f t="shared" si="2"/>
        <v>1.3439307325829264</v>
      </c>
      <c r="I185" s="5">
        <f>'1.Economic Data'!F185</f>
        <v>40173.981226000004</v>
      </c>
      <c r="J185" s="1">
        <f t="shared" si="3"/>
        <v>1.0957499378041131</v>
      </c>
      <c r="L185" s="5"/>
      <c r="P185" s="5"/>
      <c r="R185" s="5"/>
      <c r="T185" s="5"/>
      <c r="Y185" s="5"/>
      <c r="Z185" s="5"/>
      <c r="AA185" s="5"/>
      <c r="AB185" s="5"/>
      <c r="AC185" s="5"/>
      <c r="AD185" s="5"/>
    </row>
    <row r="186" spans="1:30" ht="15.75" customHeight="1" x14ac:dyDescent="0.25">
      <c r="A186" s="1">
        <v>2028</v>
      </c>
      <c r="B186" s="1">
        <v>5</v>
      </c>
      <c r="C186" s="5">
        <f>'1.Economic Data'!E186</f>
        <v>1739.6569999999999</v>
      </c>
      <c r="D186" s="1">
        <f t="shared" si="0"/>
        <v>1.2707155883345673</v>
      </c>
      <c r="E186" s="5">
        <f>'1.Economic Data'!F186</f>
        <v>40164.482234000003</v>
      </c>
      <c r="F186" s="1">
        <f t="shared" si="1"/>
        <v>1.0954908517096917</v>
      </c>
      <c r="G186" s="5">
        <f>'1.Economic Data'!C186</f>
        <v>94775.37</v>
      </c>
      <c r="H186" s="1">
        <f t="shared" si="2"/>
        <v>1.346518149518839</v>
      </c>
      <c r="I186" s="5">
        <f>'1.Economic Data'!F186</f>
        <v>40164.482234000003</v>
      </c>
      <c r="J186" s="1">
        <f t="shared" si="3"/>
        <v>1.0954908517096917</v>
      </c>
      <c r="L186" s="5"/>
      <c r="P186" s="5"/>
      <c r="R186" s="5"/>
      <c r="T186" s="5"/>
      <c r="Y186" s="5"/>
      <c r="Z186" s="5"/>
      <c r="AA186" s="5"/>
      <c r="AB186" s="5"/>
      <c r="AC186" s="5"/>
      <c r="AD186" s="5"/>
    </row>
    <row r="187" spans="1:30" ht="15.75" customHeight="1" x14ac:dyDescent="0.25">
      <c r="A187" s="1">
        <v>2028</v>
      </c>
      <c r="B187" s="1">
        <v>6</v>
      </c>
      <c r="C187" s="5">
        <f>'1.Economic Data'!E187</f>
        <v>1740.8889999999999</v>
      </c>
      <c r="D187" s="1">
        <f t="shared" si="0"/>
        <v>1.2716154907893777</v>
      </c>
      <c r="E187" s="5">
        <f>'1.Economic Data'!F187</f>
        <v>40172.180827999997</v>
      </c>
      <c r="F187" s="1">
        <f t="shared" si="1"/>
        <v>1.0957008317425199</v>
      </c>
      <c r="G187" s="5">
        <f>'1.Economic Data'!C187</f>
        <v>94958.673332999999</v>
      </c>
      <c r="H187" s="1">
        <f t="shared" si="2"/>
        <v>1.3491224259753887</v>
      </c>
      <c r="I187" s="5">
        <f>'1.Economic Data'!F187</f>
        <v>40172.180827999997</v>
      </c>
      <c r="J187" s="1">
        <f t="shared" si="3"/>
        <v>1.0957008317425199</v>
      </c>
      <c r="L187" s="5"/>
      <c r="P187" s="5"/>
      <c r="R187" s="5"/>
      <c r="T187" s="5"/>
      <c r="Y187" s="5"/>
      <c r="Z187" s="5"/>
      <c r="AA187" s="5"/>
      <c r="AB187" s="5"/>
      <c r="AC187" s="5"/>
      <c r="AD187" s="5"/>
    </row>
    <row r="188" spans="1:30" ht="15.75" customHeight="1" x14ac:dyDescent="0.25">
      <c r="A188" s="1">
        <v>2028</v>
      </c>
      <c r="B188" s="1">
        <v>7</v>
      </c>
      <c r="C188" s="5">
        <f>'1.Economic Data'!E188</f>
        <v>1742.1210000000001</v>
      </c>
      <c r="D188" s="1">
        <f t="shared" si="0"/>
        <v>1.2725153932441884</v>
      </c>
      <c r="E188" s="5">
        <f>'1.Economic Data'!F188</f>
        <v>40179.734897000002</v>
      </c>
      <c r="F188" s="1">
        <f t="shared" si="1"/>
        <v>1.0959068698394254</v>
      </c>
      <c r="G188" s="5">
        <f>'1.Economic Data'!C188</f>
        <v>95141.976666999995</v>
      </c>
      <c r="H188" s="1">
        <f t="shared" si="2"/>
        <v>1.3517267024461459</v>
      </c>
      <c r="I188" s="5">
        <f>'1.Economic Data'!F188</f>
        <v>40179.734897000002</v>
      </c>
      <c r="J188" s="1">
        <f t="shared" si="3"/>
        <v>1.0959068698394254</v>
      </c>
      <c r="L188" s="5"/>
      <c r="P188" s="5"/>
      <c r="R188" s="5"/>
      <c r="T188" s="5"/>
      <c r="Y188" s="5"/>
      <c r="Z188" s="5"/>
      <c r="AA188" s="5"/>
      <c r="AB188" s="5"/>
      <c r="AC188" s="5"/>
      <c r="AD188" s="5"/>
    </row>
    <row r="189" spans="1:30" ht="15.75" customHeight="1" x14ac:dyDescent="0.25">
      <c r="A189" s="1">
        <v>2028</v>
      </c>
      <c r="B189" s="1">
        <v>8</v>
      </c>
      <c r="C189" s="5">
        <f>'1.Economic Data'!E189</f>
        <v>1743.3530000000001</v>
      </c>
      <c r="D189" s="1">
        <f t="shared" si="0"/>
        <v>1.2734152956989988</v>
      </c>
      <c r="E189" s="5">
        <f>'1.Economic Data'!F189</f>
        <v>40187.145489000002</v>
      </c>
      <c r="F189" s="1">
        <f t="shared" si="1"/>
        <v>1.096108994584728</v>
      </c>
      <c r="G189" s="5">
        <f>'1.Economic Data'!C189</f>
        <v>95325.28</v>
      </c>
      <c r="H189" s="1">
        <f t="shared" si="2"/>
        <v>1.3543309789026958</v>
      </c>
      <c r="I189" s="5">
        <f>'1.Economic Data'!F189</f>
        <v>40187.145489000002</v>
      </c>
      <c r="J189" s="1">
        <f t="shared" si="3"/>
        <v>1.096108994584728</v>
      </c>
      <c r="L189" s="5"/>
      <c r="P189" s="5"/>
      <c r="R189" s="5"/>
      <c r="T189" s="5"/>
      <c r="Y189" s="5"/>
      <c r="Z189" s="5"/>
      <c r="AA189" s="5"/>
      <c r="AB189" s="5"/>
      <c r="AC189" s="5"/>
      <c r="AD189" s="5"/>
    </row>
    <row r="190" spans="1:30" ht="15.75" customHeight="1" x14ac:dyDescent="0.25">
      <c r="A190" s="1">
        <v>2028</v>
      </c>
      <c r="B190" s="1">
        <v>9</v>
      </c>
      <c r="C190" s="5">
        <f>'1.Economic Data'!E190</f>
        <v>1744.6063329999999</v>
      </c>
      <c r="D190" s="1">
        <f t="shared" si="0"/>
        <v>1.2743307806368194</v>
      </c>
      <c r="E190" s="5">
        <f>'1.Economic Data'!F190</f>
        <v>40218.112258000001</v>
      </c>
      <c r="F190" s="1">
        <f t="shared" si="1"/>
        <v>1.0969536167548548</v>
      </c>
      <c r="G190" s="5">
        <f>'1.Economic Data'!C190</f>
        <v>95509.773333000005</v>
      </c>
      <c r="H190" s="1">
        <f t="shared" si="2"/>
        <v>1.3569521622475851</v>
      </c>
      <c r="I190" s="5">
        <f>'1.Economic Data'!F190</f>
        <v>40218.112258000001</v>
      </c>
      <c r="J190" s="1">
        <f t="shared" si="3"/>
        <v>1.0969536167548548</v>
      </c>
      <c r="L190" s="5"/>
      <c r="P190" s="5"/>
      <c r="R190" s="5"/>
      <c r="T190" s="5"/>
      <c r="Y190" s="5"/>
      <c r="Z190" s="5"/>
      <c r="AA190" s="5"/>
      <c r="AB190" s="5"/>
      <c r="AC190" s="5"/>
      <c r="AD190" s="5"/>
    </row>
    <row r="191" spans="1:30" ht="15.75" customHeight="1" x14ac:dyDescent="0.25">
      <c r="A191" s="1">
        <v>2028</v>
      </c>
      <c r="B191" s="1">
        <v>10</v>
      </c>
      <c r="C191" s="5">
        <f>'1.Economic Data'!E191</f>
        <v>1745.8596669999999</v>
      </c>
      <c r="D191" s="1">
        <f t="shared" si="0"/>
        <v>1.2752462663050801</v>
      </c>
      <c r="E191" s="5">
        <f>'1.Economic Data'!F191</f>
        <v>40248.885691000003</v>
      </c>
      <c r="F191" s="1">
        <f t="shared" si="1"/>
        <v>1.0977929656634453</v>
      </c>
      <c r="G191" s="5">
        <f>'1.Economic Data'!C191</f>
        <v>95694.266667000004</v>
      </c>
      <c r="H191" s="1">
        <f t="shared" si="2"/>
        <v>1.3595733456066819</v>
      </c>
      <c r="I191" s="5">
        <f>'1.Economic Data'!F191</f>
        <v>40248.885691000003</v>
      </c>
      <c r="J191" s="1">
        <f t="shared" si="3"/>
        <v>1.0977929656634453</v>
      </c>
      <c r="L191" s="5"/>
      <c r="P191" s="5"/>
      <c r="R191" s="5"/>
      <c r="T191" s="5"/>
      <c r="Y191" s="5"/>
      <c r="Z191" s="5"/>
      <c r="AA191" s="5"/>
      <c r="AB191" s="5"/>
      <c r="AC191" s="5"/>
      <c r="AD191" s="5"/>
    </row>
    <row r="192" spans="1:30" ht="15.75" customHeight="1" x14ac:dyDescent="0.25">
      <c r="A192" s="1">
        <v>2028</v>
      </c>
      <c r="B192" s="1">
        <v>11</v>
      </c>
      <c r="C192" s="5">
        <f>'1.Economic Data'!E192</f>
        <v>1747.1130000000001</v>
      </c>
      <c r="D192" s="1">
        <f t="shared" si="0"/>
        <v>1.2761617512429009</v>
      </c>
      <c r="E192" s="5">
        <f>'1.Economic Data'!F192</f>
        <v>40279.466757000002</v>
      </c>
      <c r="F192" s="1">
        <f t="shared" si="1"/>
        <v>1.0986270677400847</v>
      </c>
      <c r="G192" s="5">
        <f>'1.Economic Data'!C192</f>
        <v>95878.76</v>
      </c>
      <c r="H192" s="1">
        <f t="shared" si="2"/>
        <v>1.3621945289515711</v>
      </c>
      <c r="I192" s="5">
        <f>'1.Economic Data'!F192</f>
        <v>40279.466757000002</v>
      </c>
      <c r="J192" s="1">
        <f t="shared" si="3"/>
        <v>1.0986270677400847</v>
      </c>
      <c r="L192" s="5"/>
      <c r="P192" s="5"/>
      <c r="R192" s="5"/>
      <c r="T192" s="5"/>
      <c r="Y192" s="5"/>
      <c r="Z192" s="5"/>
      <c r="AA192" s="5"/>
      <c r="AB192" s="5"/>
      <c r="AC192" s="5"/>
      <c r="AD192" s="5"/>
    </row>
    <row r="193" spans="1:30" ht="15.75" customHeight="1" x14ac:dyDescent="0.25">
      <c r="A193" s="1">
        <v>2028</v>
      </c>
      <c r="B193" s="1">
        <v>12</v>
      </c>
      <c r="C193" s="5">
        <f>'1.Economic Data'!E193</f>
        <v>1748.3690360000001</v>
      </c>
      <c r="D193" s="1">
        <f t="shared" si="0"/>
        <v>1.2770792105608637</v>
      </c>
      <c r="E193" s="5">
        <f>'1.Economic Data'!F193</f>
        <v>40310.504666000001</v>
      </c>
      <c r="F193" s="1">
        <f t="shared" si="1"/>
        <v>1.0994736302618571</v>
      </c>
      <c r="G193" s="5">
        <f>'1.Economic Data'!C193</f>
        <v>96064.324542999995</v>
      </c>
      <c r="H193" s="1">
        <f t="shared" si="2"/>
        <v>1.3648309314795346</v>
      </c>
      <c r="I193" s="5">
        <f>'1.Economic Data'!F193</f>
        <v>40310.504666000001</v>
      </c>
      <c r="J193" s="1">
        <f t="shared" si="3"/>
        <v>1.0994736302618571</v>
      </c>
      <c r="L193" s="5"/>
      <c r="P193" s="5"/>
      <c r="R193" s="5"/>
      <c r="T193" s="5"/>
      <c r="Y193" s="5"/>
      <c r="Z193" s="5"/>
      <c r="AA193" s="5"/>
      <c r="AB193" s="5"/>
      <c r="AC193" s="5"/>
      <c r="AD193" s="5"/>
    </row>
    <row r="194" spans="1:30" ht="15.75" customHeight="1" x14ac:dyDescent="0.25">
      <c r="A194" s="1">
        <v>2029</v>
      </c>
      <c r="B194" s="1">
        <v>1</v>
      </c>
      <c r="C194" s="5">
        <f>'1.Economic Data'!E194</f>
        <v>1749.6250729999999</v>
      </c>
      <c r="D194" s="1">
        <f t="shared" si="0"/>
        <v>1.2779966706092669</v>
      </c>
      <c r="E194" s="5">
        <f>'1.Economic Data'!F194</f>
        <v>40341.348793999998</v>
      </c>
      <c r="F194" s="1">
        <f t="shared" si="1"/>
        <v>1.1003149073846668</v>
      </c>
      <c r="G194" s="5">
        <f>'1.Economic Data'!C194</f>
        <v>96249.889085999996</v>
      </c>
      <c r="H194" s="1">
        <f t="shared" si="2"/>
        <v>1.3674673340074981</v>
      </c>
      <c r="I194" s="5">
        <f>'1.Economic Data'!F194</f>
        <v>40341.348793999998</v>
      </c>
      <c r="J194" s="1">
        <f t="shared" si="3"/>
        <v>1.1003149073846668</v>
      </c>
      <c r="L194" s="5"/>
      <c r="P194" s="5"/>
      <c r="R194" s="5"/>
      <c r="T194" s="5"/>
      <c r="Y194" s="5"/>
      <c r="Z194" s="5"/>
      <c r="AA194" s="5"/>
      <c r="AB194" s="5"/>
      <c r="AC194" s="5"/>
      <c r="AD194" s="5"/>
    </row>
    <row r="195" spans="1:30" ht="15.75" customHeight="1" x14ac:dyDescent="0.25">
      <c r="A195" s="1">
        <v>2029</v>
      </c>
      <c r="B195" s="1">
        <v>2</v>
      </c>
      <c r="C195" s="5">
        <f>'1.Economic Data'!E195</f>
        <v>1750.8811089999999</v>
      </c>
      <c r="D195" s="1">
        <f t="shared" si="0"/>
        <v>1.2789141299272297</v>
      </c>
      <c r="E195" s="5">
        <f>'1.Economic Data'!F195</f>
        <v>40372.000114000002</v>
      </c>
      <c r="F195" s="1">
        <f t="shared" si="1"/>
        <v>1.1011509256472003</v>
      </c>
      <c r="G195" s="5">
        <f>'1.Economic Data'!C195</f>
        <v>96435.453628999996</v>
      </c>
      <c r="H195" s="1">
        <f t="shared" si="2"/>
        <v>1.3701037365354614</v>
      </c>
      <c r="I195" s="5">
        <f>'1.Economic Data'!F195</f>
        <v>40372.000114000002</v>
      </c>
      <c r="J195" s="1">
        <f t="shared" si="3"/>
        <v>1.1011509256472003</v>
      </c>
      <c r="L195" s="5"/>
      <c r="P195" s="5"/>
      <c r="R195" s="5"/>
      <c r="T195" s="5"/>
      <c r="Y195" s="5"/>
      <c r="Z195" s="5"/>
      <c r="AA195" s="5"/>
      <c r="AB195" s="5"/>
      <c r="AC195" s="5"/>
      <c r="AD195" s="5"/>
    </row>
    <row r="196" spans="1:30" ht="15.75" customHeight="1" x14ac:dyDescent="0.25">
      <c r="A196" s="1">
        <v>2029</v>
      </c>
      <c r="B196" s="1">
        <v>3</v>
      </c>
      <c r="C196" s="5">
        <f>'1.Economic Data'!E196</f>
        <v>1752.1398549999999</v>
      </c>
      <c r="D196" s="1">
        <f t="shared" si="0"/>
        <v>1.279833568738417</v>
      </c>
      <c r="E196" s="5">
        <f>'1.Economic Data'!F196</f>
        <v>40403.109325999998</v>
      </c>
      <c r="F196" s="1">
        <f t="shared" si="1"/>
        <v>1.1019994329664617</v>
      </c>
      <c r="G196" s="5">
        <f>'1.Economic Data'!C196</f>
        <v>96622.095602000001</v>
      </c>
      <c r="H196" s="1">
        <f t="shared" si="2"/>
        <v>1.3727554466169574</v>
      </c>
      <c r="I196" s="5">
        <f>'1.Economic Data'!F196</f>
        <v>40403.109325999998</v>
      </c>
      <c r="J196" s="1">
        <f t="shared" si="3"/>
        <v>1.1019994329664617</v>
      </c>
      <c r="L196" s="5"/>
      <c r="P196" s="5"/>
      <c r="R196" s="5"/>
      <c r="T196" s="5"/>
      <c r="Y196" s="5"/>
      <c r="Z196" s="5"/>
      <c r="AA196" s="5"/>
      <c r="AB196" s="5"/>
      <c r="AC196" s="5"/>
      <c r="AD196" s="5"/>
    </row>
    <row r="197" spans="1:30" ht="15.75" customHeight="1" x14ac:dyDescent="0.25">
      <c r="A197" s="1">
        <v>2029</v>
      </c>
      <c r="B197" s="1">
        <v>4</v>
      </c>
      <c r="C197" s="5">
        <f>'1.Economic Data'!E197</f>
        <v>1753.3986</v>
      </c>
      <c r="D197" s="1">
        <f t="shared" si="0"/>
        <v>1.2807530068191642</v>
      </c>
      <c r="E197" s="5">
        <f>'1.Economic Data'!F197</f>
        <v>40434.024311000001</v>
      </c>
      <c r="F197" s="1">
        <f t="shared" si="1"/>
        <v>1.1028426427220597</v>
      </c>
      <c r="G197" s="5">
        <f>'1.Economic Data'!C197</f>
        <v>96808.737573999999</v>
      </c>
      <c r="H197" s="1">
        <f t="shared" si="2"/>
        <v>1.3754071566842458</v>
      </c>
      <c r="I197" s="5">
        <f>'1.Economic Data'!F197</f>
        <v>40434.024311000001</v>
      </c>
      <c r="J197" s="1">
        <f t="shared" si="3"/>
        <v>1.1028426427220597</v>
      </c>
      <c r="L197" s="5"/>
      <c r="P197" s="5"/>
      <c r="R197" s="5"/>
      <c r="T197" s="5"/>
      <c r="Y197" s="5"/>
      <c r="Z197" s="5"/>
      <c r="AA197" s="5"/>
      <c r="AB197" s="5"/>
      <c r="AC197" s="5"/>
      <c r="AD197" s="5"/>
    </row>
    <row r="198" spans="1:30" ht="15.75" customHeight="1" x14ac:dyDescent="0.25">
      <c r="A198" s="1">
        <v>2029</v>
      </c>
      <c r="B198" s="1">
        <v>5</v>
      </c>
      <c r="C198" s="5">
        <f>'1.Economic Data'!E198</f>
        <v>1754.657346</v>
      </c>
      <c r="D198" s="1">
        <f t="shared" si="0"/>
        <v>1.2816724456303517</v>
      </c>
      <c r="E198" s="5">
        <f>'1.Economic Data'!F198</f>
        <v>40464.746046</v>
      </c>
      <c r="F198" s="1">
        <f t="shared" si="1"/>
        <v>1.1036805815617805</v>
      </c>
      <c r="G198" s="5">
        <f>'1.Economic Data'!C198</f>
        <v>96995.379547000004</v>
      </c>
      <c r="H198" s="1">
        <f t="shared" si="2"/>
        <v>1.3780588667657419</v>
      </c>
      <c r="I198" s="5">
        <f>'1.Economic Data'!F198</f>
        <v>40464.746046</v>
      </c>
      <c r="J198" s="1">
        <f t="shared" si="3"/>
        <v>1.1036805815617805</v>
      </c>
      <c r="L198" s="5"/>
      <c r="P198" s="5"/>
      <c r="R198" s="5"/>
      <c r="T198" s="5"/>
      <c r="Y198" s="5"/>
      <c r="Z198" s="5"/>
      <c r="AA198" s="5"/>
      <c r="AB198" s="5"/>
      <c r="AC198" s="5"/>
      <c r="AD198" s="5"/>
    </row>
    <row r="199" spans="1:30" ht="15.75" customHeight="1" x14ac:dyDescent="0.25">
      <c r="A199" s="1">
        <v>2029</v>
      </c>
      <c r="B199" s="1">
        <v>6</v>
      </c>
      <c r="C199" s="5">
        <f>'1.Economic Data'!E199</f>
        <v>1755.9188059999999</v>
      </c>
      <c r="D199" s="1">
        <f t="shared" si="0"/>
        <v>1.2825938668565247</v>
      </c>
      <c r="E199" s="5">
        <f>'1.Economic Data'!F199</f>
        <v>40495.926723999997</v>
      </c>
      <c r="F199" s="1">
        <f t="shared" si="1"/>
        <v>1.1045310381243747</v>
      </c>
      <c r="G199" s="5">
        <f>'1.Economic Data'!C199</f>
        <v>97183.105205</v>
      </c>
      <c r="H199" s="1">
        <f t="shared" si="2"/>
        <v>1.38072597326849</v>
      </c>
      <c r="I199" s="5">
        <f>'1.Economic Data'!F199</f>
        <v>40495.926723999997</v>
      </c>
      <c r="J199" s="1">
        <f t="shared" si="3"/>
        <v>1.1045310381243747</v>
      </c>
      <c r="L199" s="5"/>
      <c r="P199" s="5"/>
      <c r="R199" s="5"/>
      <c r="T199" s="5"/>
      <c r="Y199" s="5"/>
      <c r="Z199" s="5"/>
      <c r="AA199" s="5"/>
      <c r="AB199" s="5"/>
      <c r="AC199" s="5"/>
      <c r="AD199" s="5"/>
    </row>
    <row r="200" spans="1:30" ht="15.75" customHeight="1" x14ac:dyDescent="0.25">
      <c r="A200" s="1">
        <v>2029</v>
      </c>
      <c r="B200" s="1">
        <v>7</v>
      </c>
      <c r="C200" s="5">
        <f>'1.Economic Data'!E200</f>
        <v>1757.1802660000001</v>
      </c>
      <c r="D200" s="1">
        <f t="shared" si="0"/>
        <v>1.2835152880826977</v>
      </c>
      <c r="E200" s="5">
        <f>'1.Economic Data'!F200</f>
        <v>40526.912729999996</v>
      </c>
      <c r="F200" s="1">
        <f t="shared" si="1"/>
        <v>1.1053761849858792</v>
      </c>
      <c r="G200" s="5">
        <f>'1.Economic Data'!C200</f>
        <v>97370.830862000003</v>
      </c>
      <c r="H200" s="1">
        <f t="shared" si="2"/>
        <v>1.3833930797570306</v>
      </c>
      <c r="I200" s="5">
        <f>'1.Economic Data'!F200</f>
        <v>40526.912729999996</v>
      </c>
      <c r="J200" s="1">
        <f t="shared" si="3"/>
        <v>1.1053761849858792</v>
      </c>
      <c r="L200" s="5"/>
      <c r="P200" s="5"/>
      <c r="R200" s="5"/>
      <c r="T200" s="5"/>
      <c r="Y200" s="5"/>
      <c r="Z200" s="5"/>
      <c r="AA200" s="5"/>
      <c r="AB200" s="5"/>
      <c r="AC200" s="5"/>
      <c r="AD200" s="5"/>
    </row>
    <row r="201" spans="1:30" ht="15.75" customHeight="1" x14ac:dyDescent="0.25">
      <c r="A201" s="1">
        <v>2029</v>
      </c>
      <c r="B201" s="1">
        <v>8</v>
      </c>
      <c r="C201" s="5">
        <f>'1.Economic Data'!E201</f>
        <v>1758.4417269999999</v>
      </c>
      <c r="D201" s="1">
        <f t="shared" si="0"/>
        <v>1.284436710039311</v>
      </c>
      <c r="E201" s="5">
        <f>'1.Economic Data'!F201</f>
        <v>40557.705041000001</v>
      </c>
      <c r="F201" s="1">
        <f t="shared" si="1"/>
        <v>1.1062160487940811</v>
      </c>
      <c r="G201" s="5">
        <f>'1.Economic Data'!C201</f>
        <v>97558.556519999998</v>
      </c>
      <c r="H201" s="1">
        <f t="shared" si="2"/>
        <v>1.3860601862597788</v>
      </c>
      <c r="I201" s="5">
        <f>'1.Economic Data'!F201</f>
        <v>40557.705041000001</v>
      </c>
      <c r="J201" s="1">
        <f t="shared" si="3"/>
        <v>1.1062160487940811</v>
      </c>
      <c r="L201" s="5"/>
      <c r="P201" s="5"/>
      <c r="R201" s="5"/>
      <c r="T201" s="5"/>
      <c r="Y201" s="5"/>
      <c r="Z201" s="5"/>
      <c r="AA201" s="5"/>
      <c r="AB201" s="5"/>
      <c r="AC201" s="5"/>
      <c r="AD201" s="5"/>
    </row>
    <row r="202" spans="1:30" ht="15.75" customHeight="1" x14ac:dyDescent="0.25">
      <c r="A202" s="1">
        <v>2029</v>
      </c>
      <c r="B202" s="1">
        <v>9</v>
      </c>
      <c r="C202" s="5">
        <f>'1.Economic Data'!E202</f>
        <v>1759.7059079999999</v>
      </c>
      <c r="D202" s="1">
        <f t="shared" si="0"/>
        <v>1.2853601187935517</v>
      </c>
      <c r="E202" s="5">
        <f>'1.Economic Data'!F202</f>
        <v>40588.957349999997</v>
      </c>
      <c r="F202" s="1">
        <f t="shared" si="1"/>
        <v>1.1070684591004019</v>
      </c>
      <c r="G202" s="5">
        <f>'1.Economic Data'!C202</f>
        <v>97747.372155000005</v>
      </c>
      <c r="H202" s="1">
        <f t="shared" si="2"/>
        <v>1.3887427785771755</v>
      </c>
      <c r="I202" s="5">
        <f>'1.Economic Data'!F202</f>
        <v>40588.957349999997</v>
      </c>
      <c r="J202" s="1">
        <f t="shared" si="3"/>
        <v>1.1070684591004019</v>
      </c>
      <c r="L202" s="5"/>
      <c r="P202" s="5"/>
      <c r="R202" s="5"/>
      <c r="T202" s="5"/>
      <c r="Y202" s="5"/>
      <c r="Z202" s="5"/>
      <c r="AA202" s="5"/>
      <c r="AB202" s="5"/>
      <c r="AC202" s="5"/>
      <c r="AD202" s="5"/>
    </row>
    <row r="203" spans="1:30" ht="15.75" customHeight="1" x14ac:dyDescent="0.25">
      <c r="A203" s="1">
        <v>2029</v>
      </c>
      <c r="B203" s="1">
        <v>10</v>
      </c>
      <c r="C203" s="5">
        <f>'1.Economic Data'!E203</f>
        <v>1760.970088</v>
      </c>
      <c r="D203" s="1">
        <f t="shared" si="0"/>
        <v>1.2862835268173525</v>
      </c>
      <c r="E203" s="5">
        <f>'1.Economic Data'!F203</f>
        <v>40620.014539999996</v>
      </c>
      <c r="F203" s="1">
        <f t="shared" si="1"/>
        <v>1.1079155475136571</v>
      </c>
      <c r="G203" s="5">
        <f>'1.Economic Data'!C203</f>
        <v>97936.187789999996</v>
      </c>
      <c r="H203" s="1">
        <f t="shared" si="2"/>
        <v>1.3914253708945721</v>
      </c>
      <c r="I203" s="5">
        <f>'1.Economic Data'!F203</f>
        <v>40620.014539999996</v>
      </c>
      <c r="J203" s="1">
        <f t="shared" si="3"/>
        <v>1.1079155475136571</v>
      </c>
      <c r="L203" s="5"/>
      <c r="P203" s="5"/>
      <c r="R203" s="5"/>
      <c r="T203" s="5"/>
      <c r="Y203" s="5"/>
      <c r="Z203" s="5"/>
      <c r="AA203" s="5"/>
      <c r="AB203" s="5"/>
      <c r="AC203" s="5"/>
      <c r="AD203" s="5"/>
    </row>
    <row r="204" spans="1:30" ht="15.75" customHeight="1" x14ac:dyDescent="0.25">
      <c r="A204" s="1">
        <v>2029</v>
      </c>
      <c r="B204" s="1">
        <v>11</v>
      </c>
      <c r="C204" s="5">
        <f>'1.Economic Data'!E204</f>
        <v>1762.234269</v>
      </c>
      <c r="D204" s="1">
        <f t="shared" si="0"/>
        <v>1.2872069355715934</v>
      </c>
      <c r="E204" s="5">
        <f>'1.Economic Data'!F204</f>
        <v>40650.877589999996</v>
      </c>
      <c r="F204" s="1">
        <f t="shared" si="1"/>
        <v>1.1087573407361833</v>
      </c>
      <c r="G204" s="5">
        <f>'1.Economic Data'!C204</f>
        <v>98125.003425999996</v>
      </c>
      <c r="H204" s="1">
        <f t="shared" si="2"/>
        <v>1.3941079632261761</v>
      </c>
      <c r="I204" s="5">
        <f>'1.Economic Data'!F204</f>
        <v>40650.877589999996</v>
      </c>
      <c r="J204" s="1">
        <f t="shared" si="3"/>
        <v>1.1087573407361833</v>
      </c>
      <c r="L204" s="5"/>
      <c r="P204" s="5"/>
      <c r="R204" s="5"/>
      <c r="T204" s="5"/>
      <c r="Y204" s="5"/>
      <c r="Z204" s="5"/>
      <c r="AA204" s="5"/>
      <c r="AB204" s="5"/>
      <c r="AC204" s="5"/>
      <c r="AD204" s="5"/>
    </row>
    <row r="205" spans="1:30" ht="15.75" customHeight="1" x14ac:dyDescent="0.25">
      <c r="A205" s="1">
        <v>2029</v>
      </c>
      <c r="B205" s="1">
        <v>12</v>
      </c>
      <c r="C205" s="5">
        <f>'1.Economic Data'!E205</f>
        <v>1763.5011770000001</v>
      </c>
      <c r="D205" s="1">
        <f t="shared" si="0"/>
        <v>1.2881323362365438</v>
      </c>
      <c r="E205" s="5">
        <f>'1.Economic Data'!F205</f>
        <v>40682.201694000003</v>
      </c>
      <c r="F205" s="1">
        <f t="shared" si="1"/>
        <v>1.1096117092593498</v>
      </c>
      <c r="G205" s="5">
        <f>'1.Economic Data'!C205</f>
        <v>98314.915366999994</v>
      </c>
      <c r="H205" s="1">
        <f t="shared" si="2"/>
        <v>1.3968061312772939</v>
      </c>
      <c r="I205" s="5">
        <f>'1.Economic Data'!F205</f>
        <v>40682.201694000003</v>
      </c>
      <c r="J205" s="1">
        <f t="shared" si="3"/>
        <v>1.1096117092593498</v>
      </c>
      <c r="L205" s="5"/>
      <c r="P205" s="5"/>
      <c r="R205" s="5"/>
      <c r="T205" s="5"/>
      <c r="Y205" s="5"/>
      <c r="Z205" s="5"/>
      <c r="AA205" s="5"/>
      <c r="AB205" s="5"/>
      <c r="AC205" s="5"/>
      <c r="AD205" s="5"/>
    </row>
    <row r="206" spans="1:30" ht="15.75" customHeight="1" x14ac:dyDescent="0.25">
      <c r="A206" s="1">
        <v>2030</v>
      </c>
      <c r="B206" s="1">
        <v>1</v>
      </c>
      <c r="C206" s="5">
        <f>'1.Economic Data'!E206</f>
        <v>1764.768084</v>
      </c>
      <c r="D206" s="1">
        <f t="shared" si="0"/>
        <v>1.289057736171054</v>
      </c>
      <c r="E206" s="5">
        <f>'1.Economic Data'!F206</f>
        <v>40713.330231</v>
      </c>
      <c r="F206" s="1">
        <f t="shared" si="1"/>
        <v>1.1104607436701988</v>
      </c>
      <c r="G206" s="5">
        <f>'1.Economic Data'!C206</f>
        <v>98504.827308000007</v>
      </c>
      <c r="H206" s="1">
        <f t="shared" si="2"/>
        <v>1.3995042993284117</v>
      </c>
      <c r="I206" s="5">
        <f>'1.Economic Data'!F206</f>
        <v>40713.330231</v>
      </c>
      <c r="J206" s="1">
        <f t="shared" si="3"/>
        <v>1.1104607436701988</v>
      </c>
      <c r="L206" s="5"/>
      <c r="P206" s="5"/>
      <c r="R206" s="5"/>
      <c r="T206" s="5"/>
      <c r="Y206" s="5"/>
      <c r="Z206" s="5"/>
      <c r="AA206" s="5"/>
      <c r="AB206" s="5"/>
      <c r="AC206" s="5"/>
      <c r="AD206" s="5"/>
    </row>
    <row r="207" spans="1:30" ht="15.75" customHeight="1" x14ac:dyDescent="0.25">
      <c r="A207" s="1">
        <v>2030</v>
      </c>
      <c r="B207" s="1">
        <v>2</v>
      </c>
      <c r="C207" s="5">
        <f>'1.Economic Data'!E207</f>
        <v>1766.0349920000001</v>
      </c>
      <c r="D207" s="1">
        <f t="shared" si="0"/>
        <v>1.2899831368360044</v>
      </c>
      <c r="E207" s="5">
        <f>'1.Economic Data'!F207</f>
        <v>40744.264181999999</v>
      </c>
      <c r="F207" s="1">
        <f t="shared" si="1"/>
        <v>1.1113044707256181</v>
      </c>
      <c r="G207" s="5">
        <f>'1.Economic Data'!C207</f>
        <v>98694.739249000006</v>
      </c>
      <c r="H207" s="1">
        <f t="shared" si="2"/>
        <v>1.4022024673795292</v>
      </c>
      <c r="I207" s="5">
        <f>'1.Economic Data'!F207</f>
        <v>40744.264181999999</v>
      </c>
      <c r="J207" s="1">
        <f t="shared" si="3"/>
        <v>1.1113044707256181</v>
      </c>
      <c r="L207" s="5"/>
      <c r="P207" s="5"/>
      <c r="R207" s="5"/>
      <c r="T207" s="5"/>
      <c r="Y207" s="5"/>
      <c r="Z207" s="5"/>
      <c r="AA207" s="5"/>
      <c r="AB207" s="5"/>
      <c r="AC207" s="5"/>
      <c r="AD207" s="5"/>
    </row>
    <row r="208" spans="1:30" ht="15.75" customHeight="1" x14ac:dyDescent="0.25">
      <c r="A208" s="1">
        <v>2030</v>
      </c>
      <c r="B208" s="1">
        <v>3</v>
      </c>
      <c r="C208" s="5">
        <f>'1.Economic Data'!E208</f>
        <v>1767.3046320000001</v>
      </c>
      <c r="D208" s="1">
        <f t="shared" si="0"/>
        <v>1.2909105330638662</v>
      </c>
      <c r="E208" s="5">
        <f>'1.Economic Data'!F208</f>
        <v>40775.660247</v>
      </c>
      <c r="F208" s="1">
        <f t="shared" si="1"/>
        <v>1.1121608019932989</v>
      </c>
      <c r="G208" s="5">
        <f>'1.Economic Data'!C208</f>
        <v>98885.753861999998</v>
      </c>
      <c r="H208" s="1">
        <f t="shared" si="2"/>
        <v>1.4049163016091166</v>
      </c>
      <c r="I208" s="5">
        <f>'1.Economic Data'!F208</f>
        <v>40775.660247</v>
      </c>
      <c r="J208" s="1">
        <f t="shared" si="3"/>
        <v>1.1121608019932989</v>
      </c>
      <c r="L208" s="5"/>
      <c r="P208" s="5"/>
      <c r="R208" s="5"/>
      <c r="T208" s="5"/>
      <c r="Y208" s="5"/>
      <c r="Z208" s="5"/>
      <c r="AA208" s="5"/>
      <c r="AB208" s="5"/>
      <c r="AC208" s="5"/>
      <c r="AD208" s="5"/>
    </row>
    <row r="209" spans="1:30" ht="15.75" customHeight="1" x14ac:dyDescent="0.25">
      <c r="A209" s="1">
        <v>2030</v>
      </c>
      <c r="B209" s="1">
        <v>4</v>
      </c>
      <c r="C209" s="5">
        <f>'1.Economic Data'!E209</f>
        <v>1768.5742720000001</v>
      </c>
      <c r="D209" s="1">
        <f t="shared" si="0"/>
        <v>1.2918379292917277</v>
      </c>
      <c r="E209" s="5">
        <f>'1.Economic Data'!F209</f>
        <v>40806.860294999999</v>
      </c>
      <c r="F209" s="1">
        <f t="shared" si="1"/>
        <v>1.113011786874861</v>
      </c>
      <c r="G209" s="5">
        <f>'1.Economic Data'!C209</f>
        <v>99076.768473999997</v>
      </c>
      <c r="H209" s="1">
        <f t="shared" si="2"/>
        <v>1.4076301358244965</v>
      </c>
      <c r="I209" s="5">
        <f>'1.Economic Data'!F209</f>
        <v>40806.860294999999</v>
      </c>
      <c r="J209" s="1">
        <f t="shared" si="3"/>
        <v>1.113011786874861</v>
      </c>
      <c r="L209" s="5"/>
      <c r="P209" s="5"/>
      <c r="R209" s="5"/>
      <c r="T209" s="5"/>
      <c r="Y209" s="5"/>
      <c r="Z209" s="5"/>
      <c r="AA209" s="5"/>
      <c r="AB209" s="5"/>
      <c r="AC209" s="5"/>
      <c r="AD209" s="5"/>
    </row>
    <row r="210" spans="1:30" ht="15.75" customHeight="1" x14ac:dyDescent="0.25">
      <c r="A210" s="1">
        <v>2030</v>
      </c>
      <c r="B210" s="1">
        <v>5</v>
      </c>
      <c r="C210" s="5">
        <f>'1.Economic Data'!E210</f>
        <v>1769.843912</v>
      </c>
      <c r="D210" s="1">
        <f t="shared" si="0"/>
        <v>1.2927653255195894</v>
      </c>
      <c r="E210" s="5">
        <f>'1.Economic Data'!F210</f>
        <v>40837.865310000001</v>
      </c>
      <c r="F210" s="1">
        <f t="shared" si="1"/>
        <v>1.1138574522090172</v>
      </c>
      <c r="G210" s="5">
        <f>'1.Economic Data'!C210</f>
        <v>99267.783087000003</v>
      </c>
      <c r="H210" s="1">
        <f t="shared" si="2"/>
        <v>1.4103439700540841</v>
      </c>
      <c r="I210" s="5">
        <f>'1.Economic Data'!F210</f>
        <v>40837.865310000001</v>
      </c>
      <c r="J210" s="1">
        <f t="shared" si="3"/>
        <v>1.1138574522090172</v>
      </c>
      <c r="L210" s="5"/>
      <c r="P210" s="5"/>
      <c r="R210" s="5"/>
      <c r="T210" s="5"/>
      <c r="Y210" s="5"/>
      <c r="Z210" s="5"/>
      <c r="AA210" s="5"/>
      <c r="AB210" s="5"/>
      <c r="AC210" s="5"/>
      <c r="AD210" s="5"/>
    </row>
    <row r="211" spans="1:30" ht="15.75" customHeight="1" x14ac:dyDescent="0.25">
      <c r="A211" s="1">
        <v>2030</v>
      </c>
      <c r="B211" s="1">
        <v>6</v>
      </c>
      <c r="C211" s="5">
        <f>'1.Economic Data'!E211</f>
        <v>1771.1162899999999</v>
      </c>
      <c r="D211" s="1">
        <f t="shared" si="0"/>
        <v>1.2936947216930039</v>
      </c>
      <c r="E211" s="5">
        <f>'1.Economic Data'!F211</f>
        <v>40869.333501000001</v>
      </c>
      <c r="F211" s="1">
        <f t="shared" si="1"/>
        <v>1.1147157507216063</v>
      </c>
      <c r="G211" s="5">
        <f>'1.Economic Data'!C211</f>
        <v>99459.906772999995</v>
      </c>
      <c r="H211" s="1">
        <f t="shared" si="2"/>
        <v>1.4130735614041516</v>
      </c>
      <c r="I211" s="5">
        <f>'1.Economic Data'!F211</f>
        <v>40869.333501000001</v>
      </c>
      <c r="J211" s="1">
        <f t="shared" si="3"/>
        <v>1.1147157507216063</v>
      </c>
      <c r="L211" s="5"/>
      <c r="P211" s="5"/>
      <c r="R211" s="5"/>
      <c r="T211" s="5"/>
      <c r="Y211" s="5"/>
      <c r="Z211" s="5"/>
      <c r="AA211" s="5"/>
      <c r="AB211" s="5"/>
      <c r="AC211" s="5"/>
      <c r="AD211" s="5"/>
    </row>
    <row r="212" spans="1:30" ht="15.75" customHeight="1" x14ac:dyDescent="0.25">
      <c r="A212" s="1">
        <v>2030</v>
      </c>
      <c r="B212" s="1">
        <v>7</v>
      </c>
      <c r="C212" s="5">
        <f>'1.Economic Data'!E212</f>
        <v>1772.3886680000001</v>
      </c>
      <c r="D212" s="1">
        <f t="shared" si="0"/>
        <v>1.2946241178664186</v>
      </c>
      <c r="E212" s="5">
        <f>'1.Economic Data'!F212</f>
        <v>40900.605223999999</v>
      </c>
      <c r="F212" s="1">
        <f t="shared" si="1"/>
        <v>1.1155686905469999</v>
      </c>
      <c r="G212" s="5">
        <f>'1.Economic Data'!C212</f>
        <v>99652.030459000001</v>
      </c>
      <c r="H212" s="1">
        <f t="shared" si="2"/>
        <v>1.4158031527542194</v>
      </c>
      <c r="I212" s="5">
        <f>'1.Economic Data'!F212</f>
        <v>40900.605223999999</v>
      </c>
      <c r="J212" s="1">
        <f t="shared" si="3"/>
        <v>1.1155686905469999</v>
      </c>
      <c r="L212" s="5"/>
      <c r="P212" s="5"/>
      <c r="R212" s="5"/>
      <c r="T212" s="5"/>
      <c r="Y212" s="5"/>
      <c r="Z212" s="5"/>
      <c r="AA212" s="5"/>
      <c r="AB212" s="5"/>
      <c r="AC212" s="5"/>
      <c r="AD212" s="5"/>
    </row>
    <row r="213" spans="1:30" ht="15.75" customHeight="1" x14ac:dyDescent="0.25">
      <c r="A213" s="1">
        <v>2030</v>
      </c>
      <c r="B213" s="1">
        <v>8</v>
      </c>
      <c r="C213" s="5">
        <f>'1.Economic Data'!E213</f>
        <v>1773.6610459999999</v>
      </c>
      <c r="D213" s="1">
        <f t="shared" si="0"/>
        <v>1.2955535140398331</v>
      </c>
      <c r="E213" s="5">
        <f>'1.Economic Data'!F213</f>
        <v>40931.681466000002</v>
      </c>
      <c r="F213" s="1">
        <f t="shared" si="1"/>
        <v>1.1164162986057367</v>
      </c>
      <c r="G213" s="5">
        <f>'1.Economic Data'!C213</f>
        <v>99844.154146000001</v>
      </c>
      <c r="H213" s="1">
        <f t="shared" si="2"/>
        <v>1.4185327441184945</v>
      </c>
      <c r="I213" s="5">
        <f>'1.Economic Data'!F213</f>
        <v>40931.681466000002</v>
      </c>
      <c r="J213" s="1">
        <f t="shared" si="3"/>
        <v>1.1164162986057367</v>
      </c>
      <c r="L213" s="5"/>
      <c r="P213" s="5"/>
      <c r="R213" s="5"/>
      <c r="T213" s="5"/>
      <c r="Y213" s="5"/>
      <c r="Z213" s="5"/>
      <c r="AA213" s="5"/>
      <c r="AB213" s="5"/>
      <c r="AC213" s="5"/>
      <c r="AD213" s="5"/>
    </row>
    <row r="214" spans="1:30" ht="15.75" customHeight="1" x14ac:dyDescent="0.25">
      <c r="A214" s="1">
        <v>2030</v>
      </c>
      <c r="B214" s="1">
        <v>9</v>
      </c>
      <c r="C214" s="5">
        <f>'1.Economic Data'!E214</f>
        <v>1774.9361690000001</v>
      </c>
      <c r="D214" s="1">
        <f t="shared" si="0"/>
        <v>1.2964849152718829</v>
      </c>
      <c r="E214" s="5">
        <f>'1.Economic Data'!F214</f>
        <v>40963.221947999999</v>
      </c>
      <c r="F214" s="1">
        <f t="shared" si="1"/>
        <v>1.1172765688636277</v>
      </c>
      <c r="G214" s="5">
        <f>'1.Economic Data'!C214</f>
        <v>100037.393345</v>
      </c>
      <c r="H214" s="1">
        <f t="shared" si="2"/>
        <v>1.4212781840851438</v>
      </c>
      <c r="I214" s="5">
        <f>'1.Economic Data'!F214</f>
        <v>40963.221947999999</v>
      </c>
      <c r="J214" s="1">
        <f t="shared" si="3"/>
        <v>1.1172765688636277</v>
      </c>
      <c r="L214" s="5"/>
      <c r="P214" s="5"/>
      <c r="R214" s="5"/>
      <c r="T214" s="5"/>
      <c r="Y214" s="5"/>
      <c r="Z214" s="5"/>
      <c r="AA214" s="5"/>
      <c r="AB214" s="5"/>
      <c r="AC214" s="5"/>
      <c r="AD214" s="5"/>
    </row>
    <row r="215" spans="1:30" ht="15.75" customHeight="1" x14ac:dyDescent="0.25">
      <c r="A215" s="1">
        <v>2030</v>
      </c>
      <c r="B215" s="1">
        <v>10</v>
      </c>
      <c r="C215" s="5">
        <f>'1.Economic Data'!E215</f>
        <v>1776.2112910000001</v>
      </c>
      <c r="D215" s="1">
        <f t="shared" si="0"/>
        <v>1.2974163157734924</v>
      </c>
      <c r="E215" s="5">
        <f>'1.Economic Data'!F215</f>
        <v>40994.565512000001</v>
      </c>
      <c r="F215" s="1">
        <f t="shared" si="1"/>
        <v>1.1181314681605223</v>
      </c>
      <c r="G215" s="5">
        <f>'1.Economic Data'!C215</f>
        <v>100230.632545</v>
      </c>
      <c r="H215" s="1">
        <f t="shared" si="2"/>
        <v>1.4240236240660007</v>
      </c>
      <c r="I215" s="5">
        <f>'1.Economic Data'!F215</f>
        <v>40994.565512000001</v>
      </c>
      <c r="J215" s="1">
        <f t="shared" si="3"/>
        <v>1.1181314681605223</v>
      </c>
      <c r="L215" s="5"/>
      <c r="P215" s="5"/>
      <c r="R215" s="5"/>
      <c r="T215" s="5"/>
      <c r="Y215" s="5"/>
      <c r="Z215" s="5"/>
      <c r="AA215" s="5"/>
      <c r="AB215" s="5"/>
      <c r="AC215" s="5"/>
      <c r="AD215" s="5"/>
    </row>
    <row r="216" spans="1:30" ht="15.75" customHeight="1" x14ac:dyDescent="0.25">
      <c r="A216" s="1">
        <v>2030</v>
      </c>
      <c r="B216" s="1">
        <v>11</v>
      </c>
      <c r="C216" s="5">
        <f>'1.Economic Data'!E216</f>
        <v>1777.4864130000001</v>
      </c>
      <c r="D216" s="1">
        <f t="shared" si="0"/>
        <v>1.2983477162751018</v>
      </c>
      <c r="E216" s="5">
        <f>'1.Economic Data'!F216</f>
        <v>41025.713145000002</v>
      </c>
      <c r="F216" s="1">
        <f t="shared" si="1"/>
        <v>1.1189810234169579</v>
      </c>
      <c r="G216" s="5">
        <f>'1.Economic Data'!C216</f>
        <v>100423.871745</v>
      </c>
      <c r="H216" s="1">
        <f t="shared" si="2"/>
        <v>1.4267690640468575</v>
      </c>
      <c r="I216" s="5">
        <f>'1.Economic Data'!F216</f>
        <v>41025.713145000002</v>
      </c>
      <c r="J216" s="1">
        <f t="shared" si="3"/>
        <v>1.1189810234169579</v>
      </c>
      <c r="L216" s="5"/>
      <c r="P216" s="5"/>
      <c r="R216" s="5"/>
      <c r="T216" s="5"/>
      <c r="Y216" s="5"/>
      <c r="Z216" s="5"/>
      <c r="AA216" s="5"/>
      <c r="AB216" s="5"/>
      <c r="AC216" s="5"/>
      <c r="AD216" s="5"/>
    </row>
    <row r="217" spans="1:30" ht="15.75" customHeight="1" x14ac:dyDescent="0.25">
      <c r="A217" s="1">
        <v>2030</v>
      </c>
      <c r="B217" s="1">
        <v>12</v>
      </c>
      <c r="C217" s="5">
        <f>'1.Economic Data'!E217</f>
        <v>1778.7642860000001</v>
      </c>
      <c r="D217" s="1">
        <f t="shared" si="0"/>
        <v>1.2992811262179882</v>
      </c>
      <c r="E217" s="5">
        <f>'1.Economic Data'!F217</f>
        <v>41057.326084</v>
      </c>
      <c r="F217" s="1">
        <f t="shared" si="1"/>
        <v>1.1198432699478205</v>
      </c>
      <c r="G217" s="5">
        <f>'1.Economic Data'!C217</f>
        <v>100618.232934</v>
      </c>
      <c r="H217" s="1">
        <f t="shared" si="2"/>
        <v>1.4295304446518666</v>
      </c>
      <c r="I217" s="5">
        <f>'1.Economic Data'!F217</f>
        <v>41057.326084</v>
      </c>
      <c r="J217" s="1">
        <f t="shared" si="3"/>
        <v>1.1198432699478205</v>
      </c>
      <c r="L217" s="5"/>
      <c r="P217" s="5"/>
      <c r="R217" s="5"/>
      <c r="T217" s="5"/>
      <c r="Y217" s="5"/>
      <c r="Z217" s="5"/>
      <c r="AA217" s="5"/>
      <c r="AB217" s="5"/>
      <c r="AC217" s="5"/>
      <c r="AD217" s="5"/>
    </row>
    <row r="218" spans="1:30" ht="15.75" customHeight="1" x14ac:dyDescent="0.25">
      <c r="C218" s="5"/>
      <c r="E218" s="5"/>
      <c r="G218" s="5"/>
      <c r="I218" s="5"/>
    </row>
    <row r="219" spans="1:30" ht="15.75" customHeight="1" x14ac:dyDescent="0.25">
      <c r="C219" s="5"/>
      <c r="E219" s="5"/>
      <c r="G219" s="5"/>
      <c r="I219" s="5"/>
    </row>
    <row r="220" spans="1:30" ht="15.75" customHeight="1" x14ac:dyDescent="0.25">
      <c r="C220" s="5"/>
      <c r="E220" s="5"/>
      <c r="G220" s="5"/>
      <c r="I220" s="5"/>
    </row>
    <row r="221" spans="1:30" ht="15.75" customHeight="1" x14ac:dyDescent="0.25">
      <c r="C221" s="5"/>
      <c r="E221" s="5"/>
      <c r="G221" s="5"/>
      <c r="I221" s="5"/>
    </row>
    <row r="222" spans="1:30" ht="15.75" customHeight="1" x14ac:dyDescent="0.25">
      <c r="C222" s="5"/>
      <c r="E222" s="5"/>
      <c r="G222" s="5"/>
      <c r="I222" s="5"/>
    </row>
    <row r="223" spans="1:30" ht="15.75" customHeight="1" x14ac:dyDescent="0.25">
      <c r="C223" s="5"/>
      <c r="E223" s="5"/>
      <c r="G223" s="5"/>
      <c r="I223" s="5"/>
    </row>
    <row r="224" spans="1:30" ht="15.75" customHeight="1" x14ac:dyDescent="0.25">
      <c r="C224" s="5"/>
      <c r="E224" s="5"/>
      <c r="G224" s="5"/>
      <c r="I224" s="5"/>
    </row>
    <row r="225" spans="3:9" ht="15.75" customHeight="1" x14ac:dyDescent="0.25">
      <c r="C225" s="5"/>
      <c r="E225" s="5"/>
      <c r="G225" s="5"/>
      <c r="I225" s="5"/>
    </row>
    <row r="226" spans="3:9" ht="15.75" customHeight="1" x14ac:dyDescent="0.25">
      <c r="C226" s="5"/>
      <c r="E226" s="5"/>
      <c r="G226" s="5"/>
      <c r="I226" s="5"/>
    </row>
    <row r="227" spans="3:9" ht="15.75" customHeight="1" x14ac:dyDescent="0.25">
      <c r="C227" s="5"/>
      <c r="E227" s="5"/>
      <c r="G227" s="5"/>
      <c r="I227" s="5"/>
    </row>
    <row r="228" spans="3:9" ht="15.75" customHeight="1" x14ac:dyDescent="0.25">
      <c r="C228" s="5"/>
      <c r="E228" s="5"/>
      <c r="G228" s="5"/>
      <c r="I228" s="5"/>
    </row>
    <row r="229" spans="3:9" ht="15.75" customHeight="1" x14ac:dyDescent="0.25">
      <c r="C229" s="5"/>
      <c r="E229" s="5"/>
      <c r="G229" s="5"/>
      <c r="I229" s="5"/>
    </row>
    <row r="230" spans="3:9" ht="15.75" customHeight="1" x14ac:dyDescent="0.25"/>
    <row r="231" spans="3:9" ht="15.75" customHeight="1" x14ac:dyDescent="0.25"/>
    <row r="232" spans="3:9" ht="15.75" customHeight="1" x14ac:dyDescent="0.25"/>
    <row r="233" spans="3:9" ht="15.75" customHeight="1" x14ac:dyDescent="0.25"/>
    <row r="234" spans="3:9" ht="15.75" customHeight="1" x14ac:dyDescent="0.25"/>
    <row r="235" spans="3:9" ht="15.75" customHeight="1" x14ac:dyDescent="0.25"/>
    <row r="236" spans="3:9" ht="15.75" customHeight="1" x14ac:dyDescent="0.25"/>
    <row r="237" spans="3:9" ht="15.75" customHeight="1" x14ac:dyDescent="0.25"/>
    <row r="238" spans="3:9" ht="15.75" customHeight="1" x14ac:dyDescent="0.25"/>
    <row r="239" spans="3:9" ht="15.75" customHeight="1" x14ac:dyDescent="0.25"/>
    <row r="240" spans="3:9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EF2CB"/>
  </sheetPr>
  <dimension ref="A1:J1000"/>
  <sheetViews>
    <sheetView workbookViewId="0"/>
  </sheetViews>
  <sheetFormatPr defaultColWidth="14.42578125" defaultRowHeight="15" customHeight="1" x14ac:dyDescent="0.25"/>
  <cols>
    <col min="1" max="6" width="8.7109375" customWidth="1"/>
    <col min="7" max="7" width="12.85546875" customWidth="1"/>
    <col min="8" max="8" width="12.140625" customWidth="1"/>
    <col min="9" max="9" width="12.5703125" customWidth="1"/>
    <col min="10" max="10" width="12" customWidth="1"/>
    <col min="11" max="26" width="8.7109375" customWidth="1"/>
  </cols>
  <sheetData>
    <row r="1" spans="1:10" x14ac:dyDescent="0.25">
      <c r="A1" s="1" t="s">
        <v>4</v>
      </c>
      <c r="B1" s="1" t="s">
        <v>5</v>
      </c>
      <c r="C1" s="1" t="s">
        <v>59</v>
      </c>
      <c r="D1" s="1" t="s">
        <v>60</v>
      </c>
      <c r="E1" s="1" t="s">
        <v>14</v>
      </c>
      <c r="F1" s="1" t="s">
        <v>18</v>
      </c>
      <c r="G1" s="1" t="s">
        <v>61</v>
      </c>
      <c r="H1" s="1" t="s">
        <v>62</v>
      </c>
      <c r="I1" s="1" t="s">
        <v>63</v>
      </c>
      <c r="J1" s="1" t="s">
        <v>64</v>
      </c>
    </row>
    <row r="2" spans="1:10" x14ac:dyDescent="0.25">
      <c r="A2" s="1">
        <v>2013</v>
      </c>
      <c r="B2" s="1">
        <v>1</v>
      </c>
      <c r="C2" s="1">
        <v>31</v>
      </c>
      <c r="D2" s="10">
        <f t="shared" ref="D2:D217" si="0">C2/30.44</f>
        <v>1.0183968462549278</v>
      </c>
      <c r="E2" s="11">
        <f>'2.Actual Wthr'!F2</f>
        <v>666.61249999999995</v>
      </c>
      <c r="F2" s="11">
        <f>'2.Actual Wthr'!J2</f>
        <v>0</v>
      </c>
      <c r="G2" s="10">
        <f>E2</f>
        <v>666.61249999999995</v>
      </c>
      <c r="H2" s="10">
        <f t="shared" ref="H2:H217" si="1">E2/$G$13</f>
        <v>0.20891431248375625</v>
      </c>
      <c r="I2" s="10">
        <f>F2</f>
        <v>0</v>
      </c>
      <c r="J2" s="10">
        <f t="shared" ref="J2:J217" si="2">F2/$I$13</f>
        <v>0</v>
      </c>
    </row>
    <row r="3" spans="1:10" x14ac:dyDescent="0.25">
      <c r="A3" s="1">
        <v>2013</v>
      </c>
      <c r="B3" s="1">
        <v>2</v>
      </c>
      <c r="C3" s="1">
        <v>28</v>
      </c>
      <c r="D3" s="10">
        <f t="shared" si="0"/>
        <v>0.91984231274638628</v>
      </c>
      <c r="E3" s="11">
        <f>'2.Actual Wthr'!F3</f>
        <v>574.24170000000004</v>
      </c>
      <c r="F3" s="11">
        <f>'2.Actual Wthr'!J3</f>
        <v>0</v>
      </c>
      <c r="G3" s="10">
        <f t="shared" ref="G3:G13" si="3">G2+E3</f>
        <v>1240.8542</v>
      </c>
      <c r="H3" s="10">
        <f t="shared" si="1"/>
        <v>0.17996558713645996</v>
      </c>
      <c r="I3" s="10">
        <f t="shared" ref="I3:I13" si="4">I2+F3</f>
        <v>0</v>
      </c>
      <c r="J3" s="10">
        <f t="shared" si="2"/>
        <v>0</v>
      </c>
    </row>
    <row r="4" spans="1:10" x14ac:dyDescent="0.25">
      <c r="A4" s="1">
        <v>2013</v>
      </c>
      <c r="B4" s="1">
        <v>3</v>
      </c>
      <c r="C4" s="1">
        <v>31</v>
      </c>
      <c r="D4" s="10">
        <f t="shared" si="0"/>
        <v>1.0183968462549278</v>
      </c>
      <c r="E4" s="11">
        <f>'2.Actual Wthr'!F4</f>
        <v>446.79169999999999</v>
      </c>
      <c r="F4" s="11">
        <f>'2.Actual Wthr'!J4</f>
        <v>0</v>
      </c>
      <c r="G4" s="10">
        <f t="shared" si="3"/>
        <v>1687.6459</v>
      </c>
      <c r="H4" s="10">
        <f t="shared" si="1"/>
        <v>0.1400231481242081</v>
      </c>
      <c r="I4" s="10">
        <f t="shared" si="4"/>
        <v>0</v>
      </c>
      <c r="J4" s="10">
        <f t="shared" si="2"/>
        <v>0</v>
      </c>
    </row>
    <row r="5" spans="1:10" x14ac:dyDescent="0.25">
      <c r="A5" s="1">
        <v>2013</v>
      </c>
      <c r="B5" s="1">
        <v>4</v>
      </c>
      <c r="C5" s="1">
        <v>30</v>
      </c>
      <c r="D5" s="10">
        <f t="shared" si="0"/>
        <v>0.98554533508541386</v>
      </c>
      <c r="E5" s="11">
        <f>'2.Actual Wthr'!F5</f>
        <v>232.60419999999999</v>
      </c>
      <c r="F5" s="11">
        <f>'2.Actual Wthr'!J5</f>
        <v>0</v>
      </c>
      <c r="G5" s="10">
        <f t="shared" si="3"/>
        <v>1920.2501</v>
      </c>
      <c r="H5" s="10">
        <f t="shared" si="1"/>
        <v>7.2897442702970813E-2</v>
      </c>
      <c r="I5" s="10">
        <f t="shared" si="4"/>
        <v>0</v>
      </c>
      <c r="J5" s="10">
        <f t="shared" si="2"/>
        <v>0</v>
      </c>
    </row>
    <row r="6" spans="1:10" x14ac:dyDescent="0.25">
      <c r="A6" s="1">
        <v>2013</v>
      </c>
      <c r="B6" s="1">
        <v>5</v>
      </c>
      <c r="C6" s="1">
        <v>31</v>
      </c>
      <c r="D6" s="10">
        <f t="shared" si="0"/>
        <v>1.0183968462549278</v>
      </c>
      <c r="E6" s="11">
        <f>'2.Actual Wthr'!F6</f>
        <v>32.570799999999998</v>
      </c>
      <c r="F6" s="11">
        <f>'2.Actual Wthr'!J6</f>
        <v>18.191700000000001</v>
      </c>
      <c r="G6" s="10">
        <f t="shared" si="3"/>
        <v>1952.8208999999999</v>
      </c>
      <c r="H6" s="10">
        <f t="shared" si="1"/>
        <v>1.0207588800158904E-2</v>
      </c>
      <c r="I6" s="10">
        <f t="shared" si="4"/>
        <v>18.191700000000001</v>
      </c>
      <c r="J6" s="10">
        <f t="shared" si="2"/>
        <v>8.0126375543081843E-2</v>
      </c>
    </row>
    <row r="7" spans="1:10" x14ac:dyDescent="0.25">
      <c r="A7" s="1">
        <v>2013</v>
      </c>
      <c r="B7" s="1">
        <v>6</v>
      </c>
      <c r="C7" s="1">
        <v>30</v>
      </c>
      <c r="D7" s="10">
        <f t="shared" si="0"/>
        <v>0.98554533508541386</v>
      </c>
      <c r="E7" s="11">
        <f>'2.Actual Wthr'!F7</f>
        <v>2.7082999999999999</v>
      </c>
      <c r="F7" s="11">
        <f>'2.Actual Wthr'!J7</f>
        <v>35.616700000000002</v>
      </c>
      <c r="G7" s="10">
        <f t="shared" si="3"/>
        <v>1955.5291999999999</v>
      </c>
      <c r="H7" s="10">
        <f t="shared" si="1"/>
        <v>8.4877291154869885E-4</v>
      </c>
      <c r="I7" s="10">
        <f t="shared" si="4"/>
        <v>53.808400000000006</v>
      </c>
      <c r="J7" s="10">
        <f t="shared" si="2"/>
        <v>0.15687577740427136</v>
      </c>
    </row>
    <row r="8" spans="1:10" x14ac:dyDescent="0.25">
      <c r="A8" s="1">
        <v>2013</v>
      </c>
      <c r="B8" s="1">
        <v>7</v>
      </c>
      <c r="C8" s="1">
        <v>31</v>
      </c>
      <c r="D8" s="10">
        <f t="shared" si="0"/>
        <v>1.0183968462549278</v>
      </c>
      <c r="E8" s="11">
        <f>'2.Actual Wthr'!F8</f>
        <v>0</v>
      </c>
      <c r="F8" s="11">
        <f>'2.Actual Wthr'!J8</f>
        <v>110.1417</v>
      </c>
      <c r="G8" s="10">
        <f t="shared" si="3"/>
        <v>1955.5291999999999</v>
      </c>
      <c r="H8" s="10">
        <f t="shared" si="1"/>
        <v>0</v>
      </c>
      <c r="I8" s="10">
        <f t="shared" si="4"/>
        <v>163.95010000000002</v>
      </c>
      <c r="J8" s="10">
        <f t="shared" si="2"/>
        <v>0.48512537130413635</v>
      </c>
    </row>
    <row r="9" spans="1:10" x14ac:dyDescent="0.25">
      <c r="A9" s="1">
        <v>2013</v>
      </c>
      <c r="B9" s="1">
        <v>8</v>
      </c>
      <c r="C9" s="1">
        <v>31</v>
      </c>
      <c r="D9" s="10">
        <f t="shared" si="0"/>
        <v>1.0183968462549278</v>
      </c>
      <c r="E9" s="11">
        <f>'2.Actual Wthr'!F9</f>
        <v>0</v>
      </c>
      <c r="F9" s="11">
        <f>'2.Actual Wthr'!J9</f>
        <v>53.004199999999997</v>
      </c>
      <c r="G9" s="10">
        <f t="shared" si="3"/>
        <v>1955.5291999999999</v>
      </c>
      <c r="H9" s="10">
        <f t="shared" si="1"/>
        <v>0</v>
      </c>
      <c r="I9" s="10">
        <f t="shared" si="4"/>
        <v>216.95430000000002</v>
      </c>
      <c r="J9" s="10">
        <f t="shared" si="2"/>
        <v>0.23346000838627606</v>
      </c>
    </row>
    <row r="10" spans="1:10" x14ac:dyDescent="0.25">
      <c r="A10" s="1">
        <v>2013</v>
      </c>
      <c r="B10" s="1">
        <v>9</v>
      </c>
      <c r="C10" s="1">
        <v>30</v>
      </c>
      <c r="D10" s="10">
        <f t="shared" si="0"/>
        <v>0.98554533508541386</v>
      </c>
      <c r="E10" s="11">
        <f>'2.Actual Wthr'!F10</f>
        <v>24.1417</v>
      </c>
      <c r="F10" s="11">
        <f>'2.Actual Wthr'!J10</f>
        <v>9.7375000000000007</v>
      </c>
      <c r="G10" s="10">
        <f t="shared" si="3"/>
        <v>1979.6708999999998</v>
      </c>
      <c r="H10" s="10">
        <f t="shared" si="1"/>
        <v>7.5659347187295445E-3</v>
      </c>
      <c r="I10" s="10">
        <f t="shared" si="4"/>
        <v>226.69180000000003</v>
      </c>
      <c r="J10" s="10">
        <f t="shared" si="2"/>
        <v>4.2889371628311787E-2</v>
      </c>
    </row>
    <row r="11" spans="1:10" x14ac:dyDescent="0.25">
      <c r="A11" s="1">
        <v>2013</v>
      </c>
      <c r="B11" s="1">
        <v>10</v>
      </c>
      <c r="C11" s="1">
        <v>31</v>
      </c>
      <c r="D11" s="10">
        <f t="shared" si="0"/>
        <v>1.0183968462549278</v>
      </c>
      <c r="E11" s="11">
        <f>'2.Actual Wthr'!F11</f>
        <v>130.55000000000001</v>
      </c>
      <c r="F11" s="11">
        <f>'2.Actual Wthr'!J11</f>
        <v>0.3458</v>
      </c>
      <c r="G11" s="10">
        <f t="shared" si="3"/>
        <v>2110.2208999999998</v>
      </c>
      <c r="H11" s="10">
        <f t="shared" si="1"/>
        <v>4.0913969502153619E-2</v>
      </c>
      <c r="I11" s="10">
        <f t="shared" si="4"/>
        <v>227.03760000000003</v>
      </c>
      <c r="J11" s="10">
        <f t="shared" si="2"/>
        <v>1.5230957339224867E-3</v>
      </c>
    </row>
    <row r="12" spans="1:10" x14ac:dyDescent="0.25">
      <c r="A12" s="1">
        <v>2013</v>
      </c>
      <c r="B12" s="1">
        <v>11</v>
      </c>
      <c r="C12" s="1">
        <v>30</v>
      </c>
      <c r="D12" s="10">
        <f t="shared" si="0"/>
        <v>0.98554533508541386</v>
      </c>
      <c r="E12" s="11">
        <f>'2.Actual Wthr'!F12</f>
        <v>394.86250000000001</v>
      </c>
      <c r="F12" s="11">
        <f>'2.Actual Wthr'!J12</f>
        <v>0</v>
      </c>
      <c r="G12" s="10">
        <f t="shared" si="3"/>
        <v>2505.0834</v>
      </c>
      <c r="H12" s="10">
        <f t="shared" si="1"/>
        <v>0.1237486961512381</v>
      </c>
      <c r="I12" s="10">
        <f t="shared" si="4"/>
        <v>227.03760000000003</v>
      </c>
      <c r="J12" s="10">
        <f t="shared" si="2"/>
        <v>0</v>
      </c>
    </row>
    <row r="13" spans="1:10" x14ac:dyDescent="0.25">
      <c r="A13" s="1">
        <v>2013</v>
      </c>
      <c r="B13" s="1">
        <v>12</v>
      </c>
      <c r="C13" s="1">
        <v>31</v>
      </c>
      <c r="D13" s="10">
        <f t="shared" si="0"/>
        <v>1.0183968462549278</v>
      </c>
      <c r="E13" s="11">
        <f>'2.Actual Wthr'!F13</f>
        <v>685.75829999999996</v>
      </c>
      <c r="F13" s="11">
        <f>'2.Actual Wthr'!J13</f>
        <v>0</v>
      </c>
      <c r="G13" s="5">
        <f t="shared" si="3"/>
        <v>3190.8416999999999</v>
      </c>
      <c r="H13" s="10">
        <f t="shared" si="1"/>
        <v>0.21491454746877603</v>
      </c>
      <c r="I13" s="10">
        <f t="shared" si="4"/>
        <v>227.03760000000003</v>
      </c>
      <c r="J13" s="10">
        <f t="shared" si="2"/>
        <v>0</v>
      </c>
    </row>
    <row r="14" spans="1:10" x14ac:dyDescent="0.25">
      <c r="A14" s="1">
        <v>2014</v>
      </c>
      <c r="B14" s="1">
        <v>1</v>
      </c>
      <c r="C14" s="1">
        <v>31</v>
      </c>
      <c r="D14" s="10">
        <f t="shared" si="0"/>
        <v>1.0183968462549278</v>
      </c>
      <c r="E14" s="11">
        <f>'2.Actual Wthr'!F14</f>
        <v>745.36670000000004</v>
      </c>
      <c r="F14" s="11">
        <f>'2.Actual Wthr'!J14</f>
        <v>0</v>
      </c>
      <c r="G14" s="10">
        <f>E14</f>
        <v>745.36670000000004</v>
      </c>
      <c r="H14" s="10">
        <f t="shared" si="1"/>
        <v>0.23359563716369885</v>
      </c>
      <c r="I14" s="10">
        <f>F14</f>
        <v>0</v>
      </c>
      <c r="J14" s="10">
        <f t="shared" si="2"/>
        <v>0</v>
      </c>
    </row>
    <row r="15" spans="1:10" x14ac:dyDescent="0.25">
      <c r="A15" s="1">
        <v>2014</v>
      </c>
      <c r="B15" s="1">
        <v>2</v>
      </c>
      <c r="C15" s="1">
        <v>28</v>
      </c>
      <c r="D15" s="10">
        <f t="shared" si="0"/>
        <v>0.91984231274638628</v>
      </c>
      <c r="E15" s="11">
        <f>'2.Actual Wthr'!F15</f>
        <v>632.85419999999999</v>
      </c>
      <c r="F15" s="11">
        <f>'2.Actual Wthr'!J15</f>
        <v>0</v>
      </c>
      <c r="G15" s="10">
        <f t="shared" ref="G15:G25" si="5">G14+E15</f>
        <v>1378.2209</v>
      </c>
      <c r="H15" s="10">
        <f t="shared" si="1"/>
        <v>0.19833456482657852</v>
      </c>
      <c r="I15" s="10">
        <f t="shared" ref="I15:I25" si="6">I14+F15</f>
        <v>0</v>
      </c>
      <c r="J15" s="10">
        <f t="shared" si="2"/>
        <v>0</v>
      </c>
    </row>
    <row r="16" spans="1:10" x14ac:dyDescent="0.25">
      <c r="A16" s="1">
        <v>2014</v>
      </c>
      <c r="B16" s="1">
        <v>3</v>
      </c>
      <c r="C16" s="1">
        <v>31</v>
      </c>
      <c r="D16" s="10">
        <f t="shared" si="0"/>
        <v>1.0183968462549278</v>
      </c>
      <c r="E16" s="11">
        <f>'2.Actual Wthr'!F16</f>
        <v>601.78330000000005</v>
      </c>
      <c r="F16" s="11">
        <f>'2.Actual Wthr'!J16</f>
        <v>0</v>
      </c>
      <c r="G16" s="10">
        <f t="shared" si="5"/>
        <v>1980.0042000000001</v>
      </c>
      <c r="H16" s="10">
        <f t="shared" si="1"/>
        <v>0.18859704008506598</v>
      </c>
      <c r="I16" s="10">
        <f t="shared" si="6"/>
        <v>0</v>
      </c>
      <c r="J16" s="10">
        <f t="shared" si="2"/>
        <v>0</v>
      </c>
    </row>
    <row r="17" spans="1:10" x14ac:dyDescent="0.25">
      <c r="A17" s="1">
        <v>2014</v>
      </c>
      <c r="B17" s="1">
        <v>4</v>
      </c>
      <c r="C17" s="1">
        <v>30</v>
      </c>
      <c r="D17" s="10">
        <f t="shared" si="0"/>
        <v>0.98554533508541386</v>
      </c>
      <c r="E17" s="11">
        <f>'2.Actual Wthr'!F17</f>
        <v>234.75</v>
      </c>
      <c r="F17" s="11">
        <f>'2.Actual Wthr'!J17</f>
        <v>0</v>
      </c>
      <c r="G17" s="10">
        <f t="shared" si="5"/>
        <v>2214.7542000000003</v>
      </c>
      <c r="H17" s="10">
        <f t="shared" si="1"/>
        <v>7.3569929840142184E-2</v>
      </c>
      <c r="I17" s="10">
        <f t="shared" si="6"/>
        <v>0</v>
      </c>
      <c r="J17" s="10">
        <f t="shared" si="2"/>
        <v>0</v>
      </c>
    </row>
    <row r="18" spans="1:10" x14ac:dyDescent="0.25">
      <c r="A18" s="1">
        <v>2014</v>
      </c>
      <c r="B18" s="1">
        <v>5</v>
      </c>
      <c r="C18" s="1">
        <v>31</v>
      </c>
      <c r="D18" s="10">
        <f t="shared" si="0"/>
        <v>1.0183968462549278</v>
      </c>
      <c r="E18" s="11">
        <f>'2.Actual Wthr'!F18</f>
        <v>31.008299999999998</v>
      </c>
      <c r="F18" s="11">
        <f>'2.Actual Wthr'!J18</f>
        <v>8.9458000000000002</v>
      </c>
      <c r="G18" s="10">
        <f t="shared" si="5"/>
        <v>2245.7625000000003</v>
      </c>
      <c r="H18" s="10">
        <f t="shared" si="1"/>
        <v>9.7179060935551898E-3</v>
      </c>
      <c r="I18" s="10">
        <f t="shared" si="6"/>
        <v>8.9458000000000002</v>
      </c>
      <c r="J18" s="10">
        <f t="shared" si="2"/>
        <v>3.9402284026962935E-2</v>
      </c>
    </row>
    <row r="19" spans="1:10" x14ac:dyDescent="0.25">
      <c r="A19" s="1">
        <v>2014</v>
      </c>
      <c r="B19" s="1">
        <v>6</v>
      </c>
      <c r="C19" s="1">
        <v>30</v>
      </c>
      <c r="D19" s="10">
        <f t="shared" si="0"/>
        <v>0.98554533508541386</v>
      </c>
      <c r="E19" s="11">
        <f>'2.Actual Wthr'!F19</f>
        <v>0</v>
      </c>
      <c r="F19" s="11">
        <f>'2.Actual Wthr'!J19</f>
        <v>63.4542</v>
      </c>
      <c r="G19" s="10">
        <f t="shared" si="5"/>
        <v>2245.7625000000003</v>
      </c>
      <c r="H19" s="10">
        <f t="shared" si="1"/>
        <v>0</v>
      </c>
      <c r="I19" s="10">
        <f t="shared" si="6"/>
        <v>72.400000000000006</v>
      </c>
      <c r="J19" s="10">
        <f t="shared" si="2"/>
        <v>0.27948762671909849</v>
      </c>
    </row>
    <row r="20" spans="1:10" x14ac:dyDescent="0.25">
      <c r="A20" s="1">
        <v>2014</v>
      </c>
      <c r="B20" s="1">
        <v>7</v>
      </c>
      <c r="C20" s="1">
        <v>31</v>
      </c>
      <c r="D20" s="10">
        <f t="shared" si="0"/>
        <v>1.0183968462549278</v>
      </c>
      <c r="E20" s="11">
        <f>'2.Actual Wthr'!F20</f>
        <v>0</v>
      </c>
      <c r="F20" s="11">
        <f>'2.Actual Wthr'!J20</f>
        <v>63.504199999999997</v>
      </c>
      <c r="G20" s="10">
        <f t="shared" si="5"/>
        <v>2245.7625000000003</v>
      </c>
      <c r="H20" s="10">
        <f t="shared" si="1"/>
        <v>0</v>
      </c>
      <c r="I20" s="10">
        <f t="shared" si="6"/>
        <v>135.9042</v>
      </c>
      <c r="J20" s="10">
        <f t="shared" si="2"/>
        <v>0.2797078545580115</v>
      </c>
    </row>
    <row r="21" spans="1:10" ht="15.75" customHeight="1" x14ac:dyDescent="0.25">
      <c r="A21" s="1">
        <v>2014</v>
      </c>
      <c r="B21" s="1">
        <v>8</v>
      </c>
      <c r="C21" s="1">
        <v>31</v>
      </c>
      <c r="D21" s="10">
        <f t="shared" si="0"/>
        <v>1.0183968462549278</v>
      </c>
      <c r="E21" s="11">
        <f>'2.Actual Wthr'!F21</f>
        <v>0.26669999999999999</v>
      </c>
      <c r="F21" s="11">
        <f>'2.Actual Wthr'!J21</f>
        <v>55.095799999999997</v>
      </c>
      <c r="G21" s="10">
        <f t="shared" si="5"/>
        <v>2246.0292000000004</v>
      </c>
      <c r="H21" s="10">
        <f t="shared" si="1"/>
        <v>8.358296182477495E-5</v>
      </c>
      <c r="I21" s="10">
        <f t="shared" si="6"/>
        <v>191</v>
      </c>
      <c r="J21" s="10">
        <f t="shared" si="2"/>
        <v>0.24267257934368577</v>
      </c>
    </row>
    <row r="22" spans="1:10" ht="15.75" customHeight="1" x14ac:dyDescent="0.25">
      <c r="A22" s="1">
        <v>2014</v>
      </c>
      <c r="B22" s="1">
        <v>9</v>
      </c>
      <c r="C22" s="1">
        <v>30</v>
      </c>
      <c r="D22" s="10">
        <f t="shared" si="0"/>
        <v>0.98554533508541386</v>
      </c>
      <c r="E22" s="11">
        <f>'2.Actual Wthr'!F22</f>
        <v>36.487499999999997</v>
      </c>
      <c r="F22" s="11">
        <f>'2.Actual Wthr'!J22</f>
        <v>19.862500000000001</v>
      </c>
      <c r="G22" s="10">
        <f t="shared" si="5"/>
        <v>2282.5167000000006</v>
      </c>
      <c r="H22" s="10">
        <f t="shared" si="1"/>
        <v>1.1435070564609958E-2</v>
      </c>
      <c r="I22" s="10">
        <f t="shared" si="6"/>
        <v>210.86250000000001</v>
      </c>
      <c r="J22" s="10">
        <f t="shared" si="2"/>
        <v>8.7485509008199513E-2</v>
      </c>
    </row>
    <row r="23" spans="1:10" ht="15.75" customHeight="1" x14ac:dyDescent="0.25">
      <c r="A23" s="1">
        <v>2014</v>
      </c>
      <c r="B23" s="1">
        <v>10</v>
      </c>
      <c r="C23" s="1">
        <v>31</v>
      </c>
      <c r="D23" s="10">
        <f t="shared" si="0"/>
        <v>1.0183968462549278</v>
      </c>
      <c r="E23" s="11">
        <f>'2.Actual Wthr'!F23</f>
        <v>121.825</v>
      </c>
      <c r="F23" s="11">
        <f>'2.Actual Wthr'!J23</f>
        <v>2.2374999999999998</v>
      </c>
      <c r="G23" s="10">
        <f t="shared" si="5"/>
        <v>2404.3417000000004</v>
      </c>
      <c r="H23" s="10">
        <f t="shared" si="1"/>
        <v>3.8179581268478473E-2</v>
      </c>
      <c r="I23" s="10">
        <f t="shared" si="6"/>
        <v>213.10000000000002</v>
      </c>
      <c r="J23" s="10">
        <f t="shared" si="2"/>
        <v>9.8551957913579052E-3</v>
      </c>
    </row>
    <row r="24" spans="1:10" ht="15.75" customHeight="1" x14ac:dyDescent="0.25">
      <c r="A24" s="1">
        <v>2014</v>
      </c>
      <c r="B24" s="1">
        <v>11</v>
      </c>
      <c r="C24" s="1">
        <v>30</v>
      </c>
      <c r="D24" s="10">
        <f t="shared" si="0"/>
        <v>0.98554533508541386</v>
      </c>
      <c r="E24" s="11">
        <f>'2.Actual Wthr'!F24</f>
        <v>358.4375</v>
      </c>
      <c r="F24" s="11">
        <f>'2.Actual Wthr'!J24</f>
        <v>0</v>
      </c>
      <c r="G24" s="10">
        <f t="shared" si="5"/>
        <v>2762.7792000000004</v>
      </c>
      <c r="H24" s="10">
        <f t="shared" si="1"/>
        <v>0.11233321289489229</v>
      </c>
      <c r="I24" s="10">
        <f t="shared" si="6"/>
        <v>213.10000000000002</v>
      </c>
      <c r="J24" s="10">
        <f t="shared" si="2"/>
        <v>0</v>
      </c>
    </row>
    <row r="25" spans="1:10" ht="15.75" customHeight="1" x14ac:dyDescent="0.25">
      <c r="A25" s="1">
        <v>2014</v>
      </c>
      <c r="B25" s="1">
        <v>12</v>
      </c>
      <c r="C25" s="1">
        <v>31</v>
      </c>
      <c r="D25" s="10">
        <f t="shared" si="0"/>
        <v>1.0183968462549278</v>
      </c>
      <c r="E25" s="11">
        <f>'2.Actual Wthr'!F25</f>
        <v>536.13750000000005</v>
      </c>
      <c r="F25" s="11">
        <f>'2.Actual Wthr'!J25</f>
        <v>0</v>
      </c>
      <c r="G25" s="11">
        <f t="shared" si="5"/>
        <v>3298.9167000000007</v>
      </c>
      <c r="H25" s="10">
        <f t="shared" si="1"/>
        <v>0.16802384775151963</v>
      </c>
      <c r="I25" s="10">
        <f t="shared" si="6"/>
        <v>213.10000000000002</v>
      </c>
      <c r="J25" s="10">
        <f t="shared" si="2"/>
        <v>0</v>
      </c>
    </row>
    <row r="26" spans="1:10" ht="15.75" customHeight="1" x14ac:dyDescent="0.25">
      <c r="A26" s="1">
        <v>2015</v>
      </c>
      <c r="B26" s="1">
        <v>1</v>
      </c>
      <c r="C26" s="1">
        <v>31</v>
      </c>
      <c r="D26" s="10">
        <f t="shared" si="0"/>
        <v>1.0183968462549278</v>
      </c>
      <c r="E26" s="11">
        <f>'2.Actual Wthr'!F26</f>
        <v>796.05020000000002</v>
      </c>
      <c r="F26" s="11">
        <f>'2.Actual Wthr'!J26</f>
        <v>0</v>
      </c>
      <c r="G26" s="10">
        <f>E26</f>
        <v>796.05020000000002</v>
      </c>
      <c r="H26" s="10">
        <f t="shared" si="1"/>
        <v>0.24947969057819447</v>
      </c>
      <c r="I26" s="10">
        <f>F26</f>
        <v>0</v>
      </c>
      <c r="J26" s="10">
        <f t="shared" si="2"/>
        <v>0</v>
      </c>
    </row>
    <row r="27" spans="1:10" ht="15.75" customHeight="1" x14ac:dyDescent="0.25">
      <c r="A27" s="1">
        <v>2015</v>
      </c>
      <c r="B27" s="1">
        <v>2</v>
      </c>
      <c r="C27" s="1">
        <v>28</v>
      </c>
      <c r="D27" s="10">
        <f t="shared" si="0"/>
        <v>0.91984231274638628</v>
      </c>
      <c r="E27" s="11">
        <f>'2.Actual Wthr'!F27</f>
        <v>805.0471</v>
      </c>
      <c r="F27" s="11">
        <f>'2.Actual Wthr'!J27</f>
        <v>0</v>
      </c>
      <c r="G27" s="10">
        <f t="shared" ref="G27:G37" si="7">G26+E27</f>
        <v>1601.0972999999999</v>
      </c>
      <c r="H27" s="10">
        <f t="shared" si="1"/>
        <v>0.25229929143774199</v>
      </c>
      <c r="I27" s="10">
        <f t="shared" ref="I27:I37" si="8">I26+F27</f>
        <v>0</v>
      </c>
      <c r="J27" s="10">
        <f t="shared" si="2"/>
        <v>0</v>
      </c>
    </row>
    <row r="28" spans="1:10" ht="15.75" customHeight="1" x14ac:dyDescent="0.25">
      <c r="A28" s="1">
        <v>2015</v>
      </c>
      <c r="B28" s="1">
        <v>3</v>
      </c>
      <c r="C28" s="1">
        <v>31</v>
      </c>
      <c r="D28" s="10">
        <f t="shared" si="0"/>
        <v>1.0183968462549278</v>
      </c>
      <c r="E28" s="11">
        <f>'2.Actual Wthr'!F28</f>
        <v>538.45000000000005</v>
      </c>
      <c r="F28" s="11">
        <f>'2.Actual Wthr'!J28</f>
        <v>0</v>
      </c>
      <c r="G28" s="10">
        <f t="shared" si="7"/>
        <v>2139.5473000000002</v>
      </c>
      <c r="H28" s="10">
        <f t="shared" si="1"/>
        <v>0.16874857815729313</v>
      </c>
      <c r="I28" s="10">
        <f t="shared" si="8"/>
        <v>0</v>
      </c>
      <c r="J28" s="10">
        <f t="shared" si="2"/>
        <v>0</v>
      </c>
    </row>
    <row r="29" spans="1:10" ht="15.75" customHeight="1" x14ac:dyDescent="0.25">
      <c r="A29" s="1">
        <v>2015</v>
      </c>
      <c r="B29" s="1">
        <v>4</v>
      </c>
      <c r="C29" s="1">
        <v>30</v>
      </c>
      <c r="D29" s="10">
        <f t="shared" si="0"/>
        <v>0.98554533508541386</v>
      </c>
      <c r="E29" s="11">
        <f>'2.Actual Wthr'!F29</f>
        <v>203.88329999999999</v>
      </c>
      <c r="F29" s="11">
        <f>'2.Actual Wthr'!J29</f>
        <v>0</v>
      </c>
      <c r="G29" s="10">
        <f t="shared" si="7"/>
        <v>2343.4306000000001</v>
      </c>
      <c r="H29" s="10">
        <f t="shared" si="1"/>
        <v>6.3896400752190247E-2</v>
      </c>
      <c r="I29" s="10">
        <f t="shared" si="8"/>
        <v>0</v>
      </c>
      <c r="J29" s="10">
        <f t="shared" si="2"/>
        <v>0</v>
      </c>
    </row>
    <row r="30" spans="1:10" ht="15.75" customHeight="1" x14ac:dyDescent="0.25">
      <c r="A30" s="1">
        <v>2015</v>
      </c>
      <c r="B30" s="1">
        <v>5</v>
      </c>
      <c r="C30" s="1">
        <v>31</v>
      </c>
      <c r="D30" s="10">
        <f t="shared" si="0"/>
        <v>1.0183968462549278</v>
      </c>
      <c r="E30" s="11">
        <f>'2.Actual Wthr'!F30</f>
        <v>22.115200000000002</v>
      </c>
      <c r="F30" s="11">
        <f>'2.Actual Wthr'!J30</f>
        <v>28.8125</v>
      </c>
      <c r="G30" s="10">
        <f t="shared" si="7"/>
        <v>2365.5458000000003</v>
      </c>
      <c r="H30" s="10">
        <f t="shared" si="1"/>
        <v>6.9308358355727904E-3</v>
      </c>
      <c r="I30" s="10">
        <f t="shared" si="8"/>
        <v>28.8125</v>
      </c>
      <c r="J30" s="10">
        <f t="shared" si="2"/>
        <v>0.12690629217363114</v>
      </c>
    </row>
    <row r="31" spans="1:10" ht="15.75" customHeight="1" x14ac:dyDescent="0.25">
      <c r="A31" s="1">
        <v>2015</v>
      </c>
      <c r="B31" s="1">
        <v>6</v>
      </c>
      <c r="C31" s="1">
        <v>30</v>
      </c>
      <c r="D31" s="10">
        <f t="shared" si="0"/>
        <v>0.98554533508541386</v>
      </c>
      <c r="E31" s="11">
        <f>'2.Actual Wthr'!F31</f>
        <v>2.5207999999999999</v>
      </c>
      <c r="F31" s="11">
        <f>'2.Actual Wthr'!J31</f>
        <v>21.216699999999999</v>
      </c>
      <c r="G31" s="10">
        <f t="shared" si="7"/>
        <v>2368.0666000000001</v>
      </c>
      <c r="H31" s="10">
        <f t="shared" si="1"/>
        <v>7.9001098675625305E-4</v>
      </c>
      <c r="I31" s="10">
        <f t="shared" si="8"/>
        <v>50.029200000000003</v>
      </c>
      <c r="J31" s="10">
        <f t="shared" si="2"/>
        <v>9.3450159797319896E-2</v>
      </c>
    </row>
    <row r="32" spans="1:10" ht="15.75" customHeight="1" x14ac:dyDescent="0.25">
      <c r="A32" s="1">
        <v>2015</v>
      </c>
      <c r="B32" s="1">
        <v>7</v>
      </c>
      <c r="C32" s="1">
        <v>31</v>
      </c>
      <c r="D32" s="10">
        <f t="shared" si="0"/>
        <v>1.0183968462549278</v>
      </c>
      <c r="E32" s="11">
        <f>'2.Actual Wthr'!F32</f>
        <v>0</v>
      </c>
      <c r="F32" s="11">
        <f>'2.Actual Wthr'!J32</f>
        <v>102.16249999999999</v>
      </c>
      <c r="G32" s="10">
        <f t="shared" si="7"/>
        <v>2368.0666000000001</v>
      </c>
      <c r="H32" s="10">
        <f t="shared" si="1"/>
        <v>0</v>
      </c>
      <c r="I32" s="10">
        <f t="shared" si="8"/>
        <v>152.1917</v>
      </c>
      <c r="J32" s="10">
        <f t="shared" si="2"/>
        <v>0.44998053185904002</v>
      </c>
    </row>
    <row r="33" spans="1:10" ht="15.75" customHeight="1" x14ac:dyDescent="0.25">
      <c r="A33" s="1">
        <v>2015</v>
      </c>
      <c r="B33" s="1">
        <v>8</v>
      </c>
      <c r="C33" s="1">
        <v>31</v>
      </c>
      <c r="D33" s="10">
        <f t="shared" si="0"/>
        <v>1.0183968462549278</v>
      </c>
      <c r="E33" s="11">
        <f>'2.Actual Wthr'!F33</f>
        <v>0</v>
      </c>
      <c r="F33" s="11">
        <f>'2.Actual Wthr'!J33</f>
        <v>64.6678</v>
      </c>
      <c r="G33" s="10">
        <f t="shared" si="7"/>
        <v>2368.0666000000001</v>
      </c>
      <c r="H33" s="10">
        <f t="shared" si="1"/>
        <v>0</v>
      </c>
      <c r="I33" s="10">
        <f t="shared" si="8"/>
        <v>216.8595</v>
      </c>
      <c r="J33" s="10">
        <f t="shared" si="2"/>
        <v>0.28483299682519542</v>
      </c>
    </row>
    <row r="34" spans="1:10" ht="15.75" customHeight="1" x14ac:dyDescent="0.25">
      <c r="A34" s="1">
        <v>2015</v>
      </c>
      <c r="B34" s="1">
        <v>9</v>
      </c>
      <c r="C34" s="1">
        <v>30</v>
      </c>
      <c r="D34" s="10">
        <f t="shared" si="0"/>
        <v>0.98554533508541386</v>
      </c>
      <c r="E34" s="11">
        <f>'2.Actual Wthr'!F34</f>
        <v>4.8167</v>
      </c>
      <c r="F34" s="11">
        <f>'2.Actual Wthr'!J34</f>
        <v>48.271000000000001</v>
      </c>
      <c r="G34" s="10">
        <f t="shared" si="7"/>
        <v>2372.8833</v>
      </c>
      <c r="H34" s="10">
        <f t="shared" si="1"/>
        <v>1.5095390034547938E-3</v>
      </c>
      <c r="I34" s="10">
        <f t="shared" si="8"/>
        <v>265.13049999999998</v>
      </c>
      <c r="J34" s="10">
        <f t="shared" si="2"/>
        <v>0.2126123602434134</v>
      </c>
    </row>
    <row r="35" spans="1:10" ht="15.75" customHeight="1" x14ac:dyDescent="0.25">
      <c r="A35" s="1">
        <v>2015</v>
      </c>
      <c r="B35" s="1">
        <v>10</v>
      </c>
      <c r="C35" s="1">
        <v>31</v>
      </c>
      <c r="D35" s="10">
        <f t="shared" si="0"/>
        <v>1.0183968462549278</v>
      </c>
      <c r="E35" s="11">
        <f>'2.Actual Wthr'!F35</f>
        <v>179.63079999999999</v>
      </c>
      <c r="F35" s="11">
        <f>'2.Actual Wthr'!J35</f>
        <v>0</v>
      </c>
      <c r="G35" s="10">
        <f t="shared" si="7"/>
        <v>2552.5140999999999</v>
      </c>
      <c r="H35" s="10">
        <f t="shared" si="1"/>
        <v>5.6295741653370014E-2</v>
      </c>
      <c r="I35" s="10">
        <f t="shared" si="8"/>
        <v>265.13049999999998</v>
      </c>
      <c r="J35" s="10">
        <f t="shared" si="2"/>
        <v>0</v>
      </c>
    </row>
    <row r="36" spans="1:10" ht="15.75" customHeight="1" x14ac:dyDescent="0.25">
      <c r="A36" s="1">
        <v>2015</v>
      </c>
      <c r="B36" s="1">
        <v>11</v>
      </c>
      <c r="C36" s="1">
        <v>30</v>
      </c>
      <c r="D36" s="10">
        <f t="shared" si="0"/>
        <v>0.98554533508541386</v>
      </c>
      <c r="E36" s="11">
        <f>'2.Actual Wthr'!F36</f>
        <v>267.0976</v>
      </c>
      <c r="F36" s="11">
        <f>'2.Actual Wthr'!J36</f>
        <v>0</v>
      </c>
      <c r="G36" s="10">
        <f t="shared" si="7"/>
        <v>2819.6116999999999</v>
      </c>
      <c r="H36" s="10">
        <f t="shared" si="1"/>
        <v>8.3707568445028163E-2</v>
      </c>
      <c r="I36" s="10">
        <f t="shared" si="8"/>
        <v>265.13049999999998</v>
      </c>
      <c r="J36" s="10">
        <f t="shared" si="2"/>
        <v>0</v>
      </c>
    </row>
    <row r="37" spans="1:10" ht="15.75" customHeight="1" x14ac:dyDescent="0.25">
      <c r="A37" s="1">
        <v>2015</v>
      </c>
      <c r="B37" s="1">
        <v>12</v>
      </c>
      <c r="C37" s="1">
        <v>31</v>
      </c>
      <c r="D37" s="10">
        <f t="shared" si="0"/>
        <v>1.0183968462549278</v>
      </c>
      <c r="E37" s="11">
        <f>'2.Actual Wthr'!F37</f>
        <v>364.16030000000001</v>
      </c>
      <c r="F37" s="11">
        <f>'2.Actual Wthr'!J37</f>
        <v>0</v>
      </c>
      <c r="G37" s="10">
        <f t="shared" si="7"/>
        <v>3183.7719999999999</v>
      </c>
      <c r="H37" s="10">
        <f t="shared" si="1"/>
        <v>0.1141267208586374</v>
      </c>
      <c r="I37" s="10">
        <f t="shared" si="8"/>
        <v>265.13049999999998</v>
      </c>
      <c r="J37" s="10">
        <f t="shared" si="2"/>
        <v>0</v>
      </c>
    </row>
    <row r="38" spans="1:10" ht="15.75" customHeight="1" x14ac:dyDescent="0.25">
      <c r="A38" s="1">
        <v>2016</v>
      </c>
      <c r="B38" s="1">
        <v>1</v>
      </c>
      <c r="C38" s="1">
        <v>31</v>
      </c>
      <c r="D38" s="10">
        <f t="shared" si="0"/>
        <v>1.0183968462549278</v>
      </c>
      <c r="E38" s="11">
        <f>'2.Actual Wthr'!F38</f>
        <v>631.73749999999995</v>
      </c>
      <c r="F38" s="11">
        <f>'2.Actual Wthr'!J38</f>
        <v>0</v>
      </c>
      <c r="G38" s="10">
        <f>E38</f>
        <v>631.73749999999995</v>
      </c>
      <c r="H38" s="10">
        <f t="shared" si="1"/>
        <v>0.1979845944723613</v>
      </c>
      <c r="I38" s="10">
        <f>F38</f>
        <v>0</v>
      </c>
      <c r="J38" s="10">
        <f t="shared" si="2"/>
        <v>0</v>
      </c>
    </row>
    <row r="39" spans="1:10" ht="15.75" customHeight="1" x14ac:dyDescent="0.25">
      <c r="A39" s="1">
        <v>2016</v>
      </c>
      <c r="B39" s="1">
        <v>2</v>
      </c>
      <c r="C39" s="1">
        <v>29</v>
      </c>
      <c r="D39" s="10">
        <f t="shared" si="0"/>
        <v>0.95269382391590007</v>
      </c>
      <c r="E39" s="11">
        <f>'2.Actual Wthr'!F39</f>
        <v>599.11670000000004</v>
      </c>
      <c r="F39" s="11">
        <f>'2.Actual Wthr'!J39</f>
        <v>0</v>
      </c>
      <c r="G39" s="10">
        <f t="shared" ref="G39:G49" si="9">G38+E39</f>
        <v>1230.8542</v>
      </c>
      <c r="H39" s="10">
        <f t="shared" si="1"/>
        <v>0.18776133582559112</v>
      </c>
      <c r="I39" s="10">
        <f t="shared" ref="I39:I49" si="10">I38+F39</f>
        <v>0</v>
      </c>
      <c r="J39" s="10">
        <f t="shared" si="2"/>
        <v>0</v>
      </c>
    </row>
    <row r="40" spans="1:10" ht="15.75" customHeight="1" x14ac:dyDescent="0.25">
      <c r="A40" s="1">
        <v>2016</v>
      </c>
      <c r="B40" s="1">
        <v>3</v>
      </c>
      <c r="C40" s="1">
        <v>31</v>
      </c>
      <c r="D40" s="10">
        <f t="shared" si="0"/>
        <v>1.0183968462549278</v>
      </c>
      <c r="E40" s="11">
        <f>'2.Actual Wthr'!F40</f>
        <v>428.3424</v>
      </c>
      <c r="F40" s="11">
        <f>'2.Actual Wthr'!J40</f>
        <v>0</v>
      </c>
      <c r="G40" s="10">
        <f t="shared" si="9"/>
        <v>1659.1966</v>
      </c>
      <c r="H40" s="10">
        <f t="shared" si="1"/>
        <v>0.134241194102484</v>
      </c>
      <c r="I40" s="10">
        <f t="shared" si="10"/>
        <v>0</v>
      </c>
      <c r="J40" s="10">
        <f t="shared" si="2"/>
        <v>0</v>
      </c>
    </row>
    <row r="41" spans="1:10" ht="15.75" customHeight="1" x14ac:dyDescent="0.25">
      <c r="A41" s="1">
        <v>2016</v>
      </c>
      <c r="B41" s="1">
        <v>4</v>
      </c>
      <c r="C41" s="1">
        <v>30</v>
      </c>
      <c r="D41" s="10">
        <f t="shared" si="0"/>
        <v>0.98554533508541386</v>
      </c>
      <c r="E41" s="11">
        <f>'2.Actual Wthr'!F41</f>
        <v>272.61669999999998</v>
      </c>
      <c r="F41" s="11">
        <f>'2.Actual Wthr'!J41</f>
        <v>0</v>
      </c>
      <c r="G41" s="10">
        <f t="shared" si="9"/>
        <v>1931.8133</v>
      </c>
      <c r="H41" s="10">
        <f t="shared" si="1"/>
        <v>8.5437237453678747E-2</v>
      </c>
      <c r="I41" s="10">
        <f t="shared" si="10"/>
        <v>0</v>
      </c>
      <c r="J41" s="10">
        <f t="shared" si="2"/>
        <v>0</v>
      </c>
    </row>
    <row r="42" spans="1:10" ht="15.75" customHeight="1" x14ac:dyDescent="0.25">
      <c r="A42" s="1">
        <v>2016</v>
      </c>
      <c r="B42" s="1">
        <v>5</v>
      </c>
      <c r="C42" s="1">
        <v>31</v>
      </c>
      <c r="D42" s="10">
        <f t="shared" si="0"/>
        <v>1.0183968462549278</v>
      </c>
      <c r="E42" s="11">
        <f>'2.Actual Wthr'!F42</f>
        <v>55.741700000000002</v>
      </c>
      <c r="F42" s="11">
        <f>'2.Actual Wthr'!J42</f>
        <v>32.837499999999999</v>
      </c>
      <c r="G42" s="10">
        <f t="shared" si="9"/>
        <v>1987.5550000000001</v>
      </c>
      <c r="H42" s="10">
        <f t="shared" si="1"/>
        <v>1.7469277777083084E-2</v>
      </c>
      <c r="I42" s="10">
        <f t="shared" si="10"/>
        <v>32.837499999999999</v>
      </c>
      <c r="J42" s="10">
        <f t="shared" si="2"/>
        <v>0.14463463320612971</v>
      </c>
    </row>
    <row r="43" spans="1:10" ht="15.75" customHeight="1" x14ac:dyDescent="0.25">
      <c r="A43" s="1">
        <v>2016</v>
      </c>
      <c r="B43" s="1">
        <v>6</v>
      </c>
      <c r="C43" s="1">
        <v>30</v>
      </c>
      <c r="D43" s="10">
        <f t="shared" si="0"/>
        <v>0.98554533508541386</v>
      </c>
      <c r="E43" s="11">
        <f>'2.Actual Wthr'!F43</f>
        <v>5.0625</v>
      </c>
      <c r="F43" s="11">
        <f>'2.Actual Wthr'!J43</f>
        <v>67.004199999999997</v>
      </c>
      <c r="G43" s="10">
        <f t="shared" si="9"/>
        <v>1992.6175000000001</v>
      </c>
      <c r="H43" s="10">
        <f t="shared" si="1"/>
        <v>1.5865719693960373E-3</v>
      </c>
      <c r="I43" s="10">
        <f t="shared" si="10"/>
        <v>99.841700000000003</v>
      </c>
      <c r="J43" s="10">
        <f t="shared" si="2"/>
        <v>0.29512380328192328</v>
      </c>
    </row>
    <row r="44" spans="1:10" ht="15.75" customHeight="1" x14ac:dyDescent="0.25">
      <c r="A44" s="1">
        <v>2016</v>
      </c>
      <c r="B44" s="1">
        <v>7</v>
      </c>
      <c r="C44" s="1">
        <v>31</v>
      </c>
      <c r="D44" s="10">
        <f t="shared" si="0"/>
        <v>1.0183968462549278</v>
      </c>
      <c r="E44" s="11">
        <f>'2.Actual Wthr'!F44</f>
        <v>0</v>
      </c>
      <c r="F44" s="11">
        <f>'2.Actual Wthr'!J44</f>
        <v>115.5667</v>
      </c>
      <c r="G44" s="10">
        <f t="shared" si="9"/>
        <v>1992.6175000000001</v>
      </c>
      <c r="H44" s="10">
        <f t="shared" si="1"/>
        <v>0</v>
      </c>
      <c r="I44" s="10">
        <f t="shared" si="10"/>
        <v>215.4084</v>
      </c>
      <c r="J44" s="10">
        <f t="shared" si="2"/>
        <v>0.50902009182619967</v>
      </c>
    </row>
    <row r="45" spans="1:10" ht="15.75" customHeight="1" x14ac:dyDescent="0.25">
      <c r="A45" s="1">
        <v>2016</v>
      </c>
      <c r="B45" s="1">
        <v>8</v>
      </c>
      <c r="C45" s="1">
        <v>31</v>
      </c>
      <c r="D45" s="10">
        <f t="shared" si="0"/>
        <v>1.0183968462549278</v>
      </c>
      <c r="E45" s="11">
        <f>'2.Actual Wthr'!F45</f>
        <v>0</v>
      </c>
      <c r="F45" s="11">
        <f>'2.Actual Wthr'!J45</f>
        <v>132.07919999999999</v>
      </c>
      <c r="G45" s="10">
        <f t="shared" si="9"/>
        <v>1992.6175000000001</v>
      </c>
      <c r="H45" s="10">
        <f t="shared" si="1"/>
        <v>0</v>
      </c>
      <c r="I45" s="10">
        <f t="shared" si="10"/>
        <v>347.48759999999999</v>
      </c>
      <c r="J45" s="10">
        <f t="shared" si="2"/>
        <v>0.58175033562722633</v>
      </c>
    </row>
    <row r="46" spans="1:10" ht="15.75" customHeight="1" x14ac:dyDescent="0.25">
      <c r="A46" s="1">
        <v>2016</v>
      </c>
      <c r="B46" s="1">
        <v>9</v>
      </c>
      <c r="C46" s="1">
        <v>30</v>
      </c>
      <c r="D46" s="10">
        <f t="shared" si="0"/>
        <v>0.98554533508541386</v>
      </c>
      <c r="E46" s="11">
        <f>'2.Actual Wthr'!F46</f>
        <v>8.2583000000000002</v>
      </c>
      <c r="F46" s="11">
        <f>'2.Actual Wthr'!J46</f>
        <v>27.05</v>
      </c>
      <c r="G46" s="10">
        <f t="shared" si="9"/>
        <v>2000.8758</v>
      </c>
      <c r="H46" s="10">
        <f t="shared" si="1"/>
        <v>2.5881258854050957E-3</v>
      </c>
      <c r="I46" s="10">
        <f t="shared" si="10"/>
        <v>374.5376</v>
      </c>
      <c r="J46" s="10">
        <f t="shared" si="2"/>
        <v>0.11914326085194699</v>
      </c>
    </row>
    <row r="47" spans="1:10" ht="15.75" customHeight="1" x14ac:dyDescent="0.25">
      <c r="A47" s="1">
        <v>2016</v>
      </c>
      <c r="B47" s="1">
        <v>10</v>
      </c>
      <c r="C47" s="1">
        <v>31</v>
      </c>
      <c r="D47" s="10">
        <f t="shared" si="0"/>
        <v>1.0183968462549278</v>
      </c>
      <c r="E47" s="11">
        <f>'2.Actual Wthr'!F47</f>
        <v>143.4667</v>
      </c>
      <c r="F47" s="11">
        <f>'2.Actual Wthr'!J47</f>
        <v>0</v>
      </c>
      <c r="G47" s="10">
        <f t="shared" si="9"/>
        <v>2144.3425000000002</v>
      </c>
      <c r="H47" s="10">
        <f t="shared" si="1"/>
        <v>4.4962023656642071E-2</v>
      </c>
      <c r="I47" s="10">
        <f t="shared" si="10"/>
        <v>374.5376</v>
      </c>
      <c r="J47" s="10">
        <f t="shared" si="2"/>
        <v>0</v>
      </c>
    </row>
    <row r="48" spans="1:10" ht="15.75" customHeight="1" x14ac:dyDescent="0.25">
      <c r="A48" s="1">
        <v>2016</v>
      </c>
      <c r="B48" s="1">
        <v>11</v>
      </c>
      <c r="C48" s="1">
        <v>30</v>
      </c>
      <c r="D48" s="10">
        <f t="shared" si="0"/>
        <v>0.98554533508541386</v>
      </c>
      <c r="E48" s="11">
        <f>'2.Actual Wthr'!F48</f>
        <v>296.20830000000001</v>
      </c>
      <c r="F48" s="11">
        <f>'2.Actual Wthr'!J48</f>
        <v>0</v>
      </c>
      <c r="G48" s="10">
        <f t="shared" si="9"/>
        <v>2440.5508</v>
      </c>
      <c r="H48" s="10">
        <f t="shared" si="1"/>
        <v>9.283077251999057E-2</v>
      </c>
      <c r="I48" s="10">
        <f t="shared" si="10"/>
        <v>374.5376</v>
      </c>
      <c r="J48" s="10">
        <f t="shared" si="2"/>
        <v>0</v>
      </c>
    </row>
    <row r="49" spans="1:10" ht="15.75" customHeight="1" x14ac:dyDescent="0.25">
      <c r="A49" s="1">
        <v>2016</v>
      </c>
      <c r="B49" s="1">
        <v>12</v>
      </c>
      <c r="C49" s="1">
        <v>31</v>
      </c>
      <c r="D49" s="10">
        <f t="shared" si="0"/>
        <v>1.0183968462549278</v>
      </c>
      <c r="E49" s="11">
        <f>'2.Actual Wthr'!F49</f>
        <v>561.87919999999997</v>
      </c>
      <c r="F49" s="11">
        <f>'2.Actual Wthr'!J49</f>
        <v>0</v>
      </c>
      <c r="G49" s="10">
        <f t="shared" si="9"/>
        <v>3002.43</v>
      </c>
      <c r="H49" s="10">
        <f t="shared" si="1"/>
        <v>0.17609121756181134</v>
      </c>
      <c r="I49" s="10">
        <f t="shared" si="10"/>
        <v>374.5376</v>
      </c>
      <c r="J49" s="10">
        <f t="shared" si="2"/>
        <v>0</v>
      </c>
    </row>
    <row r="50" spans="1:10" ht="15.75" customHeight="1" x14ac:dyDescent="0.25">
      <c r="A50" s="1">
        <v>2017</v>
      </c>
      <c r="B50" s="1">
        <v>1</v>
      </c>
      <c r="C50" s="1">
        <v>31</v>
      </c>
      <c r="D50" s="10">
        <f t="shared" si="0"/>
        <v>1.0183968462549278</v>
      </c>
      <c r="E50" s="11">
        <f>'2.Actual Wthr'!F50</f>
        <v>566.32500000000005</v>
      </c>
      <c r="F50" s="11">
        <f>'2.Actual Wthr'!J50</f>
        <v>0</v>
      </c>
      <c r="G50" s="10">
        <f>E50</f>
        <v>566.32500000000005</v>
      </c>
      <c r="H50" s="10">
        <f t="shared" si="1"/>
        <v>0.17748451764310341</v>
      </c>
      <c r="I50" s="10">
        <f>F50</f>
        <v>0</v>
      </c>
      <c r="J50" s="10">
        <f t="shared" si="2"/>
        <v>0</v>
      </c>
    </row>
    <row r="51" spans="1:10" ht="15.75" customHeight="1" x14ac:dyDescent="0.25">
      <c r="A51" s="1">
        <v>2017</v>
      </c>
      <c r="B51" s="1">
        <v>2</v>
      </c>
      <c r="C51" s="1">
        <v>28</v>
      </c>
      <c r="D51" s="10">
        <f t="shared" si="0"/>
        <v>0.91984231274638628</v>
      </c>
      <c r="E51" s="11">
        <f>'2.Actual Wthr'!F51</f>
        <v>504.20420000000001</v>
      </c>
      <c r="F51" s="11">
        <f>'2.Actual Wthr'!J51</f>
        <v>0</v>
      </c>
      <c r="G51" s="10">
        <f t="shared" ref="G51:G61" si="11">G50+E51</f>
        <v>1070.5291999999999</v>
      </c>
      <c r="H51" s="10">
        <f t="shared" si="1"/>
        <v>0.15801604949565504</v>
      </c>
      <c r="I51" s="10">
        <f t="shared" ref="I51:I61" si="12">I50+F51</f>
        <v>0</v>
      </c>
      <c r="J51" s="10">
        <f t="shared" si="2"/>
        <v>0</v>
      </c>
    </row>
    <row r="52" spans="1:10" ht="15.75" customHeight="1" x14ac:dyDescent="0.25">
      <c r="A52" s="1">
        <v>2017</v>
      </c>
      <c r="B52" s="1">
        <v>3</v>
      </c>
      <c r="C52" s="1">
        <v>31</v>
      </c>
      <c r="D52" s="10">
        <f t="shared" si="0"/>
        <v>1.0183968462549278</v>
      </c>
      <c r="E52" s="11">
        <f>'2.Actual Wthr'!F52</f>
        <v>559.83749999999998</v>
      </c>
      <c r="F52" s="11">
        <f>'2.Actual Wthr'!J52</f>
        <v>0</v>
      </c>
      <c r="G52" s="10">
        <f t="shared" si="11"/>
        <v>1630.3667</v>
      </c>
      <c r="H52" s="10">
        <f t="shared" si="1"/>
        <v>0.17545135504528475</v>
      </c>
      <c r="I52" s="10">
        <f t="shared" si="12"/>
        <v>0</v>
      </c>
      <c r="J52" s="10">
        <f t="shared" si="2"/>
        <v>0</v>
      </c>
    </row>
    <row r="53" spans="1:10" ht="15.75" customHeight="1" x14ac:dyDescent="0.25">
      <c r="A53" s="1">
        <v>2017</v>
      </c>
      <c r="B53" s="1">
        <v>4</v>
      </c>
      <c r="C53" s="1">
        <v>30</v>
      </c>
      <c r="D53" s="10">
        <f t="shared" si="0"/>
        <v>0.98554533508541386</v>
      </c>
      <c r="E53" s="11">
        <f>'2.Actual Wthr'!F53</f>
        <v>177.3125</v>
      </c>
      <c r="F53" s="11">
        <f>'2.Actual Wthr'!J53</f>
        <v>0.125</v>
      </c>
      <c r="G53" s="10">
        <f t="shared" si="11"/>
        <v>1807.6792</v>
      </c>
      <c r="H53" s="10">
        <f t="shared" si="1"/>
        <v>5.5569193545389604E-2</v>
      </c>
      <c r="I53" s="10">
        <f t="shared" si="12"/>
        <v>0.125</v>
      </c>
      <c r="J53" s="10">
        <f t="shared" si="2"/>
        <v>5.5056959728256455E-4</v>
      </c>
    </row>
    <row r="54" spans="1:10" ht="15.75" customHeight="1" x14ac:dyDescent="0.25">
      <c r="A54" s="1">
        <v>2017</v>
      </c>
      <c r="B54" s="1">
        <v>5</v>
      </c>
      <c r="C54" s="1">
        <v>31</v>
      </c>
      <c r="D54" s="10">
        <f t="shared" si="0"/>
        <v>1.0183968462549278</v>
      </c>
      <c r="E54" s="11">
        <f>'2.Actual Wthr'!F54</f>
        <v>71.012500000000003</v>
      </c>
      <c r="F54" s="11">
        <f>'2.Actual Wthr'!J54</f>
        <v>10.841699999999999</v>
      </c>
      <c r="G54" s="10">
        <f t="shared" si="11"/>
        <v>1878.6917000000001</v>
      </c>
      <c r="H54" s="10">
        <f t="shared" si="1"/>
        <v>2.2255099649725652E-2</v>
      </c>
      <c r="I54" s="10">
        <f t="shared" si="12"/>
        <v>10.966699999999999</v>
      </c>
      <c r="J54" s="10">
        <f t="shared" si="2"/>
        <v>4.775288322286704E-2</v>
      </c>
    </row>
    <row r="55" spans="1:10" ht="15.75" customHeight="1" x14ac:dyDescent="0.25">
      <c r="A55" s="1">
        <v>2017</v>
      </c>
      <c r="B55" s="1">
        <v>6</v>
      </c>
      <c r="C55" s="1">
        <v>30</v>
      </c>
      <c r="D55" s="10">
        <f t="shared" si="0"/>
        <v>0.98554533508541386</v>
      </c>
      <c r="E55" s="11">
        <f>'2.Actual Wthr'!F55</f>
        <v>3.3624999999999998</v>
      </c>
      <c r="F55" s="11">
        <f>'2.Actual Wthr'!J55</f>
        <v>46.725000000000001</v>
      </c>
      <c r="G55" s="10">
        <f t="shared" si="11"/>
        <v>1882.0542</v>
      </c>
      <c r="H55" s="10">
        <f t="shared" si="1"/>
        <v>1.0537971846111952E-3</v>
      </c>
      <c r="I55" s="10">
        <f t="shared" si="12"/>
        <v>57.691699999999997</v>
      </c>
      <c r="J55" s="10">
        <f t="shared" si="2"/>
        <v>0.20580291546422264</v>
      </c>
    </row>
    <row r="56" spans="1:10" ht="15.75" customHeight="1" x14ac:dyDescent="0.25">
      <c r="A56" s="1">
        <v>2017</v>
      </c>
      <c r="B56" s="1">
        <v>7</v>
      </c>
      <c r="C56" s="1">
        <v>31</v>
      </c>
      <c r="D56" s="10">
        <f t="shared" si="0"/>
        <v>1.0183968462549278</v>
      </c>
      <c r="E56" s="11">
        <f>'2.Actual Wthr'!F56</f>
        <v>0</v>
      </c>
      <c r="F56" s="11">
        <f>'2.Actual Wthr'!J56</f>
        <v>64.216700000000003</v>
      </c>
      <c r="G56" s="10">
        <f t="shared" si="11"/>
        <v>1882.0542</v>
      </c>
      <c r="H56" s="10">
        <f t="shared" si="1"/>
        <v>0</v>
      </c>
      <c r="I56" s="10">
        <f t="shared" si="12"/>
        <v>121.9084</v>
      </c>
      <c r="J56" s="10">
        <f t="shared" si="2"/>
        <v>0.28284610126252213</v>
      </c>
    </row>
    <row r="57" spans="1:10" ht="15.75" customHeight="1" x14ac:dyDescent="0.25">
      <c r="A57" s="1">
        <v>2017</v>
      </c>
      <c r="B57" s="1">
        <v>8</v>
      </c>
      <c r="C57" s="1">
        <v>31</v>
      </c>
      <c r="D57" s="10">
        <f t="shared" si="0"/>
        <v>1.0183968462549278</v>
      </c>
      <c r="E57" s="11">
        <f>'2.Actual Wthr'!F57</f>
        <v>0</v>
      </c>
      <c r="F57" s="11">
        <f>'2.Actual Wthr'!J57</f>
        <v>45.5625</v>
      </c>
      <c r="G57" s="10">
        <f t="shared" si="11"/>
        <v>1882.0542</v>
      </c>
      <c r="H57" s="10">
        <f t="shared" si="1"/>
        <v>0</v>
      </c>
      <c r="I57" s="10">
        <f t="shared" si="12"/>
        <v>167.4709</v>
      </c>
      <c r="J57" s="10">
        <f t="shared" si="2"/>
        <v>0.20068261820949479</v>
      </c>
    </row>
    <row r="58" spans="1:10" ht="15.75" customHeight="1" x14ac:dyDescent="0.25">
      <c r="A58" s="1">
        <v>2017</v>
      </c>
      <c r="B58" s="1">
        <v>9</v>
      </c>
      <c r="C58" s="1">
        <v>30</v>
      </c>
      <c r="D58" s="10">
        <f t="shared" si="0"/>
        <v>0.98554533508541386</v>
      </c>
      <c r="E58" s="11">
        <f>'2.Actual Wthr'!F58</f>
        <v>11.279199999999999</v>
      </c>
      <c r="F58" s="11">
        <f>'2.Actual Wthr'!J58</f>
        <v>51.1417</v>
      </c>
      <c r="G58" s="10">
        <f t="shared" si="11"/>
        <v>1893.3334</v>
      </c>
      <c r="H58" s="10">
        <f t="shared" si="1"/>
        <v>3.5348666779677598E-3</v>
      </c>
      <c r="I58" s="10">
        <f t="shared" si="12"/>
        <v>218.61259999999999</v>
      </c>
      <c r="J58" s="10">
        <f t="shared" si="2"/>
        <v>0.22525652138676586</v>
      </c>
    </row>
    <row r="59" spans="1:10" ht="15.75" customHeight="1" x14ac:dyDescent="0.25">
      <c r="A59" s="1">
        <v>2017</v>
      </c>
      <c r="B59" s="1">
        <v>10</v>
      </c>
      <c r="C59" s="1">
        <v>31</v>
      </c>
      <c r="D59" s="10">
        <f t="shared" si="0"/>
        <v>1.0183968462549278</v>
      </c>
      <c r="E59" s="11">
        <f>'2.Actual Wthr'!F59</f>
        <v>66.133300000000006</v>
      </c>
      <c r="F59" s="11">
        <f>'2.Actual Wthr'!J59</f>
        <v>1.6375</v>
      </c>
      <c r="G59" s="10">
        <f t="shared" si="11"/>
        <v>1959.4666999999999</v>
      </c>
      <c r="H59" s="10">
        <f t="shared" si="1"/>
        <v>2.0725973338006711E-2</v>
      </c>
      <c r="I59" s="10">
        <f t="shared" si="12"/>
        <v>220.25009999999997</v>
      </c>
      <c r="J59" s="10">
        <f t="shared" si="2"/>
        <v>7.2124617244015959E-3</v>
      </c>
    </row>
    <row r="60" spans="1:10" ht="15.75" customHeight="1" x14ac:dyDescent="0.25">
      <c r="A60" s="1">
        <v>2017</v>
      </c>
      <c r="B60" s="1">
        <v>11</v>
      </c>
      <c r="C60" s="1">
        <v>30</v>
      </c>
      <c r="D60" s="10">
        <f t="shared" si="0"/>
        <v>0.98554533508541386</v>
      </c>
      <c r="E60" s="11">
        <f>'2.Actual Wthr'!F60</f>
        <v>376.81479999999999</v>
      </c>
      <c r="F60" s="11">
        <f>'2.Actual Wthr'!J60</f>
        <v>0</v>
      </c>
      <c r="G60" s="10">
        <f t="shared" si="11"/>
        <v>2336.2815000000001</v>
      </c>
      <c r="H60" s="10">
        <f t="shared" si="1"/>
        <v>0.11809260233749609</v>
      </c>
      <c r="I60" s="10">
        <f t="shared" si="12"/>
        <v>220.25009999999997</v>
      </c>
      <c r="J60" s="10">
        <f t="shared" si="2"/>
        <v>0</v>
      </c>
    </row>
    <row r="61" spans="1:10" ht="15.75" customHeight="1" x14ac:dyDescent="0.25">
      <c r="A61" s="1">
        <v>2017</v>
      </c>
      <c r="B61" s="1">
        <v>12</v>
      </c>
      <c r="C61" s="1">
        <v>31</v>
      </c>
      <c r="D61" s="10">
        <f t="shared" si="0"/>
        <v>1.0183968462549278</v>
      </c>
      <c r="E61" s="11">
        <f>'2.Actual Wthr'!F61</f>
        <v>700.63329999999996</v>
      </c>
      <c r="F61" s="11">
        <f>'2.Actual Wthr'!J61</f>
        <v>0</v>
      </c>
      <c r="G61" s="10">
        <f t="shared" si="11"/>
        <v>3036.9148</v>
      </c>
      <c r="H61" s="10">
        <f t="shared" si="1"/>
        <v>0.21957632683564338</v>
      </c>
      <c r="I61" s="10">
        <f t="shared" si="12"/>
        <v>220.25009999999997</v>
      </c>
      <c r="J61" s="10">
        <f t="shared" si="2"/>
        <v>0</v>
      </c>
    </row>
    <row r="62" spans="1:10" ht="15.75" customHeight="1" x14ac:dyDescent="0.25">
      <c r="A62" s="1">
        <v>2018</v>
      </c>
      <c r="B62" s="1">
        <v>1</v>
      </c>
      <c r="C62" s="1">
        <v>31</v>
      </c>
      <c r="D62" s="10">
        <f t="shared" si="0"/>
        <v>1.0183968462549278</v>
      </c>
      <c r="E62" s="11">
        <f>'2.Actual Wthr'!F62</f>
        <v>704.42079999999999</v>
      </c>
      <c r="F62" s="11">
        <f>'2.Actual Wthr'!J62</f>
        <v>0</v>
      </c>
      <c r="G62" s="10">
        <f>E62</f>
        <v>704.42079999999999</v>
      </c>
      <c r="H62" s="10">
        <f t="shared" si="1"/>
        <v>0.2207633177164508</v>
      </c>
      <c r="I62" s="10">
        <f>F62</f>
        <v>0</v>
      </c>
      <c r="J62" s="10">
        <f t="shared" si="2"/>
        <v>0</v>
      </c>
    </row>
    <row r="63" spans="1:10" ht="15.75" customHeight="1" x14ac:dyDescent="0.25">
      <c r="A63" s="1">
        <v>2018</v>
      </c>
      <c r="B63" s="1">
        <v>2</v>
      </c>
      <c r="C63" s="1">
        <v>28</v>
      </c>
      <c r="D63" s="10">
        <f t="shared" si="0"/>
        <v>0.91984231274638628</v>
      </c>
      <c r="E63" s="11">
        <f>'2.Actual Wthr'!F63</f>
        <v>491.92919999999998</v>
      </c>
      <c r="F63" s="11">
        <f>'2.Actual Wthr'!J63</f>
        <v>0</v>
      </c>
      <c r="G63" s="10">
        <f t="shared" ref="G63:G73" si="13">G62+E63</f>
        <v>1196.3499999999999</v>
      </c>
      <c r="H63" s="10">
        <f t="shared" si="1"/>
        <v>0.15416910215257623</v>
      </c>
      <c r="I63" s="10">
        <f t="shared" ref="I63:I73" si="14">I62+F63</f>
        <v>0</v>
      </c>
      <c r="J63" s="10">
        <f t="shared" si="2"/>
        <v>0</v>
      </c>
    </row>
    <row r="64" spans="1:10" ht="15.75" customHeight="1" x14ac:dyDescent="0.25">
      <c r="A64" s="1">
        <v>2018</v>
      </c>
      <c r="B64" s="1">
        <v>3</v>
      </c>
      <c r="C64" s="1">
        <v>31</v>
      </c>
      <c r="D64" s="10">
        <f t="shared" si="0"/>
        <v>1.0183968462549278</v>
      </c>
      <c r="E64" s="11">
        <f>'2.Actual Wthr'!F64</f>
        <v>455.0625</v>
      </c>
      <c r="F64" s="11">
        <f>'2.Actual Wthr'!J64</f>
        <v>0</v>
      </c>
      <c r="G64" s="10">
        <f t="shared" si="13"/>
        <v>1651.4124999999999</v>
      </c>
      <c r="H64" s="10">
        <f t="shared" si="1"/>
        <v>0.14261519147126603</v>
      </c>
      <c r="I64" s="10">
        <f t="shared" si="14"/>
        <v>0</v>
      </c>
      <c r="J64" s="10">
        <f t="shared" si="2"/>
        <v>0</v>
      </c>
    </row>
    <row r="65" spans="1:10" ht="15.75" customHeight="1" x14ac:dyDescent="0.25">
      <c r="A65" s="1">
        <v>2018</v>
      </c>
      <c r="B65" s="1">
        <v>4</v>
      </c>
      <c r="C65" s="1">
        <v>30</v>
      </c>
      <c r="D65" s="10">
        <f t="shared" si="0"/>
        <v>0.98554533508541386</v>
      </c>
      <c r="E65" s="11">
        <f>'2.Actual Wthr'!F65</f>
        <v>302.12920000000003</v>
      </c>
      <c r="F65" s="11">
        <f>'2.Actual Wthr'!J65</f>
        <v>0</v>
      </c>
      <c r="G65" s="10">
        <f t="shared" si="13"/>
        <v>1953.5417</v>
      </c>
      <c r="H65" s="10">
        <f t="shared" si="1"/>
        <v>9.4686364416009736E-2</v>
      </c>
      <c r="I65" s="10">
        <f t="shared" si="14"/>
        <v>0</v>
      </c>
      <c r="J65" s="10">
        <f t="shared" si="2"/>
        <v>0</v>
      </c>
    </row>
    <row r="66" spans="1:10" ht="15.75" customHeight="1" x14ac:dyDescent="0.25">
      <c r="A66" s="1">
        <v>2018</v>
      </c>
      <c r="B66" s="1">
        <v>5</v>
      </c>
      <c r="C66" s="1">
        <v>31</v>
      </c>
      <c r="D66" s="10">
        <f t="shared" si="0"/>
        <v>1.0183968462549278</v>
      </c>
      <c r="E66" s="11">
        <f>'2.Actual Wthr'!F66</f>
        <v>18</v>
      </c>
      <c r="F66" s="11">
        <f>'2.Actual Wthr'!J66</f>
        <v>14.8667</v>
      </c>
      <c r="G66" s="10">
        <f t="shared" si="13"/>
        <v>1971.5417</v>
      </c>
      <c r="H66" s="10">
        <f t="shared" si="1"/>
        <v>5.6411447800747997E-3</v>
      </c>
      <c r="I66" s="10">
        <f t="shared" si="14"/>
        <v>14.8667</v>
      </c>
      <c r="J66" s="10">
        <f t="shared" si="2"/>
        <v>6.5481224255365622E-2</v>
      </c>
    </row>
    <row r="67" spans="1:10" ht="15.75" customHeight="1" x14ac:dyDescent="0.25">
      <c r="A67" s="1">
        <v>2018</v>
      </c>
      <c r="B67" s="1">
        <v>6</v>
      </c>
      <c r="C67" s="1">
        <v>30</v>
      </c>
      <c r="D67" s="10">
        <f t="shared" si="0"/>
        <v>0.98554533508541386</v>
      </c>
      <c r="E67" s="11">
        <f>'2.Actual Wthr'!F67</f>
        <v>0.93330000000000002</v>
      </c>
      <c r="F67" s="11">
        <f>'2.Actual Wthr'!J67</f>
        <v>39.462499999999999</v>
      </c>
      <c r="G67" s="10">
        <f t="shared" si="13"/>
        <v>1972.4749999999999</v>
      </c>
      <c r="H67" s="10">
        <f t="shared" si="1"/>
        <v>2.9249335684687839E-4</v>
      </c>
      <c r="I67" s="10">
        <f t="shared" si="14"/>
        <v>54.3292</v>
      </c>
      <c r="J67" s="10">
        <f t="shared" si="2"/>
        <v>0.17381482186210565</v>
      </c>
    </row>
    <row r="68" spans="1:10" ht="15.75" customHeight="1" x14ac:dyDescent="0.25">
      <c r="A68" s="1">
        <v>2018</v>
      </c>
      <c r="B68" s="1">
        <v>7</v>
      </c>
      <c r="C68" s="1">
        <v>31</v>
      </c>
      <c r="D68" s="10">
        <f t="shared" si="0"/>
        <v>1.0183968462549278</v>
      </c>
      <c r="E68" s="11">
        <f>'2.Actual Wthr'!F68</f>
        <v>0</v>
      </c>
      <c r="F68" s="11">
        <f>'2.Actual Wthr'!J68</f>
        <v>162.7833</v>
      </c>
      <c r="G68" s="10">
        <f t="shared" si="13"/>
        <v>1972.4749999999999</v>
      </c>
      <c r="H68" s="10">
        <f t="shared" si="1"/>
        <v>0</v>
      </c>
      <c r="I68" s="10">
        <f t="shared" si="14"/>
        <v>217.11250000000001</v>
      </c>
      <c r="J68" s="10">
        <f t="shared" si="2"/>
        <v>0.71698828740261511</v>
      </c>
    </row>
    <row r="69" spans="1:10" ht="15.75" customHeight="1" x14ac:dyDescent="0.25">
      <c r="A69" s="1">
        <v>2018</v>
      </c>
      <c r="B69" s="1">
        <v>8</v>
      </c>
      <c r="C69" s="1">
        <v>31</v>
      </c>
      <c r="D69" s="10">
        <f t="shared" si="0"/>
        <v>1.0183968462549278</v>
      </c>
      <c r="E69" s="11">
        <f>'2.Actual Wthr'!F69</f>
        <v>0</v>
      </c>
      <c r="F69" s="11">
        <f>'2.Actual Wthr'!J69</f>
        <v>113.3973</v>
      </c>
      <c r="G69" s="10">
        <f t="shared" si="13"/>
        <v>1972.4749999999999</v>
      </c>
      <c r="H69" s="10">
        <f t="shared" si="1"/>
        <v>0</v>
      </c>
      <c r="I69" s="10">
        <f t="shared" si="14"/>
        <v>330.50980000000004</v>
      </c>
      <c r="J69" s="10">
        <f t="shared" si="2"/>
        <v>0.49946484635144128</v>
      </c>
    </row>
    <row r="70" spans="1:10" ht="15.75" customHeight="1" x14ac:dyDescent="0.25">
      <c r="A70" s="1">
        <v>2018</v>
      </c>
      <c r="B70" s="1">
        <v>9</v>
      </c>
      <c r="C70" s="1">
        <v>30</v>
      </c>
      <c r="D70" s="10">
        <f t="shared" si="0"/>
        <v>0.98554533508541386</v>
      </c>
      <c r="E70" s="11">
        <f>'2.Actual Wthr'!F70</f>
        <v>23.85</v>
      </c>
      <c r="F70" s="11">
        <f>'2.Actual Wthr'!J70</f>
        <v>51.362499999999997</v>
      </c>
      <c r="G70" s="10">
        <f t="shared" si="13"/>
        <v>1996.3249999999998</v>
      </c>
      <c r="H70" s="10">
        <f t="shared" si="1"/>
        <v>7.4745168335991104E-3</v>
      </c>
      <c r="I70" s="10">
        <f t="shared" si="14"/>
        <v>381.87230000000005</v>
      </c>
      <c r="J70" s="10">
        <f t="shared" si="2"/>
        <v>0.22622904752340578</v>
      </c>
    </row>
    <row r="71" spans="1:10" ht="15.75" customHeight="1" x14ac:dyDescent="0.25">
      <c r="A71" s="1">
        <v>2018</v>
      </c>
      <c r="B71" s="1">
        <v>10</v>
      </c>
      <c r="C71" s="1">
        <v>31</v>
      </c>
      <c r="D71" s="10">
        <f t="shared" si="0"/>
        <v>1.0183968462549278</v>
      </c>
      <c r="E71" s="11">
        <f>'2.Actual Wthr'!F71</f>
        <v>215.77500000000001</v>
      </c>
      <c r="F71" s="11">
        <f>'2.Actual Wthr'!J71</f>
        <v>1.1457999999999999</v>
      </c>
      <c r="G71" s="10">
        <f t="shared" si="13"/>
        <v>2212.1</v>
      </c>
      <c r="H71" s="10">
        <f t="shared" si="1"/>
        <v>6.7623223051146666E-2</v>
      </c>
      <c r="I71" s="10">
        <f t="shared" si="14"/>
        <v>383.01810000000006</v>
      </c>
      <c r="J71" s="10">
        <f t="shared" si="2"/>
        <v>5.0467411565308998E-3</v>
      </c>
    </row>
    <row r="72" spans="1:10" ht="15.75" customHeight="1" x14ac:dyDescent="0.25">
      <c r="A72" s="1">
        <v>2018</v>
      </c>
      <c r="B72" s="1">
        <v>11</v>
      </c>
      <c r="C72" s="1">
        <v>30</v>
      </c>
      <c r="D72" s="10">
        <f t="shared" si="0"/>
        <v>0.98554533508541386</v>
      </c>
      <c r="E72" s="11">
        <f>'2.Actual Wthr'!F72</f>
        <v>433.97919999999999</v>
      </c>
      <c r="F72" s="11">
        <f>'2.Actual Wthr'!J72</f>
        <v>0</v>
      </c>
      <c r="G72" s="10">
        <f t="shared" si="13"/>
        <v>2646.0792000000001</v>
      </c>
      <c r="H72" s="10">
        <f t="shared" si="1"/>
        <v>0.13600774993005765</v>
      </c>
      <c r="I72" s="10">
        <f t="shared" si="14"/>
        <v>383.01810000000006</v>
      </c>
      <c r="J72" s="10">
        <f t="shared" si="2"/>
        <v>0</v>
      </c>
    </row>
    <row r="73" spans="1:10" ht="15.75" customHeight="1" x14ac:dyDescent="0.25">
      <c r="A73" s="1">
        <v>2018</v>
      </c>
      <c r="B73" s="1">
        <v>12</v>
      </c>
      <c r="C73" s="1">
        <v>31</v>
      </c>
      <c r="D73" s="10">
        <f t="shared" si="0"/>
        <v>1.0183968462549278</v>
      </c>
      <c r="E73" s="11">
        <f>'2.Actual Wthr'!F73</f>
        <v>591.92499999999995</v>
      </c>
      <c r="F73" s="11">
        <f>'2.Actual Wthr'!J73</f>
        <v>0</v>
      </c>
      <c r="G73" s="10">
        <f t="shared" si="13"/>
        <v>3238.0042000000003</v>
      </c>
      <c r="H73" s="10">
        <f t="shared" si="1"/>
        <v>0.18550747910809864</v>
      </c>
      <c r="I73" s="10">
        <f t="shared" si="14"/>
        <v>383.01810000000006</v>
      </c>
      <c r="J73" s="10">
        <f t="shared" si="2"/>
        <v>0</v>
      </c>
    </row>
    <row r="74" spans="1:10" ht="15.75" customHeight="1" x14ac:dyDescent="0.25">
      <c r="A74" s="1">
        <v>2019</v>
      </c>
      <c r="B74" s="1">
        <v>1</v>
      </c>
      <c r="C74" s="1">
        <v>31</v>
      </c>
      <c r="D74" s="10">
        <f t="shared" si="0"/>
        <v>1.0183968462549278</v>
      </c>
      <c r="E74" s="11">
        <f>'2.Actual Wthr'!F74</f>
        <v>762.72500000000002</v>
      </c>
      <c r="F74" s="11">
        <f>'2.Actual Wthr'!J74</f>
        <v>0</v>
      </c>
      <c r="G74" s="10">
        <f>E74</f>
        <v>762.72500000000002</v>
      </c>
      <c r="H74" s="10">
        <f t="shared" si="1"/>
        <v>0.23903567513236398</v>
      </c>
      <c r="I74" s="10">
        <f>F74</f>
        <v>0</v>
      </c>
      <c r="J74" s="10">
        <f t="shared" si="2"/>
        <v>0</v>
      </c>
    </row>
    <row r="75" spans="1:10" ht="15.75" customHeight="1" x14ac:dyDescent="0.25">
      <c r="A75" s="1">
        <v>2019</v>
      </c>
      <c r="B75" s="1">
        <v>2</v>
      </c>
      <c r="C75" s="1">
        <v>28</v>
      </c>
      <c r="D75" s="10">
        <f t="shared" si="0"/>
        <v>0.91984231274638628</v>
      </c>
      <c r="E75" s="11">
        <f>'2.Actual Wthr'!F75</f>
        <v>612.98749999999995</v>
      </c>
      <c r="F75" s="11">
        <f>'2.Actual Wthr'!J75</f>
        <v>0</v>
      </c>
      <c r="G75" s="10">
        <f t="shared" ref="G75:G85" si="15">G74+E75</f>
        <v>1375.7125000000001</v>
      </c>
      <c r="H75" s="10">
        <f t="shared" si="1"/>
        <v>0.19210840199311674</v>
      </c>
      <c r="I75" s="10">
        <f t="shared" ref="I75:I85" si="16">I74+F75</f>
        <v>0</v>
      </c>
      <c r="J75" s="10">
        <f t="shared" si="2"/>
        <v>0</v>
      </c>
    </row>
    <row r="76" spans="1:10" ht="15.75" customHeight="1" x14ac:dyDescent="0.25">
      <c r="A76" s="1">
        <v>2019</v>
      </c>
      <c r="B76" s="1">
        <v>3</v>
      </c>
      <c r="C76" s="1">
        <v>31</v>
      </c>
      <c r="D76" s="10">
        <f t="shared" si="0"/>
        <v>1.0183968462549278</v>
      </c>
      <c r="E76" s="11">
        <f>'2.Actual Wthr'!F76</f>
        <v>514.62919999999997</v>
      </c>
      <c r="F76" s="11">
        <f>'2.Actual Wthr'!J76</f>
        <v>0</v>
      </c>
      <c r="G76" s="10">
        <f t="shared" si="15"/>
        <v>1890.3416999999999</v>
      </c>
      <c r="H76" s="10">
        <f t="shared" si="1"/>
        <v>0.16128321251411501</v>
      </c>
      <c r="I76" s="10">
        <f t="shared" si="16"/>
        <v>0</v>
      </c>
      <c r="J76" s="10">
        <f t="shared" si="2"/>
        <v>0</v>
      </c>
    </row>
    <row r="77" spans="1:10" ht="15.75" customHeight="1" x14ac:dyDescent="0.25">
      <c r="A77" s="1">
        <v>2019</v>
      </c>
      <c r="B77" s="1">
        <v>4</v>
      </c>
      <c r="C77" s="1">
        <v>30</v>
      </c>
      <c r="D77" s="10">
        <f t="shared" si="0"/>
        <v>0.98554533508541386</v>
      </c>
      <c r="E77" s="11">
        <f>'2.Actual Wthr'!F77</f>
        <v>246.1</v>
      </c>
      <c r="F77" s="11">
        <f>'2.Actual Wthr'!J77</f>
        <v>0</v>
      </c>
      <c r="G77" s="10">
        <f t="shared" si="15"/>
        <v>2136.4416999999999</v>
      </c>
      <c r="H77" s="10">
        <f t="shared" si="1"/>
        <v>7.7126985020911573E-2</v>
      </c>
      <c r="I77" s="10">
        <f t="shared" si="16"/>
        <v>0</v>
      </c>
      <c r="J77" s="10">
        <f t="shared" si="2"/>
        <v>0</v>
      </c>
    </row>
    <row r="78" spans="1:10" ht="15.75" customHeight="1" x14ac:dyDescent="0.25">
      <c r="A78" s="1">
        <v>2019</v>
      </c>
      <c r="B78" s="1">
        <v>5</v>
      </c>
      <c r="C78" s="1">
        <v>31</v>
      </c>
      <c r="D78" s="10">
        <f t="shared" si="0"/>
        <v>1.0183968462549278</v>
      </c>
      <c r="E78" s="11">
        <f>'2.Actual Wthr'!F78</f>
        <v>70.033299999999997</v>
      </c>
      <c r="F78" s="11">
        <f>'2.Actual Wthr'!J78</f>
        <v>0.58750000000000002</v>
      </c>
      <c r="G78" s="10">
        <f t="shared" si="15"/>
        <v>2206.4749999999999</v>
      </c>
      <c r="H78" s="10">
        <f t="shared" si="1"/>
        <v>2.194822137368958E-2</v>
      </c>
      <c r="I78" s="10">
        <f t="shared" si="16"/>
        <v>0.58750000000000002</v>
      </c>
      <c r="J78" s="10">
        <f t="shared" si="2"/>
        <v>2.5876771072280537E-3</v>
      </c>
    </row>
    <row r="79" spans="1:10" ht="15.75" customHeight="1" x14ac:dyDescent="0.25">
      <c r="A79" s="1">
        <v>2019</v>
      </c>
      <c r="B79" s="1">
        <v>6</v>
      </c>
      <c r="C79" s="1">
        <v>30</v>
      </c>
      <c r="D79" s="10">
        <f t="shared" si="0"/>
        <v>0.98554533508541386</v>
      </c>
      <c r="E79" s="11">
        <f>'2.Actual Wthr'!F79</f>
        <v>6.35</v>
      </c>
      <c r="F79" s="11">
        <f>'2.Actual Wthr'!J79</f>
        <v>35.904200000000003</v>
      </c>
      <c r="G79" s="10">
        <f t="shared" si="15"/>
        <v>2212.8249999999998</v>
      </c>
      <c r="H79" s="10">
        <f t="shared" si="1"/>
        <v>1.9900705196374989E-3</v>
      </c>
      <c r="I79" s="10">
        <f t="shared" si="16"/>
        <v>36.491700000000002</v>
      </c>
      <c r="J79" s="10">
        <f t="shared" si="2"/>
        <v>0.15814208747802125</v>
      </c>
    </row>
    <row r="80" spans="1:10" ht="15.75" customHeight="1" x14ac:dyDescent="0.25">
      <c r="A80" s="1">
        <v>2019</v>
      </c>
      <c r="B80" s="1">
        <v>7</v>
      </c>
      <c r="C80" s="1">
        <v>31</v>
      </c>
      <c r="D80" s="10">
        <f t="shared" si="0"/>
        <v>1.0183968462549278</v>
      </c>
      <c r="E80" s="11">
        <f>'2.Actual Wthr'!F80</f>
        <v>0</v>
      </c>
      <c r="F80" s="11">
        <f>'2.Actual Wthr'!J80</f>
        <v>147.64580000000001</v>
      </c>
      <c r="G80" s="10">
        <f t="shared" si="15"/>
        <v>2212.8249999999998</v>
      </c>
      <c r="H80" s="10">
        <f t="shared" si="1"/>
        <v>0</v>
      </c>
      <c r="I80" s="10">
        <f t="shared" si="16"/>
        <v>184.13750000000002</v>
      </c>
      <c r="J80" s="10">
        <f t="shared" si="2"/>
        <v>0.65031430917169664</v>
      </c>
    </row>
    <row r="81" spans="1:10" ht="15.75" customHeight="1" x14ac:dyDescent="0.25">
      <c r="A81" s="1">
        <v>2019</v>
      </c>
      <c r="B81" s="1">
        <v>8</v>
      </c>
      <c r="C81" s="1">
        <v>31</v>
      </c>
      <c r="D81" s="10">
        <f t="shared" si="0"/>
        <v>1.0183968462549278</v>
      </c>
      <c r="E81" s="11">
        <f>'2.Actual Wthr'!F81</f>
        <v>0</v>
      </c>
      <c r="F81" s="11">
        <f>'2.Actual Wthr'!J81</f>
        <v>57.45</v>
      </c>
      <c r="G81" s="10">
        <f t="shared" si="15"/>
        <v>2212.8249999999998</v>
      </c>
      <c r="H81" s="10">
        <f t="shared" si="1"/>
        <v>0</v>
      </c>
      <c r="I81" s="10">
        <f t="shared" si="16"/>
        <v>241.58750000000003</v>
      </c>
      <c r="J81" s="10">
        <f t="shared" si="2"/>
        <v>0.25304178691106671</v>
      </c>
    </row>
    <row r="82" spans="1:10" ht="15.75" customHeight="1" x14ac:dyDescent="0.25">
      <c r="A82" s="1">
        <v>2019</v>
      </c>
      <c r="B82" s="1">
        <v>9</v>
      </c>
      <c r="C82" s="1">
        <v>30</v>
      </c>
      <c r="D82" s="10">
        <f t="shared" si="0"/>
        <v>0.98554533508541386</v>
      </c>
      <c r="E82" s="11">
        <f>'2.Actual Wthr'!F82</f>
        <v>8.6999999999999993</v>
      </c>
      <c r="F82" s="11">
        <f>'2.Actual Wthr'!J82</f>
        <v>8.8792000000000009</v>
      </c>
      <c r="G82" s="10">
        <f t="shared" si="15"/>
        <v>2221.5249999999996</v>
      </c>
      <c r="H82" s="10">
        <f t="shared" si="1"/>
        <v>2.7265533103694862E-3</v>
      </c>
      <c r="I82" s="10">
        <f t="shared" si="16"/>
        <v>250.46670000000003</v>
      </c>
      <c r="J82" s="10">
        <f t="shared" si="2"/>
        <v>3.9108940545530782E-2</v>
      </c>
    </row>
    <row r="83" spans="1:10" ht="15.75" customHeight="1" x14ac:dyDescent="0.25">
      <c r="A83" s="1">
        <v>2019</v>
      </c>
      <c r="B83" s="1">
        <v>10</v>
      </c>
      <c r="C83" s="1">
        <v>31</v>
      </c>
      <c r="D83" s="10">
        <f t="shared" si="0"/>
        <v>1.0183968462549278</v>
      </c>
      <c r="E83" s="11">
        <f>'2.Actual Wthr'!F83</f>
        <v>130.8167</v>
      </c>
      <c r="F83" s="11">
        <f>'2.Actual Wthr'!J83</f>
        <v>0</v>
      </c>
      <c r="G83" s="10">
        <f t="shared" si="15"/>
        <v>2352.3416999999995</v>
      </c>
      <c r="H83" s="10">
        <f t="shared" si="1"/>
        <v>4.099755246397839E-2</v>
      </c>
      <c r="I83" s="10">
        <f t="shared" si="16"/>
        <v>250.46670000000003</v>
      </c>
      <c r="J83" s="10">
        <f t="shared" si="2"/>
        <v>0</v>
      </c>
    </row>
    <row r="84" spans="1:10" ht="15.75" customHeight="1" x14ac:dyDescent="0.25">
      <c r="A84" s="1">
        <v>2019</v>
      </c>
      <c r="B84" s="1">
        <v>11</v>
      </c>
      <c r="C84" s="1">
        <v>30</v>
      </c>
      <c r="D84" s="10">
        <f t="shared" si="0"/>
        <v>0.98554533508541386</v>
      </c>
      <c r="E84" s="11">
        <f>'2.Actual Wthr'!F84</f>
        <v>444.71499999999997</v>
      </c>
      <c r="F84" s="11">
        <f>'2.Actual Wthr'!J84</f>
        <v>0</v>
      </c>
      <c r="G84" s="10">
        <f t="shared" si="15"/>
        <v>2797.0566999999996</v>
      </c>
      <c r="H84" s="10">
        <f t="shared" si="1"/>
        <v>0.13937231671505357</v>
      </c>
      <c r="I84" s="10">
        <f t="shared" si="16"/>
        <v>250.46670000000003</v>
      </c>
      <c r="J84" s="10">
        <f t="shared" si="2"/>
        <v>0</v>
      </c>
    </row>
    <row r="85" spans="1:10" ht="15.75" customHeight="1" x14ac:dyDescent="0.25">
      <c r="A85" s="1">
        <v>2019</v>
      </c>
      <c r="B85" s="1">
        <v>12</v>
      </c>
      <c r="C85" s="1">
        <v>31</v>
      </c>
      <c r="D85" s="10">
        <f t="shared" si="0"/>
        <v>1.0183968462549278</v>
      </c>
      <c r="E85" s="11">
        <f>'2.Actual Wthr'!F85</f>
        <v>553.65419999999995</v>
      </c>
      <c r="F85" s="11">
        <f>'2.Actual Wthr'!J85</f>
        <v>0</v>
      </c>
      <c r="G85" s="10">
        <f t="shared" si="15"/>
        <v>3350.7108999999996</v>
      </c>
      <c r="H85" s="10">
        <f t="shared" si="1"/>
        <v>0.17351352779424939</v>
      </c>
      <c r="I85" s="10">
        <f t="shared" si="16"/>
        <v>250.46670000000003</v>
      </c>
      <c r="J85" s="10">
        <f t="shared" si="2"/>
        <v>0</v>
      </c>
    </row>
    <row r="86" spans="1:10" ht="15.75" customHeight="1" x14ac:dyDescent="0.25">
      <c r="A86" s="1">
        <v>2020</v>
      </c>
      <c r="B86" s="1">
        <v>1</v>
      </c>
      <c r="C86" s="1">
        <v>31</v>
      </c>
      <c r="D86" s="10">
        <f t="shared" si="0"/>
        <v>1.0183968462549278</v>
      </c>
      <c r="E86" s="11">
        <f>'2.Actual Wthr'!F86</f>
        <v>584.35</v>
      </c>
      <c r="F86" s="11">
        <f>'2.Actual Wthr'!J86</f>
        <v>0</v>
      </c>
      <c r="G86" s="10">
        <f>E86</f>
        <v>584.35</v>
      </c>
      <c r="H86" s="10">
        <f t="shared" si="1"/>
        <v>0.18313349734648385</v>
      </c>
      <c r="I86" s="10">
        <f>F86</f>
        <v>0</v>
      </c>
      <c r="J86" s="10">
        <f t="shared" si="2"/>
        <v>0</v>
      </c>
    </row>
    <row r="87" spans="1:10" ht="15.75" customHeight="1" x14ac:dyDescent="0.25">
      <c r="A87" s="1">
        <v>2020</v>
      </c>
      <c r="B87" s="1">
        <v>2</v>
      </c>
      <c r="C87" s="1">
        <v>29</v>
      </c>
      <c r="D87" s="10">
        <f t="shared" si="0"/>
        <v>0.95269382391590007</v>
      </c>
      <c r="E87" s="11">
        <f>'2.Actual Wthr'!F87</f>
        <v>567.91250000000002</v>
      </c>
      <c r="F87" s="11">
        <f>'2.Actual Wthr'!J87</f>
        <v>0</v>
      </c>
      <c r="G87" s="10">
        <f t="shared" ref="G87:G97" si="17">G86+E87</f>
        <v>1152.2625</v>
      </c>
      <c r="H87" s="10">
        <f t="shared" si="1"/>
        <v>0.17798203527301276</v>
      </c>
      <c r="I87" s="10">
        <f t="shared" ref="I87:I97" si="18">I86+F87</f>
        <v>0</v>
      </c>
      <c r="J87" s="10">
        <f t="shared" si="2"/>
        <v>0</v>
      </c>
    </row>
    <row r="88" spans="1:10" ht="15.75" customHeight="1" x14ac:dyDescent="0.25">
      <c r="A88" s="1">
        <v>2020</v>
      </c>
      <c r="B88" s="1">
        <v>3</v>
      </c>
      <c r="C88" s="1">
        <v>31</v>
      </c>
      <c r="D88" s="10">
        <f t="shared" si="0"/>
        <v>1.0183968462549278</v>
      </c>
      <c r="E88" s="11">
        <f>'2.Actual Wthr'!F88</f>
        <v>398.87079999999997</v>
      </c>
      <c r="F88" s="11">
        <f>'2.Actual Wthr'!J88</f>
        <v>0</v>
      </c>
      <c r="G88" s="10">
        <f t="shared" si="17"/>
        <v>1551.1333</v>
      </c>
      <c r="H88" s="10">
        <f t="shared" si="1"/>
        <v>0.12500488507468108</v>
      </c>
      <c r="I88" s="10">
        <f t="shared" si="18"/>
        <v>0</v>
      </c>
      <c r="J88" s="10">
        <f t="shared" si="2"/>
        <v>0</v>
      </c>
    </row>
    <row r="89" spans="1:10" ht="15.75" customHeight="1" x14ac:dyDescent="0.25">
      <c r="A89" s="1">
        <v>2020</v>
      </c>
      <c r="B89" s="1">
        <v>4</v>
      </c>
      <c r="C89" s="1">
        <v>30</v>
      </c>
      <c r="D89" s="10">
        <f t="shared" si="0"/>
        <v>0.98554533508541386</v>
      </c>
      <c r="E89" s="11">
        <f>'2.Actual Wthr'!F89</f>
        <v>246.27369999999999</v>
      </c>
      <c r="F89" s="11">
        <f>'2.Actual Wthr'!J89</f>
        <v>0</v>
      </c>
      <c r="G89" s="10">
        <f t="shared" si="17"/>
        <v>1797.4069999999999</v>
      </c>
      <c r="H89" s="10">
        <f t="shared" si="1"/>
        <v>7.7181422068039282E-2</v>
      </c>
      <c r="I89" s="10">
        <f t="shared" si="18"/>
        <v>0</v>
      </c>
      <c r="J89" s="10">
        <f t="shared" si="2"/>
        <v>0</v>
      </c>
    </row>
    <row r="90" spans="1:10" ht="15.75" customHeight="1" x14ac:dyDescent="0.25">
      <c r="A90" s="1">
        <v>2020</v>
      </c>
      <c r="B90" s="1">
        <v>5</v>
      </c>
      <c r="C90" s="1">
        <v>31</v>
      </c>
      <c r="D90" s="10">
        <f t="shared" si="0"/>
        <v>1.0183968462549278</v>
      </c>
      <c r="E90" s="11">
        <f>'2.Actual Wthr'!F90</f>
        <v>89.095500000000001</v>
      </c>
      <c r="F90" s="11">
        <f>'2.Actual Wthr'!J90</f>
        <v>30.895800000000001</v>
      </c>
      <c r="G90" s="10">
        <f t="shared" si="17"/>
        <v>1886.5024999999998</v>
      </c>
      <c r="H90" s="10">
        <f t="shared" si="1"/>
        <v>2.7922256375175241E-2</v>
      </c>
      <c r="I90" s="10">
        <f t="shared" si="18"/>
        <v>30.895800000000001</v>
      </c>
      <c r="J90" s="10">
        <f t="shared" si="2"/>
        <v>0.13608230530978127</v>
      </c>
    </row>
    <row r="91" spans="1:10" ht="15.75" customHeight="1" x14ac:dyDescent="0.25">
      <c r="A91" s="1">
        <v>2020</v>
      </c>
      <c r="B91" s="1">
        <v>6</v>
      </c>
      <c r="C91" s="1">
        <v>30</v>
      </c>
      <c r="D91" s="10">
        <f t="shared" si="0"/>
        <v>0.98554533508541386</v>
      </c>
      <c r="E91" s="11">
        <f>'2.Actual Wthr'!F91</f>
        <v>6.2374999999999998</v>
      </c>
      <c r="F91" s="11">
        <f>'2.Actual Wthr'!J91</f>
        <v>70.786600000000007</v>
      </c>
      <c r="G91" s="10">
        <f t="shared" si="17"/>
        <v>1892.7399999999998</v>
      </c>
      <c r="H91" s="10">
        <f t="shared" si="1"/>
        <v>1.9548133647620315E-3</v>
      </c>
      <c r="I91" s="10">
        <f t="shared" si="18"/>
        <v>101.6824</v>
      </c>
      <c r="J91" s="10">
        <f t="shared" si="2"/>
        <v>0.31178359884001594</v>
      </c>
    </row>
    <row r="92" spans="1:10" ht="15.75" customHeight="1" x14ac:dyDescent="0.25">
      <c r="A92" s="1">
        <v>2020</v>
      </c>
      <c r="B92" s="1">
        <v>7</v>
      </c>
      <c r="C92" s="1">
        <v>31</v>
      </c>
      <c r="D92" s="10">
        <f t="shared" si="0"/>
        <v>1.0183968462549278</v>
      </c>
      <c r="E92" s="11">
        <f>'2.Actual Wthr'!F92</f>
        <v>0</v>
      </c>
      <c r="F92" s="11">
        <f>'2.Actual Wthr'!J92</f>
        <v>180.80420000000001</v>
      </c>
      <c r="G92" s="10">
        <f t="shared" si="17"/>
        <v>1892.7399999999998</v>
      </c>
      <c r="H92" s="10">
        <f t="shared" si="1"/>
        <v>0</v>
      </c>
      <c r="I92" s="10">
        <f t="shared" si="18"/>
        <v>282.48660000000001</v>
      </c>
      <c r="J92" s="10">
        <f t="shared" si="2"/>
        <v>0.79636236464797017</v>
      </c>
    </row>
    <row r="93" spans="1:10" ht="15.75" customHeight="1" x14ac:dyDescent="0.25">
      <c r="A93" s="1">
        <v>2020</v>
      </c>
      <c r="B93" s="1">
        <v>8</v>
      </c>
      <c r="C93" s="1">
        <v>31</v>
      </c>
      <c r="D93" s="10">
        <f t="shared" si="0"/>
        <v>1.0183968462549278</v>
      </c>
      <c r="E93" s="11">
        <f>'2.Actual Wthr'!F93</f>
        <v>0.33329999999999999</v>
      </c>
      <c r="F93" s="11">
        <f>'2.Actual Wthr'!J93</f>
        <v>68.466700000000003</v>
      </c>
      <c r="G93" s="10">
        <f t="shared" si="17"/>
        <v>1893.0732999999998</v>
      </c>
      <c r="H93" s="10">
        <f t="shared" si="1"/>
        <v>1.0445519751105171E-4</v>
      </c>
      <c r="I93" s="10">
        <f t="shared" si="18"/>
        <v>350.95330000000001</v>
      </c>
      <c r="J93" s="10">
        <f t="shared" si="2"/>
        <v>0.30156546757012931</v>
      </c>
    </row>
    <row r="94" spans="1:10" ht="15.75" customHeight="1" x14ac:dyDescent="0.25">
      <c r="A94" s="1">
        <v>2020</v>
      </c>
      <c r="B94" s="1">
        <v>9</v>
      </c>
      <c r="C94" s="1">
        <v>30</v>
      </c>
      <c r="D94" s="10">
        <f t="shared" si="0"/>
        <v>0.98554533508541386</v>
      </c>
      <c r="E94" s="11">
        <f>'2.Actual Wthr'!F94</f>
        <v>29.725000000000001</v>
      </c>
      <c r="F94" s="11">
        <f>'2.Actual Wthr'!J94</f>
        <v>9.6</v>
      </c>
      <c r="G94" s="10">
        <f t="shared" si="17"/>
        <v>1922.7982999999997</v>
      </c>
      <c r="H94" s="10">
        <f t="shared" si="1"/>
        <v>9.3157238104290795E-3</v>
      </c>
      <c r="I94" s="10">
        <f t="shared" si="18"/>
        <v>360.55330000000004</v>
      </c>
      <c r="J94" s="10">
        <f t="shared" si="2"/>
        <v>4.2283745071300956E-2</v>
      </c>
    </row>
    <row r="95" spans="1:10" ht="15.75" customHeight="1" x14ac:dyDescent="0.25">
      <c r="A95" s="1">
        <v>2020</v>
      </c>
      <c r="B95" s="1">
        <v>10</v>
      </c>
      <c r="C95" s="1">
        <v>31</v>
      </c>
      <c r="D95" s="10">
        <f t="shared" si="0"/>
        <v>1.0183968462549278</v>
      </c>
      <c r="E95" s="11">
        <f>'2.Actual Wthr'!F95</f>
        <v>179.15</v>
      </c>
      <c r="F95" s="11">
        <f>'2.Actual Wthr'!J95</f>
        <v>0</v>
      </c>
      <c r="G95" s="10">
        <f t="shared" si="17"/>
        <v>2101.9482999999996</v>
      </c>
      <c r="H95" s="10">
        <f t="shared" si="1"/>
        <v>5.6145060408355582E-2</v>
      </c>
      <c r="I95" s="10">
        <f t="shared" si="18"/>
        <v>360.55330000000004</v>
      </c>
      <c r="J95" s="10">
        <f t="shared" si="2"/>
        <v>0</v>
      </c>
    </row>
    <row r="96" spans="1:10" ht="15.75" customHeight="1" x14ac:dyDescent="0.25">
      <c r="A96" s="1">
        <v>2020</v>
      </c>
      <c r="B96" s="1">
        <v>11</v>
      </c>
      <c r="C96" s="1">
        <v>30</v>
      </c>
      <c r="D96" s="10">
        <f t="shared" si="0"/>
        <v>0.98554533508541386</v>
      </c>
      <c r="E96" s="11">
        <f>'2.Actual Wthr'!F96</f>
        <v>281.08330000000001</v>
      </c>
      <c r="F96" s="11">
        <f>'2.Actual Wthr'!J96</f>
        <v>0</v>
      </c>
      <c r="G96" s="10">
        <f t="shared" si="17"/>
        <v>2383.0315999999993</v>
      </c>
      <c r="H96" s="10">
        <f t="shared" si="1"/>
        <v>8.8090643920066616E-2</v>
      </c>
      <c r="I96" s="10">
        <f t="shared" si="18"/>
        <v>360.55330000000004</v>
      </c>
      <c r="J96" s="10">
        <f t="shared" si="2"/>
        <v>0</v>
      </c>
    </row>
    <row r="97" spans="1:10" ht="15.75" customHeight="1" x14ac:dyDescent="0.25">
      <c r="A97" s="1">
        <v>2020</v>
      </c>
      <c r="B97" s="1">
        <v>12</v>
      </c>
      <c r="C97" s="1">
        <v>31</v>
      </c>
      <c r="D97" s="10">
        <f t="shared" si="0"/>
        <v>1.0183968462549278</v>
      </c>
      <c r="E97" s="11">
        <f>'2.Actual Wthr'!F97</f>
        <v>505.95</v>
      </c>
      <c r="F97" s="11">
        <f>'2.Actual Wthr'!J97</f>
        <v>0</v>
      </c>
      <c r="G97" s="10">
        <f t="shared" si="17"/>
        <v>2888.9815999999992</v>
      </c>
      <c r="H97" s="10">
        <f t="shared" si="1"/>
        <v>0.15856317785993582</v>
      </c>
      <c r="I97" s="10">
        <f t="shared" si="18"/>
        <v>360.55330000000004</v>
      </c>
      <c r="J97" s="10">
        <f t="shared" si="2"/>
        <v>0</v>
      </c>
    </row>
    <row r="98" spans="1:10" ht="15.75" customHeight="1" x14ac:dyDescent="0.25">
      <c r="A98" s="1">
        <v>2021</v>
      </c>
      <c r="B98" s="1">
        <v>1</v>
      </c>
      <c r="C98" s="1">
        <v>31</v>
      </c>
      <c r="D98" s="10">
        <f t="shared" si="0"/>
        <v>1.0183968462549278</v>
      </c>
      <c r="E98" s="11">
        <f>'2.Actual Wthr'!F98</f>
        <v>623.08169999999996</v>
      </c>
      <c r="F98" s="11">
        <f>'2.Actual Wthr'!J98</f>
        <v>0</v>
      </c>
      <c r="G98" s="10">
        <f>E98</f>
        <v>623.08169999999996</v>
      </c>
      <c r="H98" s="10">
        <f t="shared" si="1"/>
        <v>0.19527189330639622</v>
      </c>
      <c r="I98" s="10">
        <f>F98</f>
        <v>0</v>
      </c>
      <c r="J98" s="10">
        <f t="shared" si="2"/>
        <v>0</v>
      </c>
    </row>
    <row r="99" spans="1:10" ht="15.75" customHeight="1" x14ac:dyDescent="0.25">
      <c r="A99" s="1">
        <v>2021</v>
      </c>
      <c r="B99" s="1">
        <v>2</v>
      </c>
      <c r="C99" s="1">
        <v>28</v>
      </c>
      <c r="D99" s="10">
        <f t="shared" si="0"/>
        <v>0.91984231274638628</v>
      </c>
      <c r="E99" s="11">
        <f>'2.Actual Wthr'!F99</f>
        <v>591.48329999999999</v>
      </c>
      <c r="F99" s="11">
        <f>'2.Actual Wthr'!J99</f>
        <v>0</v>
      </c>
      <c r="G99" s="10">
        <f t="shared" ref="G99:G109" si="19">G98+E99</f>
        <v>1214.5650000000001</v>
      </c>
      <c r="H99" s="10">
        <f t="shared" si="1"/>
        <v>0.18536905168313425</v>
      </c>
      <c r="I99" s="10">
        <f t="shared" ref="I99:I109" si="20">I98+F99</f>
        <v>0</v>
      </c>
      <c r="J99" s="10">
        <f t="shared" si="2"/>
        <v>0</v>
      </c>
    </row>
    <row r="100" spans="1:10" ht="15.75" customHeight="1" x14ac:dyDescent="0.25">
      <c r="A100" s="1">
        <v>2021</v>
      </c>
      <c r="B100" s="1">
        <v>3</v>
      </c>
      <c r="C100" s="1">
        <v>31</v>
      </c>
      <c r="D100" s="10">
        <f t="shared" si="0"/>
        <v>1.0183968462549278</v>
      </c>
      <c r="E100" s="11">
        <f>'2.Actual Wthr'!F100</f>
        <v>404.125</v>
      </c>
      <c r="F100" s="11">
        <f>'2.Actual Wthr'!J100</f>
        <v>0</v>
      </c>
      <c r="G100" s="10">
        <f t="shared" si="19"/>
        <v>1618.69</v>
      </c>
      <c r="H100" s="10">
        <f t="shared" si="1"/>
        <v>0.12665153523598491</v>
      </c>
      <c r="I100" s="10">
        <f t="shared" si="20"/>
        <v>0</v>
      </c>
      <c r="J100" s="10">
        <f t="shared" si="2"/>
        <v>0</v>
      </c>
    </row>
    <row r="101" spans="1:10" ht="15.75" customHeight="1" x14ac:dyDescent="0.25">
      <c r="A101" s="1">
        <v>2021</v>
      </c>
      <c r="B101" s="1">
        <v>4</v>
      </c>
      <c r="C101" s="1">
        <v>30</v>
      </c>
      <c r="D101" s="10">
        <f t="shared" si="0"/>
        <v>0.98554533508541386</v>
      </c>
      <c r="E101" s="11">
        <f>'2.Actual Wthr'!F101</f>
        <v>150.36250000000001</v>
      </c>
      <c r="F101" s="11">
        <f>'2.Actual Wthr'!J101</f>
        <v>0</v>
      </c>
      <c r="G101" s="10">
        <f t="shared" si="19"/>
        <v>1769.0525</v>
      </c>
      <c r="H101" s="10">
        <f t="shared" si="1"/>
        <v>4.7123146221888727E-2</v>
      </c>
      <c r="I101" s="10">
        <f t="shared" si="20"/>
        <v>0</v>
      </c>
      <c r="J101" s="10">
        <f t="shared" si="2"/>
        <v>0</v>
      </c>
    </row>
    <row r="102" spans="1:10" ht="15.75" customHeight="1" x14ac:dyDescent="0.25">
      <c r="A102" s="1">
        <v>2021</v>
      </c>
      <c r="B102" s="1">
        <v>5</v>
      </c>
      <c r="C102" s="1">
        <v>31</v>
      </c>
      <c r="D102" s="10">
        <f t="shared" si="0"/>
        <v>1.0183968462549278</v>
      </c>
      <c r="E102" s="11">
        <f>'2.Actual Wthr'!F102</f>
        <v>65.979200000000006</v>
      </c>
      <c r="F102" s="11">
        <f>'2.Actual Wthr'!J102</f>
        <v>27.6417</v>
      </c>
      <c r="G102" s="10">
        <f t="shared" si="19"/>
        <v>1835.0317</v>
      </c>
      <c r="H102" s="10">
        <f t="shared" si="1"/>
        <v>2.0677678870750626E-2</v>
      </c>
      <c r="I102" s="10">
        <f t="shared" si="20"/>
        <v>27.6417</v>
      </c>
      <c r="J102" s="10">
        <f t="shared" si="2"/>
        <v>0.12174943709764373</v>
      </c>
    </row>
    <row r="103" spans="1:10" ht="15.75" customHeight="1" x14ac:dyDescent="0.25">
      <c r="A103" s="1">
        <v>2021</v>
      </c>
      <c r="B103" s="1">
        <v>6</v>
      </c>
      <c r="C103" s="1">
        <v>30</v>
      </c>
      <c r="D103" s="10">
        <f t="shared" si="0"/>
        <v>0.98554533508541386</v>
      </c>
      <c r="E103" s="11">
        <f>'2.Actual Wthr'!F103</f>
        <v>0</v>
      </c>
      <c r="F103" s="11">
        <f>'2.Actual Wthr'!J103</f>
        <v>89.287499999999994</v>
      </c>
      <c r="G103" s="10">
        <f t="shared" si="19"/>
        <v>1835.0317</v>
      </c>
      <c r="H103" s="10">
        <f t="shared" si="1"/>
        <v>0</v>
      </c>
      <c r="I103" s="10">
        <f t="shared" si="20"/>
        <v>116.92919999999999</v>
      </c>
      <c r="J103" s="10">
        <f t="shared" si="2"/>
        <v>0.39327186333893588</v>
      </c>
    </row>
    <row r="104" spans="1:10" ht="15.75" customHeight="1" x14ac:dyDescent="0.25">
      <c r="A104" s="1">
        <v>2021</v>
      </c>
      <c r="B104" s="1">
        <v>7</v>
      </c>
      <c r="C104" s="1">
        <v>31</v>
      </c>
      <c r="D104" s="10">
        <f t="shared" si="0"/>
        <v>1.0183968462549278</v>
      </c>
      <c r="E104" s="11">
        <f>'2.Actual Wthr'!F104</f>
        <v>0</v>
      </c>
      <c r="F104" s="11">
        <f>'2.Actual Wthr'!J104</f>
        <v>69.229500000000002</v>
      </c>
      <c r="G104" s="10">
        <f t="shared" si="19"/>
        <v>1835.0317</v>
      </c>
      <c r="H104" s="10">
        <f t="shared" si="1"/>
        <v>0</v>
      </c>
      <c r="I104" s="10">
        <f t="shared" si="20"/>
        <v>186.15870000000001</v>
      </c>
      <c r="J104" s="10">
        <f t="shared" si="2"/>
        <v>0.30492526348058646</v>
      </c>
    </row>
    <row r="105" spans="1:10" ht="15.75" customHeight="1" x14ac:dyDescent="0.25">
      <c r="A105" s="1">
        <v>2021</v>
      </c>
      <c r="B105" s="1">
        <v>8</v>
      </c>
      <c r="C105" s="1">
        <v>31</v>
      </c>
      <c r="D105" s="10">
        <f t="shared" si="0"/>
        <v>1.0183968462549278</v>
      </c>
      <c r="E105" s="11">
        <f>'2.Actual Wthr'!F105</f>
        <v>0</v>
      </c>
      <c r="F105" s="11">
        <f>'2.Actual Wthr'!J105</f>
        <v>136.8792</v>
      </c>
      <c r="G105" s="10">
        <f t="shared" si="19"/>
        <v>1835.0317</v>
      </c>
      <c r="H105" s="10">
        <f t="shared" si="1"/>
        <v>0</v>
      </c>
      <c r="I105" s="10">
        <f t="shared" si="20"/>
        <v>323.03790000000004</v>
      </c>
      <c r="J105" s="10">
        <f t="shared" si="2"/>
        <v>0.60289220816287692</v>
      </c>
    </row>
    <row r="106" spans="1:10" ht="15.75" customHeight="1" x14ac:dyDescent="0.25">
      <c r="A106" s="1">
        <v>2021</v>
      </c>
      <c r="B106" s="1">
        <v>9</v>
      </c>
      <c r="C106" s="1">
        <v>30</v>
      </c>
      <c r="D106" s="10">
        <f t="shared" si="0"/>
        <v>0.98554533508541386</v>
      </c>
      <c r="E106" s="11">
        <f>'2.Actual Wthr'!F106</f>
        <v>7.0625</v>
      </c>
      <c r="F106" s="11">
        <f>'2.Actual Wthr'!J106</f>
        <v>4.5625</v>
      </c>
      <c r="G106" s="10">
        <f t="shared" si="19"/>
        <v>1842.0942</v>
      </c>
      <c r="H106" s="10">
        <f t="shared" si="1"/>
        <v>2.2133658338487931E-3</v>
      </c>
      <c r="I106" s="10">
        <f t="shared" si="20"/>
        <v>327.60040000000004</v>
      </c>
      <c r="J106" s="10">
        <f t="shared" si="2"/>
        <v>2.0095790300813609E-2</v>
      </c>
    </row>
    <row r="107" spans="1:10" ht="15.75" customHeight="1" x14ac:dyDescent="0.25">
      <c r="A107" s="1">
        <v>2021</v>
      </c>
      <c r="B107" s="1">
        <v>10</v>
      </c>
      <c r="C107" s="1">
        <v>31</v>
      </c>
      <c r="D107" s="10">
        <f t="shared" si="0"/>
        <v>1.0183968462549278</v>
      </c>
      <c r="E107" s="11">
        <f>'2.Actual Wthr'!F107</f>
        <v>84.375</v>
      </c>
      <c r="F107" s="11">
        <f>'2.Actual Wthr'!J107</f>
        <v>0</v>
      </c>
      <c r="G107" s="10">
        <f t="shared" si="19"/>
        <v>1926.4692</v>
      </c>
      <c r="H107" s="10">
        <f t="shared" si="1"/>
        <v>2.6442866156600624E-2</v>
      </c>
      <c r="I107" s="10">
        <f t="shared" si="20"/>
        <v>327.60040000000004</v>
      </c>
      <c r="J107" s="10">
        <f t="shared" si="2"/>
        <v>0</v>
      </c>
    </row>
    <row r="108" spans="1:10" ht="15.75" customHeight="1" x14ac:dyDescent="0.25">
      <c r="A108" s="1">
        <v>2021</v>
      </c>
      <c r="B108" s="1">
        <v>11</v>
      </c>
      <c r="C108" s="1">
        <v>30</v>
      </c>
      <c r="D108" s="10">
        <f t="shared" si="0"/>
        <v>0.98554533508541386</v>
      </c>
      <c r="E108" s="11">
        <f>'2.Actual Wthr'!F108</f>
        <v>344.83330000000001</v>
      </c>
      <c r="F108" s="11">
        <f>'2.Actual Wthr'!J108</f>
        <v>0</v>
      </c>
      <c r="G108" s="10">
        <f t="shared" si="19"/>
        <v>2271.3024999999998</v>
      </c>
      <c r="H108" s="10">
        <f t="shared" si="1"/>
        <v>0.1080696983494982</v>
      </c>
      <c r="I108" s="10">
        <f t="shared" si="20"/>
        <v>327.60040000000004</v>
      </c>
      <c r="J108" s="10">
        <f t="shared" si="2"/>
        <v>0</v>
      </c>
    </row>
    <row r="109" spans="1:10" ht="15.75" customHeight="1" x14ac:dyDescent="0.25">
      <c r="A109" s="1">
        <v>2021</v>
      </c>
      <c r="B109" s="1">
        <v>12</v>
      </c>
      <c r="C109" s="1">
        <v>31</v>
      </c>
      <c r="D109" s="10">
        <f t="shared" si="0"/>
        <v>1.0183968462549278</v>
      </c>
      <c r="E109" s="11">
        <f>'2.Actual Wthr'!F109</f>
        <v>527.09169999999995</v>
      </c>
      <c r="F109" s="11">
        <f>'2.Actual Wthr'!J109</f>
        <v>0</v>
      </c>
      <c r="G109" s="10">
        <f t="shared" si="19"/>
        <v>2798.3941999999997</v>
      </c>
      <c r="H109" s="10">
        <f t="shared" si="1"/>
        <v>0.16518892178198621</v>
      </c>
      <c r="I109" s="10">
        <f t="shared" si="20"/>
        <v>327.60040000000004</v>
      </c>
      <c r="J109" s="10">
        <f t="shared" si="2"/>
        <v>0</v>
      </c>
    </row>
    <row r="110" spans="1:10" ht="15.75" customHeight="1" x14ac:dyDescent="0.25">
      <c r="A110" s="1">
        <v>2022</v>
      </c>
      <c r="B110" s="1">
        <v>1</v>
      </c>
      <c r="C110" s="1">
        <v>31</v>
      </c>
      <c r="D110" s="10">
        <f t="shared" si="0"/>
        <v>1.0183968462549278</v>
      </c>
      <c r="E110" s="11">
        <f>'2.Actual Wthr'!F110</f>
        <v>845.53750000000002</v>
      </c>
      <c r="F110" s="11">
        <f>'2.Actual Wthr'!J110</f>
        <v>0</v>
      </c>
      <c r="G110" s="10">
        <f>E110</f>
        <v>845.53750000000002</v>
      </c>
      <c r="H110" s="10">
        <f t="shared" si="1"/>
        <v>0.26498885858236088</v>
      </c>
      <c r="I110" s="10">
        <f>F110</f>
        <v>0</v>
      </c>
      <c r="J110" s="10">
        <f t="shared" si="2"/>
        <v>0</v>
      </c>
    </row>
    <row r="111" spans="1:10" ht="15.75" customHeight="1" x14ac:dyDescent="0.25">
      <c r="A111" s="1">
        <v>2022</v>
      </c>
      <c r="B111" s="1">
        <v>2</v>
      </c>
      <c r="C111" s="1">
        <v>28</v>
      </c>
      <c r="D111" s="10">
        <f t="shared" si="0"/>
        <v>0.91984231274638628</v>
      </c>
      <c r="E111" s="11">
        <f>'2.Actual Wthr'!F111</f>
        <v>603.07320000000004</v>
      </c>
      <c r="F111" s="11">
        <f>'2.Actual Wthr'!J111</f>
        <v>0</v>
      </c>
      <c r="G111" s="10">
        <f t="shared" ref="G111:G121" si="21">G110+E111</f>
        <v>1448.6107000000002</v>
      </c>
      <c r="H111" s="10">
        <f t="shared" si="1"/>
        <v>0.18900129078794478</v>
      </c>
      <c r="I111" s="10">
        <f t="shared" ref="I111:I121" si="22">I110+F111</f>
        <v>0</v>
      </c>
      <c r="J111" s="10">
        <f t="shared" si="2"/>
        <v>0</v>
      </c>
    </row>
    <row r="112" spans="1:10" ht="15.75" customHeight="1" x14ac:dyDescent="0.25">
      <c r="A112" s="1">
        <v>2022</v>
      </c>
      <c r="B112" s="1">
        <v>3</v>
      </c>
      <c r="C112" s="1">
        <v>31</v>
      </c>
      <c r="D112" s="10">
        <f t="shared" si="0"/>
        <v>1.0183968462549278</v>
      </c>
      <c r="E112" s="11">
        <f>'2.Actual Wthr'!F112</f>
        <v>453.20420000000001</v>
      </c>
      <c r="F112" s="11">
        <f>'2.Actual Wthr'!J112</f>
        <v>0</v>
      </c>
      <c r="G112" s="10">
        <f t="shared" si="21"/>
        <v>1901.8149000000003</v>
      </c>
      <c r="H112" s="10">
        <f t="shared" si="1"/>
        <v>0.14203280595210976</v>
      </c>
      <c r="I112" s="10">
        <f t="shared" si="22"/>
        <v>0</v>
      </c>
      <c r="J112" s="10">
        <f t="shared" si="2"/>
        <v>0</v>
      </c>
    </row>
    <row r="113" spans="1:10" ht="15.75" customHeight="1" x14ac:dyDescent="0.25">
      <c r="A113" s="1">
        <v>2022</v>
      </c>
      <c r="B113" s="1">
        <v>4</v>
      </c>
      <c r="C113" s="1">
        <v>30</v>
      </c>
      <c r="D113" s="10">
        <f t="shared" si="0"/>
        <v>0.98554533508541386</v>
      </c>
      <c r="E113" s="11">
        <f>'2.Actual Wthr'!F113</f>
        <v>213.6917</v>
      </c>
      <c r="F113" s="11">
        <f>'2.Actual Wthr'!J113</f>
        <v>0</v>
      </c>
      <c r="G113" s="10">
        <f t="shared" si="21"/>
        <v>2115.5066000000002</v>
      </c>
      <c r="H113" s="10">
        <f t="shared" si="1"/>
        <v>6.6970323222239447E-2</v>
      </c>
      <c r="I113" s="10">
        <f t="shared" si="22"/>
        <v>0</v>
      </c>
      <c r="J113" s="10">
        <f t="shared" si="2"/>
        <v>0</v>
      </c>
    </row>
    <row r="114" spans="1:10" ht="15.75" customHeight="1" x14ac:dyDescent="0.25">
      <c r="A114" s="1">
        <v>2022</v>
      </c>
      <c r="B114" s="1">
        <v>5</v>
      </c>
      <c r="C114" s="1">
        <v>31</v>
      </c>
      <c r="D114" s="10">
        <f t="shared" si="0"/>
        <v>1.0183968462549278</v>
      </c>
      <c r="E114" s="11">
        <f>'2.Actual Wthr'!F114</f>
        <v>24.645800000000001</v>
      </c>
      <c r="F114" s="11">
        <f>'2.Actual Wthr'!J114</f>
        <v>28.387499999999999</v>
      </c>
      <c r="G114" s="10">
        <f t="shared" si="21"/>
        <v>2140.1523999999999</v>
      </c>
      <c r="H114" s="10">
        <f t="shared" si="1"/>
        <v>7.7239181122648612E-3</v>
      </c>
      <c r="I114" s="10">
        <f t="shared" si="22"/>
        <v>28.387499999999999</v>
      </c>
      <c r="J114" s="10">
        <f t="shared" si="2"/>
        <v>0.1250343555428704</v>
      </c>
    </row>
    <row r="115" spans="1:10" ht="15.75" customHeight="1" x14ac:dyDescent="0.25">
      <c r="A115" s="1">
        <v>2022</v>
      </c>
      <c r="B115" s="1">
        <v>6</v>
      </c>
      <c r="C115" s="1">
        <v>30</v>
      </c>
      <c r="D115" s="10">
        <f t="shared" si="0"/>
        <v>0.98554533508541386</v>
      </c>
      <c r="E115" s="11">
        <f>'2.Actual Wthr'!F115</f>
        <v>1.0583</v>
      </c>
      <c r="F115" s="11">
        <f>'2.Actual Wthr'!J115</f>
        <v>32.203299999999999</v>
      </c>
      <c r="G115" s="10">
        <f t="shared" si="21"/>
        <v>2141.2107000000001</v>
      </c>
      <c r="H115" s="10">
        <f t="shared" si="1"/>
        <v>3.3166797337517561E-4</v>
      </c>
      <c r="I115" s="10">
        <f t="shared" si="22"/>
        <v>60.590800000000002</v>
      </c>
      <c r="J115" s="10">
        <f t="shared" si="2"/>
        <v>0.14184126329735688</v>
      </c>
    </row>
    <row r="116" spans="1:10" ht="15.75" customHeight="1" x14ac:dyDescent="0.25">
      <c r="A116" s="1">
        <v>2022</v>
      </c>
      <c r="B116" s="1">
        <v>7</v>
      </c>
      <c r="C116" s="1">
        <v>31</v>
      </c>
      <c r="D116" s="10">
        <f t="shared" si="0"/>
        <v>1.0183968462549278</v>
      </c>
      <c r="E116" s="11">
        <f>'2.Actual Wthr'!F116</f>
        <v>0</v>
      </c>
      <c r="F116" s="11">
        <f>'2.Actual Wthr'!J116</f>
        <v>101.75830000000001</v>
      </c>
      <c r="G116" s="10">
        <f t="shared" si="21"/>
        <v>2141.2107000000001</v>
      </c>
      <c r="H116" s="10">
        <f t="shared" si="1"/>
        <v>0</v>
      </c>
      <c r="I116" s="10">
        <f t="shared" si="22"/>
        <v>162.34910000000002</v>
      </c>
      <c r="J116" s="10">
        <f t="shared" si="2"/>
        <v>0.44820021000926719</v>
      </c>
    </row>
    <row r="117" spans="1:10" ht="15.75" customHeight="1" x14ac:dyDescent="0.25">
      <c r="A117" s="1">
        <v>2022</v>
      </c>
      <c r="B117" s="1">
        <v>8</v>
      </c>
      <c r="C117" s="1">
        <v>31</v>
      </c>
      <c r="D117" s="10">
        <f t="shared" si="0"/>
        <v>1.0183968462549278</v>
      </c>
      <c r="E117" s="11">
        <f>'2.Actual Wthr'!F117</f>
        <v>0</v>
      </c>
      <c r="F117" s="11">
        <f>'2.Actual Wthr'!J117</f>
        <v>85.283299999999997</v>
      </c>
      <c r="G117" s="10">
        <f t="shared" si="21"/>
        <v>2141.2107000000001</v>
      </c>
      <c r="H117" s="10">
        <f t="shared" si="1"/>
        <v>0</v>
      </c>
      <c r="I117" s="10">
        <f t="shared" si="22"/>
        <v>247.63240000000002</v>
      </c>
      <c r="J117" s="10">
        <f t="shared" si="2"/>
        <v>0.37563513708742513</v>
      </c>
    </row>
    <row r="118" spans="1:10" ht="15.75" customHeight="1" x14ac:dyDescent="0.25">
      <c r="A118" s="1">
        <v>2022</v>
      </c>
      <c r="B118" s="1">
        <v>9</v>
      </c>
      <c r="C118" s="1">
        <v>30</v>
      </c>
      <c r="D118" s="10">
        <f t="shared" si="0"/>
        <v>0.98554533508541386</v>
      </c>
      <c r="E118" s="11">
        <f>'2.Actual Wthr'!F118</f>
        <v>18.899999999999999</v>
      </c>
      <c r="F118" s="11">
        <f>'2.Actual Wthr'!J118</f>
        <v>12.254200000000001</v>
      </c>
      <c r="G118" s="10">
        <f t="shared" si="21"/>
        <v>2160.1107000000002</v>
      </c>
      <c r="H118" s="10">
        <f t="shared" si="1"/>
        <v>5.9232020190785398E-3</v>
      </c>
      <c r="I118" s="10">
        <f t="shared" si="22"/>
        <v>259.88660000000004</v>
      </c>
      <c r="J118" s="10">
        <f t="shared" si="2"/>
        <v>5.3974319672160029E-2</v>
      </c>
    </row>
    <row r="119" spans="1:10" ht="15.75" customHeight="1" x14ac:dyDescent="0.25">
      <c r="A119" s="1">
        <v>2022</v>
      </c>
      <c r="B119" s="1">
        <v>10</v>
      </c>
      <c r="C119" s="1">
        <v>31</v>
      </c>
      <c r="D119" s="10">
        <f t="shared" si="0"/>
        <v>1.0183968462549278</v>
      </c>
      <c r="E119" s="11">
        <f>'2.Actual Wthr'!F119</f>
        <v>124.5</v>
      </c>
      <c r="F119" s="11">
        <f>'2.Actual Wthr'!J119</f>
        <v>0</v>
      </c>
      <c r="G119" s="10">
        <f t="shared" si="21"/>
        <v>2284.6107000000002</v>
      </c>
      <c r="H119" s="10">
        <f t="shared" si="1"/>
        <v>3.9017918062184034E-2</v>
      </c>
      <c r="I119" s="10">
        <f t="shared" si="22"/>
        <v>259.88660000000004</v>
      </c>
      <c r="J119" s="10">
        <f t="shared" si="2"/>
        <v>0</v>
      </c>
    </row>
    <row r="120" spans="1:10" ht="15.75" customHeight="1" x14ac:dyDescent="0.25">
      <c r="A120" s="1">
        <v>2022</v>
      </c>
      <c r="B120" s="1">
        <v>11</v>
      </c>
      <c r="C120" s="1">
        <v>30</v>
      </c>
      <c r="D120" s="10">
        <f t="shared" si="0"/>
        <v>0.98554533508541386</v>
      </c>
      <c r="E120" s="11">
        <f>'2.Actual Wthr'!F120</f>
        <v>290.61700000000002</v>
      </c>
      <c r="F120" s="11">
        <f>'2.Actual Wthr'!J120</f>
        <v>1.0708</v>
      </c>
      <c r="G120" s="10">
        <f t="shared" si="21"/>
        <v>2575.2277000000004</v>
      </c>
      <c r="H120" s="10">
        <f t="shared" si="1"/>
        <v>9.1078476252833232E-2</v>
      </c>
      <c r="I120" s="10">
        <f t="shared" si="22"/>
        <v>260.95740000000006</v>
      </c>
      <c r="J120" s="10">
        <f t="shared" si="2"/>
        <v>4.7163993981613611E-3</v>
      </c>
    </row>
    <row r="121" spans="1:10" ht="15.75" customHeight="1" x14ac:dyDescent="0.25">
      <c r="A121" s="1">
        <v>2022</v>
      </c>
      <c r="B121" s="1">
        <v>12</v>
      </c>
      <c r="C121" s="1">
        <v>31</v>
      </c>
      <c r="D121" s="10">
        <f t="shared" si="0"/>
        <v>1.0183968462549278</v>
      </c>
      <c r="E121" s="11">
        <f>'2.Actual Wthr'!F121</f>
        <v>478.4</v>
      </c>
      <c r="F121" s="11">
        <f>'2.Actual Wthr'!J121</f>
        <v>0</v>
      </c>
      <c r="G121" s="10">
        <f t="shared" si="21"/>
        <v>3053.6277000000005</v>
      </c>
      <c r="H121" s="10">
        <f t="shared" si="1"/>
        <v>0.14992909237709912</v>
      </c>
      <c r="I121" s="10">
        <f t="shared" si="22"/>
        <v>260.95740000000006</v>
      </c>
      <c r="J121" s="10">
        <f t="shared" si="2"/>
        <v>0</v>
      </c>
    </row>
    <row r="122" spans="1:10" ht="15.75" customHeight="1" x14ac:dyDescent="0.25">
      <c r="A122" s="1">
        <v>2023</v>
      </c>
      <c r="B122" s="1">
        <v>1</v>
      </c>
      <c r="C122" s="1">
        <v>31</v>
      </c>
      <c r="D122" s="10">
        <f t="shared" si="0"/>
        <v>1.0183968462549278</v>
      </c>
      <c r="E122" s="11">
        <f>'2.Actual Wthr'!F122</f>
        <v>563.61580000000004</v>
      </c>
      <c r="F122" s="11">
        <f>'2.Actual Wthr'!J122</f>
        <v>0</v>
      </c>
      <c r="G122" s="10">
        <f>E122</f>
        <v>563.61580000000004</v>
      </c>
      <c r="H122" s="10">
        <f t="shared" si="1"/>
        <v>0.17663546267431571</v>
      </c>
      <c r="I122" s="10">
        <f>F122</f>
        <v>0</v>
      </c>
      <c r="J122" s="10">
        <f t="shared" si="2"/>
        <v>0</v>
      </c>
    </row>
    <row r="123" spans="1:10" ht="15.75" customHeight="1" x14ac:dyDescent="0.25">
      <c r="A123" s="1">
        <v>2023</v>
      </c>
      <c r="B123" s="1">
        <v>2</v>
      </c>
      <c r="C123" s="1">
        <v>28</v>
      </c>
      <c r="D123" s="10">
        <f t="shared" si="0"/>
        <v>0.91984231274638628</v>
      </c>
      <c r="E123" s="11">
        <f>'2.Actual Wthr'!F123</f>
        <v>559.91250000000002</v>
      </c>
      <c r="F123" s="11">
        <f>'2.Actual Wthr'!J123</f>
        <v>0</v>
      </c>
      <c r="G123" s="10">
        <f t="shared" ref="G123:G133" si="23">G122+E123</f>
        <v>1123.5282999999999</v>
      </c>
      <c r="H123" s="10">
        <f t="shared" si="1"/>
        <v>0.17547485981520175</v>
      </c>
      <c r="I123" s="10">
        <f t="shared" ref="I123:I133" si="24">I122+F123</f>
        <v>0</v>
      </c>
      <c r="J123" s="10">
        <f t="shared" si="2"/>
        <v>0</v>
      </c>
    </row>
    <row r="124" spans="1:10" ht="15.75" customHeight="1" x14ac:dyDescent="0.25">
      <c r="A124" s="1">
        <v>2023</v>
      </c>
      <c r="B124" s="1">
        <v>3</v>
      </c>
      <c r="C124" s="1">
        <v>31</v>
      </c>
      <c r="D124" s="10">
        <f t="shared" si="0"/>
        <v>1.0183968462549278</v>
      </c>
      <c r="E124" s="11">
        <f>'2.Actual Wthr'!F124</f>
        <v>441.94400000000002</v>
      </c>
      <c r="F124" s="11">
        <f>'2.Actual Wthr'!J124</f>
        <v>0</v>
      </c>
      <c r="G124" s="10">
        <f t="shared" si="23"/>
        <v>1565.4722999999999</v>
      </c>
      <c r="H124" s="10">
        <f t="shared" si="1"/>
        <v>0.13850389381585429</v>
      </c>
      <c r="I124" s="10">
        <f t="shared" si="24"/>
        <v>0</v>
      </c>
      <c r="J124" s="10">
        <f t="shared" si="2"/>
        <v>0</v>
      </c>
    </row>
    <row r="125" spans="1:10" ht="15.75" customHeight="1" x14ac:dyDescent="0.25">
      <c r="A125" s="1">
        <v>2023</v>
      </c>
      <c r="B125" s="1">
        <v>4</v>
      </c>
      <c r="C125" s="1">
        <v>30</v>
      </c>
      <c r="D125" s="10">
        <f t="shared" si="0"/>
        <v>0.98554533508541386</v>
      </c>
      <c r="E125" s="11">
        <f>'2.Actual Wthr'!F125</f>
        <v>182.5</v>
      </c>
      <c r="F125" s="11">
        <f>'2.Actual Wthr'!J125</f>
        <v>0</v>
      </c>
      <c r="G125" s="10">
        <f t="shared" si="23"/>
        <v>1747.9722999999999</v>
      </c>
      <c r="H125" s="10">
        <f t="shared" si="1"/>
        <v>5.7194940131313945E-2</v>
      </c>
      <c r="I125" s="10">
        <f t="shared" si="24"/>
        <v>0</v>
      </c>
      <c r="J125" s="10">
        <f t="shared" si="2"/>
        <v>0</v>
      </c>
    </row>
    <row r="126" spans="1:10" ht="15.75" customHeight="1" x14ac:dyDescent="0.25">
      <c r="A126" s="1">
        <v>2023</v>
      </c>
      <c r="B126" s="1">
        <v>5</v>
      </c>
      <c r="C126" s="1">
        <v>31</v>
      </c>
      <c r="D126" s="10">
        <f t="shared" si="0"/>
        <v>1.0183968462549278</v>
      </c>
      <c r="E126" s="11">
        <f>'2.Actual Wthr'!F126</f>
        <v>49</v>
      </c>
      <c r="F126" s="11">
        <f>'2.Actual Wthr'!J126</f>
        <v>12.9542</v>
      </c>
      <c r="G126" s="10">
        <f t="shared" si="23"/>
        <v>1796.9722999999999</v>
      </c>
      <c r="H126" s="10">
        <f t="shared" si="1"/>
        <v>1.5356449679092511E-2</v>
      </c>
      <c r="I126" s="10">
        <f t="shared" si="24"/>
        <v>12.9542</v>
      </c>
      <c r="J126" s="10">
        <f t="shared" si="2"/>
        <v>5.7057509416942383E-2</v>
      </c>
    </row>
    <row r="127" spans="1:10" ht="15.75" customHeight="1" x14ac:dyDescent="0.25">
      <c r="A127" s="1">
        <v>2023</v>
      </c>
      <c r="B127" s="1">
        <v>6</v>
      </c>
      <c r="C127" s="1">
        <v>30</v>
      </c>
      <c r="D127" s="10">
        <f t="shared" si="0"/>
        <v>0.98554533508541386</v>
      </c>
      <c r="E127" s="11">
        <f>'2.Actual Wthr'!F127</f>
        <v>0</v>
      </c>
      <c r="F127" s="11">
        <f>'2.Actual Wthr'!J127</f>
        <v>59.012500000000003</v>
      </c>
      <c r="G127" s="10">
        <f t="shared" si="23"/>
        <v>1796.9722999999999</v>
      </c>
      <c r="H127" s="10">
        <f t="shared" si="1"/>
        <v>0</v>
      </c>
      <c r="I127" s="10">
        <f t="shared" si="24"/>
        <v>71.966700000000003</v>
      </c>
      <c r="J127" s="10">
        <f t="shared" si="2"/>
        <v>0.25992390687709876</v>
      </c>
    </row>
    <row r="128" spans="1:10" ht="15.75" customHeight="1" x14ac:dyDescent="0.25">
      <c r="A128" s="1">
        <v>2023</v>
      </c>
      <c r="B128" s="1">
        <v>7</v>
      </c>
      <c r="C128" s="1">
        <v>31</v>
      </c>
      <c r="D128" s="10">
        <f t="shared" si="0"/>
        <v>1.0183968462549278</v>
      </c>
      <c r="E128" s="11">
        <f>'2.Actual Wthr'!F128</f>
        <v>0</v>
      </c>
      <c r="F128" s="11">
        <f>'2.Actual Wthr'!J128</f>
        <v>113.6542</v>
      </c>
      <c r="G128" s="10">
        <f t="shared" si="23"/>
        <v>1796.9722999999999</v>
      </c>
      <c r="H128" s="10">
        <f t="shared" si="1"/>
        <v>0</v>
      </c>
      <c r="I128" s="10">
        <f t="shared" si="24"/>
        <v>185.62090000000001</v>
      </c>
      <c r="J128" s="10">
        <f t="shared" si="2"/>
        <v>0.50059637698777648</v>
      </c>
    </row>
    <row r="129" spans="1:10" ht="15.75" customHeight="1" x14ac:dyDescent="0.25">
      <c r="A129" s="1">
        <v>2023</v>
      </c>
      <c r="B129" s="1">
        <v>8</v>
      </c>
      <c r="C129" s="1">
        <v>31</v>
      </c>
      <c r="D129" s="10">
        <f t="shared" si="0"/>
        <v>1.0183968462549278</v>
      </c>
      <c r="E129" s="11">
        <f>'2.Actual Wthr'!F129</f>
        <v>0</v>
      </c>
      <c r="F129" s="11">
        <f>'2.Actual Wthr'!J129</f>
        <v>30.879200000000001</v>
      </c>
      <c r="G129" s="10">
        <f t="shared" si="23"/>
        <v>1796.9722999999999</v>
      </c>
      <c r="H129" s="10">
        <f t="shared" si="1"/>
        <v>0</v>
      </c>
      <c r="I129" s="10">
        <f t="shared" si="24"/>
        <v>216.5001</v>
      </c>
      <c r="J129" s="10">
        <f t="shared" si="2"/>
        <v>0.13600918966726216</v>
      </c>
    </row>
    <row r="130" spans="1:10" ht="15.75" customHeight="1" x14ac:dyDescent="0.25">
      <c r="A130" s="1">
        <v>2023</v>
      </c>
      <c r="B130" s="1">
        <v>9</v>
      </c>
      <c r="C130" s="1">
        <v>30</v>
      </c>
      <c r="D130" s="10">
        <f t="shared" si="0"/>
        <v>0.98554533508541386</v>
      </c>
      <c r="E130" s="11">
        <f>'2.Actual Wthr'!F130</f>
        <v>2.6749999999999998</v>
      </c>
      <c r="F130" s="11">
        <f>'2.Actual Wthr'!J130</f>
        <v>31.895800000000001</v>
      </c>
      <c r="G130" s="10">
        <f t="shared" si="23"/>
        <v>1799.6472999999999</v>
      </c>
      <c r="H130" s="10">
        <f t="shared" si="1"/>
        <v>8.3833679370556044E-4</v>
      </c>
      <c r="I130" s="10">
        <f t="shared" si="24"/>
        <v>248.39590000000001</v>
      </c>
      <c r="J130" s="10">
        <f t="shared" si="2"/>
        <v>0.14048686208804179</v>
      </c>
    </row>
    <row r="131" spans="1:10" ht="15.75" customHeight="1" x14ac:dyDescent="0.25">
      <c r="A131" s="1">
        <v>2023</v>
      </c>
      <c r="B131" s="1">
        <v>10</v>
      </c>
      <c r="C131" s="1">
        <v>31</v>
      </c>
      <c r="D131" s="10">
        <f t="shared" si="0"/>
        <v>1.0183968462549278</v>
      </c>
      <c r="E131" s="11">
        <f>'2.Actual Wthr'!F131</f>
        <v>105.2792</v>
      </c>
      <c r="F131" s="11">
        <f>'2.Actual Wthr'!J131</f>
        <v>11.333299999999999</v>
      </c>
      <c r="G131" s="10">
        <f t="shared" si="23"/>
        <v>1904.9264999999998</v>
      </c>
      <c r="H131" s="10">
        <f t="shared" si="1"/>
        <v>3.2994178307247268E-2</v>
      </c>
      <c r="I131" s="10">
        <f t="shared" si="24"/>
        <v>259.72919999999999</v>
      </c>
      <c r="J131" s="10">
        <f t="shared" si="2"/>
        <v>4.9918163335059912E-2</v>
      </c>
    </row>
    <row r="132" spans="1:10" ht="15.75" customHeight="1" x14ac:dyDescent="0.25">
      <c r="A132" s="1">
        <v>2023</v>
      </c>
      <c r="B132" s="1">
        <v>11</v>
      </c>
      <c r="C132" s="1">
        <v>30</v>
      </c>
      <c r="D132" s="10">
        <f t="shared" si="0"/>
        <v>0.98554533508541386</v>
      </c>
      <c r="E132" s="11">
        <f>'2.Actual Wthr'!F132</f>
        <v>367.47500000000002</v>
      </c>
      <c r="F132" s="11">
        <f>'2.Actual Wthr'!J132</f>
        <v>0</v>
      </c>
      <c r="G132" s="10">
        <f t="shared" si="23"/>
        <v>2272.4014999999999</v>
      </c>
      <c r="H132" s="10">
        <f t="shared" si="1"/>
        <v>0.11516553766988817</v>
      </c>
      <c r="I132" s="10">
        <f t="shared" si="24"/>
        <v>259.72919999999999</v>
      </c>
      <c r="J132" s="10">
        <f t="shared" si="2"/>
        <v>0</v>
      </c>
    </row>
    <row r="133" spans="1:10" ht="15.75" customHeight="1" x14ac:dyDescent="0.25">
      <c r="A133" s="1">
        <v>2023</v>
      </c>
      <c r="B133" s="1">
        <v>12</v>
      </c>
      <c r="C133" s="1">
        <v>31</v>
      </c>
      <c r="D133" s="10">
        <f t="shared" si="0"/>
        <v>1.0183968462549278</v>
      </c>
      <c r="E133" s="11">
        <f>'2.Actual Wthr'!F133</f>
        <v>459.38749999999999</v>
      </c>
      <c r="F133" s="11">
        <f>'2.Actual Wthr'!J133</f>
        <v>0</v>
      </c>
      <c r="G133" s="10">
        <f t="shared" si="23"/>
        <v>2731.7889999999998</v>
      </c>
      <c r="H133" s="10">
        <f t="shared" si="1"/>
        <v>0.14397063320314513</v>
      </c>
      <c r="I133" s="10">
        <f t="shared" si="24"/>
        <v>259.72919999999999</v>
      </c>
      <c r="J133" s="10">
        <f t="shared" si="2"/>
        <v>0</v>
      </c>
    </row>
    <row r="134" spans="1:10" ht="15.75" customHeight="1" x14ac:dyDescent="0.25">
      <c r="A134" s="1">
        <v>2024</v>
      </c>
      <c r="B134" s="1">
        <v>1</v>
      </c>
      <c r="C134" s="1">
        <v>31</v>
      </c>
      <c r="D134" s="10">
        <f t="shared" si="0"/>
        <v>1.0183968462549278</v>
      </c>
      <c r="E134" s="11">
        <f>'2.Actual Wthr'!F134</f>
        <v>588.79169999999999</v>
      </c>
      <c r="F134" s="11">
        <f>'2.Actual Wthr'!J134</f>
        <v>0</v>
      </c>
      <c r="G134" s="10">
        <f>E134</f>
        <v>588.79169999999999</v>
      </c>
      <c r="H134" s="10">
        <f t="shared" si="1"/>
        <v>0.18452551250035376</v>
      </c>
      <c r="I134" s="10">
        <f>F134</f>
        <v>0</v>
      </c>
      <c r="J134" s="10">
        <f t="shared" si="2"/>
        <v>0</v>
      </c>
    </row>
    <row r="135" spans="1:10" ht="15.75" customHeight="1" x14ac:dyDescent="0.25">
      <c r="A135" s="1">
        <v>2024</v>
      </c>
      <c r="B135" s="1">
        <v>2</v>
      </c>
      <c r="C135" s="1">
        <v>29</v>
      </c>
      <c r="D135" s="10">
        <f t="shared" si="0"/>
        <v>0.95269382391590007</v>
      </c>
      <c r="E135" s="11">
        <f>'2.Actual Wthr'!F135</f>
        <v>472.45</v>
      </c>
      <c r="F135" s="11">
        <f>'2.Actual Wthr'!J135</f>
        <v>0</v>
      </c>
      <c r="G135" s="10">
        <f t="shared" ref="G135:G145" si="25">G134+E135</f>
        <v>1061.2417</v>
      </c>
      <c r="H135" s="10">
        <f t="shared" si="1"/>
        <v>0.14806438063035218</v>
      </c>
      <c r="I135" s="10">
        <f t="shared" ref="I135:I145" si="26">I134+F135</f>
        <v>0</v>
      </c>
      <c r="J135" s="10">
        <f t="shared" si="2"/>
        <v>0</v>
      </c>
    </row>
    <row r="136" spans="1:10" ht="15.75" customHeight="1" x14ac:dyDescent="0.25">
      <c r="A136" s="1">
        <v>2024</v>
      </c>
      <c r="B136" s="1">
        <v>3</v>
      </c>
      <c r="C136" s="1">
        <v>31</v>
      </c>
      <c r="D136" s="10">
        <f t="shared" si="0"/>
        <v>1.0183968462549278</v>
      </c>
      <c r="E136" s="11">
        <f>'2.Actual Wthr'!F136</f>
        <v>346.53750000000002</v>
      </c>
      <c r="F136" s="11">
        <f>'2.Actual Wthr'!J136</f>
        <v>0</v>
      </c>
      <c r="G136" s="10">
        <f t="shared" si="25"/>
        <v>1407.7791999999999</v>
      </c>
      <c r="H136" s="10">
        <f t="shared" si="1"/>
        <v>0.10860378940139839</v>
      </c>
      <c r="I136" s="10">
        <f t="shared" si="26"/>
        <v>0</v>
      </c>
      <c r="J136" s="10">
        <f t="shared" si="2"/>
        <v>0</v>
      </c>
    </row>
    <row r="137" spans="1:10" ht="15.75" customHeight="1" x14ac:dyDescent="0.25">
      <c r="A137" s="1">
        <v>2024</v>
      </c>
      <c r="B137" s="1">
        <v>4</v>
      </c>
      <c r="C137" s="1">
        <v>30</v>
      </c>
      <c r="D137" s="10">
        <f t="shared" si="0"/>
        <v>0.98554533508541386</v>
      </c>
      <c r="E137" s="11">
        <f>'2.Actual Wthr'!F137</f>
        <v>183.64930000000001</v>
      </c>
      <c r="F137" s="11">
        <f>'2.Actual Wthr'!J137</f>
        <v>0</v>
      </c>
      <c r="G137" s="10">
        <f t="shared" si="25"/>
        <v>1591.4285</v>
      </c>
      <c r="H137" s="10">
        <f t="shared" si="1"/>
        <v>5.7555127225521724E-2</v>
      </c>
      <c r="I137" s="10">
        <f t="shared" si="26"/>
        <v>0</v>
      </c>
      <c r="J137" s="10">
        <f t="shared" si="2"/>
        <v>0</v>
      </c>
    </row>
    <row r="138" spans="1:10" ht="15.75" customHeight="1" x14ac:dyDescent="0.25">
      <c r="A138" s="1">
        <v>2024</v>
      </c>
      <c r="B138" s="1">
        <v>5</v>
      </c>
      <c r="C138" s="1">
        <v>31</v>
      </c>
      <c r="D138" s="10">
        <f t="shared" si="0"/>
        <v>1.0183968462549278</v>
      </c>
      <c r="E138" s="11">
        <f>'2.Actual Wthr'!F138</f>
        <v>12.2295</v>
      </c>
      <c r="F138" s="11">
        <f>'2.Actual Wthr'!J138</f>
        <v>15.895799999999999</v>
      </c>
      <c r="G138" s="10">
        <f t="shared" si="25"/>
        <v>1603.6579999999999</v>
      </c>
      <c r="H138" s="10">
        <f t="shared" si="1"/>
        <v>3.8326877826624869E-3</v>
      </c>
      <c r="I138" s="10">
        <f t="shared" si="26"/>
        <v>15.895799999999999</v>
      </c>
      <c r="J138" s="10">
        <f t="shared" si="2"/>
        <v>7.0013953635873524E-2</v>
      </c>
    </row>
    <row r="139" spans="1:10" ht="15.75" customHeight="1" x14ac:dyDescent="0.25">
      <c r="A139" s="1">
        <v>2024</v>
      </c>
      <c r="B139" s="1">
        <v>6</v>
      </c>
      <c r="C139" s="1">
        <v>30</v>
      </c>
      <c r="D139" s="10">
        <f t="shared" si="0"/>
        <v>0.98554533508541386</v>
      </c>
      <c r="E139" s="11">
        <f>'2.Actual Wthr'!F139</f>
        <v>0.92500000000000004</v>
      </c>
      <c r="F139" s="11">
        <f>'2.Actual Wthr'!J139</f>
        <v>68.008300000000006</v>
      </c>
      <c r="G139" s="10">
        <f t="shared" si="25"/>
        <v>1604.5829999999999</v>
      </c>
      <c r="H139" s="10">
        <f t="shared" si="1"/>
        <v>2.8989216230939946E-4</v>
      </c>
      <c r="I139" s="10">
        <f t="shared" si="26"/>
        <v>83.9041</v>
      </c>
      <c r="J139" s="10">
        <f t="shared" si="2"/>
        <v>0.29954641874297472</v>
      </c>
    </row>
    <row r="140" spans="1:10" ht="15.75" customHeight="1" x14ac:dyDescent="0.25">
      <c r="A140" s="1">
        <v>2024</v>
      </c>
      <c r="B140" s="1">
        <v>7</v>
      </c>
      <c r="C140" s="1">
        <v>31</v>
      </c>
      <c r="D140" s="10">
        <f t="shared" si="0"/>
        <v>1.0183968462549278</v>
      </c>
      <c r="E140" s="11">
        <f>'2.Actual Wthr'!F140</f>
        <v>0</v>
      </c>
      <c r="F140" s="11">
        <f>'2.Actual Wthr'!J140</f>
        <v>113.4333</v>
      </c>
      <c r="G140" s="10">
        <f t="shared" si="25"/>
        <v>1604.5829999999999</v>
      </c>
      <c r="H140" s="10">
        <f t="shared" si="1"/>
        <v>0</v>
      </c>
      <c r="I140" s="10">
        <f t="shared" si="26"/>
        <v>197.3374</v>
      </c>
      <c r="J140" s="10">
        <f t="shared" si="2"/>
        <v>0.49962341039545866</v>
      </c>
    </row>
    <row r="141" spans="1:10" ht="15.75" customHeight="1" x14ac:dyDescent="0.25">
      <c r="A141" s="1">
        <v>2024</v>
      </c>
      <c r="B141" s="1">
        <v>8</v>
      </c>
      <c r="C141" s="1">
        <v>31</v>
      </c>
      <c r="D141" s="10">
        <f t="shared" si="0"/>
        <v>1.0183968462549278</v>
      </c>
      <c r="E141" s="11">
        <f>'2.Actual Wthr'!F141</f>
        <v>0</v>
      </c>
      <c r="F141" s="11">
        <f>'2.Actual Wthr'!J141</f>
        <v>73.095799999999997</v>
      </c>
      <c r="G141" s="10">
        <f t="shared" si="25"/>
        <v>1604.5829999999999</v>
      </c>
      <c r="H141" s="10">
        <f t="shared" si="1"/>
        <v>0</v>
      </c>
      <c r="I141" s="10">
        <f t="shared" si="26"/>
        <v>270.4332</v>
      </c>
      <c r="J141" s="10">
        <f t="shared" si="2"/>
        <v>0.32195460135237508</v>
      </c>
    </row>
    <row r="142" spans="1:10" ht="15.75" customHeight="1" x14ac:dyDescent="0.25">
      <c r="A142" s="1">
        <v>2024</v>
      </c>
      <c r="B142" s="1">
        <v>9</v>
      </c>
      <c r="C142" s="1">
        <v>30</v>
      </c>
      <c r="D142" s="10">
        <f t="shared" si="0"/>
        <v>0.98554533508541386</v>
      </c>
      <c r="E142" s="11">
        <f>'2.Actual Wthr'!F142</f>
        <v>3.8833000000000002</v>
      </c>
      <c r="F142" s="11">
        <f>'2.Actual Wthr'!J142</f>
        <v>23.45</v>
      </c>
      <c r="G142" s="10">
        <f t="shared" si="25"/>
        <v>1608.4662999999998</v>
      </c>
      <c r="H142" s="10">
        <f t="shared" si="1"/>
        <v>1.2170143069146929E-3</v>
      </c>
      <c r="I142" s="10">
        <f t="shared" si="26"/>
        <v>293.88319999999999</v>
      </c>
      <c r="J142" s="10">
        <f t="shared" si="2"/>
        <v>0.10328685645020912</v>
      </c>
    </row>
    <row r="143" spans="1:10" ht="15.75" customHeight="1" x14ac:dyDescent="0.25">
      <c r="A143" s="1">
        <v>2024</v>
      </c>
      <c r="B143" s="1">
        <v>10</v>
      </c>
      <c r="C143" s="1">
        <v>31</v>
      </c>
      <c r="D143" s="10">
        <f t="shared" si="0"/>
        <v>1.0183968462549278</v>
      </c>
      <c r="E143" s="11">
        <f>'2.Actual Wthr'!F143</f>
        <v>127.4083</v>
      </c>
      <c r="F143" s="11">
        <f>'2.Actual Wthr'!J143</f>
        <v>1.1375</v>
      </c>
      <c r="G143" s="10">
        <f t="shared" si="25"/>
        <v>1735.8745999999999</v>
      </c>
      <c r="H143" s="10">
        <f t="shared" si="1"/>
        <v>3.9929370360178004E-2</v>
      </c>
      <c r="I143" s="10">
        <f t="shared" si="26"/>
        <v>295.02069999999998</v>
      </c>
      <c r="J143" s="10">
        <f t="shared" si="2"/>
        <v>5.0101833352713373E-3</v>
      </c>
    </row>
    <row r="144" spans="1:10" ht="15.75" customHeight="1" x14ac:dyDescent="0.25">
      <c r="A144" s="1">
        <v>2024</v>
      </c>
      <c r="B144" s="1">
        <v>11</v>
      </c>
      <c r="C144" s="1">
        <v>30</v>
      </c>
      <c r="D144" s="10">
        <f t="shared" si="0"/>
        <v>0.98554533508541386</v>
      </c>
      <c r="E144" s="11">
        <f>'3. Normal Wthr'!E12</f>
        <v>337.40620000000001</v>
      </c>
      <c r="F144" s="11">
        <f>'3. Normal Wthr'!I12</f>
        <v>5.3499999999999999E-2</v>
      </c>
      <c r="G144" s="10">
        <f t="shared" si="25"/>
        <v>2073.2808</v>
      </c>
      <c r="H144" s="10">
        <f t="shared" si="1"/>
        <v>0.10574206799415967</v>
      </c>
      <c r="I144" s="10">
        <f t="shared" si="26"/>
        <v>295.07419999999996</v>
      </c>
      <c r="J144" s="10">
        <f t="shared" si="2"/>
        <v>2.3564378763693764E-4</v>
      </c>
    </row>
    <row r="145" spans="1:10" ht="15.75" customHeight="1" x14ac:dyDescent="0.25">
      <c r="A145" s="1">
        <v>2024</v>
      </c>
      <c r="B145" s="1">
        <v>12</v>
      </c>
      <c r="C145" s="1">
        <v>31</v>
      </c>
      <c r="D145" s="10">
        <f t="shared" si="0"/>
        <v>1.0183968462549278</v>
      </c>
      <c r="E145" s="11">
        <f>'3. Normal Wthr'!E13</f>
        <v>556.68859999999995</v>
      </c>
      <c r="F145" s="11">
        <f>'3. Normal Wthr'!I13</f>
        <v>0</v>
      </c>
      <c r="G145" s="10">
        <f t="shared" si="25"/>
        <v>2629.9694</v>
      </c>
      <c r="H145" s="10">
        <f t="shared" si="1"/>
        <v>0.1744644994453971</v>
      </c>
      <c r="I145" s="10">
        <f t="shared" si="26"/>
        <v>295.07419999999996</v>
      </c>
      <c r="J145" s="10">
        <f t="shared" si="2"/>
        <v>0</v>
      </c>
    </row>
    <row r="146" spans="1:10" ht="15.75" customHeight="1" x14ac:dyDescent="0.25">
      <c r="A146" s="1">
        <v>2025</v>
      </c>
      <c r="B146" s="1">
        <v>1</v>
      </c>
      <c r="C146" s="1">
        <v>31</v>
      </c>
      <c r="D146" s="10">
        <f t="shared" si="0"/>
        <v>1.0183968462549278</v>
      </c>
      <c r="E146" s="11">
        <f>'3. Normal Wthr'!E14</f>
        <v>688.28530000000001</v>
      </c>
      <c r="F146" s="11">
        <f>'3. Normal Wthr'!I14</f>
        <v>0</v>
      </c>
      <c r="G146" s="10">
        <f>E146</f>
        <v>688.28530000000001</v>
      </c>
      <c r="H146" s="10">
        <f t="shared" si="1"/>
        <v>0.21570650151651208</v>
      </c>
      <c r="I146" s="10">
        <f>F146</f>
        <v>0</v>
      </c>
      <c r="J146" s="10">
        <f t="shared" si="2"/>
        <v>0</v>
      </c>
    </row>
    <row r="147" spans="1:10" ht="15.75" customHeight="1" x14ac:dyDescent="0.25">
      <c r="A147" s="1">
        <v>2025</v>
      </c>
      <c r="B147" s="1">
        <v>2</v>
      </c>
      <c r="C147" s="1">
        <v>28</v>
      </c>
      <c r="D147" s="10">
        <f t="shared" si="0"/>
        <v>0.91984231274638628</v>
      </c>
      <c r="E147" s="11">
        <f>'3. Normal Wthr'!E15</f>
        <v>580.2971</v>
      </c>
      <c r="F147" s="11">
        <f>'3. Normal Wthr'!I15</f>
        <v>0</v>
      </c>
      <c r="G147" s="10">
        <f t="shared" ref="G147:G157" si="27">G146+E147</f>
        <v>1268.5824</v>
      </c>
      <c r="H147" s="10">
        <f t="shared" si="1"/>
        <v>0.18186333091986356</v>
      </c>
      <c r="I147" s="10">
        <f t="shared" ref="I147:I157" si="28">I146+F147</f>
        <v>0</v>
      </c>
      <c r="J147" s="10">
        <f t="shared" si="2"/>
        <v>0</v>
      </c>
    </row>
    <row r="148" spans="1:10" ht="15.75" customHeight="1" x14ac:dyDescent="0.25">
      <c r="A148" s="1">
        <v>2025</v>
      </c>
      <c r="B148" s="1">
        <v>3</v>
      </c>
      <c r="C148" s="1">
        <v>31</v>
      </c>
      <c r="D148" s="10">
        <f t="shared" si="0"/>
        <v>1.0183968462549278</v>
      </c>
      <c r="E148" s="11">
        <f>'3. Normal Wthr'!E16</f>
        <v>458.48680000000002</v>
      </c>
      <c r="F148" s="11">
        <f>'3. Normal Wthr'!I16</f>
        <v>0</v>
      </c>
      <c r="G148" s="10">
        <f t="shared" si="27"/>
        <v>1727.0691999999999</v>
      </c>
      <c r="H148" s="10">
        <f t="shared" si="1"/>
        <v>0.14368835658628881</v>
      </c>
      <c r="I148" s="10">
        <f t="shared" si="28"/>
        <v>0</v>
      </c>
      <c r="J148" s="10">
        <f t="shared" si="2"/>
        <v>0</v>
      </c>
    </row>
    <row r="149" spans="1:10" ht="15.75" customHeight="1" x14ac:dyDescent="0.25">
      <c r="A149" s="1">
        <v>2025</v>
      </c>
      <c r="B149" s="1">
        <v>4</v>
      </c>
      <c r="C149" s="1">
        <v>30</v>
      </c>
      <c r="D149" s="10">
        <f t="shared" si="0"/>
        <v>0.98554533508541386</v>
      </c>
      <c r="E149" s="11">
        <f>'3. Normal Wthr'!E17</f>
        <v>207.37260000000001</v>
      </c>
      <c r="F149" s="11">
        <f>'3. Normal Wthr'!I17</f>
        <v>0.38900000000000001</v>
      </c>
      <c r="G149" s="10">
        <f t="shared" si="27"/>
        <v>1934.4417999999998</v>
      </c>
      <c r="H149" s="10">
        <f t="shared" si="1"/>
        <v>6.4989936667807752E-2</v>
      </c>
      <c r="I149" s="10">
        <f t="shared" si="28"/>
        <v>0.38900000000000001</v>
      </c>
      <c r="J149" s="10">
        <f t="shared" si="2"/>
        <v>1.7133725867433411E-3</v>
      </c>
    </row>
    <row r="150" spans="1:10" ht="15.75" customHeight="1" x14ac:dyDescent="0.25">
      <c r="A150" s="1">
        <v>2025</v>
      </c>
      <c r="B150" s="1">
        <v>5</v>
      </c>
      <c r="C150" s="1">
        <v>31</v>
      </c>
      <c r="D150" s="10">
        <f t="shared" si="0"/>
        <v>1.0183968462549278</v>
      </c>
      <c r="E150" s="11">
        <f>'3. Normal Wthr'!E18</f>
        <v>45.999099999999999</v>
      </c>
      <c r="F150" s="11">
        <f>'3. Normal Wthr'!I18</f>
        <v>16.7775</v>
      </c>
      <c r="G150" s="10">
        <f t="shared" si="27"/>
        <v>1980.4408999999998</v>
      </c>
      <c r="H150" s="10">
        <f t="shared" si="1"/>
        <v>1.4415976825174374E-2</v>
      </c>
      <c r="I150" s="10">
        <f t="shared" si="28"/>
        <v>17.166499999999999</v>
      </c>
      <c r="J150" s="10">
        <f t="shared" si="2"/>
        <v>7.3897451347265816E-2</v>
      </c>
    </row>
    <row r="151" spans="1:10" ht="15.75" customHeight="1" x14ac:dyDescent="0.25">
      <c r="A151" s="1">
        <v>2025</v>
      </c>
      <c r="B151" s="1">
        <v>6</v>
      </c>
      <c r="C151" s="1">
        <v>30</v>
      </c>
      <c r="D151" s="10">
        <f t="shared" si="0"/>
        <v>0.98554533508541386</v>
      </c>
      <c r="E151" s="11">
        <f>'3. Normal Wthr'!E19</f>
        <v>2.3631000000000002</v>
      </c>
      <c r="F151" s="11">
        <f>'3. Normal Wthr'!I19</f>
        <v>54.581600000000002</v>
      </c>
      <c r="G151" s="10">
        <f t="shared" si="27"/>
        <v>1982.8039999999999</v>
      </c>
      <c r="H151" s="10">
        <f t="shared" si="1"/>
        <v>7.4058829054415333E-4</v>
      </c>
      <c r="I151" s="10">
        <f t="shared" si="28"/>
        <v>71.748099999999994</v>
      </c>
      <c r="J151" s="10">
        <f t="shared" si="2"/>
        <v>0.24040775624830424</v>
      </c>
    </row>
    <row r="152" spans="1:10" ht="15.75" customHeight="1" x14ac:dyDescent="0.25">
      <c r="A152" s="1">
        <v>2025</v>
      </c>
      <c r="B152" s="1">
        <v>7</v>
      </c>
      <c r="C152" s="1">
        <v>31</v>
      </c>
      <c r="D152" s="10">
        <f t="shared" si="0"/>
        <v>1.0183968462549278</v>
      </c>
      <c r="E152" s="11">
        <f>'3. Normal Wthr'!E20</f>
        <v>0</v>
      </c>
      <c r="F152" s="11">
        <f>'3. Normal Wthr'!I20</f>
        <v>109.91589999999999</v>
      </c>
      <c r="G152" s="10">
        <f t="shared" si="27"/>
        <v>1982.8039999999999</v>
      </c>
      <c r="H152" s="10">
        <f t="shared" si="1"/>
        <v>0</v>
      </c>
      <c r="I152" s="10">
        <f t="shared" si="28"/>
        <v>181.66399999999999</v>
      </c>
      <c r="J152" s="10">
        <f t="shared" si="2"/>
        <v>0.48413082238360511</v>
      </c>
    </row>
    <row r="153" spans="1:10" ht="15.75" customHeight="1" x14ac:dyDescent="0.25">
      <c r="A153" s="1">
        <v>2025</v>
      </c>
      <c r="B153" s="1">
        <v>8</v>
      </c>
      <c r="C153" s="1">
        <v>31</v>
      </c>
      <c r="D153" s="10">
        <f t="shared" si="0"/>
        <v>1.0183968462549278</v>
      </c>
      <c r="E153" s="11">
        <f>'3. Normal Wthr'!E21</f>
        <v>0.13830000000000001</v>
      </c>
      <c r="F153" s="11">
        <f>'3. Normal Wthr'!I21</f>
        <v>75.124899999999997</v>
      </c>
      <c r="G153" s="10">
        <f t="shared" si="27"/>
        <v>1982.9422999999999</v>
      </c>
      <c r="H153" s="10">
        <f t="shared" si="1"/>
        <v>4.334279572690805E-5</v>
      </c>
      <c r="I153" s="10">
        <f t="shared" si="28"/>
        <v>256.78890000000001</v>
      </c>
      <c r="J153" s="10">
        <f t="shared" si="2"/>
        <v>0.33089188751114346</v>
      </c>
    </row>
    <row r="154" spans="1:10" ht="15.75" customHeight="1" x14ac:dyDescent="0.25">
      <c r="A154" s="1">
        <v>2025</v>
      </c>
      <c r="B154" s="1">
        <v>9</v>
      </c>
      <c r="C154" s="1">
        <v>30</v>
      </c>
      <c r="D154" s="10">
        <f t="shared" si="0"/>
        <v>0.98554533508541386</v>
      </c>
      <c r="E154" s="11">
        <f>'3. Normal Wthr'!E22</f>
        <v>15.6829</v>
      </c>
      <c r="F154" s="11">
        <f>'3. Normal Wthr'!I22</f>
        <v>22.197500000000002</v>
      </c>
      <c r="G154" s="10">
        <f t="shared" si="27"/>
        <v>1998.6251999999999</v>
      </c>
      <c r="H154" s="10">
        <f t="shared" si="1"/>
        <v>4.9149727484130599E-3</v>
      </c>
      <c r="I154" s="10">
        <f t="shared" si="28"/>
        <v>278.9864</v>
      </c>
      <c r="J154" s="10">
        <f t="shared" si="2"/>
        <v>9.7770149085437824E-2</v>
      </c>
    </row>
    <row r="155" spans="1:10" ht="15.75" customHeight="1" x14ac:dyDescent="0.25">
      <c r="A155" s="1">
        <v>2025</v>
      </c>
      <c r="B155" s="1">
        <v>10</v>
      </c>
      <c r="C155" s="1">
        <v>31</v>
      </c>
      <c r="D155" s="10">
        <f t="shared" si="0"/>
        <v>1.0183968462549278</v>
      </c>
      <c r="E155" s="11">
        <f>'3. Normal Wthr'!E23</f>
        <v>141.14070000000001</v>
      </c>
      <c r="F155" s="11">
        <f>'3. Normal Wthr'!I23</f>
        <v>1.2509999999999999</v>
      </c>
      <c r="G155" s="10">
        <f t="shared" si="27"/>
        <v>2139.7658999999999</v>
      </c>
      <c r="H155" s="10">
        <f t="shared" si="1"/>
        <v>4.4233062392283522E-2</v>
      </c>
      <c r="I155" s="10">
        <f t="shared" si="28"/>
        <v>280.23739999999998</v>
      </c>
      <c r="J155" s="10">
        <f t="shared" si="2"/>
        <v>5.5101005296039063E-3</v>
      </c>
    </row>
    <row r="156" spans="1:10" ht="15.75" customHeight="1" x14ac:dyDescent="0.25">
      <c r="A156" s="1">
        <v>2025</v>
      </c>
      <c r="B156" s="1">
        <v>11</v>
      </c>
      <c r="C156" s="1">
        <v>30</v>
      </c>
      <c r="D156" s="10">
        <f t="shared" si="0"/>
        <v>0.98554533508541386</v>
      </c>
      <c r="E156" s="11">
        <f>'3. Normal Wthr'!E24</f>
        <v>337.40620000000001</v>
      </c>
      <c r="F156" s="11">
        <f>'3. Normal Wthr'!I24</f>
        <v>5.3499999999999999E-2</v>
      </c>
      <c r="G156" s="10">
        <f t="shared" si="27"/>
        <v>2477.1720999999998</v>
      </c>
      <c r="H156" s="10">
        <f t="shared" si="1"/>
        <v>0.10574206799415967</v>
      </c>
      <c r="I156" s="10">
        <f t="shared" si="28"/>
        <v>280.29089999999997</v>
      </c>
      <c r="J156" s="10">
        <f t="shared" si="2"/>
        <v>2.3564378763693764E-4</v>
      </c>
    </row>
    <row r="157" spans="1:10" ht="15.75" customHeight="1" x14ac:dyDescent="0.25">
      <c r="A157" s="1">
        <v>2025</v>
      </c>
      <c r="B157" s="1">
        <v>12</v>
      </c>
      <c r="C157" s="1">
        <v>31</v>
      </c>
      <c r="D157" s="10">
        <f t="shared" si="0"/>
        <v>1.0183968462549278</v>
      </c>
      <c r="E157" s="11">
        <f>'3. Normal Wthr'!E25</f>
        <v>556.68859999999995</v>
      </c>
      <c r="F157" s="11">
        <f>'3. Normal Wthr'!I25</f>
        <v>0</v>
      </c>
      <c r="G157" s="10">
        <f t="shared" si="27"/>
        <v>3033.8606999999997</v>
      </c>
      <c r="H157" s="10">
        <f t="shared" si="1"/>
        <v>0.1744644994453971</v>
      </c>
      <c r="I157" s="10">
        <f t="shared" si="28"/>
        <v>280.29089999999997</v>
      </c>
      <c r="J157" s="10">
        <f t="shared" si="2"/>
        <v>0</v>
      </c>
    </row>
    <row r="158" spans="1:10" ht="15.75" customHeight="1" x14ac:dyDescent="0.25">
      <c r="A158" s="1">
        <v>2026</v>
      </c>
      <c r="B158" s="1">
        <v>1</v>
      </c>
      <c r="C158" s="1">
        <v>31</v>
      </c>
      <c r="D158" s="10">
        <f t="shared" si="0"/>
        <v>1.0183968462549278</v>
      </c>
      <c r="E158" s="11">
        <f>'3. Normal Wthr'!E26</f>
        <v>688.28530000000001</v>
      </c>
      <c r="F158" s="11">
        <f>'3. Normal Wthr'!I26</f>
        <v>0</v>
      </c>
      <c r="G158" s="10">
        <f>E158</f>
        <v>688.28530000000001</v>
      </c>
      <c r="H158" s="10">
        <f t="shared" si="1"/>
        <v>0.21570650151651208</v>
      </c>
      <c r="I158" s="10">
        <f>F158</f>
        <v>0</v>
      </c>
      <c r="J158" s="10">
        <f t="shared" si="2"/>
        <v>0</v>
      </c>
    </row>
    <row r="159" spans="1:10" ht="15.75" customHeight="1" x14ac:dyDescent="0.25">
      <c r="A159" s="1">
        <v>2026</v>
      </c>
      <c r="B159" s="1">
        <v>2</v>
      </c>
      <c r="C159" s="1">
        <v>28</v>
      </c>
      <c r="D159" s="10">
        <f t="shared" si="0"/>
        <v>0.91984231274638628</v>
      </c>
      <c r="E159" s="11">
        <f>'3. Normal Wthr'!E27</f>
        <v>580.2971</v>
      </c>
      <c r="F159" s="11">
        <f>'3. Normal Wthr'!I27</f>
        <v>0</v>
      </c>
      <c r="G159" s="10">
        <f t="shared" ref="G159:G169" si="29">G158+E159</f>
        <v>1268.5824</v>
      </c>
      <c r="H159" s="10">
        <f t="shared" si="1"/>
        <v>0.18186333091986356</v>
      </c>
      <c r="I159" s="10">
        <f t="shared" ref="I159:I169" si="30">I158+F159</f>
        <v>0</v>
      </c>
      <c r="J159" s="10">
        <f t="shared" si="2"/>
        <v>0</v>
      </c>
    </row>
    <row r="160" spans="1:10" ht="15.75" customHeight="1" x14ac:dyDescent="0.25">
      <c r="A160" s="1">
        <v>2026</v>
      </c>
      <c r="B160" s="1">
        <v>3</v>
      </c>
      <c r="C160" s="1">
        <v>31</v>
      </c>
      <c r="D160" s="10">
        <f t="shared" si="0"/>
        <v>1.0183968462549278</v>
      </c>
      <c r="E160" s="11">
        <f>'3. Normal Wthr'!E28</f>
        <v>458.48680000000002</v>
      </c>
      <c r="F160" s="11">
        <f>'3. Normal Wthr'!I28</f>
        <v>0</v>
      </c>
      <c r="G160" s="10">
        <f t="shared" si="29"/>
        <v>1727.0691999999999</v>
      </c>
      <c r="H160" s="10">
        <f t="shared" si="1"/>
        <v>0.14368835658628881</v>
      </c>
      <c r="I160" s="10">
        <f t="shared" si="30"/>
        <v>0</v>
      </c>
      <c r="J160" s="10">
        <f t="shared" si="2"/>
        <v>0</v>
      </c>
    </row>
    <row r="161" spans="1:10" ht="15.75" customHeight="1" x14ac:dyDescent="0.25">
      <c r="A161" s="1">
        <v>2026</v>
      </c>
      <c r="B161" s="1">
        <v>4</v>
      </c>
      <c r="C161" s="1">
        <v>30</v>
      </c>
      <c r="D161" s="10">
        <f t="shared" si="0"/>
        <v>0.98554533508541386</v>
      </c>
      <c r="E161" s="11">
        <f>'3. Normal Wthr'!E29</f>
        <v>207.37260000000001</v>
      </c>
      <c r="F161" s="11">
        <f>'3. Normal Wthr'!I29</f>
        <v>0.38900000000000001</v>
      </c>
      <c r="G161" s="10">
        <f t="shared" si="29"/>
        <v>1934.4417999999998</v>
      </c>
      <c r="H161" s="10">
        <f t="shared" si="1"/>
        <v>6.4989936667807752E-2</v>
      </c>
      <c r="I161" s="10">
        <f t="shared" si="30"/>
        <v>0.38900000000000001</v>
      </c>
      <c r="J161" s="10">
        <f t="shared" si="2"/>
        <v>1.7133725867433411E-3</v>
      </c>
    </row>
    <row r="162" spans="1:10" ht="15.75" customHeight="1" x14ac:dyDescent="0.25">
      <c r="A162" s="1">
        <v>2026</v>
      </c>
      <c r="B162" s="1">
        <v>5</v>
      </c>
      <c r="C162" s="1">
        <v>31</v>
      </c>
      <c r="D162" s="10">
        <f t="shared" si="0"/>
        <v>1.0183968462549278</v>
      </c>
      <c r="E162" s="11">
        <f>'3. Normal Wthr'!E30</f>
        <v>45.999099999999999</v>
      </c>
      <c r="F162" s="11">
        <f>'3. Normal Wthr'!I30</f>
        <v>16.7775</v>
      </c>
      <c r="G162" s="10">
        <f t="shared" si="29"/>
        <v>1980.4408999999998</v>
      </c>
      <c r="H162" s="10">
        <f t="shared" si="1"/>
        <v>1.4415976825174374E-2</v>
      </c>
      <c r="I162" s="10">
        <f t="shared" si="30"/>
        <v>17.166499999999999</v>
      </c>
      <c r="J162" s="10">
        <f t="shared" si="2"/>
        <v>7.3897451347265816E-2</v>
      </c>
    </row>
    <row r="163" spans="1:10" ht="15.75" customHeight="1" x14ac:dyDescent="0.25">
      <c r="A163" s="1">
        <v>2026</v>
      </c>
      <c r="B163" s="1">
        <v>6</v>
      </c>
      <c r="C163" s="1">
        <v>30</v>
      </c>
      <c r="D163" s="10">
        <f t="shared" si="0"/>
        <v>0.98554533508541386</v>
      </c>
      <c r="E163" s="11">
        <f>'3. Normal Wthr'!E31</f>
        <v>2.3631000000000002</v>
      </c>
      <c r="F163" s="11">
        <f>'3. Normal Wthr'!I31</f>
        <v>54.581600000000002</v>
      </c>
      <c r="G163" s="10">
        <f t="shared" si="29"/>
        <v>1982.8039999999999</v>
      </c>
      <c r="H163" s="10">
        <f t="shared" si="1"/>
        <v>7.4058829054415333E-4</v>
      </c>
      <c r="I163" s="10">
        <f t="shared" si="30"/>
        <v>71.748099999999994</v>
      </c>
      <c r="J163" s="10">
        <f t="shared" si="2"/>
        <v>0.24040775624830424</v>
      </c>
    </row>
    <row r="164" spans="1:10" ht="15.75" customHeight="1" x14ac:dyDescent="0.25">
      <c r="A164" s="1">
        <v>2026</v>
      </c>
      <c r="B164" s="1">
        <v>7</v>
      </c>
      <c r="C164" s="1">
        <v>31</v>
      </c>
      <c r="D164" s="10">
        <f t="shared" si="0"/>
        <v>1.0183968462549278</v>
      </c>
      <c r="E164" s="11">
        <f>'3. Normal Wthr'!E32</f>
        <v>0</v>
      </c>
      <c r="F164" s="11">
        <f>'3. Normal Wthr'!I32</f>
        <v>109.91589999999999</v>
      </c>
      <c r="G164" s="10">
        <f t="shared" si="29"/>
        <v>1982.8039999999999</v>
      </c>
      <c r="H164" s="10">
        <f t="shared" si="1"/>
        <v>0</v>
      </c>
      <c r="I164" s="10">
        <f t="shared" si="30"/>
        <v>181.66399999999999</v>
      </c>
      <c r="J164" s="10">
        <f t="shared" si="2"/>
        <v>0.48413082238360511</v>
      </c>
    </row>
    <row r="165" spans="1:10" ht="15.75" customHeight="1" x14ac:dyDescent="0.25">
      <c r="A165" s="1">
        <v>2026</v>
      </c>
      <c r="B165" s="1">
        <v>8</v>
      </c>
      <c r="C165" s="1">
        <v>31</v>
      </c>
      <c r="D165" s="10">
        <f t="shared" si="0"/>
        <v>1.0183968462549278</v>
      </c>
      <c r="E165" s="11">
        <f>'3. Normal Wthr'!E33</f>
        <v>0.13830000000000001</v>
      </c>
      <c r="F165" s="11">
        <f>'3. Normal Wthr'!I33</f>
        <v>75.124899999999997</v>
      </c>
      <c r="G165" s="10">
        <f t="shared" si="29"/>
        <v>1982.9422999999999</v>
      </c>
      <c r="H165" s="10">
        <f t="shared" si="1"/>
        <v>4.334279572690805E-5</v>
      </c>
      <c r="I165" s="10">
        <f t="shared" si="30"/>
        <v>256.78890000000001</v>
      </c>
      <c r="J165" s="10">
        <f t="shared" si="2"/>
        <v>0.33089188751114346</v>
      </c>
    </row>
    <row r="166" spans="1:10" ht="15.75" customHeight="1" x14ac:dyDescent="0.25">
      <c r="A166" s="1">
        <v>2026</v>
      </c>
      <c r="B166" s="1">
        <v>9</v>
      </c>
      <c r="C166" s="1">
        <v>30</v>
      </c>
      <c r="D166" s="10">
        <f t="shared" si="0"/>
        <v>0.98554533508541386</v>
      </c>
      <c r="E166" s="11">
        <f>'3. Normal Wthr'!E34</f>
        <v>15.6829</v>
      </c>
      <c r="F166" s="11">
        <f>'3. Normal Wthr'!I34</f>
        <v>22.197500000000002</v>
      </c>
      <c r="G166" s="10">
        <f t="shared" si="29"/>
        <v>1998.6251999999999</v>
      </c>
      <c r="H166" s="10">
        <f t="shared" si="1"/>
        <v>4.9149727484130599E-3</v>
      </c>
      <c r="I166" s="10">
        <f t="shared" si="30"/>
        <v>278.9864</v>
      </c>
      <c r="J166" s="10">
        <f t="shared" si="2"/>
        <v>9.7770149085437824E-2</v>
      </c>
    </row>
    <row r="167" spans="1:10" ht="15.75" customHeight="1" x14ac:dyDescent="0.25">
      <c r="A167" s="1">
        <v>2026</v>
      </c>
      <c r="B167" s="1">
        <v>10</v>
      </c>
      <c r="C167" s="1">
        <v>31</v>
      </c>
      <c r="D167" s="10">
        <f t="shared" si="0"/>
        <v>1.0183968462549278</v>
      </c>
      <c r="E167" s="11">
        <f>'3. Normal Wthr'!E35</f>
        <v>141.14070000000001</v>
      </c>
      <c r="F167" s="11">
        <f>'3. Normal Wthr'!I35</f>
        <v>1.2509999999999999</v>
      </c>
      <c r="G167" s="10">
        <f t="shared" si="29"/>
        <v>2139.7658999999999</v>
      </c>
      <c r="H167" s="10">
        <f t="shared" si="1"/>
        <v>4.4233062392283522E-2</v>
      </c>
      <c r="I167" s="10">
        <f t="shared" si="30"/>
        <v>280.23739999999998</v>
      </c>
      <c r="J167" s="10">
        <f t="shared" si="2"/>
        <v>5.5101005296039063E-3</v>
      </c>
    </row>
    <row r="168" spans="1:10" ht="15.75" customHeight="1" x14ac:dyDescent="0.25">
      <c r="A168" s="1">
        <v>2026</v>
      </c>
      <c r="B168" s="1">
        <v>11</v>
      </c>
      <c r="C168" s="1">
        <v>30</v>
      </c>
      <c r="D168" s="10">
        <f t="shared" si="0"/>
        <v>0.98554533508541386</v>
      </c>
      <c r="E168" s="11">
        <f>'3. Normal Wthr'!E36</f>
        <v>337.40620000000001</v>
      </c>
      <c r="F168" s="11">
        <f>'3. Normal Wthr'!I36</f>
        <v>5.3499999999999999E-2</v>
      </c>
      <c r="G168" s="10">
        <f t="shared" si="29"/>
        <v>2477.1720999999998</v>
      </c>
      <c r="H168" s="10">
        <f t="shared" si="1"/>
        <v>0.10574206799415967</v>
      </c>
      <c r="I168" s="10">
        <f t="shared" si="30"/>
        <v>280.29089999999997</v>
      </c>
      <c r="J168" s="10">
        <f t="shared" si="2"/>
        <v>2.3564378763693764E-4</v>
      </c>
    </row>
    <row r="169" spans="1:10" ht="15.75" customHeight="1" x14ac:dyDescent="0.25">
      <c r="A169" s="1">
        <v>2026</v>
      </c>
      <c r="B169" s="1">
        <v>12</v>
      </c>
      <c r="C169" s="1">
        <v>31</v>
      </c>
      <c r="D169" s="10">
        <f t="shared" si="0"/>
        <v>1.0183968462549278</v>
      </c>
      <c r="E169" s="11">
        <f>'3. Normal Wthr'!E37</f>
        <v>556.68859999999995</v>
      </c>
      <c r="F169" s="11">
        <f>'3. Normal Wthr'!I37</f>
        <v>0</v>
      </c>
      <c r="G169" s="10">
        <f t="shared" si="29"/>
        <v>3033.8606999999997</v>
      </c>
      <c r="H169" s="10">
        <f t="shared" si="1"/>
        <v>0.1744644994453971</v>
      </c>
      <c r="I169" s="10">
        <f t="shared" si="30"/>
        <v>280.29089999999997</v>
      </c>
      <c r="J169" s="10">
        <f t="shared" si="2"/>
        <v>0</v>
      </c>
    </row>
    <row r="170" spans="1:10" ht="15.75" customHeight="1" x14ac:dyDescent="0.25">
      <c r="A170" s="1">
        <v>2027</v>
      </c>
      <c r="B170" s="1">
        <v>1</v>
      </c>
      <c r="C170" s="1">
        <v>31</v>
      </c>
      <c r="D170" s="10">
        <f t="shared" si="0"/>
        <v>1.0183968462549278</v>
      </c>
      <c r="E170" s="11">
        <f>'3. Normal Wthr'!E38</f>
        <v>688.28530000000001</v>
      </c>
      <c r="F170" s="11">
        <f>'3. Normal Wthr'!I38</f>
        <v>0</v>
      </c>
      <c r="G170" s="10">
        <f>E170</f>
        <v>688.28530000000001</v>
      </c>
      <c r="H170" s="10">
        <f t="shared" si="1"/>
        <v>0.21570650151651208</v>
      </c>
      <c r="I170" s="10">
        <f>F170</f>
        <v>0</v>
      </c>
      <c r="J170" s="10">
        <f t="shared" si="2"/>
        <v>0</v>
      </c>
    </row>
    <row r="171" spans="1:10" ht="15.75" customHeight="1" x14ac:dyDescent="0.25">
      <c r="A171" s="1">
        <v>2027</v>
      </c>
      <c r="B171" s="1">
        <v>2</v>
      </c>
      <c r="C171" s="1">
        <v>28</v>
      </c>
      <c r="D171" s="10">
        <f t="shared" si="0"/>
        <v>0.91984231274638628</v>
      </c>
      <c r="E171" s="11">
        <f>'3. Normal Wthr'!E39</f>
        <v>580.2971</v>
      </c>
      <c r="F171" s="11">
        <f>'3. Normal Wthr'!I39</f>
        <v>0</v>
      </c>
      <c r="G171" s="10">
        <f t="shared" ref="G171:G181" si="31">G170+E171</f>
        <v>1268.5824</v>
      </c>
      <c r="H171" s="10">
        <f t="shared" si="1"/>
        <v>0.18186333091986356</v>
      </c>
      <c r="I171" s="10">
        <f t="shared" ref="I171:I181" si="32">I170+F171</f>
        <v>0</v>
      </c>
      <c r="J171" s="10">
        <f t="shared" si="2"/>
        <v>0</v>
      </c>
    </row>
    <row r="172" spans="1:10" ht="15.75" customHeight="1" x14ac:dyDescent="0.25">
      <c r="A172" s="1">
        <v>2027</v>
      </c>
      <c r="B172" s="1">
        <v>3</v>
      </c>
      <c r="C172" s="1">
        <v>31</v>
      </c>
      <c r="D172" s="10">
        <f t="shared" si="0"/>
        <v>1.0183968462549278</v>
      </c>
      <c r="E172" s="11">
        <f>'3. Normal Wthr'!E40</f>
        <v>458.48680000000002</v>
      </c>
      <c r="F172" s="11">
        <f>'3. Normal Wthr'!I40</f>
        <v>0</v>
      </c>
      <c r="G172" s="10">
        <f t="shared" si="31"/>
        <v>1727.0691999999999</v>
      </c>
      <c r="H172" s="10">
        <f t="shared" si="1"/>
        <v>0.14368835658628881</v>
      </c>
      <c r="I172" s="10">
        <f t="shared" si="32"/>
        <v>0</v>
      </c>
      <c r="J172" s="10">
        <f t="shared" si="2"/>
        <v>0</v>
      </c>
    </row>
    <row r="173" spans="1:10" ht="15.75" customHeight="1" x14ac:dyDescent="0.25">
      <c r="A173" s="1">
        <v>2027</v>
      </c>
      <c r="B173" s="1">
        <v>4</v>
      </c>
      <c r="C173" s="1">
        <v>30</v>
      </c>
      <c r="D173" s="10">
        <f t="shared" si="0"/>
        <v>0.98554533508541386</v>
      </c>
      <c r="E173" s="11">
        <f>'3. Normal Wthr'!E41</f>
        <v>207.37260000000001</v>
      </c>
      <c r="F173" s="11">
        <f>'3. Normal Wthr'!I41</f>
        <v>0.38900000000000001</v>
      </c>
      <c r="G173" s="10">
        <f t="shared" si="31"/>
        <v>1934.4417999999998</v>
      </c>
      <c r="H173" s="10">
        <f t="shared" si="1"/>
        <v>6.4989936667807752E-2</v>
      </c>
      <c r="I173" s="10">
        <f t="shared" si="32"/>
        <v>0.38900000000000001</v>
      </c>
      <c r="J173" s="10">
        <f t="shared" si="2"/>
        <v>1.7133725867433411E-3</v>
      </c>
    </row>
    <row r="174" spans="1:10" ht="15.75" customHeight="1" x14ac:dyDescent="0.25">
      <c r="A174" s="1">
        <v>2027</v>
      </c>
      <c r="B174" s="1">
        <v>5</v>
      </c>
      <c r="C174" s="1">
        <v>31</v>
      </c>
      <c r="D174" s="10">
        <f t="shared" si="0"/>
        <v>1.0183968462549278</v>
      </c>
      <c r="E174" s="11">
        <f>'3. Normal Wthr'!E42</f>
        <v>45.999099999999999</v>
      </c>
      <c r="F174" s="11">
        <f>'3. Normal Wthr'!I42</f>
        <v>16.7775</v>
      </c>
      <c r="G174" s="10">
        <f t="shared" si="31"/>
        <v>1980.4408999999998</v>
      </c>
      <c r="H174" s="10">
        <f t="shared" si="1"/>
        <v>1.4415976825174374E-2</v>
      </c>
      <c r="I174" s="10">
        <f t="shared" si="32"/>
        <v>17.166499999999999</v>
      </c>
      <c r="J174" s="10">
        <f t="shared" si="2"/>
        <v>7.3897451347265816E-2</v>
      </c>
    </row>
    <row r="175" spans="1:10" ht="15.75" customHeight="1" x14ac:dyDescent="0.25">
      <c r="A175" s="1">
        <v>2027</v>
      </c>
      <c r="B175" s="1">
        <v>6</v>
      </c>
      <c r="C175" s="1">
        <v>30</v>
      </c>
      <c r="D175" s="10">
        <f t="shared" si="0"/>
        <v>0.98554533508541386</v>
      </c>
      <c r="E175" s="11">
        <f>'3. Normal Wthr'!E43</f>
        <v>2.3631000000000002</v>
      </c>
      <c r="F175" s="11">
        <f>'3. Normal Wthr'!I43</f>
        <v>54.581600000000002</v>
      </c>
      <c r="G175" s="10">
        <f t="shared" si="31"/>
        <v>1982.8039999999999</v>
      </c>
      <c r="H175" s="10">
        <f t="shared" si="1"/>
        <v>7.4058829054415333E-4</v>
      </c>
      <c r="I175" s="10">
        <f t="shared" si="32"/>
        <v>71.748099999999994</v>
      </c>
      <c r="J175" s="10">
        <f t="shared" si="2"/>
        <v>0.24040775624830424</v>
      </c>
    </row>
    <row r="176" spans="1:10" ht="15.75" customHeight="1" x14ac:dyDescent="0.25">
      <c r="A176" s="1">
        <v>2027</v>
      </c>
      <c r="B176" s="1">
        <v>7</v>
      </c>
      <c r="C176" s="1">
        <v>31</v>
      </c>
      <c r="D176" s="10">
        <f t="shared" si="0"/>
        <v>1.0183968462549278</v>
      </c>
      <c r="E176" s="11">
        <f>'3. Normal Wthr'!E44</f>
        <v>0</v>
      </c>
      <c r="F176" s="11">
        <f>'3. Normal Wthr'!I44</f>
        <v>109.91589999999999</v>
      </c>
      <c r="G176" s="10">
        <f t="shared" si="31"/>
        <v>1982.8039999999999</v>
      </c>
      <c r="H176" s="10">
        <f t="shared" si="1"/>
        <v>0</v>
      </c>
      <c r="I176" s="10">
        <f t="shared" si="32"/>
        <v>181.66399999999999</v>
      </c>
      <c r="J176" s="10">
        <f t="shared" si="2"/>
        <v>0.48413082238360511</v>
      </c>
    </row>
    <row r="177" spans="1:10" ht="15.75" customHeight="1" x14ac:dyDescent="0.25">
      <c r="A177" s="1">
        <v>2027</v>
      </c>
      <c r="B177" s="1">
        <v>8</v>
      </c>
      <c r="C177" s="1">
        <v>31</v>
      </c>
      <c r="D177" s="10">
        <f t="shared" si="0"/>
        <v>1.0183968462549278</v>
      </c>
      <c r="E177" s="11">
        <f>'3. Normal Wthr'!E45</f>
        <v>0.13830000000000001</v>
      </c>
      <c r="F177" s="11">
        <f>'3. Normal Wthr'!I45</f>
        <v>75.124899999999997</v>
      </c>
      <c r="G177" s="10">
        <f t="shared" si="31"/>
        <v>1982.9422999999999</v>
      </c>
      <c r="H177" s="10">
        <f t="shared" si="1"/>
        <v>4.334279572690805E-5</v>
      </c>
      <c r="I177" s="10">
        <f t="shared" si="32"/>
        <v>256.78890000000001</v>
      </c>
      <c r="J177" s="10">
        <f t="shared" si="2"/>
        <v>0.33089188751114346</v>
      </c>
    </row>
    <row r="178" spans="1:10" ht="15.75" customHeight="1" x14ac:dyDescent="0.25">
      <c r="A178" s="1">
        <v>2027</v>
      </c>
      <c r="B178" s="1">
        <v>9</v>
      </c>
      <c r="C178" s="1">
        <v>30</v>
      </c>
      <c r="D178" s="10">
        <f t="shared" si="0"/>
        <v>0.98554533508541386</v>
      </c>
      <c r="E178" s="11">
        <f>'3. Normal Wthr'!E46</f>
        <v>15.6829</v>
      </c>
      <c r="F178" s="11">
        <f>'3. Normal Wthr'!I46</f>
        <v>22.197500000000002</v>
      </c>
      <c r="G178" s="10">
        <f t="shared" si="31"/>
        <v>1998.6251999999999</v>
      </c>
      <c r="H178" s="10">
        <f t="shared" si="1"/>
        <v>4.9149727484130599E-3</v>
      </c>
      <c r="I178" s="10">
        <f t="shared" si="32"/>
        <v>278.9864</v>
      </c>
      <c r="J178" s="10">
        <f t="shared" si="2"/>
        <v>9.7770149085437824E-2</v>
      </c>
    </row>
    <row r="179" spans="1:10" ht="15.75" customHeight="1" x14ac:dyDescent="0.25">
      <c r="A179" s="1">
        <v>2027</v>
      </c>
      <c r="B179" s="1">
        <v>10</v>
      </c>
      <c r="C179" s="1">
        <v>31</v>
      </c>
      <c r="D179" s="10">
        <f t="shared" si="0"/>
        <v>1.0183968462549278</v>
      </c>
      <c r="E179" s="11">
        <f>'3. Normal Wthr'!E47</f>
        <v>141.14070000000001</v>
      </c>
      <c r="F179" s="11">
        <f>'3. Normal Wthr'!I47</f>
        <v>1.2509999999999999</v>
      </c>
      <c r="G179" s="10">
        <f t="shared" si="31"/>
        <v>2139.7658999999999</v>
      </c>
      <c r="H179" s="10">
        <f t="shared" si="1"/>
        <v>4.4233062392283522E-2</v>
      </c>
      <c r="I179" s="10">
        <f t="shared" si="32"/>
        <v>280.23739999999998</v>
      </c>
      <c r="J179" s="10">
        <f t="shared" si="2"/>
        <v>5.5101005296039063E-3</v>
      </c>
    </row>
    <row r="180" spans="1:10" ht="15.75" customHeight="1" x14ac:dyDescent="0.25">
      <c r="A180" s="1">
        <v>2027</v>
      </c>
      <c r="B180" s="1">
        <v>11</v>
      </c>
      <c r="C180" s="1">
        <v>30</v>
      </c>
      <c r="D180" s="10">
        <f t="shared" si="0"/>
        <v>0.98554533508541386</v>
      </c>
      <c r="E180" s="11">
        <f>'3. Normal Wthr'!E48</f>
        <v>337.40620000000001</v>
      </c>
      <c r="F180" s="11">
        <f>'3. Normal Wthr'!I48</f>
        <v>5.3499999999999999E-2</v>
      </c>
      <c r="G180" s="10">
        <f t="shared" si="31"/>
        <v>2477.1720999999998</v>
      </c>
      <c r="H180" s="10">
        <f t="shared" si="1"/>
        <v>0.10574206799415967</v>
      </c>
      <c r="I180" s="10">
        <f t="shared" si="32"/>
        <v>280.29089999999997</v>
      </c>
      <c r="J180" s="10">
        <f t="shared" si="2"/>
        <v>2.3564378763693764E-4</v>
      </c>
    </row>
    <row r="181" spans="1:10" ht="15.75" customHeight="1" x14ac:dyDescent="0.25">
      <c r="A181" s="1">
        <v>2027</v>
      </c>
      <c r="B181" s="1">
        <v>12</v>
      </c>
      <c r="C181" s="1">
        <v>31</v>
      </c>
      <c r="D181" s="10">
        <f t="shared" si="0"/>
        <v>1.0183968462549278</v>
      </c>
      <c r="E181" s="11">
        <f>'3. Normal Wthr'!E49</f>
        <v>556.68859999999995</v>
      </c>
      <c r="F181" s="11">
        <f>'3. Normal Wthr'!I49</f>
        <v>0</v>
      </c>
      <c r="G181" s="10">
        <f t="shared" si="31"/>
        <v>3033.8606999999997</v>
      </c>
      <c r="H181" s="10">
        <f t="shared" si="1"/>
        <v>0.1744644994453971</v>
      </c>
      <c r="I181" s="10">
        <f t="shared" si="32"/>
        <v>280.29089999999997</v>
      </c>
      <c r="J181" s="10">
        <f t="shared" si="2"/>
        <v>0</v>
      </c>
    </row>
    <row r="182" spans="1:10" ht="15.75" customHeight="1" x14ac:dyDescent="0.25">
      <c r="A182" s="1">
        <v>2028</v>
      </c>
      <c r="B182" s="1">
        <v>1</v>
      </c>
      <c r="C182" s="1">
        <v>31</v>
      </c>
      <c r="D182" s="10">
        <f t="shared" si="0"/>
        <v>1.0183968462549278</v>
      </c>
      <c r="E182" s="11">
        <f>'3. Normal Wthr'!E50</f>
        <v>688.28530000000001</v>
      </c>
      <c r="F182" s="11">
        <f>'3. Normal Wthr'!I50</f>
        <v>0</v>
      </c>
      <c r="G182" s="10">
        <f>E182</f>
        <v>688.28530000000001</v>
      </c>
      <c r="H182" s="10">
        <f t="shared" si="1"/>
        <v>0.21570650151651208</v>
      </c>
      <c r="I182" s="10">
        <f>F182</f>
        <v>0</v>
      </c>
      <c r="J182" s="10">
        <f t="shared" si="2"/>
        <v>0</v>
      </c>
    </row>
    <row r="183" spans="1:10" ht="15.75" customHeight="1" x14ac:dyDescent="0.25">
      <c r="A183" s="1">
        <v>2028</v>
      </c>
      <c r="B183" s="1">
        <v>2</v>
      </c>
      <c r="C183" s="1">
        <v>29</v>
      </c>
      <c r="D183" s="10">
        <f t="shared" si="0"/>
        <v>0.95269382391590007</v>
      </c>
      <c r="E183" s="11">
        <f>'3. Normal Wthr'!E51</f>
        <v>600.2758</v>
      </c>
      <c r="F183" s="11">
        <f>'3. Normal Wthr'!I51</f>
        <v>0</v>
      </c>
      <c r="G183" s="10">
        <f t="shared" ref="G183:G193" si="33">G182+E183</f>
        <v>1288.5610999999999</v>
      </c>
      <c r="H183" s="10">
        <f t="shared" si="1"/>
        <v>0.18812459420973471</v>
      </c>
      <c r="I183" s="10">
        <f t="shared" ref="I183:I193" si="34">I182+F183</f>
        <v>0</v>
      </c>
      <c r="J183" s="10">
        <f t="shared" si="2"/>
        <v>0</v>
      </c>
    </row>
    <row r="184" spans="1:10" ht="15.75" customHeight="1" x14ac:dyDescent="0.25">
      <c r="A184" s="1">
        <v>2028</v>
      </c>
      <c r="B184" s="1">
        <v>3</v>
      </c>
      <c r="C184" s="1">
        <v>31</v>
      </c>
      <c r="D184" s="10">
        <f t="shared" si="0"/>
        <v>1.0183968462549278</v>
      </c>
      <c r="E184" s="11">
        <f>'3. Normal Wthr'!E52</f>
        <v>458.48680000000002</v>
      </c>
      <c r="F184" s="11">
        <f>'3. Normal Wthr'!I52</f>
        <v>0</v>
      </c>
      <c r="G184" s="10">
        <f t="shared" si="33"/>
        <v>1747.0479</v>
      </c>
      <c r="H184" s="10">
        <f t="shared" si="1"/>
        <v>0.14368835658628881</v>
      </c>
      <c r="I184" s="10">
        <f t="shared" si="34"/>
        <v>0</v>
      </c>
      <c r="J184" s="10">
        <f t="shared" si="2"/>
        <v>0</v>
      </c>
    </row>
    <row r="185" spans="1:10" ht="15.75" customHeight="1" x14ac:dyDescent="0.25">
      <c r="A185" s="1">
        <v>2028</v>
      </c>
      <c r="B185" s="1">
        <v>4</v>
      </c>
      <c r="C185" s="1">
        <v>30</v>
      </c>
      <c r="D185" s="10">
        <f t="shared" si="0"/>
        <v>0.98554533508541386</v>
      </c>
      <c r="E185" s="11">
        <f>'3. Normal Wthr'!E53</f>
        <v>207.37260000000001</v>
      </c>
      <c r="F185" s="11">
        <f>'3. Normal Wthr'!I53</f>
        <v>0.38900000000000001</v>
      </c>
      <c r="G185" s="10">
        <f t="shared" si="33"/>
        <v>1954.4204999999999</v>
      </c>
      <c r="H185" s="10">
        <f t="shared" si="1"/>
        <v>6.4989936667807752E-2</v>
      </c>
      <c r="I185" s="10">
        <f t="shared" si="34"/>
        <v>0.38900000000000001</v>
      </c>
      <c r="J185" s="10">
        <f t="shared" si="2"/>
        <v>1.7133725867433411E-3</v>
      </c>
    </row>
    <row r="186" spans="1:10" ht="15.75" customHeight="1" x14ac:dyDescent="0.25">
      <c r="A186" s="1">
        <v>2028</v>
      </c>
      <c r="B186" s="1">
        <v>5</v>
      </c>
      <c r="C186" s="1">
        <v>31</v>
      </c>
      <c r="D186" s="10">
        <f t="shared" si="0"/>
        <v>1.0183968462549278</v>
      </c>
      <c r="E186" s="11">
        <f>'3. Normal Wthr'!E54</f>
        <v>45.999099999999999</v>
      </c>
      <c r="F186" s="11">
        <f>'3. Normal Wthr'!I54</f>
        <v>16.7775</v>
      </c>
      <c r="G186" s="10">
        <f t="shared" si="33"/>
        <v>2000.4195999999999</v>
      </c>
      <c r="H186" s="10">
        <f t="shared" si="1"/>
        <v>1.4415976825174374E-2</v>
      </c>
      <c r="I186" s="10">
        <f t="shared" si="34"/>
        <v>17.166499999999999</v>
      </c>
      <c r="J186" s="10">
        <f t="shared" si="2"/>
        <v>7.3897451347265816E-2</v>
      </c>
    </row>
    <row r="187" spans="1:10" ht="15.75" customHeight="1" x14ac:dyDescent="0.25">
      <c r="A187" s="1">
        <v>2028</v>
      </c>
      <c r="B187" s="1">
        <v>6</v>
      </c>
      <c r="C187" s="1">
        <v>30</v>
      </c>
      <c r="D187" s="10">
        <f t="shared" si="0"/>
        <v>0.98554533508541386</v>
      </c>
      <c r="E187" s="11">
        <f>'3. Normal Wthr'!E55</f>
        <v>2.3631000000000002</v>
      </c>
      <c r="F187" s="11">
        <f>'3. Normal Wthr'!I55</f>
        <v>54.581600000000002</v>
      </c>
      <c r="G187" s="10">
        <f t="shared" si="33"/>
        <v>2002.7827</v>
      </c>
      <c r="H187" s="10">
        <f t="shared" si="1"/>
        <v>7.4058829054415333E-4</v>
      </c>
      <c r="I187" s="10">
        <f t="shared" si="34"/>
        <v>71.748099999999994</v>
      </c>
      <c r="J187" s="10">
        <f t="shared" si="2"/>
        <v>0.24040775624830424</v>
      </c>
    </row>
    <row r="188" spans="1:10" ht="15.75" customHeight="1" x14ac:dyDescent="0.25">
      <c r="A188" s="1">
        <v>2028</v>
      </c>
      <c r="B188" s="1">
        <v>7</v>
      </c>
      <c r="C188" s="1">
        <v>31</v>
      </c>
      <c r="D188" s="10">
        <f t="shared" si="0"/>
        <v>1.0183968462549278</v>
      </c>
      <c r="E188" s="11">
        <f>'3. Normal Wthr'!E56</f>
        <v>0</v>
      </c>
      <c r="F188" s="11">
        <f>'3. Normal Wthr'!I56</f>
        <v>109.91589999999999</v>
      </c>
      <c r="G188" s="10">
        <f t="shared" si="33"/>
        <v>2002.7827</v>
      </c>
      <c r="H188" s="10">
        <f t="shared" si="1"/>
        <v>0</v>
      </c>
      <c r="I188" s="10">
        <f t="shared" si="34"/>
        <v>181.66399999999999</v>
      </c>
      <c r="J188" s="10">
        <f t="shared" si="2"/>
        <v>0.48413082238360511</v>
      </c>
    </row>
    <row r="189" spans="1:10" ht="15.75" customHeight="1" x14ac:dyDescent="0.25">
      <c r="A189" s="1">
        <v>2028</v>
      </c>
      <c r="B189" s="1">
        <v>8</v>
      </c>
      <c r="C189" s="1">
        <v>31</v>
      </c>
      <c r="D189" s="10">
        <f t="shared" si="0"/>
        <v>1.0183968462549278</v>
      </c>
      <c r="E189" s="11">
        <f>'3. Normal Wthr'!E57</f>
        <v>0.13830000000000001</v>
      </c>
      <c r="F189" s="11">
        <f>'3. Normal Wthr'!I57</f>
        <v>75.124899999999997</v>
      </c>
      <c r="G189" s="10">
        <f t="shared" si="33"/>
        <v>2002.921</v>
      </c>
      <c r="H189" s="10">
        <f t="shared" si="1"/>
        <v>4.334279572690805E-5</v>
      </c>
      <c r="I189" s="10">
        <f t="shared" si="34"/>
        <v>256.78890000000001</v>
      </c>
      <c r="J189" s="10">
        <f t="shared" si="2"/>
        <v>0.33089188751114346</v>
      </c>
    </row>
    <row r="190" spans="1:10" ht="15.75" customHeight="1" x14ac:dyDescent="0.25">
      <c r="A190" s="1">
        <v>2028</v>
      </c>
      <c r="B190" s="1">
        <v>9</v>
      </c>
      <c r="C190" s="1">
        <v>30</v>
      </c>
      <c r="D190" s="10">
        <f t="shared" si="0"/>
        <v>0.98554533508541386</v>
      </c>
      <c r="E190" s="11">
        <f>'3. Normal Wthr'!E58</f>
        <v>15.6829</v>
      </c>
      <c r="F190" s="11">
        <f>'3. Normal Wthr'!I58</f>
        <v>22.197500000000002</v>
      </c>
      <c r="G190" s="10">
        <f t="shared" si="33"/>
        <v>2018.6039000000001</v>
      </c>
      <c r="H190" s="10">
        <f t="shared" si="1"/>
        <v>4.9149727484130599E-3</v>
      </c>
      <c r="I190" s="10">
        <f t="shared" si="34"/>
        <v>278.9864</v>
      </c>
      <c r="J190" s="10">
        <f t="shared" si="2"/>
        <v>9.7770149085437824E-2</v>
      </c>
    </row>
    <row r="191" spans="1:10" ht="15.75" customHeight="1" x14ac:dyDescent="0.25">
      <c r="A191" s="1">
        <v>2028</v>
      </c>
      <c r="B191" s="1">
        <v>10</v>
      </c>
      <c r="C191" s="1">
        <v>31</v>
      </c>
      <c r="D191" s="10">
        <f t="shared" si="0"/>
        <v>1.0183968462549278</v>
      </c>
      <c r="E191" s="11">
        <f>'3. Normal Wthr'!E59</f>
        <v>141.14070000000001</v>
      </c>
      <c r="F191" s="11">
        <f>'3. Normal Wthr'!I59</f>
        <v>1.2509999999999999</v>
      </c>
      <c r="G191" s="10">
        <f t="shared" si="33"/>
        <v>2159.7446</v>
      </c>
      <c r="H191" s="10">
        <f t="shared" si="1"/>
        <v>4.4233062392283522E-2</v>
      </c>
      <c r="I191" s="10">
        <f t="shared" si="34"/>
        <v>280.23739999999998</v>
      </c>
      <c r="J191" s="10">
        <f t="shared" si="2"/>
        <v>5.5101005296039063E-3</v>
      </c>
    </row>
    <row r="192" spans="1:10" ht="15.75" customHeight="1" x14ac:dyDescent="0.25">
      <c r="A192" s="1">
        <v>2028</v>
      </c>
      <c r="B192" s="1">
        <v>11</v>
      </c>
      <c r="C192" s="1">
        <v>30</v>
      </c>
      <c r="D192" s="10">
        <f t="shared" si="0"/>
        <v>0.98554533508541386</v>
      </c>
      <c r="E192" s="11">
        <f>'3. Normal Wthr'!E60</f>
        <v>337.40620000000001</v>
      </c>
      <c r="F192" s="11">
        <f>'3. Normal Wthr'!I60</f>
        <v>5.3499999999999999E-2</v>
      </c>
      <c r="G192" s="10">
        <f t="shared" si="33"/>
        <v>2497.1507999999999</v>
      </c>
      <c r="H192" s="10">
        <f t="shared" si="1"/>
        <v>0.10574206799415967</v>
      </c>
      <c r="I192" s="10">
        <f t="shared" si="34"/>
        <v>280.29089999999997</v>
      </c>
      <c r="J192" s="10">
        <f t="shared" si="2"/>
        <v>2.3564378763693764E-4</v>
      </c>
    </row>
    <row r="193" spans="1:10" ht="15.75" customHeight="1" x14ac:dyDescent="0.25">
      <c r="A193" s="1">
        <v>2028</v>
      </c>
      <c r="B193" s="1">
        <v>12</v>
      </c>
      <c r="C193" s="1">
        <v>31</v>
      </c>
      <c r="D193" s="10">
        <f t="shared" si="0"/>
        <v>1.0183968462549278</v>
      </c>
      <c r="E193" s="11">
        <f>'3. Normal Wthr'!E61</f>
        <v>556.68859999999995</v>
      </c>
      <c r="F193" s="11">
        <f>'3. Normal Wthr'!I61</f>
        <v>0</v>
      </c>
      <c r="G193" s="10">
        <f t="shared" si="33"/>
        <v>3053.8393999999998</v>
      </c>
      <c r="H193" s="10">
        <f t="shared" si="1"/>
        <v>0.1744644994453971</v>
      </c>
      <c r="I193" s="10">
        <f t="shared" si="34"/>
        <v>280.29089999999997</v>
      </c>
      <c r="J193" s="10">
        <f t="shared" si="2"/>
        <v>0</v>
      </c>
    </row>
    <row r="194" spans="1:10" ht="15.75" customHeight="1" x14ac:dyDescent="0.25">
      <c r="A194" s="1">
        <v>2029</v>
      </c>
      <c r="B194" s="1">
        <v>1</v>
      </c>
      <c r="C194" s="1">
        <v>31</v>
      </c>
      <c r="D194" s="10">
        <f t="shared" si="0"/>
        <v>1.0183968462549278</v>
      </c>
      <c r="E194" s="11">
        <f>'3. Normal Wthr'!E62</f>
        <v>688.28530000000001</v>
      </c>
      <c r="F194" s="11">
        <f>'3. Normal Wthr'!I62</f>
        <v>0</v>
      </c>
      <c r="G194" s="10">
        <f>E194</f>
        <v>688.28530000000001</v>
      </c>
      <c r="H194" s="10">
        <f t="shared" si="1"/>
        <v>0.21570650151651208</v>
      </c>
      <c r="I194" s="10">
        <f>F194</f>
        <v>0</v>
      </c>
      <c r="J194" s="10">
        <f t="shared" si="2"/>
        <v>0</v>
      </c>
    </row>
    <row r="195" spans="1:10" ht="15.75" customHeight="1" x14ac:dyDescent="0.25">
      <c r="A195" s="1">
        <v>2029</v>
      </c>
      <c r="B195" s="1">
        <v>2</v>
      </c>
      <c r="C195" s="1">
        <v>28</v>
      </c>
      <c r="D195" s="10">
        <f t="shared" si="0"/>
        <v>0.91984231274638628</v>
      </c>
      <c r="E195" s="11">
        <f>'3. Normal Wthr'!E63</f>
        <v>580.2971</v>
      </c>
      <c r="F195" s="11">
        <f>'3. Normal Wthr'!I63</f>
        <v>0</v>
      </c>
      <c r="G195" s="10">
        <f t="shared" ref="G195:G205" si="35">G194+E195</f>
        <v>1268.5824</v>
      </c>
      <c r="H195" s="10">
        <f t="shared" si="1"/>
        <v>0.18186333091986356</v>
      </c>
      <c r="I195" s="10">
        <f t="shared" ref="I195:I205" si="36">I194+F195</f>
        <v>0</v>
      </c>
      <c r="J195" s="10">
        <f t="shared" si="2"/>
        <v>0</v>
      </c>
    </row>
    <row r="196" spans="1:10" ht="15.75" customHeight="1" x14ac:dyDescent="0.25">
      <c r="A196" s="1">
        <v>2029</v>
      </c>
      <c r="B196" s="1">
        <v>3</v>
      </c>
      <c r="C196" s="1">
        <v>31</v>
      </c>
      <c r="D196" s="10">
        <f t="shared" si="0"/>
        <v>1.0183968462549278</v>
      </c>
      <c r="E196" s="11">
        <f>'3. Normal Wthr'!E64</f>
        <v>458.48680000000002</v>
      </c>
      <c r="F196" s="11">
        <f>'3. Normal Wthr'!I64</f>
        <v>0</v>
      </c>
      <c r="G196" s="10">
        <f t="shared" si="35"/>
        <v>1727.0691999999999</v>
      </c>
      <c r="H196" s="10">
        <f t="shared" si="1"/>
        <v>0.14368835658628881</v>
      </c>
      <c r="I196" s="10">
        <f t="shared" si="36"/>
        <v>0</v>
      </c>
      <c r="J196" s="10">
        <f t="shared" si="2"/>
        <v>0</v>
      </c>
    </row>
    <row r="197" spans="1:10" ht="15.75" customHeight="1" x14ac:dyDescent="0.25">
      <c r="A197" s="1">
        <v>2029</v>
      </c>
      <c r="B197" s="1">
        <v>4</v>
      </c>
      <c r="C197" s="1">
        <v>30</v>
      </c>
      <c r="D197" s="10">
        <f t="shared" si="0"/>
        <v>0.98554533508541386</v>
      </c>
      <c r="E197" s="11">
        <f>'3. Normal Wthr'!E65</f>
        <v>207.37260000000001</v>
      </c>
      <c r="F197" s="11">
        <f>'3. Normal Wthr'!I65</f>
        <v>0.38900000000000001</v>
      </c>
      <c r="G197" s="10">
        <f t="shared" si="35"/>
        <v>1934.4417999999998</v>
      </c>
      <c r="H197" s="10">
        <f t="shared" si="1"/>
        <v>6.4989936667807752E-2</v>
      </c>
      <c r="I197" s="10">
        <f t="shared" si="36"/>
        <v>0.38900000000000001</v>
      </c>
      <c r="J197" s="10">
        <f t="shared" si="2"/>
        <v>1.7133725867433411E-3</v>
      </c>
    </row>
    <row r="198" spans="1:10" ht="15.75" customHeight="1" x14ac:dyDescent="0.25">
      <c r="A198" s="1">
        <v>2029</v>
      </c>
      <c r="B198" s="1">
        <v>5</v>
      </c>
      <c r="C198" s="1">
        <v>31</v>
      </c>
      <c r="D198" s="10">
        <f t="shared" si="0"/>
        <v>1.0183968462549278</v>
      </c>
      <c r="E198" s="11">
        <f>'3. Normal Wthr'!E66</f>
        <v>45.999099999999999</v>
      </c>
      <c r="F198" s="11">
        <f>'3. Normal Wthr'!I66</f>
        <v>16.7775</v>
      </c>
      <c r="G198" s="10">
        <f t="shared" si="35"/>
        <v>1980.4408999999998</v>
      </c>
      <c r="H198" s="10">
        <f t="shared" si="1"/>
        <v>1.4415976825174374E-2</v>
      </c>
      <c r="I198" s="10">
        <f t="shared" si="36"/>
        <v>17.166499999999999</v>
      </c>
      <c r="J198" s="10">
        <f t="shared" si="2"/>
        <v>7.3897451347265816E-2</v>
      </c>
    </row>
    <row r="199" spans="1:10" ht="15.75" customHeight="1" x14ac:dyDescent="0.25">
      <c r="A199" s="1">
        <v>2029</v>
      </c>
      <c r="B199" s="1">
        <v>6</v>
      </c>
      <c r="C199" s="1">
        <v>30</v>
      </c>
      <c r="D199" s="10">
        <f t="shared" si="0"/>
        <v>0.98554533508541386</v>
      </c>
      <c r="E199" s="11">
        <f>'3. Normal Wthr'!E67</f>
        <v>2.3631000000000002</v>
      </c>
      <c r="F199" s="11">
        <f>'3. Normal Wthr'!I67</f>
        <v>54.581600000000002</v>
      </c>
      <c r="G199" s="10">
        <f t="shared" si="35"/>
        <v>1982.8039999999999</v>
      </c>
      <c r="H199" s="10">
        <f t="shared" si="1"/>
        <v>7.4058829054415333E-4</v>
      </c>
      <c r="I199" s="10">
        <f t="shared" si="36"/>
        <v>71.748099999999994</v>
      </c>
      <c r="J199" s="10">
        <f t="shared" si="2"/>
        <v>0.24040775624830424</v>
      </c>
    </row>
    <row r="200" spans="1:10" ht="15.75" customHeight="1" x14ac:dyDescent="0.25">
      <c r="A200" s="1">
        <v>2029</v>
      </c>
      <c r="B200" s="1">
        <v>7</v>
      </c>
      <c r="C200" s="1">
        <v>31</v>
      </c>
      <c r="D200" s="10">
        <f t="shared" si="0"/>
        <v>1.0183968462549278</v>
      </c>
      <c r="E200" s="11">
        <f>'3. Normal Wthr'!E68</f>
        <v>0</v>
      </c>
      <c r="F200" s="11">
        <f>'3. Normal Wthr'!I68</f>
        <v>109.91589999999999</v>
      </c>
      <c r="G200" s="10">
        <f t="shared" si="35"/>
        <v>1982.8039999999999</v>
      </c>
      <c r="H200" s="10">
        <f t="shared" si="1"/>
        <v>0</v>
      </c>
      <c r="I200" s="10">
        <f t="shared" si="36"/>
        <v>181.66399999999999</v>
      </c>
      <c r="J200" s="10">
        <f t="shared" si="2"/>
        <v>0.48413082238360511</v>
      </c>
    </row>
    <row r="201" spans="1:10" ht="15.75" customHeight="1" x14ac:dyDescent="0.25">
      <c r="A201" s="1">
        <v>2029</v>
      </c>
      <c r="B201" s="1">
        <v>8</v>
      </c>
      <c r="C201" s="1">
        <v>31</v>
      </c>
      <c r="D201" s="10">
        <f t="shared" si="0"/>
        <v>1.0183968462549278</v>
      </c>
      <c r="E201" s="11">
        <f>'3. Normal Wthr'!E69</f>
        <v>0.13830000000000001</v>
      </c>
      <c r="F201" s="11">
        <f>'3. Normal Wthr'!I69</f>
        <v>75.124899999999997</v>
      </c>
      <c r="G201" s="10">
        <f t="shared" si="35"/>
        <v>1982.9422999999999</v>
      </c>
      <c r="H201" s="10">
        <f t="shared" si="1"/>
        <v>4.334279572690805E-5</v>
      </c>
      <c r="I201" s="10">
        <f t="shared" si="36"/>
        <v>256.78890000000001</v>
      </c>
      <c r="J201" s="10">
        <f t="shared" si="2"/>
        <v>0.33089188751114346</v>
      </c>
    </row>
    <row r="202" spans="1:10" ht="15.75" customHeight="1" x14ac:dyDescent="0.25">
      <c r="A202" s="1">
        <v>2029</v>
      </c>
      <c r="B202" s="1">
        <v>9</v>
      </c>
      <c r="C202" s="1">
        <v>30</v>
      </c>
      <c r="D202" s="10">
        <f t="shared" si="0"/>
        <v>0.98554533508541386</v>
      </c>
      <c r="E202" s="11">
        <f>'3. Normal Wthr'!E70</f>
        <v>15.6829</v>
      </c>
      <c r="F202" s="11">
        <f>'3. Normal Wthr'!I70</f>
        <v>22.197500000000002</v>
      </c>
      <c r="G202" s="10">
        <f t="shared" si="35"/>
        <v>1998.6251999999999</v>
      </c>
      <c r="H202" s="10">
        <f t="shared" si="1"/>
        <v>4.9149727484130599E-3</v>
      </c>
      <c r="I202" s="10">
        <f t="shared" si="36"/>
        <v>278.9864</v>
      </c>
      <c r="J202" s="10">
        <f t="shared" si="2"/>
        <v>9.7770149085437824E-2</v>
      </c>
    </row>
    <row r="203" spans="1:10" ht="15.75" customHeight="1" x14ac:dyDescent="0.25">
      <c r="A203" s="1">
        <v>2029</v>
      </c>
      <c r="B203" s="1">
        <v>10</v>
      </c>
      <c r="C203" s="1">
        <v>31</v>
      </c>
      <c r="D203" s="10">
        <f t="shared" si="0"/>
        <v>1.0183968462549278</v>
      </c>
      <c r="E203" s="11">
        <f>'3. Normal Wthr'!E71</f>
        <v>141.14070000000001</v>
      </c>
      <c r="F203" s="11">
        <f>'3. Normal Wthr'!I71</f>
        <v>1.2509999999999999</v>
      </c>
      <c r="G203" s="10">
        <f t="shared" si="35"/>
        <v>2139.7658999999999</v>
      </c>
      <c r="H203" s="10">
        <f t="shared" si="1"/>
        <v>4.4233062392283522E-2</v>
      </c>
      <c r="I203" s="10">
        <f t="shared" si="36"/>
        <v>280.23739999999998</v>
      </c>
      <c r="J203" s="10">
        <f t="shared" si="2"/>
        <v>5.5101005296039063E-3</v>
      </c>
    </row>
    <row r="204" spans="1:10" ht="15.75" customHeight="1" x14ac:dyDescent="0.25">
      <c r="A204" s="1">
        <v>2029</v>
      </c>
      <c r="B204" s="1">
        <v>11</v>
      </c>
      <c r="C204" s="1">
        <v>30</v>
      </c>
      <c r="D204" s="10">
        <f t="shared" si="0"/>
        <v>0.98554533508541386</v>
      </c>
      <c r="E204" s="11">
        <f>'3. Normal Wthr'!E72</f>
        <v>337.40620000000001</v>
      </c>
      <c r="F204" s="11">
        <f>'3. Normal Wthr'!I72</f>
        <v>5.3499999999999999E-2</v>
      </c>
      <c r="G204" s="10">
        <f t="shared" si="35"/>
        <v>2477.1720999999998</v>
      </c>
      <c r="H204" s="10">
        <f t="shared" si="1"/>
        <v>0.10574206799415967</v>
      </c>
      <c r="I204" s="10">
        <f t="shared" si="36"/>
        <v>280.29089999999997</v>
      </c>
      <c r="J204" s="10">
        <f t="shared" si="2"/>
        <v>2.3564378763693764E-4</v>
      </c>
    </row>
    <row r="205" spans="1:10" ht="15.75" customHeight="1" x14ac:dyDescent="0.25">
      <c r="A205" s="1">
        <v>2029</v>
      </c>
      <c r="B205" s="1">
        <v>12</v>
      </c>
      <c r="C205" s="1">
        <v>31</v>
      </c>
      <c r="D205" s="10">
        <f t="shared" si="0"/>
        <v>1.0183968462549278</v>
      </c>
      <c r="E205" s="11">
        <f>'3. Normal Wthr'!E73</f>
        <v>556.68859999999995</v>
      </c>
      <c r="F205" s="11">
        <f>'3. Normal Wthr'!I73</f>
        <v>0</v>
      </c>
      <c r="G205" s="10">
        <f t="shared" si="35"/>
        <v>3033.8606999999997</v>
      </c>
      <c r="H205" s="10">
        <f t="shared" si="1"/>
        <v>0.1744644994453971</v>
      </c>
      <c r="I205" s="10">
        <f t="shared" si="36"/>
        <v>280.29089999999997</v>
      </c>
      <c r="J205" s="10">
        <f t="shared" si="2"/>
        <v>0</v>
      </c>
    </row>
    <row r="206" spans="1:10" ht="15.75" customHeight="1" x14ac:dyDescent="0.25">
      <c r="A206" s="1">
        <v>2030</v>
      </c>
      <c r="B206" s="1">
        <v>1</v>
      </c>
      <c r="C206" s="1">
        <v>31</v>
      </c>
      <c r="D206" s="10">
        <f t="shared" si="0"/>
        <v>1.0183968462549278</v>
      </c>
      <c r="E206" s="11">
        <f>'3. Normal Wthr'!E74</f>
        <v>688.28530000000001</v>
      </c>
      <c r="F206" s="11">
        <f>'3. Normal Wthr'!I74</f>
        <v>0</v>
      </c>
      <c r="G206" s="10">
        <f>E206</f>
        <v>688.28530000000001</v>
      </c>
      <c r="H206" s="10">
        <f t="shared" si="1"/>
        <v>0.21570650151651208</v>
      </c>
      <c r="I206" s="10">
        <f>F206</f>
        <v>0</v>
      </c>
      <c r="J206" s="10">
        <f t="shared" si="2"/>
        <v>0</v>
      </c>
    </row>
    <row r="207" spans="1:10" ht="15.75" customHeight="1" x14ac:dyDescent="0.25">
      <c r="A207" s="1">
        <v>2030</v>
      </c>
      <c r="B207" s="1">
        <v>2</v>
      </c>
      <c r="C207" s="1">
        <v>28</v>
      </c>
      <c r="D207" s="10">
        <f t="shared" si="0"/>
        <v>0.91984231274638628</v>
      </c>
      <c r="E207" s="11">
        <f>'3. Normal Wthr'!E75</f>
        <v>580.2971</v>
      </c>
      <c r="F207" s="11">
        <f>'3. Normal Wthr'!I75</f>
        <v>0</v>
      </c>
      <c r="G207" s="10">
        <f t="shared" ref="G207:G217" si="37">G206+E207</f>
        <v>1268.5824</v>
      </c>
      <c r="H207" s="10">
        <f t="shared" si="1"/>
        <v>0.18186333091986356</v>
      </c>
      <c r="I207" s="10">
        <f t="shared" ref="I207:I217" si="38">I206+F207</f>
        <v>0</v>
      </c>
      <c r="J207" s="10">
        <f t="shared" si="2"/>
        <v>0</v>
      </c>
    </row>
    <row r="208" spans="1:10" ht="15.75" customHeight="1" x14ac:dyDescent="0.25">
      <c r="A208" s="1">
        <v>2030</v>
      </c>
      <c r="B208" s="1">
        <v>3</v>
      </c>
      <c r="C208" s="1">
        <v>31</v>
      </c>
      <c r="D208" s="10">
        <f t="shared" si="0"/>
        <v>1.0183968462549278</v>
      </c>
      <c r="E208" s="11">
        <f>'3. Normal Wthr'!E76</f>
        <v>458.48680000000002</v>
      </c>
      <c r="F208" s="11">
        <f>'3. Normal Wthr'!I76</f>
        <v>0</v>
      </c>
      <c r="G208" s="10">
        <f t="shared" si="37"/>
        <v>1727.0691999999999</v>
      </c>
      <c r="H208" s="10">
        <f t="shared" si="1"/>
        <v>0.14368835658628881</v>
      </c>
      <c r="I208" s="10">
        <f t="shared" si="38"/>
        <v>0</v>
      </c>
      <c r="J208" s="10">
        <f t="shared" si="2"/>
        <v>0</v>
      </c>
    </row>
    <row r="209" spans="1:10" ht="15.75" customHeight="1" x14ac:dyDescent="0.25">
      <c r="A209" s="1">
        <v>2030</v>
      </c>
      <c r="B209" s="1">
        <v>4</v>
      </c>
      <c r="C209" s="1">
        <v>30</v>
      </c>
      <c r="D209" s="10">
        <f t="shared" si="0"/>
        <v>0.98554533508541386</v>
      </c>
      <c r="E209" s="11">
        <f>'3. Normal Wthr'!E77</f>
        <v>207.37260000000001</v>
      </c>
      <c r="F209" s="11">
        <f>'3. Normal Wthr'!I77</f>
        <v>0.38900000000000001</v>
      </c>
      <c r="G209" s="10">
        <f t="shared" si="37"/>
        <v>1934.4417999999998</v>
      </c>
      <c r="H209" s="10">
        <f t="shared" si="1"/>
        <v>6.4989936667807752E-2</v>
      </c>
      <c r="I209" s="10">
        <f t="shared" si="38"/>
        <v>0.38900000000000001</v>
      </c>
      <c r="J209" s="10">
        <f t="shared" si="2"/>
        <v>1.7133725867433411E-3</v>
      </c>
    </row>
    <row r="210" spans="1:10" ht="15.75" customHeight="1" x14ac:dyDescent="0.25">
      <c r="A210" s="1">
        <v>2030</v>
      </c>
      <c r="B210" s="1">
        <v>5</v>
      </c>
      <c r="C210" s="1">
        <v>31</v>
      </c>
      <c r="D210" s="10">
        <f t="shared" si="0"/>
        <v>1.0183968462549278</v>
      </c>
      <c r="E210" s="11">
        <f>'3. Normal Wthr'!E78</f>
        <v>45.999099999999999</v>
      </c>
      <c r="F210" s="11">
        <f>'3. Normal Wthr'!I78</f>
        <v>16.7775</v>
      </c>
      <c r="G210" s="10">
        <f t="shared" si="37"/>
        <v>1980.4408999999998</v>
      </c>
      <c r="H210" s="10">
        <f t="shared" si="1"/>
        <v>1.4415976825174374E-2</v>
      </c>
      <c r="I210" s="10">
        <f t="shared" si="38"/>
        <v>17.166499999999999</v>
      </c>
      <c r="J210" s="10">
        <f t="shared" si="2"/>
        <v>7.3897451347265816E-2</v>
      </c>
    </row>
    <row r="211" spans="1:10" ht="15.75" customHeight="1" x14ac:dyDescent="0.25">
      <c r="A211" s="1">
        <v>2030</v>
      </c>
      <c r="B211" s="1">
        <v>6</v>
      </c>
      <c r="C211" s="1">
        <v>30</v>
      </c>
      <c r="D211" s="10">
        <f t="shared" si="0"/>
        <v>0.98554533508541386</v>
      </c>
      <c r="E211" s="11">
        <f>'3. Normal Wthr'!E79</f>
        <v>2.3631000000000002</v>
      </c>
      <c r="F211" s="11">
        <f>'3. Normal Wthr'!I79</f>
        <v>54.581600000000002</v>
      </c>
      <c r="G211" s="10">
        <f t="shared" si="37"/>
        <v>1982.8039999999999</v>
      </c>
      <c r="H211" s="10">
        <f t="shared" si="1"/>
        <v>7.4058829054415333E-4</v>
      </c>
      <c r="I211" s="10">
        <f t="shared" si="38"/>
        <v>71.748099999999994</v>
      </c>
      <c r="J211" s="10">
        <f t="shared" si="2"/>
        <v>0.24040775624830424</v>
      </c>
    </row>
    <row r="212" spans="1:10" ht="15.75" customHeight="1" x14ac:dyDescent="0.25">
      <c r="A212" s="1">
        <v>2030</v>
      </c>
      <c r="B212" s="1">
        <v>7</v>
      </c>
      <c r="C212" s="1">
        <v>31</v>
      </c>
      <c r="D212" s="10">
        <f t="shared" si="0"/>
        <v>1.0183968462549278</v>
      </c>
      <c r="E212" s="11">
        <f>'3. Normal Wthr'!E80</f>
        <v>0</v>
      </c>
      <c r="F212" s="11">
        <f>'3. Normal Wthr'!I80</f>
        <v>109.91589999999999</v>
      </c>
      <c r="G212" s="10">
        <f t="shared" si="37"/>
        <v>1982.8039999999999</v>
      </c>
      <c r="H212" s="10">
        <f t="shared" si="1"/>
        <v>0</v>
      </c>
      <c r="I212" s="10">
        <f t="shared" si="38"/>
        <v>181.66399999999999</v>
      </c>
      <c r="J212" s="10">
        <f t="shared" si="2"/>
        <v>0.48413082238360511</v>
      </c>
    </row>
    <row r="213" spans="1:10" ht="15.75" customHeight="1" x14ac:dyDescent="0.25">
      <c r="A213" s="1">
        <v>2030</v>
      </c>
      <c r="B213" s="1">
        <v>8</v>
      </c>
      <c r="C213" s="1">
        <v>31</v>
      </c>
      <c r="D213" s="10">
        <f t="shared" si="0"/>
        <v>1.0183968462549278</v>
      </c>
      <c r="E213" s="11">
        <f>'3. Normal Wthr'!E81</f>
        <v>0.13830000000000001</v>
      </c>
      <c r="F213" s="11">
        <f>'3. Normal Wthr'!I81</f>
        <v>75.124899999999997</v>
      </c>
      <c r="G213" s="10">
        <f t="shared" si="37"/>
        <v>1982.9422999999999</v>
      </c>
      <c r="H213" s="10">
        <f t="shared" si="1"/>
        <v>4.334279572690805E-5</v>
      </c>
      <c r="I213" s="10">
        <f t="shared" si="38"/>
        <v>256.78890000000001</v>
      </c>
      <c r="J213" s="10">
        <f t="shared" si="2"/>
        <v>0.33089188751114346</v>
      </c>
    </row>
    <row r="214" spans="1:10" ht="15.75" customHeight="1" x14ac:dyDescent="0.25">
      <c r="A214" s="1">
        <v>2030</v>
      </c>
      <c r="B214" s="1">
        <v>9</v>
      </c>
      <c r="C214" s="1">
        <v>30</v>
      </c>
      <c r="D214" s="10">
        <f t="shared" si="0"/>
        <v>0.98554533508541386</v>
      </c>
      <c r="E214" s="11">
        <f>'3. Normal Wthr'!E82</f>
        <v>15.6829</v>
      </c>
      <c r="F214" s="11">
        <f>'3. Normal Wthr'!I82</f>
        <v>22.197500000000002</v>
      </c>
      <c r="G214" s="10">
        <f t="shared" si="37"/>
        <v>1998.6251999999999</v>
      </c>
      <c r="H214" s="10">
        <f t="shared" si="1"/>
        <v>4.9149727484130599E-3</v>
      </c>
      <c r="I214" s="10">
        <f t="shared" si="38"/>
        <v>278.9864</v>
      </c>
      <c r="J214" s="10">
        <f t="shared" si="2"/>
        <v>9.7770149085437824E-2</v>
      </c>
    </row>
    <row r="215" spans="1:10" ht="15.75" customHeight="1" x14ac:dyDescent="0.25">
      <c r="A215" s="1">
        <v>2030</v>
      </c>
      <c r="B215" s="1">
        <v>10</v>
      </c>
      <c r="C215" s="1">
        <v>31</v>
      </c>
      <c r="D215" s="10">
        <f t="shared" si="0"/>
        <v>1.0183968462549278</v>
      </c>
      <c r="E215" s="11">
        <f>'3. Normal Wthr'!E83</f>
        <v>141.14070000000001</v>
      </c>
      <c r="F215" s="11">
        <f>'3. Normal Wthr'!I83</f>
        <v>1.2509999999999999</v>
      </c>
      <c r="G215" s="10">
        <f t="shared" si="37"/>
        <v>2139.7658999999999</v>
      </c>
      <c r="H215" s="10">
        <f t="shared" si="1"/>
        <v>4.4233062392283522E-2</v>
      </c>
      <c r="I215" s="10">
        <f t="shared" si="38"/>
        <v>280.23739999999998</v>
      </c>
      <c r="J215" s="10">
        <f t="shared" si="2"/>
        <v>5.5101005296039063E-3</v>
      </c>
    </row>
    <row r="216" spans="1:10" ht="15.75" customHeight="1" x14ac:dyDescent="0.25">
      <c r="A216" s="1">
        <v>2030</v>
      </c>
      <c r="B216" s="1">
        <v>11</v>
      </c>
      <c r="C216" s="1">
        <v>30</v>
      </c>
      <c r="D216" s="10">
        <f t="shared" si="0"/>
        <v>0.98554533508541386</v>
      </c>
      <c r="E216" s="11">
        <f>'3. Normal Wthr'!E84</f>
        <v>337.40620000000001</v>
      </c>
      <c r="F216" s="11">
        <f>'3. Normal Wthr'!I84</f>
        <v>5.3499999999999999E-2</v>
      </c>
      <c r="G216" s="10">
        <f t="shared" si="37"/>
        <v>2477.1720999999998</v>
      </c>
      <c r="H216" s="10">
        <f t="shared" si="1"/>
        <v>0.10574206799415967</v>
      </c>
      <c r="I216" s="10">
        <f t="shared" si="38"/>
        <v>280.29089999999997</v>
      </c>
      <c r="J216" s="10">
        <f t="shared" si="2"/>
        <v>2.3564378763693764E-4</v>
      </c>
    </row>
    <row r="217" spans="1:10" ht="15.75" customHeight="1" x14ac:dyDescent="0.25">
      <c r="A217" s="1">
        <v>2030</v>
      </c>
      <c r="B217" s="1">
        <v>12</v>
      </c>
      <c r="C217" s="1">
        <v>31</v>
      </c>
      <c r="D217" s="10">
        <f t="shared" si="0"/>
        <v>1.0183968462549278</v>
      </c>
      <c r="E217" s="11">
        <f>'3. Normal Wthr'!E85</f>
        <v>556.68859999999995</v>
      </c>
      <c r="F217" s="11">
        <f>'3. Normal Wthr'!I85</f>
        <v>0</v>
      </c>
      <c r="G217" s="10">
        <f t="shared" si="37"/>
        <v>3033.8606999999997</v>
      </c>
      <c r="H217" s="10">
        <f t="shared" si="1"/>
        <v>0.1744644994453971</v>
      </c>
      <c r="I217" s="10">
        <f t="shared" si="38"/>
        <v>280.29089999999997</v>
      </c>
      <c r="J217" s="10">
        <f t="shared" si="2"/>
        <v>0</v>
      </c>
    </row>
    <row r="218" spans="1:10" ht="15.75" customHeight="1" x14ac:dyDescent="0.25"/>
    <row r="219" spans="1:10" ht="15.75" customHeight="1" x14ac:dyDescent="0.25"/>
    <row r="220" spans="1:10" ht="15.75" customHeight="1" x14ac:dyDescent="0.25"/>
    <row r="221" spans="1:10" ht="15.75" customHeight="1" x14ac:dyDescent="0.25"/>
    <row r="222" spans="1:10" ht="15.75" customHeight="1" x14ac:dyDescent="0.25"/>
    <row r="223" spans="1:10" ht="15.75" customHeight="1" x14ac:dyDescent="0.25"/>
    <row r="224" spans="1:1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F1000"/>
  <sheetViews>
    <sheetView workbookViewId="0"/>
  </sheetViews>
  <sheetFormatPr defaultColWidth="14.42578125" defaultRowHeight="15" customHeight="1" x14ac:dyDescent="0.25"/>
  <cols>
    <col min="1" max="2" width="8.7109375" customWidth="1"/>
    <col min="3" max="3" width="8.85546875" customWidth="1"/>
    <col min="4" max="4" width="10" customWidth="1"/>
    <col min="5" max="26" width="8.7109375" customWidth="1"/>
  </cols>
  <sheetData>
    <row r="1" spans="1:6" x14ac:dyDescent="0.25">
      <c r="A1" s="1" t="s">
        <v>4</v>
      </c>
      <c r="B1" s="1" t="s">
        <v>5</v>
      </c>
      <c r="C1" s="1" t="s">
        <v>65</v>
      </c>
      <c r="D1" s="1" t="s">
        <v>66</v>
      </c>
      <c r="E1" s="1" t="s">
        <v>67</v>
      </c>
      <c r="F1" s="1" t="s">
        <v>68</v>
      </c>
    </row>
    <row r="2" spans="1:6" x14ac:dyDescent="0.25">
      <c r="A2" s="1">
        <v>2013</v>
      </c>
      <c r="B2" s="1">
        <v>1</v>
      </c>
      <c r="C2" s="12">
        <f t="array" ref="C2">('6.Econ Transform'!F2^0.1)*'7.Wthr Transform'!H2*_xlfn.XLOOKUP('8. Model Variables'!A2,'4.Annual SAE Indices'!$A$2:$A$23,'4.Annual SAE Indices'!$V$2:$V$23)</f>
        <v>302.69542105836723</v>
      </c>
      <c r="D2" s="12">
        <f t="array" ref="D2">('6.Econ Transform'!F2^0.1)*'7.Wthr Transform'!J2*_xlfn.XLOOKUP('8. Model Variables'!$A2,'4.Annual SAE Indices'!$A$2:$A$23,'4.Annual SAE Indices'!$W$2:$W$23)</f>
        <v>0</v>
      </c>
      <c r="E2" s="1">
        <f t="array" ref="E2">_xlfn.XLOOKUP('8. Model Variables'!$A2,'4.Annual SAE Indices'!$A$2:$A$23,'4.Annual SAE Indices'!$J$2:$J$23)*_xlfn.XLOOKUP('8. Model Variables'!$B2,'5.Monthly Multipliers'!$B$2:$B$13,'5.Monthly Multipliers'!$C$2:$C$13) + _xlfn.XLOOKUP('8. Model Variables'!$A2,'4.Annual SAE Indices'!$A$2:$A$23,'4.Annual SAE Indices'!$K$2:$K$23)*_xlfn.XLOOKUP('8. Model Variables'!$B2,'5.Monthly Multipliers'!$B$2:$B$13,'5.Monthly Multipliers'!$D$2:$D$13) + _xlfn.XLOOKUP('8. Model Variables'!$A2,'4.Annual SAE Indices'!$A$2:$A$23,'4.Annual SAE Indices'!$L$2:$L$23)*_xlfn.XLOOKUP('8. Model Variables'!$B2,'5.Monthly Multipliers'!$B$2:$B$13,'5.Monthly Multipliers'!$E$2:$E$13) + _xlfn.XLOOKUP('8. Model Variables'!$A2,'4.Annual SAE Indices'!$A$2:$A$23,'4.Annual SAE Indices'!$M$2:$M$23)*_xlfn.XLOOKUP('8. Model Variables'!$B2,'5.Monthly Multipliers'!$B$2:$B$13,'5.Monthly Multipliers'!$F$2:$F$13) + _xlfn.XLOOKUP('8. Model Variables'!$A2,'4.Annual SAE Indices'!$A$2:$A$23,'4.Annual SAE Indices'!$N$2:$N$23)*_xlfn.XLOOKUP('8. Model Variables'!$B2,'5.Monthly Multipliers'!$B$2:$B$13,'5.Monthly Multipliers'!$G$2:$G$13) + _xlfn.XLOOKUP('8. Model Variables'!$A2,'4.Annual SAE Indices'!$A$2:$A$23,'4.Annual SAE Indices'!$O$2:$O$23)*_xlfn.XLOOKUP('8. Model Variables'!$B2,'5.Monthly Multipliers'!$B$2:$B$13,'5.Monthly Multipliers'!$H$2:$H$13) + _xlfn.XLOOKUP('8. Model Variables'!$A2,'4.Annual SAE Indices'!$A$2:$A$23,'4.Annual SAE Indices'!$P$2:$P$23)*_xlfn.XLOOKUP('8. Model Variables'!$B2,'5.Monthly Multipliers'!$B$2:$B$13,'5.Monthly Multipliers'!$I$2:$I$13) + _xlfn.XLOOKUP('8. Model Variables'!$A2,'4.Annual SAE Indices'!$A$2:$A$23,'4.Annual SAE Indices'!$Q$2:$Q$23)*_xlfn.XLOOKUP('8. Model Variables'!$B2,'5.Monthly Multipliers'!$B$2:$B$13,'5.Monthly Multipliers'!$J$2:$J$13) + _xlfn.XLOOKUP('8. Model Variables'!$A2,'4.Annual SAE Indices'!$A$2:$A$23,'4.Annual SAE Indices'!$R$2:$R$23)*_xlfn.XLOOKUP('8. Model Variables'!$B2,'5.Monthly Multipliers'!$B$2:$B$13,'5.Monthly Multipliers'!$K$2:$K$13) + _xlfn.XLOOKUP('8. Model Variables'!$A2,'4.Annual SAE Indices'!$A$2:$A$23,'4.Annual SAE Indices'!$T$2:$T$23)*_xlfn.XLOOKUP('8. Model Variables'!$B2,'5.Monthly Multipliers'!$B$2:$B$13,'5.Monthly Multipliers'!$L$2:$L$13) + _xlfn.XLOOKUP('8. Model Variables'!$A2,'4.Annual SAE Indices'!$A$2:$A$23,'4.Annual SAE Indices'!$U$2:$U$23)*_xlfn.XLOOKUP('8. Model Variables'!$B2,'5.Monthly Multipliers'!$B$2:$B$13,'5.Monthly Multipliers'!$M$2:$M$13)</f>
        <v>547.8135746157775</v>
      </c>
      <c r="F2" s="1">
        <f>('6.Econ Transform'!F2^0.1)*'7.Wthr Transform'!D2*'8. Model Variables'!E2</f>
        <v>557.56543548580066</v>
      </c>
    </row>
    <row r="3" spans="1:6" x14ac:dyDescent="0.25">
      <c r="A3" s="1">
        <v>2013</v>
      </c>
      <c r="B3" s="1">
        <v>2</v>
      </c>
      <c r="C3" s="12">
        <f t="array" ref="C3">('6.Econ Transform'!F3^0.1)*'7.Wthr Transform'!H3*_xlfn.XLOOKUP('8. Model Variables'!A3,'4.Annual SAE Indices'!$A$2:$A$23,'4.Annual SAE Indices'!$V$2:$V$23)</f>
        <v>260.87812981309861</v>
      </c>
      <c r="D3" s="12">
        <f t="array" ref="D3">('6.Econ Transform'!F3^0.1)*'7.Wthr Transform'!J3*_xlfn.XLOOKUP('8. Model Variables'!$A3,'4.Annual SAE Indices'!$A$2:$A$23,'4.Annual SAE Indices'!$W$2:$W$23)</f>
        <v>0</v>
      </c>
      <c r="E3" s="1">
        <f t="array" ref="E3">_xlfn.XLOOKUP('8. Model Variables'!$A3,'4.Annual SAE Indices'!$A$2:$A$23,'4.Annual SAE Indices'!$J$2:$J$23)*_xlfn.XLOOKUP('8. Model Variables'!$B3,'5.Monthly Multipliers'!$B$2:$B$13,'5.Monthly Multipliers'!$C$2:$C$13) + _xlfn.XLOOKUP('8. Model Variables'!$A3,'4.Annual SAE Indices'!$A$2:$A$23,'4.Annual SAE Indices'!$K$2:$K$23)*_xlfn.XLOOKUP('8. Model Variables'!$B3,'5.Monthly Multipliers'!$B$2:$B$13,'5.Monthly Multipliers'!$D$2:$D$13) + _xlfn.XLOOKUP('8. Model Variables'!$A3,'4.Annual SAE Indices'!$A$2:$A$23,'4.Annual SAE Indices'!$L$2:$L$23)*_xlfn.XLOOKUP('8. Model Variables'!$B3,'5.Monthly Multipliers'!$B$2:$B$13,'5.Monthly Multipliers'!$E$2:$E$13) + _xlfn.XLOOKUP('8. Model Variables'!$A3,'4.Annual SAE Indices'!$A$2:$A$23,'4.Annual SAE Indices'!$M$2:$M$23)*_xlfn.XLOOKUP('8. Model Variables'!$B3,'5.Monthly Multipliers'!$B$2:$B$13,'5.Monthly Multipliers'!$F$2:$F$13) + _xlfn.XLOOKUP('8. Model Variables'!$A3,'4.Annual SAE Indices'!$A$2:$A$23,'4.Annual SAE Indices'!$N$2:$N$23)*_xlfn.XLOOKUP('8. Model Variables'!$B3,'5.Monthly Multipliers'!$B$2:$B$13,'5.Monthly Multipliers'!$G$2:$G$13) + _xlfn.XLOOKUP('8. Model Variables'!$A3,'4.Annual SAE Indices'!$A$2:$A$23,'4.Annual SAE Indices'!$O$2:$O$23)*_xlfn.XLOOKUP('8. Model Variables'!$B3,'5.Monthly Multipliers'!$B$2:$B$13,'5.Monthly Multipliers'!$H$2:$H$13) + _xlfn.XLOOKUP('8. Model Variables'!$A3,'4.Annual SAE Indices'!$A$2:$A$23,'4.Annual SAE Indices'!$P$2:$P$23)*_xlfn.XLOOKUP('8. Model Variables'!$B3,'5.Monthly Multipliers'!$B$2:$B$13,'5.Monthly Multipliers'!$I$2:$I$13) + _xlfn.XLOOKUP('8. Model Variables'!$A3,'4.Annual SAE Indices'!$A$2:$A$23,'4.Annual SAE Indices'!$Q$2:$Q$23)*_xlfn.XLOOKUP('8. Model Variables'!$B3,'5.Monthly Multipliers'!$B$2:$B$13,'5.Monthly Multipliers'!$J$2:$J$13) + _xlfn.XLOOKUP('8. Model Variables'!$A3,'4.Annual SAE Indices'!$A$2:$A$23,'4.Annual SAE Indices'!$R$2:$R$23)*_xlfn.XLOOKUP('8. Model Variables'!$B3,'5.Monthly Multipliers'!$B$2:$B$13,'5.Monthly Multipliers'!$K$2:$K$13) + _xlfn.XLOOKUP('8. Model Variables'!$A3,'4.Annual SAE Indices'!$A$2:$A$23,'4.Annual SAE Indices'!$T$2:$T$23)*_xlfn.XLOOKUP('8. Model Variables'!$B3,'5.Monthly Multipliers'!$B$2:$B$13,'5.Monthly Multipliers'!$L$2:$L$13) + _xlfn.XLOOKUP('8. Model Variables'!$A3,'4.Annual SAE Indices'!$A$2:$A$23,'4.Annual SAE Indices'!$U$2:$U$23)*_xlfn.XLOOKUP('8. Model Variables'!$B3,'5.Monthly Multipliers'!$B$2:$B$13,'5.Monthly Multipliers'!$M$2:$M$13)</f>
        <v>542.03244282605738</v>
      </c>
      <c r="F3" s="1">
        <f>('6.Econ Transform'!F3^0.1)*'7.Wthr Transform'!D3*'8. Model Variables'!E3</f>
        <v>498.53450228929086</v>
      </c>
    </row>
    <row r="4" spans="1:6" x14ac:dyDescent="0.25">
      <c r="A4" s="1">
        <v>2013</v>
      </c>
      <c r="B4" s="1">
        <v>3</v>
      </c>
      <c r="C4" s="12">
        <f t="array" ref="C4">('6.Econ Transform'!F4^0.1)*'7.Wthr Transform'!H4*_xlfn.XLOOKUP('8. Model Variables'!A4,'4.Annual SAE Indices'!$A$2:$A$23,'4.Annual SAE Indices'!$V$2:$V$23)</f>
        <v>202.98491481745614</v>
      </c>
      <c r="D4" s="12">
        <f t="array" ref="D4">('6.Econ Transform'!F4^0.1)*'7.Wthr Transform'!J4*_xlfn.XLOOKUP('8. Model Variables'!$A4,'4.Annual SAE Indices'!$A$2:$A$23,'4.Annual SAE Indices'!$W$2:$W$23)</f>
        <v>0</v>
      </c>
      <c r="E4" s="1">
        <f t="array" ref="E4">_xlfn.XLOOKUP('8. Model Variables'!$A4,'4.Annual SAE Indices'!$A$2:$A$23,'4.Annual SAE Indices'!$J$2:$J$23)*_xlfn.XLOOKUP('8. Model Variables'!$B4,'5.Monthly Multipliers'!$B$2:$B$13,'5.Monthly Multipliers'!$C$2:$C$13) + _xlfn.XLOOKUP('8. Model Variables'!$A4,'4.Annual SAE Indices'!$A$2:$A$23,'4.Annual SAE Indices'!$K$2:$K$23)*_xlfn.XLOOKUP('8. Model Variables'!$B4,'5.Monthly Multipliers'!$B$2:$B$13,'5.Monthly Multipliers'!$D$2:$D$13) + _xlfn.XLOOKUP('8. Model Variables'!$A4,'4.Annual SAE Indices'!$A$2:$A$23,'4.Annual SAE Indices'!$L$2:$L$23)*_xlfn.XLOOKUP('8. Model Variables'!$B4,'5.Monthly Multipliers'!$B$2:$B$13,'5.Monthly Multipliers'!$E$2:$E$13) + _xlfn.XLOOKUP('8. Model Variables'!$A4,'4.Annual SAE Indices'!$A$2:$A$23,'4.Annual SAE Indices'!$M$2:$M$23)*_xlfn.XLOOKUP('8. Model Variables'!$B4,'5.Monthly Multipliers'!$B$2:$B$13,'5.Monthly Multipliers'!$F$2:$F$13) + _xlfn.XLOOKUP('8. Model Variables'!$A4,'4.Annual SAE Indices'!$A$2:$A$23,'4.Annual SAE Indices'!$N$2:$N$23)*_xlfn.XLOOKUP('8. Model Variables'!$B4,'5.Monthly Multipliers'!$B$2:$B$13,'5.Monthly Multipliers'!$G$2:$G$13) + _xlfn.XLOOKUP('8. Model Variables'!$A4,'4.Annual SAE Indices'!$A$2:$A$23,'4.Annual SAE Indices'!$O$2:$O$23)*_xlfn.XLOOKUP('8. Model Variables'!$B4,'5.Monthly Multipliers'!$B$2:$B$13,'5.Monthly Multipliers'!$H$2:$H$13) + _xlfn.XLOOKUP('8. Model Variables'!$A4,'4.Annual SAE Indices'!$A$2:$A$23,'4.Annual SAE Indices'!$P$2:$P$23)*_xlfn.XLOOKUP('8. Model Variables'!$B4,'5.Monthly Multipliers'!$B$2:$B$13,'5.Monthly Multipliers'!$I$2:$I$13) + _xlfn.XLOOKUP('8. Model Variables'!$A4,'4.Annual SAE Indices'!$A$2:$A$23,'4.Annual SAE Indices'!$Q$2:$Q$23)*_xlfn.XLOOKUP('8. Model Variables'!$B4,'5.Monthly Multipliers'!$B$2:$B$13,'5.Monthly Multipliers'!$J$2:$J$13) + _xlfn.XLOOKUP('8. Model Variables'!$A4,'4.Annual SAE Indices'!$A$2:$A$23,'4.Annual SAE Indices'!$R$2:$R$23)*_xlfn.XLOOKUP('8. Model Variables'!$B4,'5.Monthly Multipliers'!$B$2:$B$13,'5.Monthly Multipliers'!$K$2:$K$13) + _xlfn.XLOOKUP('8. Model Variables'!$A4,'4.Annual SAE Indices'!$A$2:$A$23,'4.Annual SAE Indices'!$T$2:$T$23)*_xlfn.XLOOKUP('8. Model Variables'!$B4,'5.Monthly Multipliers'!$B$2:$B$13,'5.Monthly Multipliers'!$L$2:$L$13) + _xlfn.XLOOKUP('8. Model Variables'!$A4,'4.Annual SAE Indices'!$A$2:$A$23,'4.Annual SAE Indices'!$U$2:$U$23)*_xlfn.XLOOKUP('8. Model Variables'!$B4,'5.Monthly Multipliers'!$B$2:$B$13,'5.Monthly Multipliers'!$M$2:$M$13)</f>
        <v>535.90284509700109</v>
      </c>
      <c r="F4" s="1">
        <f>('6.Econ Transform'!F4^0.1)*'7.Wthr Transform'!D4*'8. Model Variables'!E4</f>
        <v>545.72692946885422</v>
      </c>
    </row>
    <row r="5" spans="1:6" x14ac:dyDescent="0.25">
      <c r="A5" s="1">
        <v>2013</v>
      </c>
      <c r="B5" s="1">
        <v>4</v>
      </c>
      <c r="C5" s="12">
        <f t="array" ref="C5">('6.Econ Transform'!F5^0.1)*'7.Wthr Transform'!H5*_xlfn.XLOOKUP('8. Model Variables'!A5,'4.Annual SAE Indices'!$A$2:$A$23,'4.Annual SAE Indices'!$V$2:$V$23)</f>
        <v>105.67974915743498</v>
      </c>
      <c r="D5" s="12">
        <f t="array" ref="D5">('6.Econ Transform'!F5^0.1)*'7.Wthr Transform'!J5*_xlfn.XLOOKUP('8. Model Variables'!$A5,'4.Annual SAE Indices'!$A$2:$A$23,'4.Annual SAE Indices'!$W$2:$W$23)</f>
        <v>0</v>
      </c>
      <c r="E5" s="1">
        <f t="array" ref="E5">_xlfn.XLOOKUP('8. Model Variables'!$A5,'4.Annual SAE Indices'!$A$2:$A$23,'4.Annual SAE Indices'!$J$2:$J$23)*_xlfn.XLOOKUP('8. Model Variables'!$B5,'5.Monthly Multipliers'!$B$2:$B$13,'5.Monthly Multipliers'!$C$2:$C$13) + _xlfn.XLOOKUP('8. Model Variables'!$A5,'4.Annual SAE Indices'!$A$2:$A$23,'4.Annual SAE Indices'!$K$2:$K$23)*_xlfn.XLOOKUP('8. Model Variables'!$B5,'5.Monthly Multipliers'!$B$2:$B$13,'5.Monthly Multipliers'!$D$2:$D$13) + _xlfn.XLOOKUP('8. Model Variables'!$A5,'4.Annual SAE Indices'!$A$2:$A$23,'4.Annual SAE Indices'!$L$2:$L$23)*_xlfn.XLOOKUP('8. Model Variables'!$B5,'5.Monthly Multipliers'!$B$2:$B$13,'5.Monthly Multipliers'!$E$2:$E$13) + _xlfn.XLOOKUP('8. Model Variables'!$A5,'4.Annual SAE Indices'!$A$2:$A$23,'4.Annual SAE Indices'!$M$2:$M$23)*_xlfn.XLOOKUP('8. Model Variables'!$B5,'5.Monthly Multipliers'!$B$2:$B$13,'5.Monthly Multipliers'!$F$2:$F$13) + _xlfn.XLOOKUP('8. Model Variables'!$A5,'4.Annual SAE Indices'!$A$2:$A$23,'4.Annual SAE Indices'!$N$2:$N$23)*_xlfn.XLOOKUP('8. Model Variables'!$B5,'5.Monthly Multipliers'!$B$2:$B$13,'5.Monthly Multipliers'!$G$2:$G$13) + _xlfn.XLOOKUP('8. Model Variables'!$A5,'4.Annual SAE Indices'!$A$2:$A$23,'4.Annual SAE Indices'!$O$2:$O$23)*_xlfn.XLOOKUP('8. Model Variables'!$B5,'5.Monthly Multipliers'!$B$2:$B$13,'5.Monthly Multipliers'!$H$2:$H$13) + _xlfn.XLOOKUP('8. Model Variables'!$A5,'4.Annual SAE Indices'!$A$2:$A$23,'4.Annual SAE Indices'!$P$2:$P$23)*_xlfn.XLOOKUP('8. Model Variables'!$B5,'5.Monthly Multipliers'!$B$2:$B$13,'5.Monthly Multipliers'!$I$2:$I$13) + _xlfn.XLOOKUP('8. Model Variables'!$A5,'4.Annual SAE Indices'!$A$2:$A$23,'4.Annual SAE Indices'!$Q$2:$Q$23)*_xlfn.XLOOKUP('8. Model Variables'!$B5,'5.Monthly Multipliers'!$B$2:$B$13,'5.Monthly Multipliers'!$J$2:$J$13) + _xlfn.XLOOKUP('8. Model Variables'!$A5,'4.Annual SAE Indices'!$A$2:$A$23,'4.Annual SAE Indices'!$R$2:$R$23)*_xlfn.XLOOKUP('8. Model Variables'!$B5,'5.Monthly Multipliers'!$B$2:$B$13,'5.Monthly Multipliers'!$K$2:$K$13) + _xlfn.XLOOKUP('8. Model Variables'!$A5,'4.Annual SAE Indices'!$A$2:$A$23,'4.Annual SAE Indices'!$T$2:$T$23)*_xlfn.XLOOKUP('8. Model Variables'!$B5,'5.Monthly Multipliers'!$B$2:$B$13,'5.Monthly Multipliers'!$L$2:$L$13) + _xlfn.XLOOKUP('8. Model Variables'!$A5,'4.Annual SAE Indices'!$A$2:$A$23,'4.Annual SAE Indices'!$U$2:$U$23)*_xlfn.XLOOKUP('8. Model Variables'!$B5,'5.Monthly Multipliers'!$B$2:$B$13,'5.Monthly Multipliers'!$M$2:$M$13)</f>
        <v>525.58199855726593</v>
      </c>
      <c r="F5" s="1">
        <f>('6.Econ Transform'!F5^0.1)*'7.Wthr Transform'!D5*'8. Model Variables'!E5</f>
        <v>517.97037307298706</v>
      </c>
    </row>
    <row r="6" spans="1:6" x14ac:dyDescent="0.25">
      <c r="A6" s="1">
        <v>2013</v>
      </c>
      <c r="B6" s="1">
        <v>5</v>
      </c>
      <c r="C6" s="12">
        <f t="array" ref="C6">('6.Econ Transform'!F6^0.1)*'7.Wthr Transform'!H6*_xlfn.XLOOKUP('8. Model Variables'!A6,'4.Annual SAE Indices'!$A$2:$A$23,'4.Annual SAE Indices'!$V$2:$V$23)</f>
        <v>14.798511554439212</v>
      </c>
      <c r="D6" s="12">
        <f t="array" ref="D6">('6.Econ Transform'!F6^0.1)*'7.Wthr Transform'!J6*_xlfn.XLOOKUP('8. Model Variables'!$A6,'4.Annual SAE Indices'!$A$2:$A$23,'4.Annual SAE Indices'!$W$2:$W$23)</f>
        <v>81.447990859847039</v>
      </c>
      <c r="E6" s="1">
        <f t="array" ref="E6">_xlfn.XLOOKUP('8. Model Variables'!$A6,'4.Annual SAE Indices'!$A$2:$A$23,'4.Annual SAE Indices'!$J$2:$J$23)*_xlfn.XLOOKUP('8. Model Variables'!$B6,'5.Monthly Multipliers'!$B$2:$B$13,'5.Monthly Multipliers'!$C$2:$C$13) + _xlfn.XLOOKUP('8. Model Variables'!$A6,'4.Annual SAE Indices'!$A$2:$A$23,'4.Annual SAE Indices'!$K$2:$K$23)*_xlfn.XLOOKUP('8. Model Variables'!$B6,'5.Monthly Multipliers'!$B$2:$B$13,'5.Monthly Multipliers'!$D$2:$D$13) + _xlfn.XLOOKUP('8. Model Variables'!$A6,'4.Annual SAE Indices'!$A$2:$A$23,'4.Annual SAE Indices'!$L$2:$L$23)*_xlfn.XLOOKUP('8. Model Variables'!$B6,'5.Monthly Multipliers'!$B$2:$B$13,'5.Monthly Multipliers'!$E$2:$E$13) + _xlfn.XLOOKUP('8. Model Variables'!$A6,'4.Annual SAE Indices'!$A$2:$A$23,'4.Annual SAE Indices'!$M$2:$M$23)*_xlfn.XLOOKUP('8. Model Variables'!$B6,'5.Monthly Multipliers'!$B$2:$B$13,'5.Monthly Multipliers'!$F$2:$F$13) + _xlfn.XLOOKUP('8. Model Variables'!$A6,'4.Annual SAE Indices'!$A$2:$A$23,'4.Annual SAE Indices'!$N$2:$N$23)*_xlfn.XLOOKUP('8. Model Variables'!$B6,'5.Monthly Multipliers'!$B$2:$B$13,'5.Monthly Multipliers'!$G$2:$G$13) + _xlfn.XLOOKUP('8. Model Variables'!$A6,'4.Annual SAE Indices'!$A$2:$A$23,'4.Annual SAE Indices'!$O$2:$O$23)*_xlfn.XLOOKUP('8. Model Variables'!$B6,'5.Monthly Multipliers'!$B$2:$B$13,'5.Monthly Multipliers'!$H$2:$H$13) + _xlfn.XLOOKUP('8. Model Variables'!$A6,'4.Annual SAE Indices'!$A$2:$A$23,'4.Annual SAE Indices'!$P$2:$P$23)*_xlfn.XLOOKUP('8. Model Variables'!$B6,'5.Monthly Multipliers'!$B$2:$B$13,'5.Monthly Multipliers'!$I$2:$I$13) + _xlfn.XLOOKUP('8. Model Variables'!$A6,'4.Annual SAE Indices'!$A$2:$A$23,'4.Annual SAE Indices'!$Q$2:$Q$23)*_xlfn.XLOOKUP('8. Model Variables'!$B6,'5.Monthly Multipliers'!$B$2:$B$13,'5.Monthly Multipliers'!$J$2:$J$13) + _xlfn.XLOOKUP('8. Model Variables'!$A6,'4.Annual SAE Indices'!$A$2:$A$23,'4.Annual SAE Indices'!$R$2:$R$23)*_xlfn.XLOOKUP('8. Model Variables'!$B6,'5.Monthly Multipliers'!$B$2:$B$13,'5.Monthly Multipliers'!$K$2:$K$13) + _xlfn.XLOOKUP('8. Model Variables'!$A6,'4.Annual SAE Indices'!$A$2:$A$23,'4.Annual SAE Indices'!$T$2:$T$23)*_xlfn.XLOOKUP('8. Model Variables'!$B6,'5.Monthly Multipliers'!$B$2:$B$13,'5.Monthly Multipliers'!$L$2:$L$13) + _xlfn.XLOOKUP('8. Model Variables'!$A6,'4.Annual SAE Indices'!$A$2:$A$23,'4.Annual SAE Indices'!$U$2:$U$23)*_xlfn.XLOOKUP('8. Model Variables'!$B6,'5.Monthly Multipliers'!$B$2:$B$13,'5.Monthly Multipliers'!$M$2:$M$13)</f>
        <v>517.97800733836425</v>
      </c>
      <c r="F6" s="1">
        <f>('6.Econ Transform'!F6^0.1)*'7.Wthr Transform'!D6*'8. Model Variables'!E6</f>
        <v>527.51107980008067</v>
      </c>
    </row>
    <row r="7" spans="1:6" x14ac:dyDescent="0.25">
      <c r="A7" s="1">
        <v>2013</v>
      </c>
      <c r="B7" s="1">
        <v>6</v>
      </c>
      <c r="C7" s="12">
        <f t="array" ref="C7">('6.Econ Transform'!F7^0.1)*'7.Wthr Transform'!H7*_xlfn.XLOOKUP('8. Model Variables'!A7,'4.Annual SAE Indices'!$A$2:$A$23,'4.Annual SAE Indices'!$V$2:$V$23)</f>
        <v>1.2305043695304596</v>
      </c>
      <c r="D7" s="12">
        <f t="array" ref="D7">('6.Econ Transform'!F7^0.1)*'7.Wthr Transform'!J7*_xlfn.XLOOKUP('8. Model Variables'!$A7,'4.Annual SAE Indices'!$A$2:$A$23,'4.Annual SAE Indices'!$W$2:$W$23)</f>
        <v>159.46212559602461</v>
      </c>
      <c r="E7" s="1">
        <f t="array" ref="E7">_xlfn.XLOOKUP('8. Model Variables'!$A7,'4.Annual SAE Indices'!$A$2:$A$23,'4.Annual SAE Indices'!$J$2:$J$23)*_xlfn.XLOOKUP('8. Model Variables'!$B7,'5.Monthly Multipliers'!$B$2:$B$13,'5.Monthly Multipliers'!$C$2:$C$13) + _xlfn.XLOOKUP('8. Model Variables'!$A7,'4.Annual SAE Indices'!$A$2:$A$23,'4.Annual SAE Indices'!$K$2:$K$23)*_xlfn.XLOOKUP('8. Model Variables'!$B7,'5.Monthly Multipliers'!$B$2:$B$13,'5.Monthly Multipliers'!$D$2:$D$13) + _xlfn.XLOOKUP('8. Model Variables'!$A7,'4.Annual SAE Indices'!$A$2:$A$23,'4.Annual SAE Indices'!$L$2:$L$23)*_xlfn.XLOOKUP('8. Model Variables'!$B7,'5.Monthly Multipliers'!$B$2:$B$13,'5.Monthly Multipliers'!$E$2:$E$13) + _xlfn.XLOOKUP('8. Model Variables'!$A7,'4.Annual SAE Indices'!$A$2:$A$23,'4.Annual SAE Indices'!$M$2:$M$23)*_xlfn.XLOOKUP('8. Model Variables'!$B7,'5.Monthly Multipliers'!$B$2:$B$13,'5.Monthly Multipliers'!$F$2:$F$13) + _xlfn.XLOOKUP('8. Model Variables'!$A7,'4.Annual SAE Indices'!$A$2:$A$23,'4.Annual SAE Indices'!$N$2:$N$23)*_xlfn.XLOOKUP('8. Model Variables'!$B7,'5.Monthly Multipliers'!$B$2:$B$13,'5.Monthly Multipliers'!$G$2:$G$13) + _xlfn.XLOOKUP('8. Model Variables'!$A7,'4.Annual SAE Indices'!$A$2:$A$23,'4.Annual SAE Indices'!$O$2:$O$23)*_xlfn.XLOOKUP('8. Model Variables'!$B7,'5.Monthly Multipliers'!$B$2:$B$13,'5.Monthly Multipliers'!$H$2:$H$13) + _xlfn.XLOOKUP('8. Model Variables'!$A7,'4.Annual SAE Indices'!$A$2:$A$23,'4.Annual SAE Indices'!$P$2:$P$23)*_xlfn.XLOOKUP('8. Model Variables'!$B7,'5.Monthly Multipliers'!$B$2:$B$13,'5.Monthly Multipliers'!$I$2:$I$13) + _xlfn.XLOOKUP('8. Model Variables'!$A7,'4.Annual SAE Indices'!$A$2:$A$23,'4.Annual SAE Indices'!$Q$2:$Q$23)*_xlfn.XLOOKUP('8. Model Variables'!$B7,'5.Monthly Multipliers'!$B$2:$B$13,'5.Monthly Multipliers'!$J$2:$J$13) + _xlfn.XLOOKUP('8. Model Variables'!$A7,'4.Annual SAE Indices'!$A$2:$A$23,'4.Annual SAE Indices'!$R$2:$R$23)*_xlfn.XLOOKUP('8. Model Variables'!$B7,'5.Monthly Multipliers'!$B$2:$B$13,'5.Monthly Multipliers'!$K$2:$K$13) + _xlfn.XLOOKUP('8. Model Variables'!$A7,'4.Annual SAE Indices'!$A$2:$A$23,'4.Annual SAE Indices'!$T$2:$T$23)*_xlfn.XLOOKUP('8. Model Variables'!$B7,'5.Monthly Multipliers'!$B$2:$B$13,'5.Monthly Multipliers'!$L$2:$L$13) + _xlfn.XLOOKUP('8. Model Variables'!$A7,'4.Annual SAE Indices'!$A$2:$A$23,'4.Annual SAE Indices'!$U$2:$U$23)*_xlfn.XLOOKUP('8. Model Variables'!$B7,'5.Monthly Multipliers'!$B$2:$B$13,'5.Monthly Multipliers'!$M$2:$M$13)</f>
        <v>511.002474593915</v>
      </c>
      <c r="F7" s="1">
        <f>('6.Econ Transform'!F7^0.1)*'7.Wthr Transform'!D7*'8. Model Variables'!E7</f>
        <v>503.61610505313564</v>
      </c>
    </row>
    <row r="8" spans="1:6" x14ac:dyDescent="0.25">
      <c r="A8" s="1">
        <v>2013</v>
      </c>
      <c r="B8" s="1">
        <v>7</v>
      </c>
      <c r="C8" s="12">
        <f t="array" ref="C8">('6.Econ Transform'!F8^0.1)*'7.Wthr Transform'!H8*_xlfn.XLOOKUP('8. Model Variables'!A8,'4.Annual SAE Indices'!$A$2:$A$23,'4.Annual SAE Indices'!$V$2:$V$23)</f>
        <v>0</v>
      </c>
      <c r="D8" s="12">
        <f t="array" ref="D8">('6.Econ Transform'!F8^0.1)*'7.Wthr Transform'!J8*_xlfn.XLOOKUP('8. Model Variables'!$A8,'4.Annual SAE Indices'!$A$2:$A$23,'4.Annual SAE Indices'!$W$2:$W$23)</f>
        <v>493.11972099489157</v>
      </c>
      <c r="E8" s="1">
        <f t="array" ref="E8">_xlfn.XLOOKUP('8. Model Variables'!$A8,'4.Annual SAE Indices'!$A$2:$A$23,'4.Annual SAE Indices'!$J$2:$J$23)*_xlfn.XLOOKUP('8. Model Variables'!$B8,'5.Monthly Multipliers'!$B$2:$B$13,'5.Monthly Multipliers'!$C$2:$C$13) + _xlfn.XLOOKUP('8. Model Variables'!$A8,'4.Annual SAE Indices'!$A$2:$A$23,'4.Annual SAE Indices'!$K$2:$K$23)*_xlfn.XLOOKUP('8. Model Variables'!$B8,'5.Monthly Multipliers'!$B$2:$B$13,'5.Monthly Multipliers'!$D$2:$D$13) + _xlfn.XLOOKUP('8. Model Variables'!$A8,'4.Annual SAE Indices'!$A$2:$A$23,'4.Annual SAE Indices'!$L$2:$L$23)*_xlfn.XLOOKUP('8. Model Variables'!$B8,'5.Monthly Multipliers'!$B$2:$B$13,'5.Monthly Multipliers'!$E$2:$E$13) + _xlfn.XLOOKUP('8. Model Variables'!$A8,'4.Annual SAE Indices'!$A$2:$A$23,'4.Annual SAE Indices'!$M$2:$M$23)*_xlfn.XLOOKUP('8. Model Variables'!$B8,'5.Monthly Multipliers'!$B$2:$B$13,'5.Monthly Multipliers'!$F$2:$F$13) + _xlfn.XLOOKUP('8. Model Variables'!$A8,'4.Annual SAE Indices'!$A$2:$A$23,'4.Annual SAE Indices'!$N$2:$N$23)*_xlfn.XLOOKUP('8. Model Variables'!$B8,'5.Monthly Multipliers'!$B$2:$B$13,'5.Monthly Multipliers'!$G$2:$G$13) + _xlfn.XLOOKUP('8. Model Variables'!$A8,'4.Annual SAE Indices'!$A$2:$A$23,'4.Annual SAE Indices'!$O$2:$O$23)*_xlfn.XLOOKUP('8. Model Variables'!$B8,'5.Monthly Multipliers'!$B$2:$B$13,'5.Monthly Multipliers'!$H$2:$H$13) + _xlfn.XLOOKUP('8. Model Variables'!$A8,'4.Annual SAE Indices'!$A$2:$A$23,'4.Annual SAE Indices'!$P$2:$P$23)*_xlfn.XLOOKUP('8. Model Variables'!$B8,'5.Monthly Multipliers'!$B$2:$B$13,'5.Monthly Multipliers'!$I$2:$I$13) + _xlfn.XLOOKUP('8. Model Variables'!$A8,'4.Annual SAE Indices'!$A$2:$A$23,'4.Annual SAE Indices'!$Q$2:$Q$23)*_xlfn.XLOOKUP('8. Model Variables'!$B8,'5.Monthly Multipliers'!$B$2:$B$13,'5.Monthly Multipliers'!$J$2:$J$13) + _xlfn.XLOOKUP('8. Model Variables'!$A8,'4.Annual SAE Indices'!$A$2:$A$23,'4.Annual SAE Indices'!$R$2:$R$23)*_xlfn.XLOOKUP('8. Model Variables'!$B8,'5.Monthly Multipliers'!$B$2:$B$13,'5.Monthly Multipliers'!$K$2:$K$13) + _xlfn.XLOOKUP('8. Model Variables'!$A8,'4.Annual SAE Indices'!$A$2:$A$23,'4.Annual SAE Indices'!$T$2:$T$23)*_xlfn.XLOOKUP('8. Model Variables'!$B8,'5.Monthly Multipliers'!$B$2:$B$13,'5.Monthly Multipliers'!$L$2:$L$13) + _xlfn.XLOOKUP('8. Model Variables'!$A8,'4.Annual SAE Indices'!$A$2:$A$23,'4.Annual SAE Indices'!$U$2:$U$23)*_xlfn.XLOOKUP('8. Model Variables'!$B8,'5.Monthly Multipliers'!$B$2:$B$13,'5.Monthly Multipliers'!$M$2:$M$13)</f>
        <v>501.75194052189778</v>
      </c>
      <c r="F8" s="1">
        <f>('6.Econ Transform'!F8^0.1)*'7.Wthr Transform'!D8*'8. Model Variables'!E8</f>
        <v>510.97874091217301</v>
      </c>
    </row>
    <row r="9" spans="1:6" x14ac:dyDescent="0.25">
      <c r="A9" s="1">
        <v>2013</v>
      </c>
      <c r="B9" s="1">
        <v>8</v>
      </c>
      <c r="C9" s="12">
        <f t="array" ref="C9">('6.Econ Transform'!F9^0.1)*'7.Wthr Transform'!H9*_xlfn.XLOOKUP('8. Model Variables'!A9,'4.Annual SAE Indices'!$A$2:$A$23,'4.Annual SAE Indices'!$V$2:$V$23)</f>
        <v>0</v>
      </c>
      <c r="D9" s="12">
        <f t="array" ref="D9">('6.Econ Transform'!F9^0.1)*'7.Wthr Transform'!J9*_xlfn.XLOOKUP('8. Model Variables'!$A9,'4.Annual SAE Indices'!$A$2:$A$23,'4.Annual SAE Indices'!$W$2:$W$23)</f>
        <v>237.30536153926755</v>
      </c>
      <c r="E9" s="1">
        <f t="array" ref="E9">_xlfn.XLOOKUP('8. Model Variables'!$A9,'4.Annual SAE Indices'!$A$2:$A$23,'4.Annual SAE Indices'!$J$2:$J$23)*_xlfn.XLOOKUP('8. Model Variables'!$B9,'5.Monthly Multipliers'!$B$2:$B$13,'5.Monthly Multipliers'!$C$2:$C$13) + _xlfn.XLOOKUP('8. Model Variables'!$A9,'4.Annual SAE Indices'!$A$2:$A$23,'4.Annual SAE Indices'!$K$2:$K$23)*_xlfn.XLOOKUP('8. Model Variables'!$B9,'5.Monthly Multipliers'!$B$2:$B$13,'5.Monthly Multipliers'!$D$2:$D$13) + _xlfn.XLOOKUP('8. Model Variables'!$A9,'4.Annual SAE Indices'!$A$2:$A$23,'4.Annual SAE Indices'!$L$2:$L$23)*_xlfn.XLOOKUP('8. Model Variables'!$B9,'5.Monthly Multipliers'!$B$2:$B$13,'5.Monthly Multipliers'!$E$2:$E$13) + _xlfn.XLOOKUP('8. Model Variables'!$A9,'4.Annual SAE Indices'!$A$2:$A$23,'4.Annual SAE Indices'!$M$2:$M$23)*_xlfn.XLOOKUP('8. Model Variables'!$B9,'5.Monthly Multipliers'!$B$2:$B$13,'5.Monthly Multipliers'!$F$2:$F$13) + _xlfn.XLOOKUP('8. Model Variables'!$A9,'4.Annual SAE Indices'!$A$2:$A$23,'4.Annual SAE Indices'!$N$2:$N$23)*_xlfn.XLOOKUP('8. Model Variables'!$B9,'5.Monthly Multipliers'!$B$2:$B$13,'5.Monthly Multipliers'!$G$2:$G$13) + _xlfn.XLOOKUP('8. Model Variables'!$A9,'4.Annual SAE Indices'!$A$2:$A$23,'4.Annual SAE Indices'!$O$2:$O$23)*_xlfn.XLOOKUP('8. Model Variables'!$B9,'5.Monthly Multipliers'!$B$2:$B$13,'5.Monthly Multipliers'!$H$2:$H$13) + _xlfn.XLOOKUP('8. Model Variables'!$A9,'4.Annual SAE Indices'!$A$2:$A$23,'4.Annual SAE Indices'!$P$2:$P$23)*_xlfn.XLOOKUP('8. Model Variables'!$B9,'5.Monthly Multipliers'!$B$2:$B$13,'5.Monthly Multipliers'!$I$2:$I$13) + _xlfn.XLOOKUP('8. Model Variables'!$A9,'4.Annual SAE Indices'!$A$2:$A$23,'4.Annual SAE Indices'!$Q$2:$Q$23)*_xlfn.XLOOKUP('8. Model Variables'!$B9,'5.Monthly Multipliers'!$B$2:$B$13,'5.Monthly Multipliers'!$J$2:$J$13) + _xlfn.XLOOKUP('8. Model Variables'!$A9,'4.Annual SAE Indices'!$A$2:$A$23,'4.Annual SAE Indices'!$R$2:$R$23)*_xlfn.XLOOKUP('8. Model Variables'!$B9,'5.Monthly Multipliers'!$B$2:$B$13,'5.Monthly Multipliers'!$K$2:$K$13) + _xlfn.XLOOKUP('8. Model Variables'!$A9,'4.Annual SAE Indices'!$A$2:$A$23,'4.Annual SAE Indices'!$T$2:$T$23)*_xlfn.XLOOKUP('8. Model Variables'!$B9,'5.Monthly Multipliers'!$B$2:$B$13,'5.Monthly Multipliers'!$L$2:$L$13) + _xlfn.XLOOKUP('8. Model Variables'!$A9,'4.Annual SAE Indices'!$A$2:$A$23,'4.Annual SAE Indices'!$U$2:$U$23)*_xlfn.XLOOKUP('8. Model Variables'!$B9,'5.Monthly Multipliers'!$B$2:$B$13,'5.Monthly Multipliers'!$M$2:$M$13)</f>
        <v>501.35505039046626</v>
      </c>
      <c r="F9" s="1">
        <f>('6.Econ Transform'!F9^0.1)*'7.Wthr Transform'!D9*'8. Model Variables'!E9</f>
        <v>510.57063809899347</v>
      </c>
    </row>
    <row r="10" spans="1:6" x14ac:dyDescent="0.25">
      <c r="A10" s="1">
        <v>2013</v>
      </c>
      <c r="B10" s="1">
        <v>9</v>
      </c>
      <c r="C10" s="12">
        <f t="array" ref="C10">('6.Econ Transform'!F10^0.1)*'7.Wthr Transform'!H10*_xlfn.XLOOKUP('8. Model Variables'!A10,'4.Annual SAE Indices'!$A$2:$A$23,'4.Annual SAE Indices'!$V$2:$V$23)</f>
        <v>10.971865541184751</v>
      </c>
      <c r="D10" s="12">
        <f t="array" ref="D10">('6.Econ Transform'!F10^0.1)*'7.Wthr Transform'!J10*_xlfn.XLOOKUP('8. Model Variables'!$A10,'4.Annual SAE Indices'!$A$2:$A$23,'4.Annual SAE Indices'!$W$2:$W$23)</f>
        <v>43.609145678562065</v>
      </c>
      <c r="E10" s="1">
        <f t="array" ref="E10">_xlfn.XLOOKUP('8. Model Variables'!$A10,'4.Annual SAE Indices'!$A$2:$A$23,'4.Annual SAE Indices'!$J$2:$J$23)*_xlfn.XLOOKUP('8. Model Variables'!$B10,'5.Monthly Multipliers'!$B$2:$B$13,'5.Monthly Multipliers'!$C$2:$C$13) + _xlfn.XLOOKUP('8. Model Variables'!$A10,'4.Annual SAE Indices'!$A$2:$A$23,'4.Annual SAE Indices'!$K$2:$K$23)*_xlfn.XLOOKUP('8. Model Variables'!$B10,'5.Monthly Multipliers'!$B$2:$B$13,'5.Monthly Multipliers'!$D$2:$D$13) + _xlfn.XLOOKUP('8. Model Variables'!$A10,'4.Annual SAE Indices'!$A$2:$A$23,'4.Annual SAE Indices'!$L$2:$L$23)*_xlfn.XLOOKUP('8. Model Variables'!$B10,'5.Monthly Multipliers'!$B$2:$B$13,'5.Monthly Multipliers'!$E$2:$E$13) + _xlfn.XLOOKUP('8. Model Variables'!$A10,'4.Annual SAE Indices'!$A$2:$A$23,'4.Annual SAE Indices'!$M$2:$M$23)*_xlfn.XLOOKUP('8. Model Variables'!$B10,'5.Monthly Multipliers'!$B$2:$B$13,'5.Monthly Multipliers'!$F$2:$F$13) + _xlfn.XLOOKUP('8. Model Variables'!$A10,'4.Annual SAE Indices'!$A$2:$A$23,'4.Annual SAE Indices'!$N$2:$N$23)*_xlfn.XLOOKUP('8. Model Variables'!$B10,'5.Monthly Multipliers'!$B$2:$B$13,'5.Monthly Multipliers'!$G$2:$G$13) + _xlfn.XLOOKUP('8. Model Variables'!$A10,'4.Annual SAE Indices'!$A$2:$A$23,'4.Annual SAE Indices'!$O$2:$O$23)*_xlfn.XLOOKUP('8. Model Variables'!$B10,'5.Monthly Multipliers'!$B$2:$B$13,'5.Monthly Multipliers'!$H$2:$H$13) + _xlfn.XLOOKUP('8. Model Variables'!$A10,'4.Annual SAE Indices'!$A$2:$A$23,'4.Annual SAE Indices'!$P$2:$P$23)*_xlfn.XLOOKUP('8. Model Variables'!$B10,'5.Monthly Multipliers'!$B$2:$B$13,'5.Monthly Multipliers'!$I$2:$I$13) + _xlfn.XLOOKUP('8. Model Variables'!$A10,'4.Annual SAE Indices'!$A$2:$A$23,'4.Annual SAE Indices'!$Q$2:$Q$23)*_xlfn.XLOOKUP('8. Model Variables'!$B10,'5.Monthly Multipliers'!$B$2:$B$13,'5.Monthly Multipliers'!$J$2:$J$13) + _xlfn.XLOOKUP('8. Model Variables'!$A10,'4.Annual SAE Indices'!$A$2:$A$23,'4.Annual SAE Indices'!$R$2:$R$23)*_xlfn.XLOOKUP('8. Model Variables'!$B10,'5.Monthly Multipliers'!$B$2:$B$13,'5.Monthly Multipliers'!$K$2:$K$13) + _xlfn.XLOOKUP('8. Model Variables'!$A10,'4.Annual SAE Indices'!$A$2:$A$23,'4.Annual SAE Indices'!$T$2:$T$23)*_xlfn.XLOOKUP('8. Model Variables'!$B10,'5.Monthly Multipliers'!$B$2:$B$13,'5.Monthly Multipliers'!$L$2:$L$13) + _xlfn.XLOOKUP('8. Model Variables'!$A10,'4.Annual SAE Indices'!$A$2:$A$23,'4.Annual SAE Indices'!$U$2:$U$23)*_xlfn.XLOOKUP('8. Model Variables'!$B10,'5.Monthly Multipliers'!$B$2:$B$13,'5.Monthly Multipliers'!$M$2:$M$13)</f>
        <v>507.1577063105043</v>
      </c>
      <c r="F10" s="1">
        <f>('6.Econ Transform'!F10^0.1)*'7.Wthr Transform'!D10*'8. Model Variables'!E10</f>
        <v>499.97221864696684</v>
      </c>
    </row>
    <row r="11" spans="1:6" x14ac:dyDescent="0.25">
      <c r="A11" s="1">
        <v>2013</v>
      </c>
      <c r="B11" s="1">
        <v>10</v>
      </c>
      <c r="C11" s="12">
        <f t="array" ref="C11">('6.Econ Transform'!F11^0.1)*'7.Wthr Transform'!H11*_xlfn.XLOOKUP('8. Model Variables'!A11,'4.Annual SAE Indices'!$A$2:$A$23,'4.Annual SAE Indices'!$V$2:$V$23)</f>
        <v>59.350176523059773</v>
      </c>
      <c r="D11" s="12">
        <f t="array" ref="D11">('6.Econ Transform'!F11^0.1)*'7.Wthr Transform'!J11*_xlfn.XLOOKUP('8. Model Variables'!$A11,'4.Annual SAE Indices'!$A$2:$A$23,'4.Annual SAE Indices'!$W$2:$W$23)</f>
        <v>1.5491290849248243</v>
      </c>
      <c r="E11" s="1">
        <f t="array" ref="E11">_xlfn.XLOOKUP('8. Model Variables'!$A11,'4.Annual SAE Indices'!$A$2:$A$23,'4.Annual SAE Indices'!$J$2:$J$23)*_xlfn.XLOOKUP('8. Model Variables'!$B11,'5.Monthly Multipliers'!$B$2:$B$13,'5.Monthly Multipliers'!$C$2:$C$13) + _xlfn.XLOOKUP('8. Model Variables'!$A11,'4.Annual SAE Indices'!$A$2:$A$23,'4.Annual SAE Indices'!$K$2:$K$23)*_xlfn.XLOOKUP('8. Model Variables'!$B11,'5.Monthly Multipliers'!$B$2:$B$13,'5.Monthly Multipliers'!$D$2:$D$13) + _xlfn.XLOOKUP('8. Model Variables'!$A11,'4.Annual SAE Indices'!$A$2:$A$23,'4.Annual SAE Indices'!$L$2:$L$23)*_xlfn.XLOOKUP('8. Model Variables'!$B11,'5.Monthly Multipliers'!$B$2:$B$13,'5.Monthly Multipliers'!$E$2:$E$13) + _xlfn.XLOOKUP('8. Model Variables'!$A11,'4.Annual SAE Indices'!$A$2:$A$23,'4.Annual SAE Indices'!$M$2:$M$23)*_xlfn.XLOOKUP('8. Model Variables'!$B11,'5.Monthly Multipliers'!$B$2:$B$13,'5.Monthly Multipliers'!$F$2:$F$13) + _xlfn.XLOOKUP('8. Model Variables'!$A11,'4.Annual SAE Indices'!$A$2:$A$23,'4.Annual SAE Indices'!$N$2:$N$23)*_xlfn.XLOOKUP('8. Model Variables'!$B11,'5.Monthly Multipliers'!$B$2:$B$13,'5.Monthly Multipliers'!$G$2:$G$13) + _xlfn.XLOOKUP('8. Model Variables'!$A11,'4.Annual SAE Indices'!$A$2:$A$23,'4.Annual SAE Indices'!$O$2:$O$23)*_xlfn.XLOOKUP('8. Model Variables'!$B11,'5.Monthly Multipliers'!$B$2:$B$13,'5.Monthly Multipliers'!$H$2:$H$13) + _xlfn.XLOOKUP('8. Model Variables'!$A11,'4.Annual SAE Indices'!$A$2:$A$23,'4.Annual SAE Indices'!$P$2:$P$23)*_xlfn.XLOOKUP('8. Model Variables'!$B11,'5.Monthly Multipliers'!$B$2:$B$13,'5.Monthly Multipliers'!$I$2:$I$13) + _xlfn.XLOOKUP('8. Model Variables'!$A11,'4.Annual SAE Indices'!$A$2:$A$23,'4.Annual SAE Indices'!$Q$2:$Q$23)*_xlfn.XLOOKUP('8. Model Variables'!$B11,'5.Monthly Multipliers'!$B$2:$B$13,'5.Monthly Multipliers'!$J$2:$J$13) + _xlfn.XLOOKUP('8. Model Variables'!$A11,'4.Annual SAE Indices'!$A$2:$A$23,'4.Annual SAE Indices'!$R$2:$R$23)*_xlfn.XLOOKUP('8. Model Variables'!$B11,'5.Monthly Multipliers'!$B$2:$B$13,'5.Monthly Multipliers'!$K$2:$K$13) + _xlfn.XLOOKUP('8. Model Variables'!$A11,'4.Annual SAE Indices'!$A$2:$A$23,'4.Annual SAE Indices'!$T$2:$T$23)*_xlfn.XLOOKUP('8. Model Variables'!$B11,'5.Monthly Multipliers'!$B$2:$B$13,'5.Monthly Multipliers'!$L$2:$L$13) + _xlfn.XLOOKUP('8. Model Variables'!$A11,'4.Annual SAE Indices'!$A$2:$A$23,'4.Annual SAE Indices'!$U$2:$U$23)*_xlfn.XLOOKUP('8. Model Variables'!$B11,'5.Monthly Multipliers'!$B$2:$B$13,'5.Monthly Multipliers'!$M$2:$M$13)</f>
        <v>519.02866293790453</v>
      </c>
      <c r="F11" s="1">
        <f>('6.Econ Transform'!F11^0.1)*'7.Wthr Transform'!D11*'8. Model Variables'!E11</f>
        <v>528.89216831643898</v>
      </c>
    </row>
    <row r="12" spans="1:6" x14ac:dyDescent="0.25">
      <c r="A12" s="1">
        <v>2013</v>
      </c>
      <c r="B12" s="1">
        <v>11</v>
      </c>
      <c r="C12" s="12">
        <f t="array" ref="C12">('6.Econ Transform'!F12^0.1)*'7.Wthr Transform'!H12*_xlfn.XLOOKUP('8. Model Variables'!A12,'4.Annual SAE Indices'!$A$2:$A$23,'4.Annual SAE Indices'!$V$2:$V$23)</f>
        <v>179.56562943071188</v>
      </c>
      <c r="D12" s="12">
        <f t="array" ref="D12">('6.Econ Transform'!F12^0.1)*'7.Wthr Transform'!J12*_xlfn.XLOOKUP('8. Model Variables'!$A12,'4.Annual SAE Indices'!$A$2:$A$23,'4.Annual SAE Indices'!$W$2:$W$23)</f>
        <v>0</v>
      </c>
      <c r="E12" s="1">
        <f t="array" ref="E12">_xlfn.XLOOKUP('8. Model Variables'!$A12,'4.Annual SAE Indices'!$A$2:$A$23,'4.Annual SAE Indices'!$J$2:$J$23)*_xlfn.XLOOKUP('8. Model Variables'!$B12,'5.Monthly Multipliers'!$B$2:$B$13,'5.Monthly Multipliers'!$C$2:$C$13) + _xlfn.XLOOKUP('8. Model Variables'!$A12,'4.Annual SAE Indices'!$A$2:$A$23,'4.Annual SAE Indices'!$K$2:$K$23)*_xlfn.XLOOKUP('8. Model Variables'!$B12,'5.Monthly Multipliers'!$B$2:$B$13,'5.Monthly Multipliers'!$D$2:$D$13) + _xlfn.XLOOKUP('8. Model Variables'!$A12,'4.Annual SAE Indices'!$A$2:$A$23,'4.Annual SAE Indices'!$L$2:$L$23)*_xlfn.XLOOKUP('8. Model Variables'!$B12,'5.Monthly Multipliers'!$B$2:$B$13,'5.Monthly Multipliers'!$E$2:$E$13) + _xlfn.XLOOKUP('8. Model Variables'!$A12,'4.Annual SAE Indices'!$A$2:$A$23,'4.Annual SAE Indices'!$M$2:$M$23)*_xlfn.XLOOKUP('8. Model Variables'!$B12,'5.Monthly Multipliers'!$B$2:$B$13,'5.Monthly Multipliers'!$F$2:$F$13) + _xlfn.XLOOKUP('8. Model Variables'!$A12,'4.Annual SAE Indices'!$A$2:$A$23,'4.Annual SAE Indices'!$N$2:$N$23)*_xlfn.XLOOKUP('8. Model Variables'!$B12,'5.Monthly Multipliers'!$B$2:$B$13,'5.Monthly Multipliers'!$G$2:$G$13) + _xlfn.XLOOKUP('8. Model Variables'!$A12,'4.Annual SAE Indices'!$A$2:$A$23,'4.Annual SAE Indices'!$O$2:$O$23)*_xlfn.XLOOKUP('8. Model Variables'!$B12,'5.Monthly Multipliers'!$B$2:$B$13,'5.Monthly Multipliers'!$H$2:$H$13) + _xlfn.XLOOKUP('8. Model Variables'!$A12,'4.Annual SAE Indices'!$A$2:$A$23,'4.Annual SAE Indices'!$P$2:$P$23)*_xlfn.XLOOKUP('8. Model Variables'!$B12,'5.Monthly Multipliers'!$B$2:$B$13,'5.Monthly Multipliers'!$I$2:$I$13) + _xlfn.XLOOKUP('8. Model Variables'!$A12,'4.Annual SAE Indices'!$A$2:$A$23,'4.Annual SAE Indices'!$Q$2:$Q$23)*_xlfn.XLOOKUP('8. Model Variables'!$B12,'5.Monthly Multipliers'!$B$2:$B$13,'5.Monthly Multipliers'!$J$2:$J$13) + _xlfn.XLOOKUP('8. Model Variables'!$A12,'4.Annual SAE Indices'!$A$2:$A$23,'4.Annual SAE Indices'!$R$2:$R$23)*_xlfn.XLOOKUP('8. Model Variables'!$B12,'5.Monthly Multipliers'!$B$2:$B$13,'5.Monthly Multipliers'!$K$2:$K$13) + _xlfn.XLOOKUP('8. Model Variables'!$A12,'4.Annual SAE Indices'!$A$2:$A$23,'4.Annual SAE Indices'!$T$2:$T$23)*_xlfn.XLOOKUP('8. Model Variables'!$B12,'5.Monthly Multipliers'!$B$2:$B$13,'5.Monthly Multipliers'!$L$2:$L$13) + _xlfn.XLOOKUP('8. Model Variables'!$A12,'4.Annual SAE Indices'!$A$2:$A$23,'4.Annual SAE Indices'!$U$2:$U$23)*_xlfn.XLOOKUP('8. Model Variables'!$B12,'5.Monthly Multipliers'!$B$2:$B$13,'5.Monthly Multipliers'!$M$2:$M$13)</f>
        <v>530.45699396004011</v>
      </c>
      <c r="F12" s="1">
        <f>('6.Econ Transform'!F12^0.1)*'7.Wthr Transform'!D12*'8. Model Variables'!E12</f>
        <v>523.26021743172578</v>
      </c>
    </row>
    <row r="13" spans="1:6" x14ac:dyDescent="0.25">
      <c r="A13" s="1">
        <v>2013</v>
      </c>
      <c r="B13" s="1">
        <v>12</v>
      </c>
      <c r="C13" s="12">
        <f t="array" ref="C13">('6.Econ Transform'!F13^0.1)*'7.Wthr Transform'!H13*_xlfn.XLOOKUP('8. Model Variables'!A13,'4.Annual SAE Indices'!$A$2:$A$23,'4.Annual SAE Indices'!$V$2:$V$23)</f>
        <v>311.65605294887536</v>
      </c>
      <c r="D13" s="12">
        <f t="array" ref="D13">('6.Econ Transform'!F13^0.1)*'7.Wthr Transform'!J13*_xlfn.XLOOKUP('8. Model Variables'!$A13,'4.Annual SAE Indices'!$A$2:$A$23,'4.Annual SAE Indices'!$W$2:$W$23)</f>
        <v>0</v>
      </c>
      <c r="E13" s="1">
        <f t="array" ref="E13">_xlfn.XLOOKUP('8. Model Variables'!$A13,'4.Annual SAE Indices'!$A$2:$A$23,'4.Annual SAE Indices'!$J$2:$J$23)*_xlfn.XLOOKUP('8. Model Variables'!$B13,'5.Monthly Multipliers'!$B$2:$B$13,'5.Monthly Multipliers'!$C$2:$C$13) + _xlfn.XLOOKUP('8. Model Variables'!$A13,'4.Annual SAE Indices'!$A$2:$A$23,'4.Annual SAE Indices'!$K$2:$K$23)*_xlfn.XLOOKUP('8. Model Variables'!$B13,'5.Monthly Multipliers'!$B$2:$B$13,'5.Monthly Multipliers'!$D$2:$D$13) + _xlfn.XLOOKUP('8. Model Variables'!$A13,'4.Annual SAE Indices'!$A$2:$A$23,'4.Annual SAE Indices'!$L$2:$L$23)*_xlfn.XLOOKUP('8. Model Variables'!$B13,'5.Monthly Multipliers'!$B$2:$B$13,'5.Monthly Multipliers'!$E$2:$E$13) + _xlfn.XLOOKUP('8. Model Variables'!$A13,'4.Annual SAE Indices'!$A$2:$A$23,'4.Annual SAE Indices'!$M$2:$M$23)*_xlfn.XLOOKUP('8. Model Variables'!$B13,'5.Monthly Multipliers'!$B$2:$B$13,'5.Monthly Multipliers'!$F$2:$F$13) + _xlfn.XLOOKUP('8. Model Variables'!$A13,'4.Annual SAE Indices'!$A$2:$A$23,'4.Annual SAE Indices'!$N$2:$N$23)*_xlfn.XLOOKUP('8. Model Variables'!$B13,'5.Monthly Multipliers'!$B$2:$B$13,'5.Monthly Multipliers'!$G$2:$G$13) + _xlfn.XLOOKUP('8. Model Variables'!$A13,'4.Annual SAE Indices'!$A$2:$A$23,'4.Annual SAE Indices'!$O$2:$O$23)*_xlfn.XLOOKUP('8. Model Variables'!$B13,'5.Monthly Multipliers'!$B$2:$B$13,'5.Monthly Multipliers'!$H$2:$H$13) + _xlfn.XLOOKUP('8. Model Variables'!$A13,'4.Annual SAE Indices'!$A$2:$A$23,'4.Annual SAE Indices'!$P$2:$P$23)*_xlfn.XLOOKUP('8. Model Variables'!$B13,'5.Monthly Multipliers'!$B$2:$B$13,'5.Monthly Multipliers'!$I$2:$I$13) + _xlfn.XLOOKUP('8. Model Variables'!$A13,'4.Annual SAE Indices'!$A$2:$A$23,'4.Annual SAE Indices'!$Q$2:$Q$23)*_xlfn.XLOOKUP('8. Model Variables'!$B13,'5.Monthly Multipliers'!$B$2:$B$13,'5.Monthly Multipliers'!$J$2:$J$13) + _xlfn.XLOOKUP('8. Model Variables'!$A13,'4.Annual SAE Indices'!$A$2:$A$23,'4.Annual SAE Indices'!$R$2:$R$23)*_xlfn.XLOOKUP('8. Model Variables'!$B13,'5.Monthly Multipliers'!$B$2:$B$13,'5.Monthly Multipliers'!$K$2:$K$13) + _xlfn.XLOOKUP('8. Model Variables'!$A13,'4.Annual SAE Indices'!$A$2:$A$23,'4.Annual SAE Indices'!$T$2:$T$23)*_xlfn.XLOOKUP('8. Model Variables'!$B13,'5.Monthly Multipliers'!$B$2:$B$13,'5.Monthly Multipliers'!$L$2:$L$13) + _xlfn.XLOOKUP('8. Model Variables'!$A13,'4.Annual SAE Indices'!$A$2:$A$23,'4.Annual SAE Indices'!$U$2:$U$23)*_xlfn.XLOOKUP('8. Model Variables'!$B13,'5.Monthly Multipliers'!$B$2:$B$13,'5.Monthly Multipliers'!$M$2:$M$13)</f>
        <v>543.05870285080437</v>
      </c>
      <c r="F13" s="1">
        <f>('6.Econ Transform'!F13^0.1)*'7.Wthr Transform'!D13*'8. Model Variables'!E13</f>
        <v>553.19968807258192</v>
      </c>
    </row>
    <row r="14" spans="1:6" x14ac:dyDescent="0.25">
      <c r="A14" s="1">
        <f t="shared" ref="A14:A217" si="0">A2+1</f>
        <v>2014</v>
      </c>
      <c r="B14" s="1">
        <f t="shared" ref="B14:B217" si="1">B2</f>
        <v>1</v>
      </c>
      <c r="C14" s="12">
        <f t="array" ref="C14">('6.Econ Transform'!F14^0.1)*'7.Wthr Transform'!H14*_xlfn.XLOOKUP('8. Model Variables'!A14,'4.Annual SAE Indices'!$A$2:$A$23,'4.Annual SAE Indices'!$V$2:$V$23)</f>
        <v>338.56351573111277</v>
      </c>
      <c r="D14" s="12">
        <f t="array" ref="D14">('6.Econ Transform'!F14^0.1)*'7.Wthr Transform'!J14*_xlfn.XLOOKUP('8. Model Variables'!$A14,'4.Annual SAE Indices'!$A$2:$A$23,'4.Annual SAE Indices'!$W$2:$W$23)</f>
        <v>0</v>
      </c>
      <c r="E14" s="1">
        <f t="array" ref="E14">_xlfn.XLOOKUP('8. Model Variables'!$A14,'4.Annual SAE Indices'!$A$2:$A$23,'4.Annual SAE Indices'!$J$2:$J$23)*_xlfn.XLOOKUP('8. Model Variables'!$B14,'5.Monthly Multipliers'!$B$2:$B$13,'5.Monthly Multipliers'!$C$2:$C$13) + _xlfn.XLOOKUP('8. Model Variables'!$A14,'4.Annual SAE Indices'!$A$2:$A$23,'4.Annual SAE Indices'!$K$2:$K$23)*_xlfn.XLOOKUP('8. Model Variables'!$B14,'5.Monthly Multipliers'!$B$2:$B$13,'5.Monthly Multipliers'!$D$2:$D$13) + _xlfn.XLOOKUP('8. Model Variables'!$A14,'4.Annual SAE Indices'!$A$2:$A$23,'4.Annual SAE Indices'!$L$2:$L$23)*_xlfn.XLOOKUP('8. Model Variables'!$B14,'5.Monthly Multipliers'!$B$2:$B$13,'5.Monthly Multipliers'!$E$2:$E$13) + _xlfn.XLOOKUP('8. Model Variables'!$A14,'4.Annual SAE Indices'!$A$2:$A$23,'4.Annual SAE Indices'!$M$2:$M$23)*_xlfn.XLOOKUP('8. Model Variables'!$B14,'5.Monthly Multipliers'!$B$2:$B$13,'5.Monthly Multipliers'!$F$2:$F$13) + _xlfn.XLOOKUP('8. Model Variables'!$A14,'4.Annual SAE Indices'!$A$2:$A$23,'4.Annual SAE Indices'!$N$2:$N$23)*_xlfn.XLOOKUP('8. Model Variables'!$B14,'5.Monthly Multipliers'!$B$2:$B$13,'5.Monthly Multipliers'!$G$2:$G$13) + _xlfn.XLOOKUP('8. Model Variables'!$A14,'4.Annual SAE Indices'!$A$2:$A$23,'4.Annual SAE Indices'!$O$2:$O$23)*_xlfn.XLOOKUP('8. Model Variables'!$B14,'5.Monthly Multipliers'!$B$2:$B$13,'5.Monthly Multipliers'!$H$2:$H$13) + _xlfn.XLOOKUP('8. Model Variables'!$A14,'4.Annual SAE Indices'!$A$2:$A$23,'4.Annual SAE Indices'!$P$2:$P$23)*_xlfn.XLOOKUP('8. Model Variables'!$B14,'5.Monthly Multipliers'!$B$2:$B$13,'5.Monthly Multipliers'!$I$2:$I$13) + _xlfn.XLOOKUP('8. Model Variables'!$A14,'4.Annual SAE Indices'!$A$2:$A$23,'4.Annual SAE Indices'!$Q$2:$Q$23)*_xlfn.XLOOKUP('8. Model Variables'!$B14,'5.Monthly Multipliers'!$B$2:$B$13,'5.Monthly Multipliers'!$J$2:$J$13) + _xlfn.XLOOKUP('8. Model Variables'!$A14,'4.Annual SAE Indices'!$A$2:$A$23,'4.Annual SAE Indices'!$R$2:$R$23)*_xlfn.XLOOKUP('8. Model Variables'!$B14,'5.Monthly Multipliers'!$B$2:$B$13,'5.Monthly Multipliers'!$K$2:$K$13) + _xlfn.XLOOKUP('8. Model Variables'!$A14,'4.Annual SAE Indices'!$A$2:$A$23,'4.Annual SAE Indices'!$T$2:$T$23)*_xlfn.XLOOKUP('8. Model Variables'!$B14,'5.Monthly Multipliers'!$B$2:$B$13,'5.Monthly Multipliers'!$L$2:$L$13) + _xlfn.XLOOKUP('8. Model Variables'!$A14,'4.Annual SAE Indices'!$A$2:$A$23,'4.Annual SAE Indices'!$U$2:$U$23)*_xlfn.XLOOKUP('8. Model Variables'!$B14,'5.Monthly Multipliers'!$B$2:$B$13,'5.Monthly Multipliers'!$M$2:$M$13)</f>
        <v>549.0921763566563</v>
      </c>
      <c r="F14" s="1">
        <f>('6.Econ Transform'!F14^0.1)*'7.Wthr Transform'!D14*'8. Model Variables'!E14</f>
        <v>558.99452993016632</v>
      </c>
    </row>
    <row r="15" spans="1:6" x14ac:dyDescent="0.25">
      <c r="A15" s="1">
        <f t="shared" si="0"/>
        <v>2014</v>
      </c>
      <c r="B15" s="1">
        <f t="shared" si="1"/>
        <v>2</v>
      </c>
      <c r="C15" s="12">
        <f t="array" ref="C15">('6.Econ Transform'!F15^0.1)*'7.Wthr Transform'!H15*_xlfn.XLOOKUP('8. Model Variables'!A15,'4.Annual SAE Indices'!$A$2:$A$23,'4.Annual SAE Indices'!$V$2:$V$23)</f>
        <v>287.27707335949952</v>
      </c>
      <c r="D15" s="12">
        <f t="array" ref="D15">('6.Econ Transform'!F15^0.1)*'7.Wthr Transform'!J15*_xlfn.XLOOKUP('8. Model Variables'!$A15,'4.Annual SAE Indices'!$A$2:$A$23,'4.Annual SAE Indices'!$W$2:$W$23)</f>
        <v>0</v>
      </c>
      <c r="E15" s="1">
        <f t="array" ref="E15">_xlfn.XLOOKUP('8. Model Variables'!$A15,'4.Annual SAE Indices'!$A$2:$A$23,'4.Annual SAE Indices'!$J$2:$J$23)*_xlfn.XLOOKUP('8. Model Variables'!$B15,'5.Monthly Multipliers'!$B$2:$B$13,'5.Monthly Multipliers'!$C$2:$C$13) + _xlfn.XLOOKUP('8. Model Variables'!$A15,'4.Annual SAE Indices'!$A$2:$A$23,'4.Annual SAE Indices'!$K$2:$K$23)*_xlfn.XLOOKUP('8. Model Variables'!$B15,'5.Monthly Multipliers'!$B$2:$B$13,'5.Monthly Multipliers'!$D$2:$D$13) + _xlfn.XLOOKUP('8. Model Variables'!$A15,'4.Annual SAE Indices'!$A$2:$A$23,'4.Annual SAE Indices'!$L$2:$L$23)*_xlfn.XLOOKUP('8. Model Variables'!$B15,'5.Monthly Multipliers'!$B$2:$B$13,'5.Monthly Multipliers'!$E$2:$E$13) + _xlfn.XLOOKUP('8. Model Variables'!$A15,'4.Annual SAE Indices'!$A$2:$A$23,'4.Annual SAE Indices'!$M$2:$M$23)*_xlfn.XLOOKUP('8. Model Variables'!$B15,'5.Monthly Multipliers'!$B$2:$B$13,'5.Monthly Multipliers'!$F$2:$F$13) + _xlfn.XLOOKUP('8. Model Variables'!$A15,'4.Annual SAE Indices'!$A$2:$A$23,'4.Annual SAE Indices'!$N$2:$N$23)*_xlfn.XLOOKUP('8. Model Variables'!$B15,'5.Monthly Multipliers'!$B$2:$B$13,'5.Monthly Multipliers'!$G$2:$G$13) + _xlfn.XLOOKUP('8. Model Variables'!$A15,'4.Annual SAE Indices'!$A$2:$A$23,'4.Annual SAE Indices'!$O$2:$O$23)*_xlfn.XLOOKUP('8. Model Variables'!$B15,'5.Monthly Multipliers'!$B$2:$B$13,'5.Monthly Multipliers'!$H$2:$H$13) + _xlfn.XLOOKUP('8. Model Variables'!$A15,'4.Annual SAE Indices'!$A$2:$A$23,'4.Annual SAE Indices'!$P$2:$P$23)*_xlfn.XLOOKUP('8. Model Variables'!$B15,'5.Monthly Multipliers'!$B$2:$B$13,'5.Monthly Multipliers'!$I$2:$I$13) + _xlfn.XLOOKUP('8. Model Variables'!$A15,'4.Annual SAE Indices'!$A$2:$A$23,'4.Annual SAE Indices'!$Q$2:$Q$23)*_xlfn.XLOOKUP('8. Model Variables'!$B15,'5.Monthly Multipliers'!$B$2:$B$13,'5.Monthly Multipliers'!$J$2:$J$13) + _xlfn.XLOOKUP('8. Model Variables'!$A15,'4.Annual SAE Indices'!$A$2:$A$23,'4.Annual SAE Indices'!$R$2:$R$23)*_xlfn.XLOOKUP('8. Model Variables'!$B15,'5.Monthly Multipliers'!$B$2:$B$13,'5.Monthly Multipliers'!$K$2:$K$13) + _xlfn.XLOOKUP('8. Model Variables'!$A15,'4.Annual SAE Indices'!$A$2:$A$23,'4.Annual SAE Indices'!$T$2:$T$23)*_xlfn.XLOOKUP('8. Model Variables'!$B15,'5.Monthly Multipliers'!$B$2:$B$13,'5.Monthly Multipliers'!$L$2:$L$13) + _xlfn.XLOOKUP('8. Model Variables'!$A15,'4.Annual SAE Indices'!$A$2:$A$23,'4.Annual SAE Indices'!$U$2:$U$23)*_xlfn.XLOOKUP('8. Model Variables'!$B15,'5.Monthly Multipliers'!$B$2:$B$13,'5.Monthly Multipliers'!$M$2:$M$13)</f>
        <v>543.44303636837151</v>
      </c>
      <c r="F15" s="1">
        <f>('6.Econ Transform'!F15^0.1)*'7.Wthr Transform'!D15*'8. Model Variables'!E15</f>
        <v>499.38995152761294</v>
      </c>
    </row>
    <row r="16" spans="1:6" x14ac:dyDescent="0.25">
      <c r="A16" s="1">
        <f t="shared" si="0"/>
        <v>2014</v>
      </c>
      <c r="B16" s="1">
        <f t="shared" si="1"/>
        <v>3</v>
      </c>
      <c r="C16" s="12">
        <f t="array" ref="C16">('6.Econ Transform'!F16^0.1)*'7.Wthr Transform'!H16*_xlfn.XLOOKUP('8. Model Variables'!A16,'4.Annual SAE Indices'!$A$2:$A$23,'4.Annual SAE Indices'!$V$2:$V$23)</f>
        <v>273.04554789080311</v>
      </c>
      <c r="D16" s="12">
        <f t="array" ref="D16">('6.Econ Transform'!F16^0.1)*'7.Wthr Transform'!J16*_xlfn.XLOOKUP('8. Model Variables'!$A16,'4.Annual SAE Indices'!$A$2:$A$23,'4.Annual SAE Indices'!$W$2:$W$23)</f>
        <v>0</v>
      </c>
      <c r="E16" s="1">
        <f t="array" ref="E16">_xlfn.XLOOKUP('8. Model Variables'!$A16,'4.Annual SAE Indices'!$A$2:$A$23,'4.Annual SAE Indices'!$J$2:$J$23)*_xlfn.XLOOKUP('8. Model Variables'!$B16,'5.Monthly Multipliers'!$B$2:$B$13,'5.Monthly Multipliers'!$C$2:$C$13) + _xlfn.XLOOKUP('8. Model Variables'!$A16,'4.Annual SAE Indices'!$A$2:$A$23,'4.Annual SAE Indices'!$K$2:$K$23)*_xlfn.XLOOKUP('8. Model Variables'!$B16,'5.Monthly Multipliers'!$B$2:$B$13,'5.Monthly Multipliers'!$D$2:$D$13) + _xlfn.XLOOKUP('8. Model Variables'!$A16,'4.Annual SAE Indices'!$A$2:$A$23,'4.Annual SAE Indices'!$L$2:$L$23)*_xlfn.XLOOKUP('8. Model Variables'!$B16,'5.Monthly Multipliers'!$B$2:$B$13,'5.Monthly Multipliers'!$E$2:$E$13) + _xlfn.XLOOKUP('8. Model Variables'!$A16,'4.Annual SAE Indices'!$A$2:$A$23,'4.Annual SAE Indices'!$M$2:$M$23)*_xlfn.XLOOKUP('8. Model Variables'!$B16,'5.Monthly Multipliers'!$B$2:$B$13,'5.Monthly Multipliers'!$F$2:$F$13) + _xlfn.XLOOKUP('8. Model Variables'!$A16,'4.Annual SAE Indices'!$A$2:$A$23,'4.Annual SAE Indices'!$N$2:$N$23)*_xlfn.XLOOKUP('8. Model Variables'!$B16,'5.Monthly Multipliers'!$B$2:$B$13,'5.Monthly Multipliers'!$G$2:$G$13) + _xlfn.XLOOKUP('8. Model Variables'!$A16,'4.Annual SAE Indices'!$A$2:$A$23,'4.Annual SAE Indices'!$O$2:$O$23)*_xlfn.XLOOKUP('8. Model Variables'!$B16,'5.Monthly Multipliers'!$B$2:$B$13,'5.Monthly Multipliers'!$H$2:$H$13) + _xlfn.XLOOKUP('8. Model Variables'!$A16,'4.Annual SAE Indices'!$A$2:$A$23,'4.Annual SAE Indices'!$P$2:$P$23)*_xlfn.XLOOKUP('8. Model Variables'!$B16,'5.Monthly Multipliers'!$B$2:$B$13,'5.Monthly Multipliers'!$I$2:$I$13) + _xlfn.XLOOKUP('8. Model Variables'!$A16,'4.Annual SAE Indices'!$A$2:$A$23,'4.Annual SAE Indices'!$Q$2:$Q$23)*_xlfn.XLOOKUP('8. Model Variables'!$B16,'5.Monthly Multipliers'!$B$2:$B$13,'5.Monthly Multipliers'!$J$2:$J$13) + _xlfn.XLOOKUP('8. Model Variables'!$A16,'4.Annual SAE Indices'!$A$2:$A$23,'4.Annual SAE Indices'!$R$2:$R$23)*_xlfn.XLOOKUP('8. Model Variables'!$B16,'5.Monthly Multipliers'!$B$2:$B$13,'5.Monthly Multipliers'!$K$2:$K$13) + _xlfn.XLOOKUP('8. Model Variables'!$A16,'4.Annual SAE Indices'!$A$2:$A$23,'4.Annual SAE Indices'!$T$2:$T$23)*_xlfn.XLOOKUP('8. Model Variables'!$B16,'5.Monthly Multipliers'!$B$2:$B$13,'5.Monthly Multipliers'!$L$2:$L$13) + _xlfn.XLOOKUP('8. Model Variables'!$A16,'4.Annual SAE Indices'!$A$2:$A$23,'4.Annual SAE Indices'!$U$2:$U$23)*_xlfn.XLOOKUP('8. Model Variables'!$B16,'5.Monthly Multipliers'!$B$2:$B$13,'5.Monthly Multipliers'!$M$2:$M$13)</f>
        <v>537.45396530375365</v>
      </c>
      <c r="F16" s="1">
        <f>('6.Econ Transform'!F16^0.1)*'7.Wthr Transform'!D16*'8. Model Variables'!E16</f>
        <v>546.54807908373255</v>
      </c>
    </row>
    <row r="17" spans="1:6" x14ac:dyDescent="0.25">
      <c r="A17" s="1">
        <f t="shared" si="0"/>
        <v>2014</v>
      </c>
      <c r="B17" s="1">
        <f t="shared" si="1"/>
        <v>4</v>
      </c>
      <c r="C17" s="12">
        <f t="array" ref="C17">('6.Econ Transform'!F17^0.1)*'7.Wthr Transform'!H17*_xlfn.XLOOKUP('8. Model Variables'!A17,'4.Annual SAE Indices'!$A$2:$A$23,'4.Annual SAE Indices'!$V$2:$V$23)</f>
        <v>106.46314538550551</v>
      </c>
      <c r="D17" s="12">
        <f t="array" ref="D17">('6.Econ Transform'!F17^0.1)*'7.Wthr Transform'!J17*_xlfn.XLOOKUP('8. Model Variables'!$A17,'4.Annual SAE Indices'!$A$2:$A$23,'4.Annual SAE Indices'!$W$2:$W$23)</f>
        <v>0</v>
      </c>
      <c r="E17" s="1">
        <f t="array" ref="E17">_xlfn.XLOOKUP('8. Model Variables'!$A17,'4.Annual SAE Indices'!$A$2:$A$23,'4.Annual SAE Indices'!$J$2:$J$23)*_xlfn.XLOOKUP('8. Model Variables'!$B17,'5.Monthly Multipliers'!$B$2:$B$13,'5.Monthly Multipliers'!$C$2:$C$13) + _xlfn.XLOOKUP('8. Model Variables'!$A17,'4.Annual SAE Indices'!$A$2:$A$23,'4.Annual SAE Indices'!$K$2:$K$23)*_xlfn.XLOOKUP('8. Model Variables'!$B17,'5.Monthly Multipliers'!$B$2:$B$13,'5.Monthly Multipliers'!$D$2:$D$13) + _xlfn.XLOOKUP('8. Model Variables'!$A17,'4.Annual SAE Indices'!$A$2:$A$23,'4.Annual SAE Indices'!$L$2:$L$23)*_xlfn.XLOOKUP('8. Model Variables'!$B17,'5.Monthly Multipliers'!$B$2:$B$13,'5.Monthly Multipliers'!$E$2:$E$13) + _xlfn.XLOOKUP('8. Model Variables'!$A17,'4.Annual SAE Indices'!$A$2:$A$23,'4.Annual SAE Indices'!$M$2:$M$23)*_xlfn.XLOOKUP('8. Model Variables'!$B17,'5.Monthly Multipliers'!$B$2:$B$13,'5.Monthly Multipliers'!$F$2:$F$13) + _xlfn.XLOOKUP('8. Model Variables'!$A17,'4.Annual SAE Indices'!$A$2:$A$23,'4.Annual SAE Indices'!$N$2:$N$23)*_xlfn.XLOOKUP('8. Model Variables'!$B17,'5.Monthly Multipliers'!$B$2:$B$13,'5.Monthly Multipliers'!$G$2:$G$13) + _xlfn.XLOOKUP('8. Model Variables'!$A17,'4.Annual SAE Indices'!$A$2:$A$23,'4.Annual SAE Indices'!$O$2:$O$23)*_xlfn.XLOOKUP('8. Model Variables'!$B17,'5.Monthly Multipliers'!$B$2:$B$13,'5.Monthly Multipliers'!$H$2:$H$13) + _xlfn.XLOOKUP('8. Model Variables'!$A17,'4.Annual SAE Indices'!$A$2:$A$23,'4.Annual SAE Indices'!$P$2:$P$23)*_xlfn.XLOOKUP('8. Model Variables'!$B17,'5.Monthly Multipliers'!$B$2:$B$13,'5.Monthly Multipliers'!$I$2:$I$13) + _xlfn.XLOOKUP('8. Model Variables'!$A17,'4.Annual SAE Indices'!$A$2:$A$23,'4.Annual SAE Indices'!$Q$2:$Q$23)*_xlfn.XLOOKUP('8. Model Variables'!$B17,'5.Monthly Multipliers'!$B$2:$B$13,'5.Monthly Multipliers'!$J$2:$J$13) + _xlfn.XLOOKUP('8. Model Variables'!$A17,'4.Annual SAE Indices'!$A$2:$A$23,'4.Annual SAE Indices'!$R$2:$R$23)*_xlfn.XLOOKUP('8. Model Variables'!$B17,'5.Monthly Multipliers'!$B$2:$B$13,'5.Monthly Multipliers'!$K$2:$K$13) + _xlfn.XLOOKUP('8. Model Variables'!$A17,'4.Annual SAE Indices'!$A$2:$A$23,'4.Annual SAE Indices'!$T$2:$T$23)*_xlfn.XLOOKUP('8. Model Variables'!$B17,'5.Monthly Multipliers'!$B$2:$B$13,'5.Monthly Multipliers'!$L$2:$L$13) + _xlfn.XLOOKUP('8. Model Variables'!$A17,'4.Annual SAE Indices'!$A$2:$A$23,'4.Annual SAE Indices'!$U$2:$U$23)*_xlfn.XLOOKUP('8. Model Variables'!$B17,'5.Monthly Multipliers'!$B$2:$B$13,'5.Monthly Multipliers'!$M$2:$M$13)</f>
        <v>527.32467122010712</v>
      </c>
      <c r="F17" s="1">
        <f>('6.Econ Transform'!F17^0.1)*'7.Wthr Transform'!D17*'8. Model Variables'!E17</f>
        <v>518.70863312418169</v>
      </c>
    </row>
    <row r="18" spans="1:6" x14ac:dyDescent="0.25">
      <c r="A18" s="1">
        <f t="shared" si="0"/>
        <v>2014</v>
      </c>
      <c r="B18" s="1">
        <f t="shared" si="1"/>
        <v>5</v>
      </c>
      <c r="C18" s="12">
        <f t="array" ref="C18">('6.Econ Transform'!F18^0.1)*'7.Wthr Transform'!H18*_xlfn.XLOOKUP('8. Model Variables'!A18,'4.Annual SAE Indices'!$A$2:$A$23,'4.Annual SAE Indices'!$V$2:$V$23)</f>
        <v>14.056313005096811</v>
      </c>
      <c r="D18" s="12">
        <f t="array" ref="D18">('6.Econ Transform'!F18^0.1)*'7.Wthr Transform'!J18*_xlfn.XLOOKUP('8. Model Variables'!$A18,'4.Annual SAE Indices'!$A$2:$A$23,'4.Annual SAE Indices'!$W$2:$W$23)</f>
        <v>40.046640975418434</v>
      </c>
      <c r="E18" s="1">
        <f t="array" ref="E18">_xlfn.XLOOKUP('8. Model Variables'!$A18,'4.Annual SAE Indices'!$A$2:$A$23,'4.Annual SAE Indices'!$J$2:$J$23)*_xlfn.XLOOKUP('8. Model Variables'!$B18,'5.Monthly Multipliers'!$B$2:$B$13,'5.Monthly Multipliers'!$C$2:$C$13) + _xlfn.XLOOKUP('8. Model Variables'!$A18,'4.Annual SAE Indices'!$A$2:$A$23,'4.Annual SAE Indices'!$K$2:$K$23)*_xlfn.XLOOKUP('8. Model Variables'!$B18,'5.Monthly Multipliers'!$B$2:$B$13,'5.Monthly Multipliers'!$D$2:$D$13) + _xlfn.XLOOKUP('8. Model Variables'!$A18,'4.Annual SAE Indices'!$A$2:$A$23,'4.Annual SAE Indices'!$L$2:$L$23)*_xlfn.XLOOKUP('8. Model Variables'!$B18,'5.Monthly Multipliers'!$B$2:$B$13,'5.Monthly Multipliers'!$E$2:$E$13) + _xlfn.XLOOKUP('8. Model Variables'!$A18,'4.Annual SAE Indices'!$A$2:$A$23,'4.Annual SAE Indices'!$M$2:$M$23)*_xlfn.XLOOKUP('8. Model Variables'!$B18,'5.Monthly Multipliers'!$B$2:$B$13,'5.Monthly Multipliers'!$F$2:$F$13) + _xlfn.XLOOKUP('8. Model Variables'!$A18,'4.Annual SAE Indices'!$A$2:$A$23,'4.Annual SAE Indices'!$N$2:$N$23)*_xlfn.XLOOKUP('8. Model Variables'!$B18,'5.Monthly Multipliers'!$B$2:$B$13,'5.Monthly Multipliers'!$G$2:$G$13) + _xlfn.XLOOKUP('8. Model Variables'!$A18,'4.Annual SAE Indices'!$A$2:$A$23,'4.Annual SAE Indices'!$O$2:$O$23)*_xlfn.XLOOKUP('8. Model Variables'!$B18,'5.Monthly Multipliers'!$B$2:$B$13,'5.Monthly Multipliers'!$H$2:$H$13) + _xlfn.XLOOKUP('8. Model Variables'!$A18,'4.Annual SAE Indices'!$A$2:$A$23,'4.Annual SAE Indices'!$P$2:$P$23)*_xlfn.XLOOKUP('8. Model Variables'!$B18,'5.Monthly Multipliers'!$B$2:$B$13,'5.Monthly Multipliers'!$I$2:$I$13) + _xlfn.XLOOKUP('8. Model Variables'!$A18,'4.Annual SAE Indices'!$A$2:$A$23,'4.Annual SAE Indices'!$Q$2:$Q$23)*_xlfn.XLOOKUP('8. Model Variables'!$B18,'5.Monthly Multipliers'!$B$2:$B$13,'5.Monthly Multipliers'!$J$2:$J$13) + _xlfn.XLOOKUP('8. Model Variables'!$A18,'4.Annual SAE Indices'!$A$2:$A$23,'4.Annual SAE Indices'!$R$2:$R$23)*_xlfn.XLOOKUP('8. Model Variables'!$B18,'5.Monthly Multipliers'!$B$2:$B$13,'5.Monthly Multipliers'!$K$2:$K$13) + _xlfn.XLOOKUP('8. Model Variables'!$A18,'4.Annual SAE Indices'!$A$2:$A$23,'4.Annual SAE Indices'!$T$2:$T$23)*_xlfn.XLOOKUP('8. Model Variables'!$B18,'5.Monthly Multipliers'!$B$2:$B$13,'5.Monthly Multipliers'!$L$2:$L$13) + _xlfn.XLOOKUP('8. Model Variables'!$A18,'4.Annual SAE Indices'!$A$2:$A$23,'4.Annual SAE Indices'!$U$2:$U$23)*_xlfn.XLOOKUP('8. Model Variables'!$B18,'5.Monthly Multipliers'!$B$2:$B$13,'5.Monthly Multipliers'!$M$2:$M$13)</f>
        <v>519.9480961714421</v>
      </c>
      <c r="F18" s="1">
        <f>('6.Econ Transform'!F18^0.1)*'7.Wthr Transform'!D18*'8. Model Variables'!E18</f>
        <v>528.25739746506747</v>
      </c>
    </row>
    <row r="19" spans="1:6" x14ac:dyDescent="0.25">
      <c r="A19" s="1">
        <f t="shared" si="0"/>
        <v>2014</v>
      </c>
      <c r="B19" s="1">
        <f t="shared" si="1"/>
        <v>6</v>
      </c>
      <c r="C19" s="12">
        <f t="array" ref="C19">('6.Econ Transform'!F19^0.1)*'7.Wthr Transform'!H19*_xlfn.XLOOKUP('8. Model Variables'!A19,'4.Annual SAE Indices'!$A$2:$A$23,'4.Annual SAE Indices'!$V$2:$V$23)</f>
        <v>0</v>
      </c>
      <c r="D19" s="12">
        <f t="array" ref="D19">('6.Econ Transform'!F19^0.1)*'7.Wthr Transform'!J19*_xlfn.XLOOKUP('8. Model Variables'!$A19,'4.Annual SAE Indices'!$A$2:$A$23,'4.Annual SAE Indices'!$W$2:$W$23)</f>
        <v>284.08529823145079</v>
      </c>
      <c r="E19" s="1">
        <f t="array" ref="E19">_xlfn.XLOOKUP('8. Model Variables'!$A19,'4.Annual SAE Indices'!$A$2:$A$23,'4.Annual SAE Indices'!$J$2:$J$23)*_xlfn.XLOOKUP('8. Model Variables'!$B19,'5.Monthly Multipliers'!$B$2:$B$13,'5.Monthly Multipliers'!$C$2:$C$13) + _xlfn.XLOOKUP('8. Model Variables'!$A19,'4.Annual SAE Indices'!$A$2:$A$23,'4.Annual SAE Indices'!$K$2:$K$23)*_xlfn.XLOOKUP('8. Model Variables'!$B19,'5.Monthly Multipliers'!$B$2:$B$13,'5.Monthly Multipliers'!$D$2:$D$13) + _xlfn.XLOOKUP('8. Model Variables'!$A19,'4.Annual SAE Indices'!$A$2:$A$23,'4.Annual SAE Indices'!$L$2:$L$23)*_xlfn.XLOOKUP('8. Model Variables'!$B19,'5.Monthly Multipliers'!$B$2:$B$13,'5.Monthly Multipliers'!$E$2:$E$13) + _xlfn.XLOOKUP('8. Model Variables'!$A19,'4.Annual SAE Indices'!$A$2:$A$23,'4.Annual SAE Indices'!$M$2:$M$23)*_xlfn.XLOOKUP('8. Model Variables'!$B19,'5.Monthly Multipliers'!$B$2:$B$13,'5.Monthly Multipliers'!$F$2:$F$13) + _xlfn.XLOOKUP('8. Model Variables'!$A19,'4.Annual SAE Indices'!$A$2:$A$23,'4.Annual SAE Indices'!$N$2:$N$23)*_xlfn.XLOOKUP('8. Model Variables'!$B19,'5.Monthly Multipliers'!$B$2:$B$13,'5.Monthly Multipliers'!$G$2:$G$13) + _xlfn.XLOOKUP('8. Model Variables'!$A19,'4.Annual SAE Indices'!$A$2:$A$23,'4.Annual SAE Indices'!$O$2:$O$23)*_xlfn.XLOOKUP('8. Model Variables'!$B19,'5.Monthly Multipliers'!$B$2:$B$13,'5.Monthly Multipliers'!$H$2:$H$13) + _xlfn.XLOOKUP('8. Model Variables'!$A19,'4.Annual SAE Indices'!$A$2:$A$23,'4.Annual SAE Indices'!$P$2:$P$23)*_xlfn.XLOOKUP('8. Model Variables'!$B19,'5.Monthly Multipliers'!$B$2:$B$13,'5.Monthly Multipliers'!$I$2:$I$13) + _xlfn.XLOOKUP('8. Model Variables'!$A19,'4.Annual SAE Indices'!$A$2:$A$23,'4.Annual SAE Indices'!$Q$2:$Q$23)*_xlfn.XLOOKUP('8. Model Variables'!$B19,'5.Monthly Multipliers'!$B$2:$B$13,'5.Monthly Multipliers'!$J$2:$J$13) + _xlfn.XLOOKUP('8. Model Variables'!$A19,'4.Annual SAE Indices'!$A$2:$A$23,'4.Annual SAE Indices'!$R$2:$R$23)*_xlfn.XLOOKUP('8. Model Variables'!$B19,'5.Monthly Multipliers'!$B$2:$B$13,'5.Monthly Multipliers'!$K$2:$K$13) + _xlfn.XLOOKUP('8. Model Variables'!$A19,'4.Annual SAE Indices'!$A$2:$A$23,'4.Annual SAE Indices'!$T$2:$T$23)*_xlfn.XLOOKUP('8. Model Variables'!$B19,'5.Monthly Multipliers'!$B$2:$B$13,'5.Monthly Multipliers'!$L$2:$L$13) + _xlfn.XLOOKUP('8. Model Variables'!$A19,'4.Annual SAE Indices'!$A$2:$A$23,'4.Annual SAE Indices'!$U$2:$U$23)*_xlfn.XLOOKUP('8. Model Variables'!$B19,'5.Monthly Multipliers'!$B$2:$B$13,'5.Monthly Multipliers'!$M$2:$M$13)</f>
        <v>513.20796784131073</v>
      </c>
      <c r="F19" s="1">
        <f>('6.Econ Transform'!F19^0.1)*'7.Wthr Transform'!D19*'8. Model Variables'!E19</f>
        <v>504.63808374034085</v>
      </c>
    </row>
    <row r="20" spans="1:6" x14ac:dyDescent="0.25">
      <c r="A20" s="1">
        <f t="shared" si="0"/>
        <v>2014</v>
      </c>
      <c r="B20" s="1">
        <f t="shared" si="1"/>
        <v>7</v>
      </c>
      <c r="C20" s="12">
        <f t="array" ref="C20">('6.Econ Transform'!F20^0.1)*'7.Wthr Transform'!H20*_xlfn.XLOOKUP('8. Model Variables'!A20,'4.Annual SAE Indices'!$A$2:$A$23,'4.Annual SAE Indices'!$V$2:$V$23)</f>
        <v>0</v>
      </c>
      <c r="D20" s="12">
        <f t="array" ref="D20">('6.Econ Transform'!F20^0.1)*'7.Wthr Transform'!J20*_xlfn.XLOOKUP('8. Model Variables'!$A20,'4.Annual SAE Indices'!$A$2:$A$23,'4.Annual SAE Indices'!$W$2:$W$23)</f>
        <v>284.33623562578475</v>
      </c>
      <c r="E20" s="1">
        <f t="array" ref="E20">_xlfn.XLOOKUP('8. Model Variables'!$A20,'4.Annual SAE Indices'!$A$2:$A$23,'4.Annual SAE Indices'!$J$2:$J$23)*_xlfn.XLOOKUP('8. Model Variables'!$B20,'5.Monthly Multipliers'!$B$2:$B$13,'5.Monthly Multipliers'!$C$2:$C$13) + _xlfn.XLOOKUP('8. Model Variables'!$A20,'4.Annual SAE Indices'!$A$2:$A$23,'4.Annual SAE Indices'!$K$2:$K$23)*_xlfn.XLOOKUP('8. Model Variables'!$B20,'5.Monthly Multipliers'!$B$2:$B$13,'5.Monthly Multipliers'!$D$2:$D$13) + _xlfn.XLOOKUP('8. Model Variables'!$A20,'4.Annual SAE Indices'!$A$2:$A$23,'4.Annual SAE Indices'!$L$2:$L$23)*_xlfn.XLOOKUP('8. Model Variables'!$B20,'5.Monthly Multipliers'!$B$2:$B$13,'5.Monthly Multipliers'!$E$2:$E$13) + _xlfn.XLOOKUP('8. Model Variables'!$A20,'4.Annual SAE Indices'!$A$2:$A$23,'4.Annual SAE Indices'!$M$2:$M$23)*_xlfn.XLOOKUP('8. Model Variables'!$B20,'5.Monthly Multipliers'!$B$2:$B$13,'5.Monthly Multipliers'!$F$2:$F$13) + _xlfn.XLOOKUP('8. Model Variables'!$A20,'4.Annual SAE Indices'!$A$2:$A$23,'4.Annual SAE Indices'!$N$2:$N$23)*_xlfn.XLOOKUP('8. Model Variables'!$B20,'5.Monthly Multipliers'!$B$2:$B$13,'5.Monthly Multipliers'!$G$2:$G$13) + _xlfn.XLOOKUP('8. Model Variables'!$A20,'4.Annual SAE Indices'!$A$2:$A$23,'4.Annual SAE Indices'!$O$2:$O$23)*_xlfn.XLOOKUP('8. Model Variables'!$B20,'5.Monthly Multipliers'!$B$2:$B$13,'5.Monthly Multipliers'!$H$2:$H$13) + _xlfn.XLOOKUP('8. Model Variables'!$A20,'4.Annual SAE Indices'!$A$2:$A$23,'4.Annual SAE Indices'!$P$2:$P$23)*_xlfn.XLOOKUP('8. Model Variables'!$B20,'5.Monthly Multipliers'!$B$2:$B$13,'5.Monthly Multipliers'!$I$2:$I$13) + _xlfn.XLOOKUP('8. Model Variables'!$A20,'4.Annual SAE Indices'!$A$2:$A$23,'4.Annual SAE Indices'!$Q$2:$Q$23)*_xlfn.XLOOKUP('8. Model Variables'!$B20,'5.Monthly Multipliers'!$B$2:$B$13,'5.Monthly Multipliers'!$J$2:$J$13) + _xlfn.XLOOKUP('8. Model Variables'!$A20,'4.Annual SAE Indices'!$A$2:$A$23,'4.Annual SAE Indices'!$R$2:$R$23)*_xlfn.XLOOKUP('8. Model Variables'!$B20,'5.Monthly Multipliers'!$B$2:$B$13,'5.Monthly Multipliers'!$K$2:$K$13) + _xlfn.XLOOKUP('8. Model Variables'!$A20,'4.Annual SAE Indices'!$A$2:$A$23,'4.Annual SAE Indices'!$T$2:$T$23)*_xlfn.XLOOKUP('8. Model Variables'!$B20,'5.Monthly Multipliers'!$B$2:$B$13,'5.Monthly Multipliers'!$L$2:$L$13) + _xlfn.XLOOKUP('8. Model Variables'!$A20,'4.Annual SAE Indices'!$A$2:$A$23,'4.Annual SAE Indices'!$U$2:$U$23)*_xlfn.XLOOKUP('8. Model Variables'!$B20,'5.Monthly Multipliers'!$B$2:$B$13,'5.Monthly Multipliers'!$M$2:$M$13)</f>
        <v>504.03305193113772</v>
      </c>
      <c r="F20" s="1">
        <f>('6.Econ Transform'!F20^0.1)*'7.Wthr Transform'!D20*'8. Model Variables'!E20</f>
        <v>512.18571485409279</v>
      </c>
    </row>
    <row r="21" spans="1:6" ht="15.75" customHeight="1" x14ac:dyDescent="0.25">
      <c r="A21" s="1">
        <f t="shared" si="0"/>
        <v>2014</v>
      </c>
      <c r="B21" s="1">
        <f t="shared" si="1"/>
        <v>8</v>
      </c>
      <c r="C21" s="12">
        <f t="array" ref="C21">('6.Econ Transform'!F21^0.1)*'7.Wthr Transform'!H21*_xlfn.XLOOKUP('8. Model Variables'!A21,'4.Annual SAE Indices'!$A$2:$A$23,'4.Annual SAE Indices'!$V$2:$V$23)</f>
        <v>0.1209318233176275</v>
      </c>
      <c r="D21" s="12">
        <f t="array" ref="D21">('6.Econ Transform'!F21^0.1)*'7.Wthr Transform'!J21*_xlfn.XLOOKUP('8. Model Variables'!$A21,'4.Annual SAE Indices'!$A$2:$A$23,'4.Annual SAE Indices'!$W$2:$W$23)</f>
        <v>246.71157518055199</v>
      </c>
      <c r="E21" s="1">
        <f t="array" ref="E21">_xlfn.XLOOKUP('8. Model Variables'!$A21,'4.Annual SAE Indices'!$A$2:$A$23,'4.Annual SAE Indices'!$J$2:$J$23)*_xlfn.XLOOKUP('8. Model Variables'!$B21,'5.Monthly Multipliers'!$B$2:$B$13,'5.Monthly Multipliers'!$C$2:$C$13) + _xlfn.XLOOKUP('8. Model Variables'!$A21,'4.Annual SAE Indices'!$A$2:$A$23,'4.Annual SAE Indices'!$K$2:$K$23)*_xlfn.XLOOKUP('8. Model Variables'!$B21,'5.Monthly Multipliers'!$B$2:$B$13,'5.Monthly Multipliers'!$D$2:$D$13) + _xlfn.XLOOKUP('8. Model Variables'!$A21,'4.Annual SAE Indices'!$A$2:$A$23,'4.Annual SAE Indices'!$L$2:$L$23)*_xlfn.XLOOKUP('8. Model Variables'!$B21,'5.Monthly Multipliers'!$B$2:$B$13,'5.Monthly Multipliers'!$E$2:$E$13) + _xlfn.XLOOKUP('8. Model Variables'!$A21,'4.Annual SAE Indices'!$A$2:$A$23,'4.Annual SAE Indices'!$M$2:$M$23)*_xlfn.XLOOKUP('8. Model Variables'!$B21,'5.Monthly Multipliers'!$B$2:$B$13,'5.Monthly Multipliers'!$F$2:$F$13) + _xlfn.XLOOKUP('8. Model Variables'!$A21,'4.Annual SAE Indices'!$A$2:$A$23,'4.Annual SAE Indices'!$N$2:$N$23)*_xlfn.XLOOKUP('8. Model Variables'!$B21,'5.Monthly Multipliers'!$B$2:$B$13,'5.Monthly Multipliers'!$G$2:$G$13) + _xlfn.XLOOKUP('8. Model Variables'!$A21,'4.Annual SAE Indices'!$A$2:$A$23,'4.Annual SAE Indices'!$O$2:$O$23)*_xlfn.XLOOKUP('8. Model Variables'!$B21,'5.Monthly Multipliers'!$B$2:$B$13,'5.Monthly Multipliers'!$H$2:$H$13) + _xlfn.XLOOKUP('8. Model Variables'!$A21,'4.Annual SAE Indices'!$A$2:$A$23,'4.Annual SAE Indices'!$P$2:$P$23)*_xlfn.XLOOKUP('8. Model Variables'!$B21,'5.Monthly Multipliers'!$B$2:$B$13,'5.Monthly Multipliers'!$I$2:$I$13) + _xlfn.XLOOKUP('8. Model Variables'!$A21,'4.Annual SAE Indices'!$A$2:$A$23,'4.Annual SAE Indices'!$Q$2:$Q$23)*_xlfn.XLOOKUP('8. Model Variables'!$B21,'5.Monthly Multipliers'!$B$2:$B$13,'5.Monthly Multipliers'!$J$2:$J$13) + _xlfn.XLOOKUP('8. Model Variables'!$A21,'4.Annual SAE Indices'!$A$2:$A$23,'4.Annual SAE Indices'!$R$2:$R$23)*_xlfn.XLOOKUP('8. Model Variables'!$B21,'5.Monthly Multipliers'!$B$2:$B$13,'5.Monthly Multipliers'!$K$2:$K$13) + _xlfn.XLOOKUP('8. Model Variables'!$A21,'4.Annual SAE Indices'!$A$2:$A$23,'4.Annual SAE Indices'!$T$2:$T$23)*_xlfn.XLOOKUP('8. Model Variables'!$B21,'5.Monthly Multipliers'!$B$2:$B$13,'5.Monthly Multipliers'!$L$2:$L$13) + _xlfn.XLOOKUP('8. Model Variables'!$A21,'4.Annual SAE Indices'!$A$2:$A$23,'4.Annual SAE Indices'!$U$2:$U$23)*_xlfn.XLOOKUP('8. Model Variables'!$B21,'5.Monthly Multipliers'!$B$2:$B$13,'5.Monthly Multipliers'!$M$2:$M$13)</f>
        <v>503.54315561580711</v>
      </c>
      <c r="F21" s="1">
        <f>('6.Econ Transform'!F21^0.1)*'7.Wthr Transform'!D21*'8. Model Variables'!E21</f>
        <v>511.73652439226697</v>
      </c>
    </row>
    <row r="22" spans="1:6" ht="15.75" customHeight="1" x14ac:dyDescent="0.25">
      <c r="A22" s="1">
        <f t="shared" si="0"/>
        <v>2014</v>
      </c>
      <c r="B22" s="1">
        <f t="shared" si="1"/>
        <v>9</v>
      </c>
      <c r="C22" s="12">
        <f t="array" ref="C22">('6.Econ Transform'!F22^0.1)*'7.Wthr Transform'!H22*_xlfn.XLOOKUP('8. Model Variables'!A22,'4.Annual SAE Indices'!$A$2:$A$23,'4.Annual SAE Indices'!$V$2:$V$23)</f>
        <v>16.546321390205048</v>
      </c>
      <c r="D22" s="12">
        <f t="array" ref="D22">('6.Econ Transform'!F22^0.1)*'7.Wthr Transform'!J22*_xlfn.XLOOKUP('8. Model Variables'!$A22,'4.Annual SAE Indices'!$A$2:$A$23,'4.Annual SAE Indices'!$W$2:$W$23)</f>
        <v>88.949744582858642</v>
      </c>
      <c r="E22" s="1">
        <f t="array" ref="E22">_xlfn.XLOOKUP('8. Model Variables'!$A22,'4.Annual SAE Indices'!$A$2:$A$23,'4.Annual SAE Indices'!$J$2:$J$23)*_xlfn.XLOOKUP('8. Model Variables'!$B22,'5.Monthly Multipliers'!$B$2:$B$13,'5.Monthly Multipliers'!$C$2:$C$13) + _xlfn.XLOOKUP('8. Model Variables'!$A22,'4.Annual SAE Indices'!$A$2:$A$23,'4.Annual SAE Indices'!$K$2:$K$23)*_xlfn.XLOOKUP('8. Model Variables'!$B22,'5.Monthly Multipliers'!$B$2:$B$13,'5.Monthly Multipliers'!$D$2:$D$13) + _xlfn.XLOOKUP('8. Model Variables'!$A22,'4.Annual SAE Indices'!$A$2:$A$23,'4.Annual SAE Indices'!$L$2:$L$23)*_xlfn.XLOOKUP('8. Model Variables'!$B22,'5.Monthly Multipliers'!$B$2:$B$13,'5.Monthly Multipliers'!$E$2:$E$13) + _xlfn.XLOOKUP('8. Model Variables'!$A22,'4.Annual SAE Indices'!$A$2:$A$23,'4.Annual SAE Indices'!$M$2:$M$23)*_xlfn.XLOOKUP('8. Model Variables'!$B22,'5.Monthly Multipliers'!$B$2:$B$13,'5.Monthly Multipliers'!$F$2:$F$13) + _xlfn.XLOOKUP('8. Model Variables'!$A22,'4.Annual SAE Indices'!$A$2:$A$23,'4.Annual SAE Indices'!$N$2:$N$23)*_xlfn.XLOOKUP('8. Model Variables'!$B22,'5.Monthly Multipliers'!$B$2:$B$13,'5.Monthly Multipliers'!$G$2:$G$13) + _xlfn.XLOOKUP('8. Model Variables'!$A22,'4.Annual SAE Indices'!$A$2:$A$23,'4.Annual SAE Indices'!$O$2:$O$23)*_xlfn.XLOOKUP('8. Model Variables'!$B22,'5.Monthly Multipliers'!$B$2:$B$13,'5.Monthly Multipliers'!$H$2:$H$13) + _xlfn.XLOOKUP('8. Model Variables'!$A22,'4.Annual SAE Indices'!$A$2:$A$23,'4.Annual SAE Indices'!$P$2:$P$23)*_xlfn.XLOOKUP('8. Model Variables'!$B22,'5.Monthly Multipliers'!$B$2:$B$13,'5.Monthly Multipliers'!$I$2:$I$13) + _xlfn.XLOOKUP('8. Model Variables'!$A22,'4.Annual SAE Indices'!$A$2:$A$23,'4.Annual SAE Indices'!$Q$2:$Q$23)*_xlfn.XLOOKUP('8. Model Variables'!$B22,'5.Monthly Multipliers'!$B$2:$B$13,'5.Monthly Multipliers'!$J$2:$J$13) + _xlfn.XLOOKUP('8. Model Variables'!$A22,'4.Annual SAE Indices'!$A$2:$A$23,'4.Annual SAE Indices'!$R$2:$R$23)*_xlfn.XLOOKUP('8. Model Variables'!$B22,'5.Monthly Multipliers'!$B$2:$B$13,'5.Monthly Multipliers'!$K$2:$K$13) + _xlfn.XLOOKUP('8. Model Variables'!$A22,'4.Annual SAE Indices'!$A$2:$A$23,'4.Annual SAE Indices'!$T$2:$T$23)*_xlfn.XLOOKUP('8. Model Variables'!$B22,'5.Monthly Multipliers'!$B$2:$B$13,'5.Monthly Multipliers'!$L$2:$L$13) + _xlfn.XLOOKUP('8. Model Variables'!$A22,'4.Annual SAE Indices'!$A$2:$A$23,'4.Annual SAE Indices'!$U$2:$U$23)*_xlfn.XLOOKUP('8. Model Variables'!$B22,'5.Monthly Multipliers'!$B$2:$B$13,'5.Monthly Multipliers'!$M$2:$M$13)</f>
        <v>509.2461568161375</v>
      </c>
      <c r="F22" s="1">
        <f>('6.Econ Transform'!F22^0.1)*'7.Wthr Transform'!D22*'8. Model Variables'!E22</f>
        <v>500.88358761621879</v>
      </c>
    </row>
    <row r="23" spans="1:6" ht="15.75" customHeight="1" x14ac:dyDescent="0.25">
      <c r="A23" s="1">
        <f t="shared" si="0"/>
        <v>2014</v>
      </c>
      <c r="B23" s="1">
        <f t="shared" si="1"/>
        <v>10</v>
      </c>
      <c r="C23" s="12">
        <f t="array" ref="C23">('6.Econ Transform'!F23^0.1)*'7.Wthr Transform'!H23*_xlfn.XLOOKUP('8. Model Variables'!A23,'4.Annual SAE Indices'!$A$2:$A$23,'4.Annual SAE Indices'!$V$2:$V$23)</f>
        <v>55.250172956613078</v>
      </c>
      <c r="D23" s="12">
        <f t="array" ref="D23">('6.Econ Transform'!F23^0.1)*'7.Wthr Transform'!J23*_xlfn.XLOOKUP('8. Model Variables'!$A23,'4.Annual SAE Indices'!$A$2:$A$23,'4.Annual SAE Indices'!$W$2:$W$23)</f>
        <v>10.021061173633825</v>
      </c>
      <c r="E23" s="1">
        <f t="array" ref="E23">_xlfn.XLOOKUP('8. Model Variables'!$A23,'4.Annual SAE Indices'!$A$2:$A$23,'4.Annual SAE Indices'!$J$2:$J$23)*_xlfn.XLOOKUP('8. Model Variables'!$B23,'5.Monthly Multipliers'!$B$2:$B$13,'5.Monthly Multipliers'!$C$2:$C$13) + _xlfn.XLOOKUP('8. Model Variables'!$A23,'4.Annual SAE Indices'!$A$2:$A$23,'4.Annual SAE Indices'!$K$2:$K$23)*_xlfn.XLOOKUP('8. Model Variables'!$B23,'5.Monthly Multipliers'!$B$2:$B$13,'5.Monthly Multipliers'!$D$2:$D$13) + _xlfn.XLOOKUP('8. Model Variables'!$A23,'4.Annual SAE Indices'!$A$2:$A$23,'4.Annual SAE Indices'!$L$2:$L$23)*_xlfn.XLOOKUP('8. Model Variables'!$B23,'5.Monthly Multipliers'!$B$2:$B$13,'5.Monthly Multipliers'!$E$2:$E$13) + _xlfn.XLOOKUP('8. Model Variables'!$A23,'4.Annual SAE Indices'!$A$2:$A$23,'4.Annual SAE Indices'!$M$2:$M$23)*_xlfn.XLOOKUP('8. Model Variables'!$B23,'5.Monthly Multipliers'!$B$2:$B$13,'5.Monthly Multipliers'!$F$2:$F$13) + _xlfn.XLOOKUP('8. Model Variables'!$A23,'4.Annual SAE Indices'!$A$2:$A$23,'4.Annual SAE Indices'!$N$2:$N$23)*_xlfn.XLOOKUP('8. Model Variables'!$B23,'5.Monthly Multipliers'!$B$2:$B$13,'5.Monthly Multipliers'!$G$2:$G$13) + _xlfn.XLOOKUP('8. Model Variables'!$A23,'4.Annual SAE Indices'!$A$2:$A$23,'4.Annual SAE Indices'!$O$2:$O$23)*_xlfn.XLOOKUP('8. Model Variables'!$B23,'5.Monthly Multipliers'!$B$2:$B$13,'5.Monthly Multipliers'!$H$2:$H$13) + _xlfn.XLOOKUP('8. Model Variables'!$A23,'4.Annual SAE Indices'!$A$2:$A$23,'4.Annual SAE Indices'!$P$2:$P$23)*_xlfn.XLOOKUP('8. Model Variables'!$B23,'5.Monthly Multipliers'!$B$2:$B$13,'5.Monthly Multipliers'!$I$2:$I$13) + _xlfn.XLOOKUP('8. Model Variables'!$A23,'4.Annual SAE Indices'!$A$2:$A$23,'4.Annual SAE Indices'!$Q$2:$Q$23)*_xlfn.XLOOKUP('8. Model Variables'!$B23,'5.Monthly Multipliers'!$B$2:$B$13,'5.Monthly Multipliers'!$J$2:$J$13) + _xlfn.XLOOKUP('8. Model Variables'!$A23,'4.Annual SAE Indices'!$A$2:$A$23,'4.Annual SAE Indices'!$R$2:$R$23)*_xlfn.XLOOKUP('8. Model Variables'!$B23,'5.Monthly Multipliers'!$B$2:$B$13,'5.Monthly Multipliers'!$K$2:$K$13) + _xlfn.XLOOKUP('8. Model Variables'!$A23,'4.Annual SAE Indices'!$A$2:$A$23,'4.Annual SAE Indices'!$T$2:$T$23)*_xlfn.XLOOKUP('8. Model Variables'!$B23,'5.Monthly Multipliers'!$B$2:$B$13,'5.Monthly Multipliers'!$L$2:$L$13) + _xlfn.XLOOKUP('8. Model Variables'!$A23,'4.Annual SAE Indices'!$A$2:$A$23,'4.Annual SAE Indices'!$U$2:$U$23)*_xlfn.XLOOKUP('8. Model Variables'!$B23,'5.Monthly Multipliers'!$B$2:$B$13,'5.Monthly Multipliers'!$M$2:$M$13)</f>
        <v>520.8451827799247</v>
      </c>
      <c r="F23" s="1">
        <f>('6.Econ Transform'!F23^0.1)*'7.Wthr Transform'!D23*'8. Model Variables'!E23</f>
        <v>529.41715073154455</v>
      </c>
    </row>
    <row r="24" spans="1:6" ht="15.75" customHeight="1" x14ac:dyDescent="0.25">
      <c r="A24" s="1">
        <f t="shared" si="0"/>
        <v>2014</v>
      </c>
      <c r="B24" s="1">
        <f t="shared" si="1"/>
        <v>11</v>
      </c>
      <c r="C24" s="12">
        <f t="array" ref="C24">('6.Econ Transform'!F24^0.1)*'7.Wthr Transform'!H24*_xlfn.XLOOKUP('8. Model Variables'!A24,'4.Annual SAE Indices'!$A$2:$A$23,'4.Annual SAE Indices'!$V$2:$V$23)</f>
        <v>162.57383384660898</v>
      </c>
      <c r="D24" s="12">
        <f t="array" ref="D24">('6.Econ Transform'!F24^0.1)*'7.Wthr Transform'!J24*_xlfn.XLOOKUP('8. Model Variables'!$A24,'4.Annual SAE Indices'!$A$2:$A$23,'4.Annual SAE Indices'!$W$2:$W$23)</f>
        <v>0</v>
      </c>
      <c r="E24" s="1">
        <f t="array" ref="E24">_xlfn.XLOOKUP('8. Model Variables'!$A24,'4.Annual SAE Indices'!$A$2:$A$23,'4.Annual SAE Indices'!$J$2:$J$23)*_xlfn.XLOOKUP('8. Model Variables'!$B24,'5.Monthly Multipliers'!$B$2:$B$13,'5.Monthly Multipliers'!$C$2:$C$13) + _xlfn.XLOOKUP('8. Model Variables'!$A24,'4.Annual SAE Indices'!$A$2:$A$23,'4.Annual SAE Indices'!$K$2:$K$23)*_xlfn.XLOOKUP('8. Model Variables'!$B24,'5.Monthly Multipliers'!$B$2:$B$13,'5.Monthly Multipliers'!$D$2:$D$13) + _xlfn.XLOOKUP('8. Model Variables'!$A24,'4.Annual SAE Indices'!$A$2:$A$23,'4.Annual SAE Indices'!$L$2:$L$23)*_xlfn.XLOOKUP('8. Model Variables'!$B24,'5.Monthly Multipliers'!$B$2:$B$13,'5.Monthly Multipliers'!$E$2:$E$13) + _xlfn.XLOOKUP('8. Model Variables'!$A24,'4.Annual SAE Indices'!$A$2:$A$23,'4.Annual SAE Indices'!$M$2:$M$23)*_xlfn.XLOOKUP('8. Model Variables'!$B24,'5.Monthly Multipliers'!$B$2:$B$13,'5.Monthly Multipliers'!$F$2:$F$13) + _xlfn.XLOOKUP('8. Model Variables'!$A24,'4.Annual SAE Indices'!$A$2:$A$23,'4.Annual SAE Indices'!$N$2:$N$23)*_xlfn.XLOOKUP('8. Model Variables'!$B24,'5.Monthly Multipliers'!$B$2:$B$13,'5.Monthly Multipliers'!$G$2:$G$13) + _xlfn.XLOOKUP('8. Model Variables'!$A24,'4.Annual SAE Indices'!$A$2:$A$23,'4.Annual SAE Indices'!$O$2:$O$23)*_xlfn.XLOOKUP('8. Model Variables'!$B24,'5.Monthly Multipliers'!$B$2:$B$13,'5.Monthly Multipliers'!$H$2:$H$13) + _xlfn.XLOOKUP('8. Model Variables'!$A24,'4.Annual SAE Indices'!$A$2:$A$23,'4.Annual SAE Indices'!$P$2:$P$23)*_xlfn.XLOOKUP('8. Model Variables'!$B24,'5.Monthly Multipliers'!$B$2:$B$13,'5.Monthly Multipliers'!$I$2:$I$13) + _xlfn.XLOOKUP('8. Model Variables'!$A24,'4.Annual SAE Indices'!$A$2:$A$23,'4.Annual SAE Indices'!$Q$2:$Q$23)*_xlfn.XLOOKUP('8. Model Variables'!$B24,'5.Monthly Multipliers'!$B$2:$B$13,'5.Monthly Multipliers'!$J$2:$J$13) + _xlfn.XLOOKUP('8. Model Variables'!$A24,'4.Annual SAE Indices'!$A$2:$A$23,'4.Annual SAE Indices'!$R$2:$R$23)*_xlfn.XLOOKUP('8. Model Variables'!$B24,'5.Monthly Multipliers'!$B$2:$B$13,'5.Monthly Multipliers'!$K$2:$K$13) + _xlfn.XLOOKUP('8. Model Variables'!$A24,'4.Annual SAE Indices'!$A$2:$A$23,'4.Annual SAE Indices'!$T$2:$T$23)*_xlfn.XLOOKUP('8. Model Variables'!$B24,'5.Monthly Multipliers'!$B$2:$B$13,'5.Monthly Multipliers'!$L$2:$L$13) + _xlfn.XLOOKUP('8. Model Variables'!$A24,'4.Annual SAE Indices'!$A$2:$A$23,'4.Annual SAE Indices'!$U$2:$U$23)*_xlfn.XLOOKUP('8. Model Variables'!$B24,'5.Monthly Multipliers'!$B$2:$B$13,'5.Monthly Multipliers'!$M$2:$M$13)</f>
        <v>532.00899952431098</v>
      </c>
      <c r="F24" s="1">
        <f>('6.Econ Transform'!F24^0.1)*'7.Wthr Transform'!D24*'8. Model Variables'!E24</f>
        <v>523.36886185039486</v>
      </c>
    </row>
    <row r="25" spans="1:6" ht="15.75" customHeight="1" x14ac:dyDescent="0.25">
      <c r="A25" s="1">
        <f t="shared" si="0"/>
        <v>2014</v>
      </c>
      <c r="B25" s="1">
        <f t="shared" si="1"/>
        <v>12</v>
      </c>
      <c r="C25" s="12">
        <f t="array" ref="C25">('6.Econ Transform'!F25^0.1)*'7.Wthr Transform'!H25*_xlfn.XLOOKUP('8. Model Variables'!A25,'4.Annual SAE Indices'!$A$2:$A$23,'4.Annual SAE Indices'!$V$2:$V$23)</f>
        <v>243.21681377443468</v>
      </c>
      <c r="D25" s="12">
        <f t="array" ref="D25">('6.Econ Transform'!F25^0.1)*'7.Wthr Transform'!J25*_xlfn.XLOOKUP('8. Model Variables'!$A25,'4.Annual SAE Indices'!$A$2:$A$23,'4.Annual SAE Indices'!$W$2:$W$23)</f>
        <v>0</v>
      </c>
      <c r="E25" s="1">
        <f t="array" ref="E25">_xlfn.XLOOKUP('8. Model Variables'!$A25,'4.Annual SAE Indices'!$A$2:$A$23,'4.Annual SAE Indices'!$J$2:$J$23)*_xlfn.XLOOKUP('8. Model Variables'!$B25,'5.Monthly Multipliers'!$B$2:$B$13,'5.Monthly Multipliers'!$C$2:$C$13) + _xlfn.XLOOKUP('8. Model Variables'!$A25,'4.Annual SAE Indices'!$A$2:$A$23,'4.Annual SAE Indices'!$K$2:$K$23)*_xlfn.XLOOKUP('8. Model Variables'!$B25,'5.Monthly Multipliers'!$B$2:$B$13,'5.Monthly Multipliers'!$D$2:$D$13) + _xlfn.XLOOKUP('8. Model Variables'!$A25,'4.Annual SAE Indices'!$A$2:$A$23,'4.Annual SAE Indices'!$L$2:$L$23)*_xlfn.XLOOKUP('8. Model Variables'!$B25,'5.Monthly Multipliers'!$B$2:$B$13,'5.Monthly Multipliers'!$E$2:$E$13) + _xlfn.XLOOKUP('8. Model Variables'!$A25,'4.Annual SAE Indices'!$A$2:$A$23,'4.Annual SAE Indices'!$M$2:$M$23)*_xlfn.XLOOKUP('8. Model Variables'!$B25,'5.Monthly Multipliers'!$B$2:$B$13,'5.Monthly Multipliers'!$F$2:$F$13) + _xlfn.XLOOKUP('8. Model Variables'!$A25,'4.Annual SAE Indices'!$A$2:$A$23,'4.Annual SAE Indices'!$N$2:$N$23)*_xlfn.XLOOKUP('8. Model Variables'!$B25,'5.Monthly Multipliers'!$B$2:$B$13,'5.Monthly Multipliers'!$G$2:$G$13) + _xlfn.XLOOKUP('8. Model Variables'!$A25,'4.Annual SAE Indices'!$A$2:$A$23,'4.Annual SAE Indices'!$O$2:$O$23)*_xlfn.XLOOKUP('8. Model Variables'!$B25,'5.Monthly Multipliers'!$B$2:$B$13,'5.Monthly Multipliers'!$H$2:$H$13) + _xlfn.XLOOKUP('8. Model Variables'!$A25,'4.Annual SAE Indices'!$A$2:$A$23,'4.Annual SAE Indices'!$P$2:$P$23)*_xlfn.XLOOKUP('8. Model Variables'!$B25,'5.Monthly Multipliers'!$B$2:$B$13,'5.Monthly Multipliers'!$I$2:$I$13) + _xlfn.XLOOKUP('8. Model Variables'!$A25,'4.Annual SAE Indices'!$A$2:$A$23,'4.Annual SAE Indices'!$Q$2:$Q$23)*_xlfn.XLOOKUP('8. Model Variables'!$B25,'5.Monthly Multipliers'!$B$2:$B$13,'5.Monthly Multipliers'!$J$2:$J$13) + _xlfn.XLOOKUP('8. Model Variables'!$A25,'4.Annual SAE Indices'!$A$2:$A$23,'4.Annual SAE Indices'!$R$2:$R$23)*_xlfn.XLOOKUP('8. Model Variables'!$B25,'5.Monthly Multipliers'!$B$2:$B$13,'5.Monthly Multipliers'!$K$2:$K$13) + _xlfn.XLOOKUP('8. Model Variables'!$A25,'4.Annual SAE Indices'!$A$2:$A$23,'4.Annual SAE Indices'!$T$2:$T$23)*_xlfn.XLOOKUP('8. Model Variables'!$B25,'5.Monthly Multipliers'!$B$2:$B$13,'5.Monthly Multipliers'!$L$2:$L$13) + _xlfn.XLOOKUP('8. Model Variables'!$A25,'4.Annual SAE Indices'!$A$2:$A$23,'4.Annual SAE Indices'!$U$2:$U$23)*_xlfn.XLOOKUP('8. Model Variables'!$B25,'5.Monthly Multipliers'!$B$2:$B$13,'5.Monthly Multipliers'!$M$2:$M$13)</f>
        <v>544.43034007103938</v>
      </c>
      <c r="F25" s="1">
        <f>('6.Econ Transform'!F25^0.1)*'7.Wthr Transform'!D25*'8. Model Variables'!E25</f>
        <v>553.54363614209171</v>
      </c>
    </row>
    <row r="26" spans="1:6" ht="15.75" customHeight="1" x14ac:dyDescent="0.25">
      <c r="A26" s="1">
        <f t="shared" si="0"/>
        <v>2015</v>
      </c>
      <c r="B26" s="1">
        <f t="shared" si="1"/>
        <v>1</v>
      </c>
      <c r="C26" s="12">
        <f t="array" ref="C26">('6.Econ Transform'!F26^0.1)*'7.Wthr Transform'!H26*_xlfn.XLOOKUP('8. Model Variables'!A26,'4.Annual SAE Indices'!$A$2:$A$23,'4.Annual SAE Indices'!$V$2:$V$23)</f>
        <v>364.66927163917256</v>
      </c>
      <c r="D26" s="12">
        <f t="array" ref="D26">('6.Econ Transform'!F26^0.1)*'7.Wthr Transform'!J26*_xlfn.XLOOKUP('8. Model Variables'!$A26,'4.Annual SAE Indices'!$A$2:$A$23,'4.Annual SAE Indices'!$W$2:$W$23)</f>
        <v>0</v>
      </c>
      <c r="E26" s="1">
        <f t="array" ref="E26">_xlfn.XLOOKUP('8. Model Variables'!$A26,'4.Annual SAE Indices'!$A$2:$A$23,'4.Annual SAE Indices'!$J$2:$J$23)*_xlfn.XLOOKUP('8. Model Variables'!$B26,'5.Monthly Multipliers'!$B$2:$B$13,'5.Monthly Multipliers'!$C$2:$C$13) + _xlfn.XLOOKUP('8. Model Variables'!$A26,'4.Annual SAE Indices'!$A$2:$A$23,'4.Annual SAE Indices'!$K$2:$K$23)*_xlfn.XLOOKUP('8. Model Variables'!$B26,'5.Monthly Multipliers'!$B$2:$B$13,'5.Monthly Multipliers'!$D$2:$D$13) + _xlfn.XLOOKUP('8. Model Variables'!$A26,'4.Annual SAE Indices'!$A$2:$A$23,'4.Annual SAE Indices'!$L$2:$L$23)*_xlfn.XLOOKUP('8. Model Variables'!$B26,'5.Monthly Multipliers'!$B$2:$B$13,'5.Monthly Multipliers'!$E$2:$E$13) + _xlfn.XLOOKUP('8. Model Variables'!$A26,'4.Annual SAE Indices'!$A$2:$A$23,'4.Annual SAE Indices'!$M$2:$M$23)*_xlfn.XLOOKUP('8. Model Variables'!$B26,'5.Monthly Multipliers'!$B$2:$B$13,'5.Monthly Multipliers'!$F$2:$F$13) + _xlfn.XLOOKUP('8. Model Variables'!$A26,'4.Annual SAE Indices'!$A$2:$A$23,'4.Annual SAE Indices'!$N$2:$N$23)*_xlfn.XLOOKUP('8. Model Variables'!$B26,'5.Monthly Multipliers'!$B$2:$B$13,'5.Monthly Multipliers'!$G$2:$G$13) + _xlfn.XLOOKUP('8. Model Variables'!$A26,'4.Annual SAE Indices'!$A$2:$A$23,'4.Annual SAE Indices'!$O$2:$O$23)*_xlfn.XLOOKUP('8. Model Variables'!$B26,'5.Monthly Multipliers'!$B$2:$B$13,'5.Monthly Multipliers'!$H$2:$H$13) + _xlfn.XLOOKUP('8. Model Variables'!$A26,'4.Annual SAE Indices'!$A$2:$A$23,'4.Annual SAE Indices'!$P$2:$P$23)*_xlfn.XLOOKUP('8. Model Variables'!$B26,'5.Monthly Multipliers'!$B$2:$B$13,'5.Monthly Multipliers'!$I$2:$I$13) + _xlfn.XLOOKUP('8. Model Variables'!$A26,'4.Annual SAE Indices'!$A$2:$A$23,'4.Annual SAE Indices'!$Q$2:$Q$23)*_xlfn.XLOOKUP('8. Model Variables'!$B26,'5.Monthly Multipliers'!$B$2:$B$13,'5.Monthly Multipliers'!$J$2:$J$13) + _xlfn.XLOOKUP('8. Model Variables'!$A26,'4.Annual SAE Indices'!$A$2:$A$23,'4.Annual SAE Indices'!$R$2:$R$23)*_xlfn.XLOOKUP('8. Model Variables'!$B26,'5.Monthly Multipliers'!$B$2:$B$13,'5.Monthly Multipliers'!$K$2:$K$13) + _xlfn.XLOOKUP('8. Model Variables'!$A26,'4.Annual SAE Indices'!$A$2:$A$23,'4.Annual SAE Indices'!$T$2:$T$23)*_xlfn.XLOOKUP('8. Model Variables'!$B26,'5.Monthly Multipliers'!$B$2:$B$13,'5.Monthly Multipliers'!$L$2:$L$13) + _xlfn.XLOOKUP('8. Model Variables'!$A26,'4.Annual SAE Indices'!$A$2:$A$23,'4.Annual SAE Indices'!$U$2:$U$23)*_xlfn.XLOOKUP('8. Model Variables'!$B26,'5.Monthly Multipliers'!$B$2:$B$13,'5.Monthly Multipliers'!$M$2:$M$13)</f>
        <v>543.10882027682874</v>
      </c>
      <c r="F26" s="1">
        <f>('6.Econ Transform'!F26^0.1)*'7.Wthr Transform'!D26*'8. Model Variables'!E26</f>
        <v>552.30165052052223</v>
      </c>
    </row>
    <row r="27" spans="1:6" ht="15.75" customHeight="1" x14ac:dyDescent="0.25">
      <c r="A27" s="1">
        <f t="shared" si="0"/>
        <v>2015</v>
      </c>
      <c r="B27" s="1">
        <f t="shared" si="1"/>
        <v>2</v>
      </c>
      <c r="C27" s="12">
        <f t="array" ref="C27">('6.Econ Transform'!F27^0.1)*'7.Wthr Transform'!H27*_xlfn.XLOOKUP('8. Model Variables'!A27,'4.Annual SAE Indices'!$A$2:$A$23,'4.Annual SAE Indices'!$V$2:$V$23)</f>
        <v>368.85840868362203</v>
      </c>
      <c r="D27" s="12">
        <f t="array" ref="D27">('6.Econ Transform'!F27^0.1)*'7.Wthr Transform'!J27*_xlfn.XLOOKUP('8. Model Variables'!$A27,'4.Annual SAE Indices'!$A$2:$A$23,'4.Annual SAE Indices'!$W$2:$W$23)</f>
        <v>0</v>
      </c>
      <c r="E27" s="1">
        <f t="array" ref="E27">_xlfn.XLOOKUP('8. Model Variables'!$A27,'4.Annual SAE Indices'!$A$2:$A$23,'4.Annual SAE Indices'!$J$2:$J$23)*_xlfn.XLOOKUP('8. Model Variables'!$B27,'5.Monthly Multipliers'!$B$2:$B$13,'5.Monthly Multipliers'!$C$2:$C$13) + _xlfn.XLOOKUP('8. Model Variables'!$A27,'4.Annual SAE Indices'!$A$2:$A$23,'4.Annual SAE Indices'!$K$2:$K$23)*_xlfn.XLOOKUP('8. Model Variables'!$B27,'5.Monthly Multipliers'!$B$2:$B$13,'5.Monthly Multipliers'!$D$2:$D$13) + _xlfn.XLOOKUP('8. Model Variables'!$A27,'4.Annual SAE Indices'!$A$2:$A$23,'4.Annual SAE Indices'!$L$2:$L$23)*_xlfn.XLOOKUP('8. Model Variables'!$B27,'5.Monthly Multipliers'!$B$2:$B$13,'5.Monthly Multipliers'!$E$2:$E$13) + _xlfn.XLOOKUP('8. Model Variables'!$A27,'4.Annual SAE Indices'!$A$2:$A$23,'4.Annual SAE Indices'!$M$2:$M$23)*_xlfn.XLOOKUP('8. Model Variables'!$B27,'5.Monthly Multipliers'!$B$2:$B$13,'5.Monthly Multipliers'!$F$2:$F$13) + _xlfn.XLOOKUP('8. Model Variables'!$A27,'4.Annual SAE Indices'!$A$2:$A$23,'4.Annual SAE Indices'!$N$2:$N$23)*_xlfn.XLOOKUP('8. Model Variables'!$B27,'5.Monthly Multipliers'!$B$2:$B$13,'5.Monthly Multipliers'!$G$2:$G$13) + _xlfn.XLOOKUP('8. Model Variables'!$A27,'4.Annual SAE Indices'!$A$2:$A$23,'4.Annual SAE Indices'!$O$2:$O$23)*_xlfn.XLOOKUP('8. Model Variables'!$B27,'5.Monthly Multipliers'!$B$2:$B$13,'5.Monthly Multipliers'!$H$2:$H$13) + _xlfn.XLOOKUP('8. Model Variables'!$A27,'4.Annual SAE Indices'!$A$2:$A$23,'4.Annual SAE Indices'!$P$2:$P$23)*_xlfn.XLOOKUP('8. Model Variables'!$B27,'5.Monthly Multipliers'!$B$2:$B$13,'5.Monthly Multipliers'!$I$2:$I$13) + _xlfn.XLOOKUP('8. Model Variables'!$A27,'4.Annual SAE Indices'!$A$2:$A$23,'4.Annual SAE Indices'!$Q$2:$Q$23)*_xlfn.XLOOKUP('8. Model Variables'!$B27,'5.Monthly Multipliers'!$B$2:$B$13,'5.Monthly Multipliers'!$J$2:$J$13) + _xlfn.XLOOKUP('8. Model Variables'!$A27,'4.Annual SAE Indices'!$A$2:$A$23,'4.Annual SAE Indices'!$R$2:$R$23)*_xlfn.XLOOKUP('8. Model Variables'!$B27,'5.Monthly Multipliers'!$B$2:$B$13,'5.Monthly Multipliers'!$K$2:$K$13) + _xlfn.XLOOKUP('8. Model Variables'!$A27,'4.Annual SAE Indices'!$A$2:$A$23,'4.Annual SAE Indices'!$T$2:$T$23)*_xlfn.XLOOKUP('8. Model Variables'!$B27,'5.Monthly Multipliers'!$B$2:$B$13,'5.Monthly Multipliers'!$L$2:$L$13) + _xlfn.XLOOKUP('8. Model Variables'!$A27,'4.Annual SAE Indices'!$A$2:$A$23,'4.Annual SAE Indices'!$U$2:$U$23)*_xlfn.XLOOKUP('8. Model Variables'!$B27,'5.Monthly Multipliers'!$B$2:$B$13,'5.Monthly Multipliers'!$M$2:$M$13)</f>
        <v>537.71678464037814</v>
      </c>
      <c r="F27" s="1">
        <f>('6.Econ Transform'!F27^0.1)*'7.Wthr Transform'!D27*'8. Model Variables'!E27</f>
        <v>493.99107242245287</v>
      </c>
    </row>
    <row r="28" spans="1:6" ht="15.75" customHeight="1" x14ac:dyDescent="0.25">
      <c r="A28" s="1">
        <f t="shared" si="0"/>
        <v>2015</v>
      </c>
      <c r="B28" s="1">
        <f t="shared" si="1"/>
        <v>3</v>
      </c>
      <c r="C28" s="12">
        <f t="array" ref="C28">('6.Econ Transform'!F28^0.1)*'7.Wthr Transform'!H28*_xlfn.XLOOKUP('8. Model Variables'!A28,'4.Annual SAE Indices'!$A$2:$A$23,'4.Annual SAE Indices'!$V$2:$V$23)</f>
        <v>246.73925381700823</v>
      </c>
      <c r="D28" s="12">
        <f t="array" ref="D28">('6.Econ Transform'!F28^0.1)*'7.Wthr Transform'!J28*_xlfn.XLOOKUP('8. Model Variables'!$A28,'4.Annual SAE Indices'!$A$2:$A$23,'4.Annual SAE Indices'!$W$2:$W$23)</f>
        <v>0</v>
      </c>
      <c r="E28" s="1">
        <f t="array" ref="E28">_xlfn.XLOOKUP('8. Model Variables'!$A28,'4.Annual SAE Indices'!$A$2:$A$23,'4.Annual SAE Indices'!$J$2:$J$23)*_xlfn.XLOOKUP('8. Model Variables'!$B28,'5.Monthly Multipliers'!$B$2:$B$13,'5.Monthly Multipliers'!$C$2:$C$13) + _xlfn.XLOOKUP('8. Model Variables'!$A28,'4.Annual SAE Indices'!$A$2:$A$23,'4.Annual SAE Indices'!$K$2:$K$23)*_xlfn.XLOOKUP('8. Model Variables'!$B28,'5.Monthly Multipliers'!$B$2:$B$13,'5.Monthly Multipliers'!$D$2:$D$13) + _xlfn.XLOOKUP('8. Model Variables'!$A28,'4.Annual SAE Indices'!$A$2:$A$23,'4.Annual SAE Indices'!$L$2:$L$23)*_xlfn.XLOOKUP('8. Model Variables'!$B28,'5.Monthly Multipliers'!$B$2:$B$13,'5.Monthly Multipliers'!$E$2:$E$13) + _xlfn.XLOOKUP('8. Model Variables'!$A28,'4.Annual SAE Indices'!$A$2:$A$23,'4.Annual SAE Indices'!$M$2:$M$23)*_xlfn.XLOOKUP('8. Model Variables'!$B28,'5.Monthly Multipliers'!$B$2:$B$13,'5.Monthly Multipliers'!$F$2:$F$13) + _xlfn.XLOOKUP('8. Model Variables'!$A28,'4.Annual SAE Indices'!$A$2:$A$23,'4.Annual SAE Indices'!$N$2:$N$23)*_xlfn.XLOOKUP('8. Model Variables'!$B28,'5.Monthly Multipliers'!$B$2:$B$13,'5.Monthly Multipliers'!$G$2:$G$13) + _xlfn.XLOOKUP('8. Model Variables'!$A28,'4.Annual SAE Indices'!$A$2:$A$23,'4.Annual SAE Indices'!$O$2:$O$23)*_xlfn.XLOOKUP('8. Model Variables'!$B28,'5.Monthly Multipliers'!$B$2:$B$13,'5.Monthly Multipliers'!$H$2:$H$13) + _xlfn.XLOOKUP('8. Model Variables'!$A28,'4.Annual SAE Indices'!$A$2:$A$23,'4.Annual SAE Indices'!$P$2:$P$23)*_xlfn.XLOOKUP('8. Model Variables'!$B28,'5.Monthly Multipliers'!$B$2:$B$13,'5.Monthly Multipliers'!$I$2:$I$13) + _xlfn.XLOOKUP('8. Model Variables'!$A28,'4.Annual SAE Indices'!$A$2:$A$23,'4.Annual SAE Indices'!$Q$2:$Q$23)*_xlfn.XLOOKUP('8. Model Variables'!$B28,'5.Monthly Multipliers'!$B$2:$B$13,'5.Monthly Multipliers'!$J$2:$J$13) + _xlfn.XLOOKUP('8. Model Variables'!$A28,'4.Annual SAE Indices'!$A$2:$A$23,'4.Annual SAE Indices'!$R$2:$R$23)*_xlfn.XLOOKUP('8. Model Variables'!$B28,'5.Monthly Multipliers'!$B$2:$B$13,'5.Monthly Multipliers'!$K$2:$K$13) + _xlfn.XLOOKUP('8. Model Variables'!$A28,'4.Annual SAE Indices'!$A$2:$A$23,'4.Annual SAE Indices'!$T$2:$T$23)*_xlfn.XLOOKUP('8. Model Variables'!$B28,'5.Monthly Multipliers'!$B$2:$B$13,'5.Monthly Multipliers'!$L$2:$L$13) + _xlfn.XLOOKUP('8. Model Variables'!$A28,'4.Annual SAE Indices'!$A$2:$A$23,'4.Annual SAE Indices'!$U$2:$U$23)*_xlfn.XLOOKUP('8. Model Variables'!$B28,'5.Monthly Multipliers'!$B$2:$B$13,'5.Monthly Multipliers'!$M$2:$M$13)</f>
        <v>531.9953182006559</v>
      </c>
      <c r="F28" s="1">
        <f>('6.Econ Transform'!F28^0.1)*'7.Wthr Transform'!D28*'8. Model Variables'!E28</f>
        <v>541.1671764674818</v>
      </c>
    </row>
    <row r="29" spans="1:6" ht="15.75" customHeight="1" x14ac:dyDescent="0.25">
      <c r="A29" s="1">
        <f t="shared" si="0"/>
        <v>2015</v>
      </c>
      <c r="B29" s="1">
        <f t="shared" si="1"/>
        <v>4</v>
      </c>
      <c r="C29" s="12">
        <f t="array" ref="C29">('6.Econ Transform'!F29^0.1)*'7.Wthr Transform'!H29*_xlfn.XLOOKUP('8. Model Variables'!A29,'4.Annual SAE Indices'!$A$2:$A$23,'4.Annual SAE Indices'!$V$2:$V$23)</f>
        <v>93.438970049603768</v>
      </c>
      <c r="D29" s="12">
        <f t="array" ref="D29">('6.Econ Transform'!F29^0.1)*'7.Wthr Transform'!J29*_xlfn.XLOOKUP('8. Model Variables'!$A29,'4.Annual SAE Indices'!$A$2:$A$23,'4.Annual SAE Indices'!$W$2:$W$23)</f>
        <v>0</v>
      </c>
      <c r="E29" s="1">
        <f t="array" ref="E29">_xlfn.XLOOKUP('8. Model Variables'!$A29,'4.Annual SAE Indices'!$A$2:$A$23,'4.Annual SAE Indices'!$J$2:$J$23)*_xlfn.XLOOKUP('8. Model Variables'!$B29,'5.Monthly Multipliers'!$B$2:$B$13,'5.Monthly Multipliers'!$C$2:$C$13) + _xlfn.XLOOKUP('8. Model Variables'!$A29,'4.Annual SAE Indices'!$A$2:$A$23,'4.Annual SAE Indices'!$K$2:$K$23)*_xlfn.XLOOKUP('8. Model Variables'!$B29,'5.Monthly Multipliers'!$B$2:$B$13,'5.Monthly Multipliers'!$D$2:$D$13) + _xlfn.XLOOKUP('8. Model Variables'!$A29,'4.Annual SAE Indices'!$A$2:$A$23,'4.Annual SAE Indices'!$L$2:$L$23)*_xlfn.XLOOKUP('8. Model Variables'!$B29,'5.Monthly Multipliers'!$B$2:$B$13,'5.Monthly Multipliers'!$E$2:$E$13) + _xlfn.XLOOKUP('8. Model Variables'!$A29,'4.Annual SAE Indices'!$A$2:$A$23,'4.Annual SAE Indices'!$M$2:$M$23)*_xlfn.XLOOKUP('8. Model Variables'!$B29,'5.Monthly Multipliers'!$B$2:$B$13,'5.Monthly Multipliers'!$F$2:$F$13) + _xlfn.XLOOKUP('8. Model Variables'!$A29,'4.Annual SAE Indices'!$A$2:$A$23,'4.Annual SAE Indices'!$N$2:$N$23)*_xlfn.XLOOKUP('8. Model Variables'!$B29,'5.Monthly Multipliers'!$B$2:$B$13,'5.Monthly Multipliers'!$G$2:$G$13) + _xlfn.XLOOKUP('8. Model Variables'!$A29,'4.Annual SAE Indices'!$A$2:$A$23,'4.Annual SAE Indices'!$O$2:$O$23)*_xlfn.XLOOKUP('8. Model Variables'!$B29,'5.Monthly Multipliers'!$B$2:$B$13,'5.Monthly Multipliers'!$H$2:$H$13) + _xlfn.XLOOKUP('8. Model Variables'!$A29,'4.Annual SAE Indices'!$A$2:$A$23,'4.Annual SAE Indices'!$P$2:$P$23)*_xlfn.XLOOKUP('8. Model Variables'!$B29,'5.Monthly Multipliers'!$B$2:$B$13,'5.Monthly Multipliers'!$I$2:$I$13) + _xlfn.XLOOKUP('8. Model Variables'!$A29,'4.Annual SAE Indices'!$A$2:$A$23,'4.Annual SAE Indices'!$Q$2:$Q$23)*_xlfn.XLOOKUP('8. Model Variables'!$B29,'5.Monthly Multipliers'!$B$2:$B$13,'5.Monthly Multipliers'!$J$2:$J$13) + _xlfn.XLOOKUP('8. Model Variables'!$A29,'4.Annual SAE Indices'!$A$2:$A$23,'4.Annual SAE Indices'!$R$2:$R$23)*_xlfn.XLOOKUP('8. Model Variables'!$B29,'5.Monthly Multipliers'!$B$2:$B$13,'5.Monthly Multipliers'!$K$2:$K$13) + _xlfn.XLOOKUP('8. Model Variables'!$A29,'4.Annual SAE Indices'!$A$2:$A$23,'4.Annual SAE Indices'!$T$2:$T$23)*_xlfn.XLOOKUP('8. Model Variables'!$B29,'5.Monthly Multipliers'!$B$2:$B$13,'5.Monthly Multipliers'!$L$2:$L$13) + _xlfn.XLOOKUP('8. Model Variables'!$A29,'4.Annual SAE Indices'!$A$2:$A$23,'4.Annual SAE Indices'!$U$2:$U$23)*_xlfn.XLOOKUP('8. Model Variables'!$B29,'5.Monthly Multipliers'!$B$2:$B$13,'5.Monthly Multipliers'!$M$2:$M$13)</f>
        <v>522.23084842877938</v>
      </c>
      <c r="F29" s="1">
        <f>('6.Econ Transform'!F29^0.1)*'7.Wthr Transform'!D29*'8. Model Variables'!E29</f>
        <v>514.16113166639605</v>
      </c>
    </row>
    <row r="30" spans="1:6" ht="15.75" customHeight="1" x14ac:dyDescent="0.25">
      <c r="A30" s="1">
        <f t="shared" si="0"/>
        <v>2015</v>
      </c>
      <c r="B30" s="1">
        <f t="shared" si="1"/>
        <v>5</v>
      </c>
      <c r="C30" s="12">
        <f t="array" ref="C30">('6.Econ Transform'!F30^0.1)*'7.Wthr Transform'!H30*_xlfn.XLOOKUP('8. Model Variables'!A30,'4.Annual SAE Indices'!$A$2:$A$23,'4.Annual SAE Indices'!$V$2:$V$23)</f>
        <v>10.136542654327185</v>
      </c>
      <c r="D30" s="12">
        <f t="array" ref="D30">('6.Econ Transform'!F30^0.1)*'7.Wthr Transform'!J30*_xlfn.XLOOKUP('8. Model Variables'!$A30,'4.Annual SAE Indices'!$A$2:$A$23,'4.Annual SAE Indices'!$W$2:$W$23)</f>
        <v>130.20880111469629</v>
      </c>
      <c r="E30" s="1">
        <f t="array" ref="E30">_xlfn.XLOOKUP('8. Model Variables'!$A30,'4.Annual SAE Indices'!$A$2:$A$23,'4.Annual SAE Indices'!$J$2:$J$23)*_xlfn.XLOOKUP('8. Model Variables'!$B30,'5.Monthly Multipliers'!$B$2:$B$13,'5.Monthly Multipliers'!$C$2:$C$13) + _xlfn.XLOOKUP('8. Model Variables'!$A30,'4.Annual SAE Indices'!$A$2:$A$23,'4.Annual SAE Indices'!$K$2:$K$23)*_xlfn.XLOOKUP('8. Model Variables'!$B30,'5.Monthly Multipliers'!$B$2:$B$13,'5.Monthly Multipliers'!$D$2:$D$13) + _xlfn.XLOOKUP('8. Model Variables'!$A30,'4.Annual SAE Indices'!$A$2:$A$23,'4.Annual SAE Indices'!$L$2:$L$23)*_xlfn.XLOOKUP('8. Model Variables'!$B30,'5.Monthly Multipliers'!$B$2:$B$13,'5.Monthly Multipliers'!$E$2:$E$13) + _xlfn.XLOOKUP('8. Model Variables'!$A30,'4.Annual SAE Indices'!$A$2:$A$23,'4.Annual SAE Indices'!$M$2:$M$23)*_xlfn.XLOOKUP('8. Model Variables'!$B30,'5.Monthly Multipliers'!$B$2:$B$13,'5.Monthly Multipliers'!$F$2:$F$13) + _xlfn.XLOOKUP('8. Model Variables'!$A30,'4.Annual SAE Indices'!$A$2:$A$23,'4.Annual SAE Indices'!$N$2:$N$23)*_xlfn.XLOOKUP('8. Model Variables'!$B30,'5.Monthly Multipliers'!$B$2:$B$13,'5.Monthly Multipliers'!$G$2:$G$13) + _xlfn.XLOOKUP('8. Model Variables'!$A30,'4.Annual SAE Indices'!$A$2:$A$23,'4.Annual SAE Indices'!$O$2:$O$23)*_xlfn.XLOOKUP('8. Model Variables'!$B30,'5.Monthly Multipliers'!$B$2:$B$13,'5.Monthly Multipliers'!$H$2:$H$13) + _xlfn.XLOOKUP('8. Model Variables'!$A30,'4.Annual SAE Indices'!$A$2:$A$23,'4.Annual SAE Indices'!$P$2:$P$23)*_xlfn.XLOOKUP('8. Model Variables'!$B30,'5.Monthly Multipliers'!$B$2:$B$13,'5.Monthly Multipliers'!$I$2:$I$13) + _xlfn.XLOOKUP('8. Model Variables'!$A30,'4.Annual SAE Indices'!$A$2:$A$23,'4.Annual SAE Indices'!$Q$2:$Q$23)*_xlfn.XLOOKUP('8. Model Variables'!$B30,'5.Monthly Multipliers'!$B$2:$B$13,'5.Monthly Multipliers'!$J$2:$J$13) + _xlfn.XLOOKUP('8. Model Variables'!$A30,'4.Annual SAE Indices'!$A$2:$A$23,'4.Annual SAE Indices'!$R$2:$R$23)*_xlfn.XLOOKUP('8. Model Variables'!$B30,'5.Monthly Multipliers'!$B$2:$B$13,'5.Monthly Multipliers'!$K$2:$K$13) + _xlfn.XLOOKUP('8. Model Variables'!$A30,'4.Annual SAE Indices'!$A$2:$A$23,'4.Annual SAE Indices'!$T$2:$T$23)*_xlfn.XLOOKUP('8. Model Variables'!$B30,'5.Monthly Multipliers'!$B$2:$B$13,'5.Monthly Multipliers'!$L$2:$L$13) + _xlfn.XLOOKUP('8. Model Variables'!$A30,'4.Annual SAE Indices'!$A$2:$A$23,'4.Annual SAE Indices'!$U$2:$U$23)*_xlfn.XLOOKUP('8. Model Variables'!$B30,'5.Monthly Multipliers'!$B$2:$B$13,'5.Monthly Multipliers'!$M$2:$M$13)</f>
        <v>515.30315987124266</v>
      </c>
      <c r="F30" s="1">
        <f>('6.Econ Transform'!F30^0.1)*'7.Wthr Transform'!D30*'8. Model Variables'!E30</f>
        <v>524.31533239342946</v>
      </c>
    </row>
    <row r="31" spans="1:6" ht="15.75" customHeight="1" x14ac:dyDescent="0.25">
      <c r="A31" s="1">
        <f t="shared" si="0"/>
        <v>2015</v>
      </c>
      <c r="B31" s="1">
        <f t="shared" si="1"/>
        <v>6</v>
      </c>
      <c r="C31" s="12">
        <f t="array" ref="C31">('6.Econ Transform'!F31^0.1)*'7.Wthr Transform'!H31*_xlfn.XLOOKUP('8. Model Variables'!A31,'4.Annual SAE Indices'!$A$2:$A$23,'4.Annual SAE Indices'!$V$2:$V$23)</f>
        <v>1.1556198069538748</v>
      </c>
      <c r="D31" s="12">
        <f t="array" ref="D31">('6.Econ Transform'!F31^0.1)*'7.Wthr Transform'!J31*_xlfn.XLOOKUP('8. Model Variables'!$A31,'4.Annual SAE Indices'!$A$2:$A$23,'4.Annual SAE Indices'!$W$2:$W$23)</f>
        <v>95.899167892431507</v>
      </c>
      <c r="E31" s="1">
        <f t="array" ref="E31">_xlfn.XLOOKUP('8. Model Variables'!$A31,'4.Annual SAE Indices'!$A$2:$A$23,'4.Annual SAE Indices'!$J$2:$J$23)*_xlfn.XLOOKUP('8. Model Variables'!$B31,'5.Monthly Multipliers'!$B$2:$B$13,'5.Monthly Multipliers'!$C$2:$C$13) + _xlfn.XLOOKUP('8. Model Variables'!$A31,'4.Annual SAE Indices'!$A$2:$A$23,'4.Annual SAE Indices'!$K$2:$K$23)*_xlfn.XLOOKUP('8. Model Variables'!$B31,'5.Monthly Multipliers'!$B$2:$B$13,'5.Monthly Multipliers'!$D$2:$D$13) + _xlfn.XLOOKUP('8. Model Variables'!$A31,'4.Annual SAE Indices'!$A$2:$A$23,'4.Annual SAE Indices'!$L$2:$L$23)*_xlfn.XLOOKUP('8. Model Variables'!$B31,'5.Monthly Multipliers'!$B$2:$B$13,'5.Monthly Multipliers'!$E$2:$E$13) + _xlfn.XLOOKUP('8. Model Variables'!$A31,'4.Annual SAE Indices'!$A$2:$A$23,'4.Annual SAE Indices'!$M$2:$M$23)*_xlfn.XLOOKUP('8. Model Variables'!$B31,'5.Monthly Multipliers'!$B$2:$B$13,'5.Monthly Multipliers'!$F$2:$F$13) + _xlfn.XLOOKUP('8. Model Variables'!$A31,'4.Annual SAE Indices'!$A$2:$A$23,'4.Annual SAE Indices'!$N$2:$N$23)*_xlfn.XLOOKUP('8. Model Variables'!$B31,'5.Monthly Multipliers'!$B$2:$B$13,'5.Monthly Multipliers'!$G$2:$G$13) + _xlfn.XLOOKUP('8. Model Variables'!$A31,'4.Annual SAE Indices'!$A$2:$A$23,'4.Annual SAE Indices'!$O$2:$O$23)*_xlfn.XLOOKUP('8. Model Variables'!$B31,'5.Monthly Multipliers'!$B$2:$B$13,'5.Monthly Multipliers'!$H$2:$H$13) + _xlfn.XLOOKUP('8. Model Variables'!$A31,'4.Annual SAE Indices'!$A$2:$A$23,'4.Annual SAE Indices'!$P$2:$P$23)*_xlfn.XLOOKUP('8. Model Variables'!$B31,'5.Monthly Multipliers'!$B$2:$B$13,'5.Monthly Multipliers'!$I$2:$I$13) + _xlfn.XLOOKUP('8. Model Variables'!$A31,'4.Annual SAE Indices'!$A$2:$A$23,'4.Annual SAE Indices'!$Q$2:$Q$23)*_xlfn.XLOOKUP('8. Model Variables'!$B31,'5.Monthly Multipliers'!$B$2:$B$13,'5.Monthly Multipliers'!$J$2:$J$13) + _xlfn.XLOOKUP('8. Model Variables'!$A31,'4.Annual SAE Indices'!$A$2:$A$23,'4.Annual SAE Indices'!$R$2:$R$23)*_xlfn.XLOOKUP('8. Model Variables'!$B31,'5.Monthly Multipliers'!$B$2:$B$13,'5.Monthly Multipliers'!$K$2:$K$13) + _xlfn.XLOOKUP('8. Model Variables'!$A31,'4.Annual SAE Indices'!$A$2:$A$23,'4.Annual SAE Indices'!$T$2:$T$23)*_xlfn.XLOOKUP('8. Model Variables'!$B31,'5.Monthly Multipliers'!$B$2:$B$13,'5.Monthly Multipliers'!$L$2:$L$13) + _xlfn.XLOOKUP('8. Model Variables'!$A31,'4.Annual SAE Indices'!$A$2:$A$23,'4.Annual SAE Indices'!$U$2:$U$23)*_xlfn.XLOOKUP('8. Model Variables'!$B31,'5.Monthly Multipliers'!$B$2:$B$13,'5.Monthly Multipliers'!$M$2:$M$13)</f>
        <v>509.06298448922712</v>
      </c>
      <c r="F31" s="1">
        <f>('6.Econ Transform'!F31^0.1)*'7.Wthr Transform'!D31*'8. Model Variables'!E31</f>
        <v>501.34702048435844</v>
      </c>
    </row>
    <row r="32" spans="1:6" ht="15.75" customHeight="1" x14ac:dyDescent="0.25">
      <c r="A32" s="1">
        <f t="shared" si="0"/>
        <v>2015</v>
      </c>
      <c r="B32" s="1">
        <f t="shared" si="1"/>
        <v>7</v>
      </c>
      <c r="C32" s="12">
        <f t="array" ref="C32">('6.Econ Transform'!F32^0.1)*'7.Wthr Transform'!H32*_xlfn.XLOOKUP('8. Model Variables'!A32,'4.Annual SAE Indices'!$A$2:$A$23,'4.Annual SAE Indices'!$V$2:$V$23)</f>
        <v>0</v>
      </c>
      <c r="D32" s="12">
        <f t="array" ref="D32">('6.Econ Transform'!F32^0.1)*'7.Wthr Transform'!J32*_xlfn.XLOOKUP('8. Model Variables'!$A32,'4.Annual SAE Indices'!$A$2:$A$23,'4.Annual SAE Indices'!$W$2:$W$23)</f>
        <v>461.85484490685047</v>
      </c>
      <c r="E32" s="1">
        <f t="array" ref="E32">_xlfn.XLOOKUP('8. Model Variables'!$A32,'4.Annual SAE Indices'!$A$2:$A$23,'4.Annual SAE Indices'!$J$2:$J$23)*_xlfn.XLOOKUP('8. Model Variables'!$B32,'5.Monthly Multipliers'!$B$2:$B$13,'5.Monthly Multipliers'!$C$2:$C$13) + _xlfn.XLOOKUP('8. Model Variables'!$A32,'4.Annual SAE Indices'!$A$2:$A$23,'4.Annual SAE Indices'!$K$2:$K$23)*_xlfn.XLOOKUP('8. Model Variables'!$B32,'5.Monthly Multipliers'!$B$2:$B$13,'5.Monthly Multipliers'!$D$2:$D$13) + _xlfn.XLOOKUP('8. Model Variables'!$A32,'4.Annual SAE Indices'!$A$2:$A$23,'4.Annual SAE Indices'!$L$2:$L$23)*_xlfn.XLOOKUP('8. Model Variables'!$B32,'5.Monthly Multipliers'!$B$2:$B$13,'5.Monthly Multipliers'!$E$2:$E$13) + _xlfn.XLOOKUP('8. Model Variables'!$A32,'4.Annual SAE Indices'!$A$2:$A$23,'4.Annual SAE Indices'!$M$2:$M$23)*_xlfn.XLOOKUP('8. Model Variables'!$B32,'5.Monthly Multipliers'!$B$2:$B$13,'5.Monthly Multipliers'!$F$2:$F$13) + _xlfn.XLOOKUP('8. Model Variables'!$A32,'4.Annual SAE Indices'!$A$2:$A$23,'4.Annual SAE Indices'!$N$2:$N$23)*_xlfn.XLOOKUP('8. Model Variables'!$B32,'5.Monthly Multipliers'!$B$2:$B$13,'5.Monthly Multipliers'!$G$2:$G$13) + _xlfn.XLOOKUP('8. Model Variables'!$A32,'4.Annual SAE Indices'!$A$2:$A$23,'4.Annual SAE Indices'!$O$2:$O$23)*_xlfn.XLOOKUP('8. Model Variables'!$B32,'5.Monthly Multipliers'!$B$2:$B$13,'5.Monthly Multipliers'!$H$2:$H$13) + _xlfn.XLOOKUP('8. Model Variables'!$A32,'4.Annual SAE Indices'!$A$2:$A$23,'4.Annual SAE Indices'!$P$2:$P$23)*_xlfn.XLOOKUP('8. Model Variables'!$B32,'5.Monthly Multipliers'!$B$2:$B$13,'5.Monthly Multipliers'!$I$2:$I$13) + _xlfn.XLOOKUP('8. Model Variables'!$A32,'4.Annual SAE Indices'!$A$2:$A$23,'4.Annual SAE Indices'!$Q$2:$Q$23)*_xlfn.XLOOKUP('8. Model Variables'!$B32,'5.Monthly Multipliers'!$B$2:$B$13,'5.Monthly Multipliers'!$J$2:$J$13) + _xlfn.XLOOKUP('8. Model Variables'!$A32,'4.Annual SAE Indices'!$A$2:$A$23,'4.Annual SAE Indices'!$R$2:$R$23)*_xlfn.XLOOKUP('8. Model Variables'!$B32,'5.Monthly Multipliers'!$B$2:$B$13,'5.Monthly Multipliers'!$K$2:$K$13) + _xlfn.XLOOKUP('8. Model Variables'!$A32,'4.Annual SAE Indices'!$A$2:$A$23,'4.Annual SAE Indices'!$T$2:$T$23)*_xlfn.XLOOKUP('8. Model Variables'!$B32,'5.Monthly Multipliers'!$B$2:$B$13,'5.Monthly Multipliers'!$L$2:$L$13) + _xlfn.XLOOKUP('8. Model Variables'!$A32,'4.Annual SAE Indices'!$A$2:$A$23,'4.Annual SAE Indices'!$U$2:$U$23)*_xlfn.XLOOKUP('8. Model Variables'!$B32,'5.Monthly Multipliers'!$B$2:$B$13,'5.Monthly Multipliers'!$M$2:$M$13)</f>
        <v>500.10825621449169</v>
      </c>
      <c r="F32" s="1">
        <f>('6.Econ Transform'!F32^0.1)*'7.Wthr Transform'!D32*'8. Model Variables'!E32</f>
        <v>509.03585160323786</v>
      </c>
    </row>
    <row r="33" spans="1:6" ht="15.75" customHeight="1" x14ac:dyDescent="0.25">
      <c r="A33" s="1">
        <f t="shared" si="0"/>
        <v>2015</v>
      </c>
      <c r="B33" s="1">
        <f t="shared" si="1"/>
        <v>8</v>
      </c>
      <c r="C33" s="12">
        <f t="array" ref="C33">('6.Econ Transform'!F33^0.1)*'7.Wthr Transform'!H33*_xlfn.XLOOKUP('8. Model Variables'!A33,'4.Annual SAE Indices'!$A$2:$A$23,'4.Annual SAE Indices'!$V$2:$V$23)</f>
        <v>0</v>
      </c>
      <c r="D33" s="12">
        <f t="array" ref="D33">('6.Econ Transform'!F33^0.1)*'7.Wthr Transform'!J33*_xlfn.XLOOKUP('8. Model Variables'!$A33,'4.Annual SAE Indices'!$A$2:$A$23,'4.Annual SAE Indices'!$W$2:$W$23)</f>
        <v>292.4007319616569</v>
      </c>
      <c r="E33" s="1">
        <f t="array" ref="E33">_xlfn.XLOOKUP('8. Model Variables'!$A33,'4.Annual SAE Indices'!$A$2:$A$23,'4.Annual SAE Indices'!$J$2:$J$23)*_xlfn.XLOOKUP('8. Model Variables'!$B33,'5.Monthly Multipliers'!$B$2:$B$13,'5.Monthly Multipliers'!$C$2:$C$13) + _xlfn.XLOOKUP('8. Model Variables'!$A33,'4.Annual SAE Indices'!$A$2:$A$23,'4.Annual SAE Indices'!$K$2:$K$23)*_xlfn.XLOOKUP('8. Model Variables'!$B33,'5.Monthly Multipliers'!$B$2:$B$13,'5.Monthly Multipliers'!$D$2:$D$13) + _xlfn.XLOOKUP('8. Model Variables'!$A33,'4.Annual SAE Indices'!$A$2:$A$23,'4.Annual SAE Indices'!$L$2:$L$23)*_xlfn.XLOOKUP('8. Model Variables'!$B33,'5.Monthly Multipliers'!$B$2:$B$13,'5.Monthly Multipliers'!$E$2:$E$13) + _xlfn.XLOOKUP('8. Model Variables'!$A33,'4.Annual SAE Indices'!$A$2:$A$23,'4.Annual SAE Indices'!$M$2:$M$23)*_xlfn.XLOOKUP('8. Model Variables'!$B33,'5.Monthly Multipliers'!$B$2:$B$13,'5.Monthly Multipliers'!$F$2:$F$13) + _xlfn.XLOOKUP('8. Model Variables'!$A33,'4.Annual SAE Indices'!$A$2:$A$23,'4.Annual SAE Indices'!$N$2:$N$23)*_xlfn.XLOOKUP('8. Model Variables'!$B33,'5.Monthly Multipliers'!$B$2:$B$13,'5.Monthly Multipliers'!$G$2:$G$13) + _xlfn.XLOOKUP('8. Model Variables'!$A33,'4.Annual SAE Indices'!$A$2:$A$23,'4.Annual SAE Indices'!$O$2:$O$23)*_xlfn.XLOOKUP('8. Model Variables'!$B33,'5.Monthly Multipliers'!$B$2:$B$13,'5.Monthly Multipliers'!$H$2:$H$13) + _xlfn.XLOOKUP('8. Model Variables'!$A33,'4.Annual SAE Indices'!$A$2:$A$23,'4.Annual SAE Indices'!$P$2:$P$23)*_xlfn.XLOOKUP('8. Model Variables'!$B33,'5.Monthly Multipliers'!$B$2:$B$13,'5.Monthly Multipliers'!$I$2:$I$13) + _xlfn.XLOOKUP('8. Model Variables'!$A33,'4.Annual SAE Indices'!$A$2:$A$23,'4.Annual SAE Indices'!$Q$2:$Q$23)*_xlfn.XLOOKUP('8. Model Variables'!$B33,'5.Monthly Multipliers'!$B$2:$B$13,'5.Monthly Multipliers'!$J$2:$J$13) + _xlfn.XLOOKUP('8. Model Variables'!$A33,'4.Annual SAE Indices'!$A$2:$A$23,'4.Annual SAE Indices'!$R$2:$R$23)*_xlfn.XLOOKUP('8. Model Variables'!$B33,'5.Monthly Multipliers'!$B$2:$B$13,'5.Monthly Multipliers'!$K$2:$K$13) + _xlfn.XLOOKUP('8. Model Variables'!$A33,'4.Annual SAE Indices'!$A$2:$A$23,'4.Annual SAE Indices'!$T$2:$T$23)*_xlfn.XLOOKUP('8. Model Variables'!$B33,'5.Monthly Multipliers'!$B$2:$B$13,'5.Monthly Multipliers'!$L$2:$L$13) + _xlfn.XLOOKUP('8. Model Variables'!$A33,'4.Annual SAE Indices'!$A$2:$A$23,'4.Annual SAE Indices'!$U$2:$U$23)*_xlfn.XLOOKUP('8. Model Variables'!$B33,'5.Monthly Multipliers'!$B$2:$B$13,'5.Monthly Multipliers'!$M$2:$M$13)</f>
        <v>499.47158390496082</v>
      </c>
      <c r="F33" s="1">
        <f>('6.Econ Transform'!F33^0.1)*'7.Wthr Transform'!D33*'8. Model Variables'!E33</f>
        <v>508.47722922622989</v>
      </c>
    </row>
    <row r="34" spans="1:6" ht="15.75" customHeight="1" x14ac:dyDescent="0.25">
      <c r="A34" s="1">
        <f t="shared" si="0"/>
        <v>2015</v>
      </c>
      <c r="B34" s="1">
        <f t="shared" si="1"/>
        <v>9</v>
      </c>
      <c r="C34" s="12">
        <f t="array" ref="C34">('6.Econ Transform'!F34^0.1)*'7.Wthr Transform'!H34*_xlfn.XLOOKUP('8. Model Variables'!A34,'4.Annual SAE Indices'!$A$2:$A$23,'4.Annual SAE Indices'!$V$2:$V$23)</f>
        <v>2.2100256744015323</v>
      </c>
      <c r="D34" s="12">
        <f t="array" ref="D34">('6.Econ Transform'!F34^0.1)*'7.Wthr Transform'!J34*_xlfn.XLOOKUP('8. Model Variables'!$A34,'4.Annual SAE Indices'!$A$2:$A$23,'4.Annual SAE Indices'!$W$2:$W$23)</f>
        <v>218.37073386459778</v>
      </c>
      <c r="E34" s="1">
        <f t="array" ref="E34">_xlfn.XLOOKUP('8. Model Variables'!$A34,'4.Annual SAE Indices'!$A$2:$A$23,'4.Annual SAE Indices'!$J$2:$J$23)*_xlfn.XLOOKUP('8. Model Variables'!$B34,'5.Monthly Multipliers'!$B$2:$B$13,'5.Monthly Multipliers'!$C$2:$C$13) + _xlfn.XLOOKUP('8. Model Variables'!$A34,'4.Annual SAE Indices'!$A$2:$A$23,'4.Annual SAE Indices'!$K$2:$K$23)*_xlfn.XLOOKUP('8. Model Variables'!$B34,'5.Monthly Multipliers'!$B$2:$B$13,'5.Monthly Multipliers'!$D$2:$D$13) + _xlfn.XLOOKUP('8. Model Variables'!$A34,'4.Annual SAE Indices'!$A$2:$A$23,'4.Annual SAE Indices'!$L$2:$L$23)*_xlfn.XLOOKUP('8. Model Variables'!$B34,'5.Monthly Multipliers'!$B$2:$B$13,'5.Monthly Multipliers'!$E$2:$E$13) + _xlfn.XLOOKUP('8. Model Variables'!$A34,'4.Annual SAE Indices'!$A$2:$A$23,'4.Annual SAE Indices'!$M$2:$M$23)*_xlfn.XLOOKUP('8. Model Variables'!$B34,'5.Monthly Multipliers'!$B$2:$B$13,'5.Monthly Multipliers'!$F$2:$F$13) + _xlfn.XLOOKUP('8. Model Variables'!$A34,'4.Annual SAE Indices'!$A$2:$A$23,'4.Annual SAE Indices'!$N$2:$N$23)*_xlfn.XLOOKUP('8. Model Variables'!$B34,'5.Monthly Multipliers'!$B$2:$B$13,'5.Monthly Multipliers'!$G$2:$G$13) + _xlfn.XLOOKUP('8. Model Variables'!$A34,'4.Annual SAE Indices'!$A$2:$A$23,'4.Annual SAE Indices'!$O$2:$O$23)*_xlfn.XLOOKUP('8. Model Variables'!$B34,'5.Monthly Multipliers'!$B$2:$B$13,'5.Monthly Multipliers'!$H$2:$H$13) + _xlfn.XLOOKUP('8. Model Variables'!$A34,'4.Annual SAE Indices'!$A$2:$A$23,'4.Annual SAE Indices'!$P$2:$P$23)*_xlfn.XLOOKUP('8. Model Variables'!$B34,'5.Monthly Multipliers'!$B$2:$B$13,'5.Monthly Multipliers'!$I$2:$I$13) + _xlfn.XLOOKUP('8. Model Variables'!$A34,'4.Annual SAE Indices'!$A$2:$A$23,'4.Annual SAE Indices'!$Q$2:$Q$23)*_xlfn.XLOOKUP('8. Model Variables'!$B34,'5.Monthly Multipliers'!$B$2:$B$13,'5.Monthly Multipliers'!$J$2:$J$13) + _xlfn.XLOOKUP('8. Model Variables'!$A34,'4.Annual SAE Indices'!$A$2:$A$23,'4.Annual SAE Indices'!$R$2:$R$23)*_xlfn.XLOOKUP('8. Model Variables'!$B34,'5.Monthly Multipliers'!$B$2:$B$13,'5.Monthly Multipliers'!$K$2:$K$13) + _xlfn.XLOOKUP('8. Model Variables'!$A34,'4.Annual SAE Indices'!$A$2:$A$23,'4.Annual SAE Indices'!$T$2:$T$23)*_xlfn.XLOOKUP('8. Model Variables'!$B34,'5.Monthly Multipliers'!$B$2:$B$13,'5.Monthly Multipliers'!$L$2:$L$13) + _xlfn.XLOOKUP('8. Model Variables'!$A34,'4.Annual SAE Indices'!$A$2:$A$23,'4.Annual SAE Indices'!$U$2:$U$23)*_xlfn.XLOOKUP('8. Model Variables'!$B34,'5.Monthly Multipliers'!$B$2:$B$13,'5.Monthly Multipliers'!$M$2:$M$13)</f>
        <v>504.87160391322641</v>
      </c>
      <c r="F34" s="1">
        <f>('6.Econ Transform'!F34^0.1)*'7.Wthr Transform'!D34*'8. Model Variables'!E34</f>
        <v>497.64425894520446</v>
      </c>
    </row>
    <row r="35" spans="1:6" ht="15.75" customHeight="1" x14ac:dyDescent="0.25">
      <c r="A35" s="1">
        <f t="shared" si="0"/>
        <v>2015</v>
      </c>
      <c r="B35" s="1">
        <f t="shared" si="1"/>
        <v>10</v>
      </c>
      <c r="C35" s="12">
        <f t="array" ref="C35">('6.Econ Transform'!F35^0.1)*'7.Wthr Transform'!H35*_xlfn.XLOOKUP('8. Model Variables'!A35,'4.Annual SAE Indices'!$A$2:$A$23,'4.Annual SAE Indices'!$V$2:$V$23)</f>
        <v>82.460390357317038</v>
      </c>
      <c r="D35" s="12">
        <f t="array" ref="D35">('6.Econ Transform'!F35^0.1)*'7.Wthr Transform'!J35*_xlfn.XLOOKUP('8. Model Variables'!$A35,'4.Annual SAE Indices'!$A$2:$A$23,'4.Annual SAE Indices'!$W$2:$W$23)</f>
        <v>0</v>
      </c>
      <c r="E35" s="1">
        <f t="array" ref="E35">_xlfn.XLOOKUP('8. Model Variables'!$A35,'4.Annual SAE Indices'!$A$2:$A$23,'4.Annual SAE Indices'!$J$2:$J$23)*_xlfn.XLOOKUP('8. Model Variables'!$B35,'5.Monthly Multipliers'!$B$2:$B$13,'5.Monthly Multipliers'!$C$2:$C$13) + _xlfn.XLOOKUP('8. Model Variables'!$A35,'4.Annual SAE Indices'!$A$2:$A$23,'4.Annual SAE Indices'!$K$2:$K$23)*_xlfn.XLOOKUP('8. Model Variables'!$B35,'5.Monthly Multipliers'!$B$2:$B$13,'5.Monthly Multipliers'!$D$2:$D$13) + _xlfn.XLOOKUP('8. Model Variables'!$A35,'4.Annual SAE Indices'!$A$2:$A$23,'4.Annual SAE Indices'!$L$2:$L$23)*_xlfn.XLOOKUP('8. Model Variables'!$B35,'5.Monthly Multipliers'!$B$2:$B$13,'5.Monthly Multipliers'!$E$2:$E$13) + _xlfn.XLOOKUP('8. Model Variables'!$A35,'4.Annual SAE Indices'!$A$2:$A$23,'4.Annual SAE Indices'!$M$2:$M$23)*_xlfn.XLOOKUP('8. Model Variables'!$B35,'5.Monthly Multipliers'!$B$2:$B$13,'5.Monthly Multipliers'!$F$2:$F$13) + _xlfn.XLOOKUP('8. Model Variables'!$A35,'4.Annual SAE Indices'!$A$2:$A$23,'4.Annual SAE Indices'!$N$2:$N$23)*_xlfn.XLOOKUP('8. Model Variables'!$B35,'5.Monthly Multipliers'!$B$2:$B$13,'5.Monthly Multipliers'!$G$2:$G$13) + _xlfn.XLOOKUP('8. Model Variables'!$A35,'4.Annual SAE Indices'!$A$2:$A$23,'4.Annual SAE Indices'!$O$2:$O$23)*_xlfn.XLOOKUP('8. Model Variables'!$B35,'5.Monthly Multipliers'!$B$2:$B$13,'5.Monthly Multipliers'!$H$2:$H$13) + _xlfn.XLOOKUP('8. Model Variables'!$A35,'4.Annual SAE Indices'!$A$2:$A$23,'4.Annual SAE Indices'!$P$2:$P$23)*_xlfn.XLOOKUP('8. Model Variables'!$B35,'5.Monthly Multipliers'!$B$2:$B$13,'5.Monthly Multipliers'!$I$2:$I$13) + _xlfn.XLOOKUP('8. Model Variables'!$A35,'4.Annual SAE Indices'!$A$2:$A$23,'4.Annual SAE Indices'!$Q$2:$Q$23)*_xlfn.XLOOKUP('8. Model Variables'!$B35,'5.Monthly Multipliers'!$B$2:$B$13,'5.Monthly Multipliers'!$J$2:$J$13) + _xlfn.XLOOKUP('8. Model Variables'!$A35,'4.Annual SAE Indices'!$A$2:$A$23,'4.Annual SAE Indices'!$R$2:$R$23)*_xlfn.XLOOKUP('8. Model Variables'!$B35,'5.Monthly Multipliers'!$B$2:$B$13,'5.Monthly Multipliers'!$K$2:$K$13) + _xlfn.XLOOKUP('8. Model Variables'!$A35,'4.Annual SAE Indices'!$A$2:$A$23,'4.Annual SAE Indices'!$T$2:$T$23)*_xlfn.XLOOKUP('8. Model Variables'!$B35,'5.Monthly Multipliers'!$B$2:$B$13,'5.Monthly Multipliers'!$L$2:$L$13) + _xlfn.XLOOKUP('8. Model Variables'!$A35,'4.Annual SAE Indices'!$A$2:$A$23,'4.Annual SAE Indices'!$U$2:$U$23)*_xlfn.XLOOKUP('8. Model Variables'!$B35,'5.Monthly Multipliers'!$B$2:$B$13,'5.Monthly Multipliers'!$M$2:$M$13)</f>
        <v>515.94347031085579</v>
      </c>
      <c r="F35" s="1">
        <f>('6.Econ Transform'!F35^0.1)*'7.Wthr Transform'!D35*'8. Model Variables'!E35</f>
        <v>525.77202429840622</v>
      </c>
    </row>
    <row r="36" spans="1:6" ht="15.75" customHeight="1" x14ac:dyDescent="0.25">
      <c r="A36" s="1">
        <f t="shared" si="0"/>
        <v>2015</v>
      </c>
      <c r="B36" s="1">
        <f t="shared" si="1"/>
        <v>11</v>
      </c>
      <c r="C36" s="12">
        <f t="array" ref="C36">('6.Econ Transform'!F36^0.1)*'7.Wthr Transform'!H36*_xlfn.XLOOKUP('8. Model Variables'!A36,'4.Annual SAE Indices'!$A$2:$A$23,'4.Annual SAE Indices'!$V$2:$V$23)</f>
        <v>122.67343668865809</v>
      </c>
      <c r="D36" s="12">
        <f t="array" ref="D36">('6.Econ Transform'!F36^0.1)*'7.Wthr Transform'!J36*_xlfn.XLOOKUP('8. Model Variables'!$A36,'4.Annual SAE Indices'!$A$2:$A$23,'4.Annual SAE Indices'!$W$2:$W$23)</f>
        <v>0</v>
      </c>
      <c r="E36" s="1">
        <f t="array" ref="E36">_xlfn.XLOOKUP('8. Model Variables'!$A36,'4.Annual SAE Indices'!$A$2:$A$23,'4.Annual SAE Indices'!$J$2:$J$23)*_xlfn.XLOOKUP('8. Model Variables'!$B36,'5.Monthly Multipliers'!$B$2:$B$13,'5.Monthly Multipliers'!$C$2:$C$13) + _xlfn.XLOOKUP('8. Model Variables'!$A36,'4.Annual SAE Indices'!$A$2:$A$23,'4.Annual SAE Indices'!$K$2:$K$23)*_xlfn.XLOOKUP('8. Model Variables'!$B36,'5.Monthly Multipliers'!$B$2:$B$13,'5.Monthly Multipliers'!$D$2:$D$13) + _xlfn.XLOOKUP('8. Model Variables'!$A36,'4.Annual SAE Indices'!$A$2:$A$23,'4.Annual SAE Indices'!$L$2:$L$23)*_xlfn.XLOOKUP('8. Model Variables'!$B36,'5.Monthly Multipliers'!$B$2:$B$13,'5.Monthly Multipliers'!$E$2:$E$13) + _xlfn.XLOOKUP('8. Model Variables'!$A36,'4.Annual SAE Indices'!$A$2:$A$23,'4.Annual SAE Indices'!$M$2:$M$23)*_xlfn.XLOOKUP('8. Model Variables'!$B36,'5.Monthly Multipliers'!$B$2:$B$13,'5.Monthly Multipliers'!$F$2:$F$13) + _xlfn.XLOOKUP('8. Model Variables'!$A36,'4.Annual SAE Indices'!$A$2:$A$23,'4.Annual SAE Indices'!$N$2:$N$23)*_xlfn.XLOOKUP('8. Model Variables'!$B36,'5.Monthly Multipliers'!$B$2:$B$13,'5.Monthly Multipliers'!$G$2:$G$13) + _xlfn.XLOOKUP('8. Model Variables'!$A36,'4.Annual SAE Indices'!$A$2:$A$23,'4.Annual SAE Indices'!$O$2:$O$23)*_xlfn.XLOOKUP('8. Model Variables'!$B36,'5.Monthly Multipliers'!$B$2:$B$13,'5.Monthly Multipliers'!$H$2:$H$13) + _xlfn.XLOOKUP('8. Model Variables'!$A36,'4.Annual SAE Indices'!$A$2:$A$23,'4.Annual SAE Indices'!$P$2:$P$23)*_xlfn.XLOOKUP('8. Model Variables'!$B36,'5.Monthly Multipliers'!$B$2:$B$13,'5.Monthly Multipliers'!$I$2:$I$13) + _xlfn.XLOOKUP('8. Model Variables'!$A36,'4.Annual SAE Indices'!$A$2:$A$23,'4.Annual SAE Indices'!$Q$2:$Q$23)*_xlfn.XLOOKUP('8. Model Variables'!$B36,'5.Monthly Multipliers'!$B$2:$B$13,'5.Monthly Multipliers'!$J$2:$J$13) + _xlfn.XLOOKUP('8. Model Variables'!$A36,'4.Annual SAE Indices'!$A$2:$A$23,'4.Annual SAE Indices'!$R$2:$R$23)*_xlfn.XLOOKUP('8. Model Variables'!$B36,'5.Monthly Multipliers'!$B$2:$B$13,'5.Monthly Multipliers'!$K$2:$K$13) + _xlfn.XLOOKUP('8. Model Variables'!$A36,'4.Annual SAE Indices'!$A$2:$A$23,'4.Annual SAE Indices'!$T$2:$T$23)*_xlfn.XLOOKUP('8. Model Variables'!$B36,'5.Monthly Multipliers'!$B$2:$B$13,'5.Monthly Multipliers'!$L$2:$L$13) + _xlfn.XLOOKUP('8. Model Variables'!$A36,'4.Annual SAE Indices'!$A$2:$A$23,'4.Annual SAE Indices'!$U$2:$U$23)*_xlfn.XLOOKUP('8. Model Variables'!$B36,'5.Monthly Multipliers'!$B$2:$B$13,'5.Monthly Multipliers'!$M$2:$M$13)</f>
        <v>526.584774907412</v>
      </c>
      <c r="F36" s="1">
        <f>('6.Econ Transform'!F36^0.1)*'7.Wthr Transform'!D36*'8. Model Variables'!E36</f>
        <v>519.56414984942739</v>
      </c>
    </row>
    <row r="37" spans="1:6" ht="15.75" customHeight="1" x14ac:dyDescent="0.25">
      <c r="A37" s="1">
        <f t="shared" si="0"/>
        <v>2015</v>
      </c>
      <c r="B37" s="1">
        <f t="shared" si="1"/>
        <v>12</v>
      </c>
      <c r="C37" s="12">
        <f t="array" ref="C37">('6.Econ Transform'!F37^0.1)*'7.Wthr Transform'!H37*_xlfn.XLOOKUP('8. Model Variables'!A37,'4.Annual SAE Indices'!$A$2:$A$23,'4.Annual SAE Indices'!$V$2:$V$23)</f>
        <v>167.17678827838259</v>
      </c>
      <c r="D37" s="12">
        <f t="array" ref="D37">('6.Econ Transform'!F37^0.1)*'7.Wthr Transform'!J37*_xlfn.XLOOKUP('8. Model Variables'!$A37,'4.Annual SAE Indices'!$A$2:$A$23,'4.Annual SAE Indices'!$W$2:$W$23)</f>
        <v>0</v>
      </c>
      <c r="E37" s="1">
        <f t="array" ref="E37">_xlfn.XLOOKUP('8. Model Variables'!$A37,'4.Annual SAE Indices'!$A$2:$A$23,'4.Annual SAE Indices'!$J$2:$J$23)*_xlfn.XLOOKUP('8. Model Variables'!$B37,'5.Monthly Multipliers'!$B$2:$B$13,'5.Monthly Multipliers'!$C$2:$C$13) + _xlfn.XLOOKUP('8. Model Variables'!$A37,'4.Annual SAE Indices'!$A$2:$A$23,'4.Annual SAE Indices'!$K$2:$K$23)*_xlfn.XLOOKUP('8. Model Variables'!$B37,'5.Monthly Multipliers'!$B$2:$B$13,'5.Monthly Multipliers'!$D$2:$D$13) + _xlfn.XLOOKUP('8. Model Variables'!$A37,'4.Annual SAE Indices'!$A$2:$A$23,'4.Annual SAE Indices'!$L$2:$L$23)*_xlfn.XLOOKUP('8. Model Variables'!$B37,'5.Monthly Multipliers'!$B$2:$B$13,'5.Monthly Multipliers'!$E$2:$E$13) + _xlfn.XLOOKUP('8. Model Variables'!$A37,'4.Annual SAE Indices'!$A$2:$A$23,'4.Annual SAE Indices'!$M$2:$M$23)*_xlfn.XLOOKUP('8. Model Variables'!$B37,'5.Monthly Multipliers'!$B$2:$B$13,'5.Monthly Multipliers'!$F$2:$F$13) + _xlfn.XLOOKUP('8. Model Variables'!$A37,'4.Annual SAE Indices'!$A$2:$A$23,'4.Annual SAE Indices'!$N$2:$N$23)*_xlfn.XLOOKUP('8. Model Variables'!$B37,'5.Monthly Multipliers'!$B$2:$B$13,'5.Monthly Multipliers'!$G$2:$G$13) + _xlfn.XLOOKUP('8. Model Variables'!$A37,'4.Annual SAE Indices'!$A$2:$A$23,'4.Annual SAE Indices'!$O$2:$O$23)*_xlfn.XLOOKUP('8. Model Variables'!$B37,'5.Monthly Multipliers'!$B$2:$B$13,'5.Monthly Multipliers'!$H$2:$H$13) + _xlfn.XLOOKUP('8. Model Variables'!$A37,'4.Annual SAE Indices'!$A$2:$A$23,'4.Annual SAE Indices'!$P$2:$P$23)*_xlfn.XLOOKUP('8. Model Variables'!$B37,'5.Monthly Multipliers'!$B$2:$B$13,'5.Monthly Multipliers'!$I$2:$I$13) + _xlfn.XLOOKUP('8. Model Variables'!$A37,'4.Annual SAE Indices'!$A$2:$A$23,'4.Annual SAE Indices'!$Q$2:$Q$23)*_xlfn.XLOOKUP('8. Model Variables'!$B37,'5.Monthly Multipliers'!$B$2:$B$13,'5.Monthly Multipliers'!$J$2:$J$13) + _xlfn.XLOOKUP('8. Model Variables'!$A37,'4.Annual SAE Indices'!$A$2:$A$23,'4.Annual SAE Indices'!$R$2:$R$23)*_xlfn.XLOOKUP('8. Model Variables'!$B37,'5.Monthly Multipliers'!$B$2:$B$13,'5.Monthly Multipliers'!$K$2:$K$13) + _xlfn.XLOOKUP('8. Model Variables'!$A37,'4.Annual SAE Indices'!$A$2:$A$23,'4.Annual SAE Indices'!$T$2:$T$23)*_xlfn.XLOOKUP('8. Model Variables'!$B37,'5.Monthly Multipliers'!$B$2:$B$13,'5.Monthly Multipliers'!$L$2:$L$13) + _xlfn.XLOOKUP('8. Model Variables'!$A37,'4.Annual SAE Indices'!$A$2:$A$23,'4.Annual SAE Indices'!$U$2:$U$23)*_xlfn.XLOOKUP('8. Model Variables'!$B37,'5.Monthly Multipliers'!$B$2:$B$13,'5.Monthly Multipliers'!$M$2:$M$13)</f>
        <v>538.63809484193951</v>
      </c>
      <c r="F37" s="1">
        <f>('6.Econ Transform'!F37^0.1)*'7.Wthr Transform'!D37*'8. Model Variables'!E37</f>
        <v>548.92273184795624</v>
      </c>
    </row>
    <row r="38" spans="1:6" ht="15.75" customHeight="1" x14ac:dyDescent="0.25">
      <c r="A38" s="1">
        <f t="shared" si="0"/>
        <v>2016</v>
      </c>
      <c r="B38" s="1">
        <f t="shared" si="1"/>
        <v>1</v>
      </c>
      <c r="C38" s="12">
        <f t="array" ref="C38">('6.Econ Transform'!F38^0.1)*'7.Wthr Transform'!H38*_xlfn.XLOOKUP('8. Model Variables'!A38,'4.Annual SAE Indices'!$A$2:$A$23,'4.Annual SAE Indices'!$V$2:$V$23)</f>
        <v>289.04728889098777</v>
      </c>
      <c r="D38" s="12">
        <f t="array" ref="D38">('6.Econ Transform'!F38^0.1)*'7.Wthr Transform'!J38*_xlfn.XLOOKUP('8. Model Variables'!$A38,'4.Annual SAE Indices'!$A$2:$A$23,'4.Annual SAE Indices'!$W$2:$W$23)</f>
        <v>0</v>
      </c>
      <c r="E38" s="1">
        <f t="array" ref="E38">_xlfn.XLOOKUP('8. Model Variables'!$A38,'4.Annual SAE Indices'!$A$2:$A$23,'4.Annual SAE Indices'!$J$2:$J$23)*_xlfn.XLOOKUP('8. Model Variables'!$B38,'5.Monthly Multipliers'!$B$2:$B$13,'5.Monthly Multipliers'!$C$2:$C$13) + _xlfn.XLOOKUP('8. Model Variables'!$A38,'4.Annual SAE Indices'!$A$2:$A$23,'4.Annual SAE Indices'!$K$2:$K$23)*_xlfn.XLOOKUP('8. Model Variables'!$B38,'5.Monthly Multipliers'!$B$2:$B$13,'5.Monthly Multipliers'!$D$2:$D$13) + _xlfn.XLOOKUP('8. Model Variables'!$A38,'4.Annual SAE Indices'!$A$2:$A$23,'4.Annual SAE Indices'!$L$2:$L$23)*_xlfn.XLOOKUP('8. Model Variables'!$B38,'5.Monthly Multipliers'!$B$2:$B$13,'5.Monthly Multipliers'!$E$2:$E$13) + _xlfn.XLOOKUP('8. Model Variables'!$A38,'4.Annual SAE Indices'!$A$2:$A$23,'4.Annual SAE Indices'!$M$2:$M$23)*_xlfn.XLOOKUP('8. Model Variables'!$B38,'5.Monthly Multipliers'!$B$2:$B$13,'5.Monthly Multipliers'!$F$2:$F$13) + _xlfn.XLOOKUP('8. Model Variables'!$A38,'4.Annual SAE Indices'!$A$2:$A$23,'4.Annual SAE Indices'!$N$2:$N$23)*_xlfn.XLOOKUP('8. Model Variables'!$B38,'5.Monthly Multipliers'!$B$2:$B$13,'5.Monthly Multipliers'!$G$2:$G$13) + _xlfn.XLOOKUP('8. Model Variables'!$A38,'4.Annual SAE Indices'!$A$2:$A$23,'4.Annual SAE Indices'!$O$2:$O$23)*_xlfn.XLOOKUP('8. Model Variables'!$B38,'5.Monthly Multipliers'!$B$2:$B$13,'5.Monthly Multipliers'!$H$2:$H$13) + _xlfn.XLOOKUP('8. Model Variables'!$A38,'4.Annual SAE Indices'!$A$2:$A$23,'4.Annual SAE Indices'!$P$2:$P$23)*_xlfn.XLOOKUP('8. Model Variables'!$B38,'5.Monthly Multipliers'!$B$2:$B$13,'5.Monthly Multipliers'!$I$2:$I$13) + _xlfn.XLOOKUP('8. Model Variables'!$A38,'4.Annual SAE Indices'!$A$2:$A$23,'4.Annual SAE Indices'!$Q$2:$Q$23)*_xlfn.XLOOKUP('8. Model Variables'!$B38,'5.Monthly Multipliers'!$B$2:$B$13,'5.Monthly Multipliers'!$J$2:$J$13) + _xlfn.XLOOKUP('8. Model Variables'!$A38,'4.Annual SAE Indices'!$A$2:$A$23,'4.Annual SAE Indices'!$R$2:$R$23)*_xlfn.XLOOKUP('8. Model Variables'!$B38,'5.Monthly Multipliers'!$B$2:$B$13,'5.Monthly Multipliers'!$K$2:$K$13) + _xlfn.XLOOKUP('8. Model Variables'!$A38,'4.Annual SAE Indices'!$A$2:$A$23,'4.Annual SAE Indices'!$T$2:$T$23)*_xlfn.XLOOKUP('8. Model Variables'!$B38,'5.Monthly Multipliers'!$B$2:$B$13,'5.Monthly Multipliers'!$L$2:$L$13) + _xlfn.XLOOKUP('8. Model Variables'!$A38,'4.Annual SAE Indices'!$A$2:$A$23,'4.Annual SAE Indices'!$U$2:$U$23)*_xlfn.XLOOKUP('8. Model Variables'!$B38,'5.Monthly Multipliers'!$B$2:$B$13,'5.Monthly Multipliers'!$M$2:$M$13)</f>
        <v>537.17732317403784</v>
      </c>
      <c r="F38" s="1">
        <f>('6.Econ Transform'!F38^0.1)*'7.Wthr Transform'!D38*'8. Model Variables'!E38</f>
        <v>547.18546820487393</v>
      </c>
    </row>
    <row r="39" spans="1:6" ht="15.75" customHeight="1" x14ac:dyDescent="0.25">
      <c r="A39" s="1">
        <f t="shared" si="0"/>
        <v>2016</v>
      </c>
      <c r="B39" s="1">
        <f t="shared" si="1"/>
        <v>2</v>
      </c>
      <c r="C39" s="12">
        <f t="array" ref="C39">('6.Econ Transform'!F39^0.1)*'7.Wthr Transform'!H39*_xlfn.XLOOKUP('8. Model Variables'!A39,'4.Annual SAE Indices'!$A$2:$A$23,'4.Annual SAE Indices'!$V$2:$V$23)</f>
        <v>273.99731155445494</v>
      </c>
      <c r="D39" s="12">
        <f t="array" ref="D39">('6.Econ Transform'!F39^0.1)*'7.Wthr Transform'!J39*_xlfn.XLOOKUP('8. Model Variables'!$A39,'4.Annual SAE Indices'!$A$2:$A$23,'4.Annual SAE Indices'!$W$2:$W$23)</f>
        <v>0</v>
      </c>
      <c r="E39" s="1">
        <f t="array" ref="E39">_xlfn.XLOOKUP('8. Model Variables'!$A39,'4.Annual SAE Indices'!$A$2:$A$23,'4.Annual SAE Indices'!$J$2:$J$23)*_xlfn.XLOOKUP('8. Model Variables'!$B39,'5.Monthly Multipliers'!$B$2:$B$13,'5.Monthly Multipliers'!$C$2:$C$13) + _xlfn.XLOOKUP('8. Model Variables'!$A39,'4.Annual SAE Indices'!$A$2:$A$23,'4.Annual SAE Indices'!$K$2:$K$23)*_xlfn.XLOOKUP('8. Model Variables'!$B39,'5.Monthly Multipliers'!$B$2:$B$13,'5.Monthly Multipliers'!$D$2:$D$13) + _xlfn.XLOOKUP('8. Model Variables'!$A39,'4.Annual SAE Indices'!$A$2:$A$23,'4.Annual SAE Indices'!$L$2:$L$23)*_xlfn.XLOOKUP('8. Model Variables'!$B39,'5.Monthly Multipliers'!$B$2:$B$13,'5.Monthly Multipliers'!$E$2:$E$13) + _xlfn.XLOOKUP('8. Model Variables'!$A39,'4.Annual SAE Indices'!$A$2:$A$23,'4.Annual SAE Indices'!$M$2:$M$23)*_xlfn.XLOOKUP('8. Model Variables'!$B39,'5.Monthly Multipliers'!$B$2:$B$13,'5.Monthly Multipliers'!$F$2:$F$13) + _xlfn.XLOOKUP('8. Model Variables'!$A39,'4.Annual SAE Indices'!$A$2:$A$23,'4.Annual SAE Indices'!$N$2:$N$23)*_xlfn.XLOOKUP('8. Model Variables'!$B39,'5.Monthly Multipliers'!$B$2:$B$13,'5.Monthly Multipliers'!$G$2:$G$13) + _xlfn.XLOOKUP('8. Model Variables'!$A39,'4.Annual SAE Indices'!$A$2:$A$23,'4.Annual SAE Indices'!$O$2:$O$23)*_xlfn.XLOOKUP('8. Model Variables'!$B39,'5.Monthly Multipliers'!$B$2:$B$13,'5.Monthly Multipliers'!$H$2:$H$13) + _xlfn.XLOOKUP('8. Model Variables'!$A39,'4.Annual SAE Indices'!$A$2:$A$23,'4.Annual SAE Indices'!$P$2:$P$23)*_xlfn.XLOOKUP('8. Model Variables'!$B39,'5.Monthly Multipliers'!$B$2:$B$13,'5.Monthly Multipliers'!$I$2:$I$13) + _xlfn.XLOOKUP('8. Model Variables'!$A39,'4.Annual SAE Indices'!$A$2:$A$23,'4.Annual SAE Indices'!$Q$2:$Q$23)*_xlfn.XLOOKUP('8. Model Variables'!$B39,'5.Monthly Multipliers'!$B$2:$B$13,'5.Monthly Multipliers'!$J$2:$J$13) + _xlfn.XLOOKUP('8. Model Variables'!$A39,'4.Annual SAE Indices'!$A$2:$A$23,'4.Annual SAE Indices'!$R$2:$R$23)*_xlfn.XLOOKUP('8. Model Variables'!$B39,'5.Monthly Multipliers'!$B$2:$B$13,'5.Monthly Multipliers'!$K$2:$K$13) + _xlfn.XLOOKUP('8. Model Variables'!$A39,'4.Annual SAE Indices'!$A$2:$A$23,'4.Annual SAE Indices'!$T$2:$T$23)*_xlfn.XLOOKUP('8. Model Variables'!$B39,'5.Monthly Multipliers'!$B$2:$B$13,'5.Monthly Multipliers'!$L$2:$L$13) + _xlfn.XLOOKUP('8. Model Variables'!$A39,'4.Annual SAE Indices'!$A$2:$A$23,'4.Annual SAE Indices'!$U$2:$U$23)*_xlfn.XLOOKUP('8. Model Variables'!$B39,'5.Monthly Multipliers'!$B$2:$B$13,'5.Monthly Multipliers'!$M$2:$M$13)</f>
        <v>532.56078350374605</v>
      </c>
      <c r="F39" s="1">
        <f>('6.Econ Transform'!F39^0.1)*'7.Wthr Transform'!D39*'8. Model Variables'!E39</f>
        <v>507.25344431698352</v>
      </c>
    </row>
    <row r="40" spans="1:6" ht="15.75" customHeight="1" x14ac:dyDescent="0.25">
      <c r="A40" s="1">
        <f t="shared" si="0"/>
        <v>2016</v>
      </c>
      <c r="B40" s="1">
        <f t="shared" si="1"/>
        <v>3</v>
      </c>
      <c r="C40" s="12">
        <f t="array" ref="C40">('6.Econ Transform'!F40^0.1)*'7.Wthr Transform'!H40*_xlfn.XLOOKUP('8. Model Variables'!A40,'4.Annual SAE Indices'!$A$2:$A$23,'4.Annual SAE Indices'!$V$2:$V$23)</f>
        <v>195.8576807804846</v>
      </c>
      <c r="D40" s="12">
        <f t="array" ref="D40">('6.Econ Transform'!F40^0.1)*'7.Wthr Transform'!J40*_xlfn.XLOOKUP('8. Model Variables'!$A40,'4.Annual SAE Indices'!$A$2:$A$23,'4.Annual SAE Indices'!$W$2:$W$23)</f>
        <v>0</v>
      </c>
      <c r="E40" s="1">
        <f t="array" ref="E40">_xlfn.XLOOKUP('8. Model Variables'!$A40,'4.Annual SAE Indices'!$A$2:$A$23,'4.Annual SAE Indices'!$J$2:$J$23)*_xlfn.XLOOKUP('8. Model Variables'!$B40,'5.Monthly Multipliers'!$B$2:$B$13,'5.Monthly Multipliers'!$C$2:$C$13) + _xlfn.XLOOKUP('8. Model Variables'!$A40,'4.Annual SAE Indices'!$A$2:$A$23,'4.Annual SAE Indices'!$K$2:$K$23)*_xlfn.XLOOKUP('8. Model Variables'!$B40,'5.Monthly Multipliers'!$B$2:$B$13,'5.Monthly Multipliers'!$D$2:$D$13) + _xlfn.XLOOKUP('8. Model Variables'!$A40,'4.Annual SAE Indices'!$A$2:$A$23,'4.Annual SAE Indices'!$L$2:$L$23)*_xlfn.XLOOKUP('8. Model Variables'!$B40,'5.Monthly Multipliers'!$B$2:$B$13,'5.Monthly Multipliers'!$E$2:$E$13) + _xlfn.XLOOKUP('8. Model Variables'!$A40,'4.Annual SAE Indices'!$A$2:$A$23,'4.Annual SAE Indices'!$M$2:$M$23)*_xlfn.XLOOKUP('8. Model Variables'!$B40,'5.Monthly Multipliers'!$B$2:$B$13,'5.Monthly Multipliers'!$F$2:$F$13) + _xlfn.XLOOKUP('8. Model Variables'!$A40,'4.Annual SAE Indices'!$A$2:$A$23,'4.Annual SAE Indices'!$N$2:$N$23)*_xlfn.XLOOKUP('8. Model Variables'!$B40,'5.Monthly Multipliers'!$B$2:$B$13,'5.Monthly Multipliers'!$G$2:$G$13) + _xlfn.XLOOKUP('8. Model Variables'!$A40,'4.Annual SAE Indices'!$A$2:$A$23,'4.Annual SAE Indices'!$O$2:$O$23)*_xlfn.XLOOKUP('8. Model Variables'!$B40,'5.Monthly Multipliers'!$B$2:$B$13,'5.Monthly Multipliers'!$H$2:$H$13) + _xlfn.XLOOKUP('8. Model Variables'!$A40,'4.Annual SAE Indices'!$A$2:$A$23,'4.Annual SAE Indices'!$P$2:$P$23)*_xlfn.XLOOKUP('8. Model Variables'!$B40,'5.Monthly Multipliers'!$B$2:$B$13,'5.Monthly Multipliers'!$I$2:$I$13) + _xlfn.XLOOKUP('8. Model Variables'!$A40,'4.Annual SAE Indices'!$A$2:$A$23,'4.Annual SAE Indices'!$Q$2:$Q$23)*_xlfn.XLOOKUP('8. Model Variables'!$B40,'5.Monthly Multipliers'!$B$2:$B$13,'5.Monthly Multipliers'!$J$2:$J$13) + _xlfn.XLOOKUP('8. Model Variables'!$A40,'4.Annual SAE Indices'!$A$2:$A$23,'4.Annual SAE Indices'!$R$2:$R$23)*_xlfn.XLOOKUP('8. Model Variables'!$B40,'5.Monthly Multipliers'!$B$2:$B$13,'5.Monthly Multipliers'!$K$2:$K$13) + _xlfn.XLOOKUP('8. Model Variables'!$A40,'4.Annual SAE Indices'!$A$2:$A$23,'4.Annual SAE Indices'!$T$2:$T$23)*_xlfn.XLOOKUP('8. Model Variables'!$B40,'5.Monthly Multipliers'!$B$2:$B$13,'5.Monthly Multipliers'!$L$2:$L$13) + _xlfn.XLOOKUP('8. Model Variables'!$A40,'4.Annual SAE Indices'!$A$2:$A$23,'4.Annual SAE Indices'!$U$2:$U$23)*_xlfn.XLOOKUP('8. Model Variables'!$B40,'5.Monthly Multipliers'!$B$2:$B$13,'5.Monthly Multipliers'!$M$2:$M$13)</f>
        <v>527.62780476757644</v>
      </c>
      <c r="F40" s="1">
        <f>('6.Econ Transform'!F40^0.1)*'7.Wthr Transform'!D40*'8. Model Variables'!E40</f>
        <v>537.10829207606605</v>
      </c>
    </row>
    <row r="41" spans="1:6" ht="15.75" customHeight="1" x14ac:dyDescent="0.25">
      <c r="A41" s="1">
        <f t="shared" si="0"/>
        <v>2016</v>
      </c>
      <c r="B41" s="1">
        <f t="shared" si="1"/>
        <v>4</v>
      </c>
      <c r="C41" s="12">
        <f t="array" ref="C41">('6.Econ Transform'!F41^0.1)*'7.Wthr Transform'!H41*_xlfn.XLOOKUP('8. Model Variables'!A41,'4.Annual SAE Indices'!$A$2:$A$23,'4.Annual SAE Indices'!$V$2:$V$23)</f>
        <v>124.62836564816993</v>
      </c>
      <c r="D41" s="12">
        <f t="array" ref="D41">('6.Econ Transform'!F41^0.1)*'7.Wthr Transform'!J41*_xlfn.XLOOKUP('8. Model Variables'!$A41,'4.Annual SAE Indices'!$A$2:$A$23,'4.Annual SAE Indices'!$W$2:$W$23)</f>
        <v>0</v>
      </c>
      <c r="E41" s="1">
        <f t="array" ref="E41">_xlfn.XLOOKUP('8. Model Variables'!$A41,'4.Annual SAE Indices'!$A$2:$A$23,'4.Annual SAE Indices'!$J$2:$J$23)*_xlfn.XLOOKUP('8. Model Variables'!$B41,'5.Monthly Multipliers'!$B$2:$B$13,'5.Monthly Multipliers'!$C$2:$C$13) + _xlfn.XLOOKUP('8. Model Variables'!$A41,'4.Annual SAE Indices'!$A$2:$A$23,'4.Annual SAE Indices'!$K$2:$K$23)*_xlfn.XLOOKUP('8. Model Variables'!$B41,'5.Monthly Multipliers'!$B$2:$B$13,'5.Monthly Multipliers'!$D$2:$D$13) + _xlfn.XLOOKUP('8. Model Variables'!$A41,'4.Annual SAE Indices'!$A$2:$A$23,'4.Annual SAE Indices'!$L$2:$L$23)*_xlfn.XLOOKUP('8. Model Variables'!$B41,'5.Monthly Multipliers'!$B$2:$B$13,'5.Monthly Multipliers'!$E$2:$E$13) + _xlfn.XLOOKUP('8. Model Variables'!$A41,'4.Annual SAE Indices'!$A$2:$A$23,'4.Annual SAE Indices'!$M$2:$M$23)*_xlfn.XLOOKUP('8. Model Variables'!$B41,'5.Monthly Multipliers'!$B$2:$B$13,'5.Monthly Multipliers'!$F$2:$F$13) + _xlfn.XLOOKUP('8. Model Variables'!$A41,'4.Annual SAE Indices'!$A$2:$A$23,'4.Annual SAE Indices'!$N$2:$N$23)*_xlfn.XLOOKUP('8. Model Variables'!$B41,'5.Monthly Multipliers'!$B$2:$B$13,'5.Monthly Multipliers'!$G$2:$G$13) + _xlfn.XLOOKUP('8. Model Variables'!$A41,'4.Annual SAE Indices'!$A$2:$A$23,'4.Annual SAE Indices'!$O$2:$O$23)*_xlfn.XLOOKUP('8. Model Variables'!$B41,'5.Monthly Multipliers'!$B$2:$B$13,'5.Monthly Multipliers'!$H$2:$H$13) + _xlfn.XLOOKUP('8. Model Variables'!$A41,'4.Annual SAE Indices'!$A$2:$A$23,'4.Annual SAE Indices'!$P$2:$P$23)*_xlfn.XLOOKUP('8. Model Variables'!$B41,'5.Monthly Multipliers'!$B$2:$B$13,'5.Monthly Multipliers'!$I$2:$I$13) + _xlfn.XLOOKUP('8. Model Variables'!$A41,'4.Annual SAE Indices'!$A$2:$A$23,'4.Annual SAE Indices'!$Q$2:$Q$23)*_xlfn.XLOOKUP('8. Model Variables'!$B41,'5.Monthly Multipliers'!$B$2:$B$13,'5.Monthly Multipliers'!$J$2:$J$13) + _xlfn.XLOOKUP('8. Model Variables'!$A41,'4.Annual SAE Indices'!$A$2:$A$23,'4.Annual SAE Indices'!$R$2:$R$23)*_xlfn.XLOOKUP('8. Model Variables'!$B41,'5.Monthly Multipliers'!$B$2:$B$13,'5.Monthly Multipliers'!$K$2:$K$13) + _xlfn.XLOOKUP('8. Model Variables'!$A41,'4.Annual SAE Indices'!$A$2:$A$23,'4.Annual SAE Indices'!$T$2:$T$23)*_xlfn.XLOOKUP('8. Model Variables'!$B41,'5.Monthly Multipliers'!$B$2:$B$13,'5.Monthly Multipliers'!$L$2:$L$13) + _xlfn.XLOOKUP('8. Model Variables'!$A41,'4.Annual SAE Indices'!$A$2:$A$23,'4.Annual SAE Indices'!$U$2:$U$23)*_xlfn.XLOOKUP('8. Model Variables'!$B41,'5.Monthly Multipliers'!$B$2:$B$13,'5.Monthly Multipliers'!$M$2:$M$13)</f>
        <v>518.89524588884478</v>
      </c>
      <c r="F41" s="1">
        <f>('6.Econ Transform'!F41^0.1)*'7.Wthr Transform'!D41*'8. Model Variables'!E41</f>
        <v>511.07935446173127</v>
      </c>
    </row>
    <row r="42" spans="1:6" ht="15.75" customHeight="1" x14ac:dyDescent="0.25">
      <c r="A42" s="1">
        <f t="shared" si="0"/>
        <v>2016</v>
      </c>
      <c r="B42" s="1">
        <f t="shared" si="1"/>
        <v>5</v>
      </c>
      <c r="C42" s="12">
        <f t="array" ref="C42">('6.Econ Transform'!F42^0.1)*'7.Wthr Transform'!H42*_xlfn.XLOOKUP('8. Model Variables'!A42,'4.Annual SAE Indices'!$A$2:$A$23,'4.Annual SAE Indices'!$V$2:$V$23)</f>
        <v>25.477674717670894</v>
      </c>
      <c r="D42" s="12">
        <f t="array" ref="D42">('6.Econ Transform'!F42^0.1)*'7.Wthr Transform'!J42*_xlfn.XLOOKUP('8. Model Variables'!$A42,'4.Annual SAE Indices'!$A$2:$A$23,'4.Annual SAE Indices'!$W$2:$W$23)</f>
        <v>149.12987757016677</v>
      </c>
      <c r="E42" s="1">
        <f t="array" ref="E42">_xlfn.XLOOKUP('8. Model Variables'!$A42,'4.Annual SAE Indices'!$A$2:$A$23,'4.Annual SAE Indices'!$J$2:$J$23)*_xlfn.XLOOKUP('8. Model Variables'!$B42,'5.Monthly Multipliers'!$B$2:$B$13,'5.Monthly Multipliers'!$C$2:$C$13) + _xlfn.XLOOKUP('8. Model Variables'!$A42,'4.Annual SAE Indices'!$A$2:$A$23,'4.Annual SAE Indices'!$K$2:$K$23)*_xlfn.XLOOKUP('8. Model Variables'!$B42,'5.Monthly Multipliers'!$B$2:$B$13,'5.Monthly Multipliers'!$D$2:$D$13) + _xlfn.XLOOKUP('8. Model Variables'!$A42,'4.Annual SAE Indices'!$A$2:$A$23,'4.Annual SAE Indices'!$L$2:$L$23)*_xlfn.XLOOKUP('8. Model Variables'!$B42,'5.Monthly Multipliers'!$B$2:$B$13,'5.Monthly Multipliers'!$E$2:$E$13) + _xlfn.XLOOKUP('8. Model Variables'!$A42,'4.Annual SAE Indices'!$A$2:$A$23,'4.Annual SAE Indices'!$M$2:$M$23)*_xlfn.XLOOKUP('8. Model Variables'!$B42,'5.Monthly Multipliers'!$B$2:$B$13,'5.Monthly Multipliers'!$F$2:$F$13) + _xlfn.XLOOKUP('8. Model Variables'!$A42,'4.Annual SAE Indices'!$A$2:$A$23,'4.Annual SAE Indices'!$N$2:$N$23)*_xlfn.XLOOKUP('8. Model Variables'!$B42,'5.Monthly Multipliers'!$B$2:$B$13,'5.Monthly Multipliers'!$G$2:$G$13) + _xlfn.XLOOKUP('8. Model Variables'!$A42,'4.Annual SAE Indices'!$A$2:$A$23,'4.Annual SAE Indices'!$O$2:$O$23)*_xlfn.XLOOKUP('8. Model Variables'!$B42,'5.Monthly Multipliers'!$B$2:$B$13,'5.Monthly Multipliers'!$H$2:$H$13) + _xlfn.XLOOKUP('8. Model Variables'!$A42,'4.Annual SAE Indices'!$A$2:$A$23,'4.Annual SAE Indices'!$P$2:$P$23)*_xlfn.XLOOKUP('8. Model Variables'!$B42,'5.Monthly Multipliers'!$B$2:$B$13,'5.Monthly Multipliers'!$I$2:$I$13) + _xlfn.XLOOKUP('8. Model Variables'!$A42,'4.Annual SAE Indices'!$A$2:$A$23,'4.Annual SAE Indices'!$Q$2:$Q$23)*_xlfn.XLOOKUP('8. Model Variables'!$B42,'5.Monthly Multipliers'!$B$2:$B$13,'5.Monthly Multipliers'!$J$2:$J$13) + _xlfn.XLOOKUP('8. Model Variables'!$A42,'4.Annual SAE Indices'!$A$2:$A$23,'4.Annual SAE Indices'!$R$2:$R$23)*_xlfn.XLOOKUP('8. Model Variables'!$B42,'5.Monthly Multipliers'!$B$2:$B$13,'5.Monthly Multipliers'!$K$2:$K$13) + _xlfn.XLOOKUP('8. Model Variables'!$A42,'4.Annual SAE Indices'!$A$2:$A$23,'4.Annual SAE Indices'!$T$2:$T$23)*_xlfn.XLOOKUP('8. Model Variables'!$B42,'5.Monthly Multipliers'!$B$2:$B$13,'5.Monthly Multipliers'!$L$2:$L$13) + _xlfn.XLOOKUP('8. Model Variables'!$A42,'4.Annual SAE Indices'!$A$2:$A$23,'4.Annual SAE Indices'!$U$2:$U$23)*_xlfn.XLOOKUP('8. Model Variables'!$B42,'5.Monthly Multipliers'!$B$2:$B$13,'5.Monthly Multipliers'!$M$2:$M$13)</f>
        <v>513.38206128731213</v>
      </c>
      <c r="F42" s="1">
        <f>('6.Econ Transform'!F42^0.1)*'7.Wthr Transform'!D42*'8. Model Variables'!E42</f>
        <v>522.40209491331768</v>
      </c>
    </row>
    <row r="43" spans="1:6" ht="15.75" customHeight="1" x14ac:dyDescent="0.25">
      <c r="A43" s="1">
        <f t="shared" si="0"/>
        <v>2016</v>
      </c>
      <c r="B43" s="1">
        <f t="shared" si="1"/>
        <v>6</v>
      </c>
      <c r="C43" s="12">
        <f t="array" ref="C43">('6.Econ Transform'!F43^0.1)*'7.Wthr Transform'!H43*_xlfn.XLOOKUP('8. Model Variables'!A43,'4.Annual SAE Indices'!$A$2:$A$23,'4.Annual SAE Indices'!$V$2:$V$23)</f>
        <v>2.3141564932524847</v>
      </c>
      <c r="D43" s="12">
        <f t="array" ref="D43">('6.Econ Transform'!F43^0.1)*'7.Wthr Transform'!J43*_xlfn.XLOOKUP('8. Model Variables'!$A43,'4.Annual SAE Indices'!$A$2:$A$23,'4.Annual SAE Indices'!$W$2:$W$23)</f>
        <v>304.32996155862713</v>
      </c>
      <c r="E43" s="1">
        <f t="array" ref="E43">_xlfn.XLOOKUP('8. Model Variables'!$A43,'4.Annual SAE Indices'!$A$2:$A$23,'4.Annual SAE Indices'!$J$2:$J$23)*_xlfn.XLOOKUP('8. Model Variables'!$B43,'5.Monthly Multipliers'!$B$2:$B$13,'5.Monthly Multipliers'!$C$2:$C$13) + _xlfn.XLOOKUP('8. Model Variables'!$A43,'4.Annual SAE Indices'!$A$2:$A$23,'4.Annual SAE Indices'!$K$2:$K$23)*_xlfn.XLOOKUP('8. Model Variables'!$B43,'5.Monthly Multipliers'!$B$2:$B$13,'5.Monthly Multipliers'!$D$2:$D$13) + _xlfn.XLOOKUP('8. Model Variables'!$A43,'4.Annual SAE Indices'!$A$2:$A$23,'4.Annual SAE Indices'!$L$2:$L$23)*_xlfn.XLOOKUP('8. Model Variables'!$B43,'5.Monthly Multipliers'!$B$2:$B$13,'5.Monthly Multipliers'!$E$2:$E$13) + _xlfn.XLOOKUP('8. Model Variables'!$A43,'4.Annual SAE Indices'!$A$2:$A$23,'4.Annual SAE Indices'!$M$2:$M$23)*_xlfn.XLOOKUP('8. Model Variables'!$B43,'5.Monthly Multipliers'!$B$2:$B$13,'5.Monthly Multipliers'!$F$2:$F$13) + _xlfn.XLOOKUP('8. Model Variables'!$A43,'4.Annual SAE Indices'!$A$2:$A$23,'4.Annual SAE Indices'!$N$2:$N$23)*_xlfn.XLOOKUP('8. Model Variables'!$B43,'5.Monthly Multipliers'!$B$2:$B$13,'5.Monthly Multipliers'!$G$2:$G$13) + _xlfn.XLOOKUP('8. Model Variables'!$A43,'4.Annual SAE Indices'!$A$2:$A$23,'4.Annual SAE Indices'!$O$2:$O$23)*_xlfn.XLOOKUP('8. Model Variables'!$B43,'5.Monthly Multipliers'!$B$2:$B$13,'5.Monthly Multipliers'!$H$2:$H$13) + _xlfn.XLOOKUP('8. Model Variables'!$A43,'4.Annual SAE Indices'!$A$2:$A$23,'4.Annual SAE Indices'!$P$2:$P$23)*_xlfn.XLOOKUP('8. Model Variables'!$B43,'5.Monthly Multipliers'!$B$2:$B$13,'5.Monthly Multipliers'!$I$2:$I$13) + _xlfn.XLOOKUP('8. Model Variables'!$A43,'4.Annual SAE Indices'!$A$2:$A$23,'4.Annual SAE Indices'!$Q$2:$Q$23)*_xlfn.XLOOKUP('8. Model Variables'!$B43,'5.Monthly Multipliers'!$B$2:$B$13,'5.Monthly Multipliers'!$J$2:$J$13) + _xlfn.XLOOKUP('8. Model Variables'!$A43,'4.Annual SAE Indices'!$A$2:$A$23,'4.Annual SAE Indices'!$R$2:$R$23)*_xlfn.XLOOKUP('8. Model Variables'!$B43,'5.Monthly Multipliers'!$B$2:$B$13,'5.Monthly Multipliers'!$K$2:$K$13) + _xlfn.XLOOKUP('8. Model Variables'!$A43,'4.Annual SAE Indices'!$A$2:$A$23,'4.Annual SAE Indices'!$T$2:$T$23)*_xlfn.XLOOKUP('8. Model Variables'!$B43,'5.Monthly Multipliers'!$B$2:$B$13,'5.Monthly Multipliers'!$L$2:$L$13) + _xlfn.XLOOKUP('8. Model Variables'!$A43,'4.Annual SAE Indices'!$A$2:$A$23,'4.Annual SAE Indices'!$U$2:$U$23)*_xlfn.XLOOKUP('8. Model Variables'!$B43,'5.Monthly Multipliers'!$B$2:$B$13,'5.Monthly Multipliers'!$M$2:$M$13)</f>
        <v>508.79493816697948</v>
      </c>
      <c r="F43" s="1">
        <f>('6.Econ Transform'!F43^0.1)*'7.Wthr Transform'!D43*'8. Model Variables'!E43</f>
        <v>501.0887733688524</v>
      </c>
    </row>
    <row r="44" spans="1:6" ht="15.75" customHeight="1" x14ac:dyDescent="0.25">
      <c r="A44" s="1">
        <f t="shared" si="0"/>
        <v>2016</v>
      </c>
      <c r="B44" s="1">
        <f t="shared" si="1"/>
        <v>7</v>
      </c>
      <c r="C44" s="12">
        <f t="array" ref="C44">('6.Econ Transform'!F44^0.1)*'7.Wthr Transform'!H44*_xlfn.XLOOKUP('8. Model Variables'!A44,'4.Annual SAE Indices'!$A$2:$A$23,'4.Annual SAE Indices'!$V$2:$V$23)</f>
        <v>0</v>
      </c>
      <c r="D44" s="12">
        <f t="array" ref="D44">('6.Econ Transform'!F44^0.1)*'7.Wthr Transform'!J44*_xlfn.XLOOKUP('8. Model Variables'!$A44,'4.Annual SAE Indices'!$A$2:$A$23,'4.Annual SAE Indices'!$W$2:$W$23)</f>
        <v>524.95651322927449</v>
      </c>
      <c r="E44" s="1">
        <f t="array" ref="E44">_xlfn.XLOOKUP('8. Model Variables'!$A44,'4.Annual SAE Indices'!$A$2:$A$23,'4.Annual SAE Indices'!$J$2:$J$23)*_xlfn.XLOOKUP('8. Model Variables'!$B44,'5.Monthly Multipliers'!$B$2:$B$13,'5.Monthly Multipliers'!$C$2:$C$13) + _xlfn.XLOOKUP('8. Model Variables'!$A44,'4.Annual SAE Indices'!$A$2:$A$23,'4.Annual SAE Indices'!$K$2:$K$23)*_xlfn.XLOOKUP('8. Model Variables'!$B44,'5.Monthly Multipliers'!$B$2:$B$13,'5.Monthly Multipliers'!$D$2:$D$13) + _xlfn.XLOOKUP('8. Model Variables'!$A44,'4.Annual SAE Indices'!$A$2:$A$23,'4.Annual SAE Indices'!$L$2:$L$23)*_xlfn.XLOOKUP('8. Model Variables'!$B44,'5.Monthly Multipliers'!$B$2:$B$13,'5.Monthly Multipliers'!$E$2:$E$13) + _xlfn.XLOOKUP('8. Model Variables'!$A44,'4.Annual SAE Indices'!$A$2:$A$23,'4.Annual SAE Indices'!$M$2:$M$23)*_xlfn.XLOOKUP('8. Model Variables'!$B44,'5.Monthly Multipliers'!$B$2:$B$13,'5.Monthly Multipliers'!$F$2:$F$13) + _xlfn.XLOOKUP('8. Model Variables'!$A44,'4.Annual SAE Indices'!$A$2:$A$23,'4.Annual SAE Indices'!$N$2:$N$23)*_xlfn.XLOOKUP('8. Model Variables'!$B44,'5.Monthly Multipliers'!$B$2:$B$13,'5.Monthly Multipliers'!$G$2:$G$13) + _xlfn.XLOOKUP('8. Model Variables'!$A44,'4.Annual SAE Indices'!$A$2:$A$23,'4.Annual SAE Indices'!$O$2:$O$23)*_xlfn.XLOOKUP('8. Model Variables'!$B44,'5.Monthly Multipliers'!$B$2:$B$13,'5.Monthly Multipliers'!$H$2:$H$13) + _xlfn.XLOOKUP('8. Model Variables'!$A44,'4.Annual SAE Indices'!$A$2:$A$23,'4.Annual SAE Indices'!$P$2:$P$23)*_xlfn.XLOOKUP('8. Model Variables'!$B44,'5.Monthly Multipliers'!$B$2:$B$13,'5.Monthly Multipliers'!$I$2:$I$13) + _xlfn.XLOOKUP('8. Model Variables'!$A44,'4.Annual SAE Indices'!$A$2:$A$23,'4.Annual SAE Indices'!$Q$2:$Q$23)*_xlfn.XLOOKUP('8. Model Variables'!$B44,'5.Monthly Multipliers'!$B$2:$B$13,'5.Monthly Multipliers'!$J$2:$J$13) + _xlfn.XLOOKUP('8. Model Variables'!$A44,'4.Annual SAE Indices'!$A$2:$A$23,'4.Annual SAE Indices'!$R$2:$R$23)*_xlfn.XLOOKUP('8. Model Variables'!$B44,'5.Monthly Multipliers'!$B$2:$B$13,'5.Monthly Multipliers'!$K$2:$K$13) + _xlfn.XLOOKUP('8. Model Variables'!$A44,'4.Annual SAE Indices'!$A$2:$A$23,'4.Annual SAE Indices'!$T$2:$T$23)*_xlfn.XLOOKUP('8. Model Variables'!$B44,'5.Monthly Multipliers'!$B$2:$B$13,'5.Monthly Multipliers'!$L$2:$L$13) + _xlfn.XLOOKUP('8. Model Variables'!$A44,'4.Annual SAE Indices'!$A$2:$A$23,'4.Annual SAE Indices'!$U$2:$U$23)*_xlfn.XLOOKUP('8. Model Variables'!$B44,'5.Monthly Multipliers'!$B$2:$B$13,'5.Monthly Multipliers'!$M$2:$M$13)</f>
        <v>500.48834729117465</v>
      </c>
      <c r="F44" s="1">
        <f>('6.Econ Transform'!F44^0.1)*'7.Wthr Transform'!D44*'8. Model Variables'!E44</f>
        <v>509.3944766394182</v>
      </c>
    </row>
    <row r="45" spans="1:6" ht="15.75" customHeight="1" x14ac:dyDescent="0.25">
      <c r="A45" s="1">
        <f t="shared" si="0"/>
        <v>2016</v>
      </c>
      <c r="B45" s="1">
        <f t="shared" si="1"/>
        <v>8</v>
      </c>
      <c r="C45" s="12">
        <f t="array" ref="C45">('6.Econ Transform'!F45^0.1)*'7.Wthr Transform'!H45*_xlfn.XLOOKUP('8. Model Variables'!A45,'4.Annual SAE Indices'!$A$2:$A$23,'4.Annual SAE Indices'!$V$2:$V$23)</f>
        <v>0</v>
      </c>
      <c r="D45" s="12">
        <f t="array" ref="D45">('6.Econ Transform'!F45^0.1)*'7.Wthr Transform'!J45*_xlfn.XLOOKUP('8. Model Variables'!$A45,'4.Annual SAE Indices'!$A$2:$A$23,'4.Annual SAE Indices'!$W$2:$W$23)</f>
        <v>600.02977372751093</v>
      </c>
      <c r="E45" s="1">
        <f t="array" ref="E45">_xlfn.XLOOKUP('8. Model Variables'!$A45,'4.Annual SAE Indices'!$A$2:$A$23,'4.Annual SAE Indices'!$J$2:$J$23)*_xlfn.XLOOKUP('8. Model Variables'!$B45,'5.Monthly Multipliers'!$B$2:$B$13,'5.Monthly Multipliers'!$C$2:$C$13) + _xlfn.XLOOKUP('8. Model Variables'!$A45,'4.Annual SAE Indices'!$A$2:$A$23,'4.Annual SAE Indices'!$K$2:$K$23)*_xlfn.XLOOKUP('8. Model Variables'!$B45,'5.Monthly Multipliers'!$B$2:$B$13,'5.Monthly Multipliers'!$D$2:$D$13) + _xlfn.XLOOKUP('8. Model Variables'!$A45,'4.Annual SAE Indices'!$A$2:$A$23,'4.Annual SAE Indices'!$L$2:$L$23)*_xlfn.XLOOKUP('8. Model Variables'!$B45,'5.Monthly Multipliers'!$B$2:$B$13,'5.Monthly Multipliers'!$E$2:$E$13) + _xlfn.XLOOKUP('8. Model Variables'!$A45,'4.Annual SAE Indices'!$A$2:$A$23,'4.Annual SAE Indices'!$M$2:$M$23)*_xlfn.XLOOKUP('8. Model Variables'!$B45,'5.Monthly Multipliers'!$B$2:$B$13,'5.Monthly Multipliers'!$F$2:$F$13) + _xlfn.XLOOKUP('8. Model Variables'!$A45,'4.Annual SAE Indices'!$A$2:$A$23,'4.Annual SAE Indices'!$N$2:$N$23)*_xlfn.XLOOKUP('8. Model Variables'!$B45,'5.Monthly Multipliers'!$B$2:$B$13,'5.Monthly Multipliers'!$G$2:$G$13) + _xlfn.XLOOKUP('8. Model Variables'!$A45,'4.Annual SAE Indices'!$A$2:$A$23,'4.Annual SAE Indices'!$O$2:$O$23)*_xlfn.XLOOKUP('8. Model Variables'!$B45,'5.Monthly Multipliers'!$B$2:$B$13,'5.Monthly Multipliers'!$H$2:$H$13) + _xlfn.XLOOKUP('8. Model Variables'!$A45,'4.Annual SAE Indices'!$A$2:$A$23,'4.Annual SAE Indices'!$P$2:$P$23)*_xlfn.XLOOKUP('8. Model Variables'!$B45,'5.Monthly Multipliers'!$B$2:$B$13,'5.Monthly Multipliers'!$I$2:$I$13) + _xlfn.XLOOKUP('8. Model Variables'!$A45,'4.Annual SAE Indices'!$A$2:$A$23,'4.Annual SAE Indices'!$Q$2:$Q$23)*_xlfn.XLOOKUP('8. Model Variables'!$B45,'5.Monthly Multipliers'!$B$2:$B$13,'5.Monthly Multipliers'!$J$2:$J$13) + _xlfn.XLOOKUP('8. Model Variables'!$A45,'4.Annual SAE Indices'!$A$2:$A$23,'4.Annual SAE Indices'!$R$2:$R$23)*_xlfn.XLOOKUP('8. Model Variables'!$B45,'5.Monthly Multipliers'!$B$2:$B$13,'5.Monthly Multipliers'!$K$2:$K$13) + _xlfn.XLOOKUP('8. Model Variables'!$A45,'4.Annual SAE Indices'!$A$2:$A$23,'4.Annual SAE Indices'!$T$2:$T$23)*_xlfn.XLOOKUP('8. Model Variables'!$B45,'5.Monthly Multipliers'!$B$2:$B$13,'5.Monthly Multipliers'!$L$2:$L$13) + _xlfn.XLOOKUP('8. Model Variables'!$A45,'4.Annual SAE Indices'!$A$2:$A$23,'4.Annual SAE Indices'!$U$2:$U$23)*_xlfn.XLOOKUP('8. Model Variables'!$B45,'5.Monthly Multipliers'!$B$2:$B$13,'5.Monthly Multipliers'!$M$2:$M$13)</f>
        <v>499.37787495381212</v>
      </c>
      <c r="F45" s="1">
        <f>('6.Econ Transform'!F45^0.1)*'7.Wthr Transform'!D45*'8. Model Variables'!E45</f>
        <v>508.32013510909434</v>
      </c>
    </row>
    <row r="46" spans="1:6" ht="15.75" customHeight="1" x14ac:dyDescent="0.25">
      <c r="A46" s="1">
        <f t="shared" si="0"/>
        <v>2016</v>
      </c>
      <c r="B46" s="1">
        <f t="shared" si="1"/>
        <v>9</v>
      </c>
      <c r="C46" s="12">
        <f t="array" ref="C46">('6.Econ Transform'!F46^0.1)*'7.Wthr Transform'!H46*_xlfn.XLOOKUP('8. Model Variables'!A46,'4.Annual SAE Indices'!$A$2:$A$23,'4.Annual SAE Indices'!$V$2:$V$23)</f>
        <v>3.7766302040506643</v>
      </c>
      <c r="D46" s="12">
        <f t="array" ref="D46">('6.Econ Transform'!F46^0.1)*'7.Wthr Transform'!J46*_xlfn.XLOOKUP('8. Model Variables'!$A46,'4.Annual SAE Indices'!$A$2:$A$23,'4.Annual SAE Indices'!$W$2:$W$23)</f>
        <v>122.91250581420766</v>
      </c>
      <c r="E46" s="1">
        <f t="array" ref="E46">_xlfn.XLOOKUP('8. Model Variables'!$A46,'4.Annual SAE Indices'!$A$2:$A$23,'4.Annual SAE Indices'!$J$2:$J$23)*_xlfn.XLOOKUP('8. Model Variables'!$B46,'5.Monthly Multipliers'!$B$2:$B$13,'5.Monthly Multipliers'!$C$2:$C$13) + _xlfn.XLOOKUP('8. Model Variables'!$A46,'4.Annual SAE Indices'!$A$2:$A$23,'4.Annual SAE Indices'!$K$2:$K$23)*_xlfn.XLOOKUP('8. Model Variables'!$B46,'5.Monthly Multipliers'!$B$2:$B$13,'5.Monthly Multipliers'!$D$2:$D$13) + _xlfn.XLOOKUP('8. Model Variables'!$A46,'4.Annual SAE Indices'!$A$2:$A$23,'4.Annual SAE Indices'!$L$2:$L$23)*_xlfn.XLOOKUP('8. Model Variables'!$B46,'5.Monthly Multipliers'!$B$2:$B$13,'5.Monthly Multipliers'!$E$2:$E$13) + _xlfn.XLOOKUP('8. Model Variables'!$A46,'4.Annual SAE Indices'!$A$2:$A$23,'4.Annual SAE Indices'!$M$2:$M$23)*_xlfn.XLOOKUP('8. Model Variables'!$B46,'5.Monthly Multipliers'!$B$2:$B$13,'5.Monthly Multipliers'!$F$2:$F$13) + _xlfn.XLOOKUP('8. Model Variables'!$A46,'4.Annual SAE Indices'!$A$2:$A$23,'4.Annual SAE Indices'!$N$2:$N$23)*_xlfn.XLOOKUP('8. Model Variables'!$B46,'5.Monthly Multipliers'!$B$2:$B$13,'5.Monthly Multipliers'!$G$2:$G$13) + _xlfn.XLOOKUP('8. Model Variables'!$A46,'4.Annual SAE Indices'!$A$2:$A$23,'4.Annual SAE Indices'!$O$2:$O$23)*_xlfn.XLOOKUP('8. Model Variables'!$B46,'5.Monthly Multipliers'!$B$2:$B$13,'5.Monthly Multipliers'!$H$2:$H$13) + _xlfn.XLOOKUP('8. Model Variables'!$A46,'4.Annual SAE Indices'!$A$2:$A$23,'4.Annual SAE Indices'!$P$2:$P$23)*_xlfn.XLOOKUP('8. Model Variables'!$B46,'5.Monthly Multipliers'!$B$2:$B$13,'5.Monthly Multipliers'!$I$2:$I$13) + _xlfn.XLOOKUP('8. Model Variables'!$A46,'4.Annual SAE Indices'!$A$2:$A$23,'4.Annual SAE Indices'!$Q$2:$Q$23)*_xlfn.XLOOKUP('8. Model Variables'!$B46,'5.Monthly Multipliers'!$B$2:$B$13,'5.Monthly Multipliers'!$J$2:$J$13) + _xlfn.XLOOKUP('8. Model Variables'!$A46,'4.Annual SAE Indices'!$A$2:$A$23,'4.Annual SAE Indices'!$R$2:$R$23)*_xlfn.XLOOKUP('8. Model Variables'!$B46,'5.Monthly Multipliers'!$B$2:$B$13,'5.Monthly Multipliers'!$K$2:$K$13) + _xlfn.XLOOKUP('8. Model Variables'!$A46,'4.Annual SAE Indices'!$A$2:$A$23,'4.Annual SAE Indices'!$T$2:$T$23)*_xlfn.XLOOKUP('8. Model Variables'!$B46,'5.Monthly Multipliers'!$B$2:$B$13,'5.Monthly Multipliers'!$L$2:$L$13) + _xlfn.XLOOKUP('8. Model Variables'!$A46,'4.Annual SAE Indices'!$A$2:$A$23,'4.Annual SAE Indices'!$U$2:$U$23)*_xlfn.XLOOKUP('8. Model Variables'!$B46,'5.Monthly Multipliers'!$B$2:$B$13,'5.Monthly Multipliers'!$M$2:$M$13)</f>
        <v>503.70667415986645</v>
      </c>
      <c r="F46" s="1">
        <f>('6.Econ Transform'!F46^0.1)*'7.Wthr Transform'!D46*'8. Model Variables'!E46</f>
        <v>496.29021709798712</v>
      </c>
    </row>
    <row r="47" spans="1:6" ht="15.75" customHeight="1" x14ac:dyDescent="0.25">
      <c r="A47" s="1">
        <f t="shared" si="0"/>
        <v>2016</v>
      </c>
      <c r="B47" s="1">
        <f t="shared" si="1"/>
        <v>10</v>
      </c>
      <c r="C47" s="12">
        <f t="array" ref="C47">('6.Econ Transform'!F47^0.1)*'7.Wthr Transform'!H47*_xlfn.XLOOKUP('8. Model Variables'!A47,'4.Annual SAE Indices'!$A$2:$A$23,'4.Annual SAE Indices'!$V$2:$V$23)</f>
        <v>65.622818631045078</v>
      </c>
      <c r="D47" s="12">
        <f t="array" ref="D47">('6.Econ Transform'!F47^0.1)*'7.Wthr Transform'!J47*_xlfn.XLOOKUP('8. Model Variables'!$A47,'4.Annual SAE Indices'!$A$2:$A$23,'4.Annual SAE Indices'!$W$2:$W$23)</f>
        <v>0</v>
      </c>
      <c r="E47" s="1">
        <f t="array" ref="E47">_xlfn.XLOOKUP('8. Model Variables'!$A47,'4.Annual SAE Indices'!$A$2:$A$23,'4.Annual SAE Indices'!$J$2:$J$23)*_xlfn.XLOOKUP('8. Model Variables'!$B47,'5.Monthly Multipliers'!$B$2:$B$13,'5.Monthly Multipliers'!$C$2:$C$13) + _xlfn.XLOOKUP('8. Model Variables'!$A47,'4.Annual SAE Indices'!$A$2:$A$23,'4.Annual SAE Indices'!$K$2:$K$23)*_xlfn.XLOOKUP('8. Model Variables'!$B47,'5.Monthly Multipliers'!$B$2:$B$13,'5.Monthly Multipliers'!$D$2:$D$13) + _xlfn.XLOOKUP('8. Model Variables'!$A47,'4.Annual SAE Indices'!$A$2:$A$23,'4.Annual SAE Indices'!$L$2:$L$23)*_xlfn.XLOOKUP('8. Model Variables'!$B47,'5.Monthly Multipliers'!$B$2:$B$13,'5.Monthly Multipliers'!$E$2:$E$13) + _xlfn.XLOOKUP('8. Model Variables'!$A47,'4.Annual SAE Indices'!$A$2:$A$23,'4.Annual SAE Indices'!$M$2:$M$23)*_xlfn.XLOOKUP('8. Model Variables'!$B47,'5.Monthly Multipliers'!$B$2:$B$13,'5.Monthly Multipliers'!$F$2:$F$13) + _xlfn.XLOOKUP('8. Model Variables'!$A47,'4.Annual SAE Indices'!$A$2:$A$23,'4.Annual SAE Indices'!$N$2:$N$23)*_xlfn.XLOOKUP('8. Model Variables'!$B47,'5.Monthly Multipliers'!$B$2:$B$13,'5.Monthly Multipliers'!$G$2:$G$13) + _xlfn.XLOOKUP('8. Model Variables'!$A47,'4.Annual SAE Indices'!$A$2:$A$23,'4.Annual SAE Indices'!$O$2:$O$23)*_xlfn.XLOOKUP('8. Model Variables'!$B47,'5.Monthly Multipliers'!$B$2:$B$13,'5.Monthly Multipliers'!$H$2:$H$13) + _xlfn.XLOOKUP('8. Model Variables'!$A47,'4.Annual SAE Indices'!$A$2:$A$23,'4.Annual SAE Indices'!$P$2:$P$23)*_xlfn.XLOOKUP('8. Model Variables'!$B47,'5.Monthly Multipliers'!$B$2:$B$13,'5.Monthly Multipliers'!$I$2:$I$13) + _xlfn.XLOOKUP('8. Model Variables'!$A47,'4.Annual SAE Indices'!$A$2:$A$23,'4.Annual SAE Indices'!$Q$2:$Q$23)*_xlfn.XLOOKUP('8. Model Variables'!$B47,'5.Monthly Multipliers'!$B$2:$B$13,'5.Monthly Multipliers'!$J$2:$J$13) + _xlfn.XLOOKUP('8. Model Variables'!$A47,'4.Annual SAE Indices'!$A$2:$A$23,'4.Annual SAE Indices'!$R$2:$R$23)*_xlfn.XLOOKUP('8. Model Variables'!$B47,'5.Monthly Multipliers'!$B$2:$B$13,'5.Monthly Multipliers'!$K$2:$K$13) + _xlfn.XLOOKUP('8. Model Variables'!$A47,'4.Annual SAE Indices'!$A$2:$A$23,'4.Annual SAE Indices'!$T$2:$T$23)*_xlfn.XLOOKUP('8. Model Variables'!$B47,'5.Monthly Multipliers'!$B$2:$B$13,'5.Monthly Multipliers'!$L$2:$L$13) + _xlfn.XLOOKUP('8. Model Variables'!$A47,'4.Annual SAE Indices'!$A$2:$A$23,'4.Annual SAE Indices'!$U$2:$U$23)*_xlfn.XLOOKUP('8. Model Variables'!$B47,'5.Monthly Multipliers'!$B$2:$B$13,'5.Monthly Multipliers'!$M$2:$M$13)</f>
        <v>513.21205426625681</v>
      </c>
      <c r="F47" s="1">
        <f>('6.Econ Transform'!F47^0.1)*'7.Wthr Transform'!D47*'8. Model Variables'!E47</f>
        <v>522.61908045510245</v>
      </c>
    </row>
    <row r="48" spans="1:6" ht="15.75" customHeight="1" x14ac:dyDescent="0.25">
      <c r="A48" s="1">
        <f t="shared" si="0"/>
        <v>2016</v>
      </c>
      <c r="B48" s="1">
        <f t="shared" si="1"/>
        <v>11</v>
      </c>
      <c r="C48" s="12">
        <f t="array" ref="C48">('6.Econ Transform'!F48^0.1)*'7.Wthr Transform'!H48*_xlfn.XLOOKUP('8. Model Variables'!A48,'4.Annual SAE Indices'!$A$2:$A$23,'4.Annual SAE Indices'!$V$2:$V$23)</f>
        <v>135.51597569941887</v>
      </c>
      <c r="D48" s="12">
        <f t="array" ref="D48">('6.Econ Transform'!F48^0.1)*'7.Wthr Transform'!J48*_xlfn.XLOOKUP('8. Model Variables'!$A48,'4.Annual SAE Indices'!$A$2:$A$23,'4.Annual SAE Indices'!$W$2:$W$23)</f>
        <v>0</v>
      </c>
      <c r="E48" s="1">
        <f t="array" ref="E48">_xlfn.XLOOKUP('8. Model Variables'!$A48,'4.Annual SAE Indices'!$A$2:$A$23,'4.Annual SAE Indices'!$J$2:$J$23)*_xlfn.XLOOKUP('8. Model Variables'!$B48,'5.Monthly Multipliers'!$B$2:$B$13,'5.Monthly Multipliers'!$C$2:$C$13) + _xlfn.XLOOKUP('8. Model Variables'!$A48,'4.Annual SAE Indices'!$A$2:$A$23,'4.Annual SAE Indices'!$K$2:$K$23)*_xlfn.XLOOKUP('8. Model Variables'!$B48,'5.Monthly Multipliers'!$B$2:$B$13,'5.Monthly Multipliers'!$D$2:$D$13) + _xlfn.XLOOKUP('8. Model Variables'!$A48,'4.Annual SAE Indices'!$A$2:$A$23,'4.Annual SAE Indices'!$L$2:$L$23)*_xlfn.XLOOKUP('8. Model Variables'!$B48,'5.Monthly Multipliers'!$B$2:$B$13,'5.Monthly Multipliers'!$E$2:$E$13) + _xlfn.XLOOKUP('8. Model Variables'!$A48,'4.Annual SAE Indices'!$A$2:$A$23,'4.Annual SAE Indices'!$M$2:$M$23)*_xlfn.XLOOKUP('8. Model Variables'!$B48,'5.Monthly Multipliers'!$B$2:$B$13,'5.Monthly Multipliers'!$F$2:$F$13) + _xlfn.XLOOKUP('8. Model Variables'!$A48,'4.Annual SAE Indices'!$A$2:$A$23,'4.Annual SAE Indices'!$N$2:$N$23)*_xlfn.XLOOKUP('8. Model Variables'!$B48,'5.Monthly Multipliers'!$B$2:$B$13,'5.Monthly Multipliers'!$G$2:$G$13) + _xlfn.XLOOKUP('8. Model Variables'!$A48,'4.Annual SAE Indices'!$A$2:$A$23,'4.Annual SAE Indices'!$O$2:$O$23)*_xlfn.XLOOKUP('8. Model Variables'!$B48,'5.Monthly Multipliers'!$B$2:$B$13,'5.Monthly Multipliers'!$H$2:$H$13) + _xlfn.XLOOKUP('8. Model Variables'!$A48,'4.Annual SAE Indices'!$A$2:$A$23,'4.Annual SAE Indices'!$P$2:$P$23)*_xlfn.XLOOKUP('8. Model Variables'!$B48,'5.Monthly Multipliers'!$B$2:$B$13,'5.Monthly Multipliers'!$I$2:$I$13) + _xlfn.XLOOKUP('8. Model Variables'!$A48,'4.Annual SAE Indices'!$A$2:$A$23,'4.Annual SAE Indices'!$Q$2:$Q$23)*_xlfn.XLOOKUP('8. Model Variables'!$B48,'5.Monthly Multipliers'!$B$2:$B$13,'5.Monthly Multipliers'!$J$2:$J$13) + _xlfn.XLOOKUP('8. Model Variables'!$A48,'4.Annual SAE Indices'!$A$2:$A$23,'4.Annual SAE Indices'!$R$2:$R$23)*_xlfn.XLOOKUP('8. Model Variables'!$B48,'5.Monthly Multipliers'!$B$2:$B$13,'5.Monthly Multipliers'!$K$2:$K$13) + _xlfn.XLOOKUP('8. Model Variables'!$A48,'4.Annual SAE Indices'!$A$2:$A$23,'4.Annual SAE Indices'!$T$2:$T$23)*_xlfn.XLOOKUP('8. Model Variables'!$B48,'5.Monthly Multipliers'!$B$2:$B$13,'5.Monthly Multipliers'!$L$2:$L$13) + _xlfn.XLOOKUP('8. Model Variables'!$A48,'4.Annual SAE Indices'!$A$2:$A$23,'4.Annual SAE Indices'!$U$2:$U$23)*_xlfn.XLOOKUP('8. Model Variables'!$B48,'5.Monthly Multipliers'!$B$2:$B$13,'5.Monthly Multipliers'!$M$2:$M$13)</f>
        <v>522.26478616709016</v>
      </c>
      <c r="F48" s="1">
        <f>('6.Econ Transform'!F48^0.1)*'7.Wthr Transform'!D48*'8. Model Variables'!E48</f>
        <v>514.78776865214752</v>
      </c>
    </row>
    <row r="49" spans="1:6" ht="15.75" customHeight="1" x14ac:dyDescent="0.25">
      <c r="A49" s="1">
        <f t="shared" si="0"/>
        <v>2016</v>
      </c>
      <c r="B49" s="1">
        <f t="shared" si="1"/>
        <v>12</v>
      </c>
      <c r="C49" s="12">
        <f t="array" ref="C49">('6.Econ Transform'!F49^0.1)*'7.Wthr Transform'!H49*_xlfn.XLOOKUP('8. Model Variables'!A49,'4.Annual SAE Indices'!$A$2:$A$23,'4.Annual SAE Indices'!$V$2:$V$23)</f>
        <v>257.14209424847365</v>
      </c>
      <c r="D49" s="12">
        <f t="array" ref="D49">('6.Econ Transform'!F49^0.1)*'7.Wthr Transform'!J49*_xlfn.XLOOKUP('8. Model Variables'!$A49,'4.Annual SAE Indices'!$A$2:$A$23,'4.Annual SAE Indices'!$W$2:$W$23)</f>
        <v>0</v>
      </c>
      <c r="E49" s="1">
        <f t="array" ref="E49">_xlfn.XLOOKUP('8. Model Variables'!$A49,'4.Annual SAE Indices'!$A$2:$A$23,'4.Annual SAE Indices'!$J$2:$J$23)*_xlfn.XLOOKUP('8. Model Variables'!$B49,'5.Monthly Multipliers'!$B$2:$B$13,'5.Monthly Multipliers'!$C$2:$C$13) + _xlfn.XLOOKUP('8. Model Variables'!$A49,'4.Annual SAE Indices'!$A$2:$A$23,'4.Annual SAE Indices'!$K$2:$K$23)*_xlfn.XLOOKUP('8. Model Variables'!$B49,'5.Monthly Multipliers'!$B$2:$B$13,'5.Monthly Multipliers'!$D$2:$D$13) + _xlfn.XLOOKUP('8. Model Variables'!$A49,'4.Annual SAE Indices'!$A$2:$A$23,'4.Annual SAE Indices'!$L$2:$L$23)*_xlfn.XLOOKUP('8. Model Variables'!$B49,'5.Monthly Multipliers'!$B$2:$B$13,'5.Monthly Multipliers'!$E$2:$E$13) + _xlfn.XLOOKUP('8. Model Variables'!$A49,'4.Annual SAE Indices'!$A$2:$A$23,'4.Annual SAE Indices'!$M$2:$M$23)*_xlfn.XLOOKUP('8. Model Variables'!$B49,'5.Monthly Multipliers'!$B$2:$B$13,'5.Monthly Multipliers'!$F$2:$F$13) + _xlfn.XLOOKUP('8. Model Variables'!$A49,'4.Annual SAE Indices'!$A$2:$A$23,'4.Annual SAE Indices'!$N$2:$N$23)*_xlfn.XLOOKUP('8. Model Variables'!$B49,'5.Monthly Multipliers'!$B$2:$B$13,'5.Monthly Multipliers'!$G$2:$G$13) + _xlfn.XLOOKUP('8. Model Variables'!$A49,'4.Annual SAE Indices'!$A$2:$A$23,'4.Annual SAE Indices'!$O$2:$O$23)*_xlfn.XLOOKUP('8. Model Variables'!$B49,'5.Monthly Multipliers'!$B$2:$B$13,'5.Monthly Multipliers'!$H$2:$H$13) + _xlfn.XLOOKUP('8. Model Variables'!$A49,'4.Annual SAE Indices'!$A$2:$A$23,'4.Annual SAE Indices'!$P$2:$P$23)*_xlfn.XLOOKUP('8. Model Variables'!$B49,'5.Monthly Multipliers'!$B$2:$B$13,'5.Monthly Multipliers'!$I$2:$I$13) + _xlfn.XLOOKUP('8. Model Variables'!$A49,'4.Annual SAE Indices'!$A$2:$A$23,'4.Annual SAE Indices'!$Q$2:$Q$23)*_xlfn.XLOOKUP('8. Model Variables'!$B49,'5.Monthly Multipliers'!$B$2:$B$13,'5.Monthly Multipliers'!$J$2:$J$13) + _xlfn.XLOOKUP('8. Model Variables'!$A49,'4.Annual SAE Indices'!$A$2:$A$23,'4.Annual SAE Indices'!$R$2:$R$23)*_xlfn.XLOOKUP('8. Model Variables'!$B49,'5.Monthly Multipliers'!$B$2:$B$13,'5.Monthly Multipliers'!$K$2:$K$13) + _xlfn.XLOOKUP('8. Model Variables'!$A49,'4.Annual SAE Indices'!$A$2:$A$23,'4.Annual SAE Indices'!$T$2:$T$23)*_xlfn.XLOOKUP('8. Model Variables'!$B49,'5.Monthly Multipliers'!$B$2:$B$13,'5.Monthly Multipliers'!$L$2:$L$13) + _xlfn.XLOOKUP('8. Model Variables'!$A49,'4.Annual SAE Indices'!$A$2:$A$23,'4.Annual SAE Indices'!$U$2:$U$23)*_xlfn.XLOOKUP('8. Model Variables'!$B49,'5.Monthly Multipliers'!$B$2:$B$13,'5.Monthly Multipliers'!$M$2:$M$13)</f>
        <v>533.28810637330105</v>
      </c>
      <c r="F49" s="1">
        <f>('6.Econ Transform'!F49^0.1)*'7.Wthr Transform'!D49*'8. Model Variables'!E49</f>
        <v>543.34635846113292</v>
      </c>
    </row>
    <row r="50" spans="1:6" ht="15.75" customHeight="1" x14ac:dyDescent="0.25">
      <c r="A50" s="1">
        <f t="shared" si="0"/>
        <v>2017</v>
      </c>
      <c r="B50" s="1">
        <f t="shared" si="1"/>
        <v>1</v>
      </c>
      <c r="C50" s="12">
        <f t="array" ref="C50">('6.Econ Transform'!F50^0.1)*'7.Wthr Transform'!H50*_xlfn.XLOOKUP('8. Model Variables'!A50,'4.Annual SAE Indices'!$A$2:$A$23,'4.Annual SAE Indices'!$V$2:$V$23)</f>
        <v>259.2573684510391</v>
      </c>
      <c r="D50" s="12">
        <f t="array" ref="D50">('6.Econ Transform'!F50^0.1)*'7.Wthr Transform'!J50*_xlfn.XLOOKUP('8. Model Variables'!$A50,'4.Annual SAE Indices'!$A$2:$A$23,'4.Annual SAE Indices'!$W$2:$W$23)</f>
        <v>0</v>
      </c>
      <c r="E50" s="1">
        <f t="array" ref="E50">_xlfn.XLOOKUP('8. Model Variables'!$A50,'4.Annual SAE Indices'!$A$2:$A$23,'4.Annual SAE Indices'!$J$2:$J$23)*_xlfn.XLOOKUP('8. Model Variables'!$B50,'5.Monthly Multipliers'!$B$2:$B$13,'5.Monthly Multipliers'!$C$2:$C$13) + _xlfn.XLOOKUP('8. Model Variables'!$A50,'4.Annual SAE Indices'!$A$2:$A$23,'4.Annual SAE Indices'!$K$2:$K$23)*_xlfn.XLOOKUP('8. Model Variables'!$B50,'5.Monthly Multipliers'!$B$2:$B$13,'5.Monthly Multipliers'!$D$2:$D$13) + _xlfn.XLOOKUP('8. Model Variables'!$A50,'4.Annual SAE Indices'!$A$2:$A$23,'4.Annual SAE Indices'!$L$2:$L$23)*_xlfn.XLOOKUP('8. Model Variables'!$B50,'5.Monthly Multipliers'!$B$2:$B$13,'5.Monthly Multipliers'!$E$2:$E$13) + _xlfn.XLOOKUP('8. Model Variables'!$A50,'4.Annual SAE Indices'!$A$2:$A$23,'4.Annual SAE Indices'!$M$2:$M$23)*_xlfn.XLOOKUP('8. Model Variables'!$B50,'5.Monthly Multipliers'!$B$2:$B$13,'5.Monthly Multipliers'!$F$2:$F$13) + _xlfn.XLOOKUP('8. Model Variables'!$A50,'4.Annual SAE Indices'!$A$2:$A$23,'4.Annual SAE Indices'!$N$2:$N$23)*_xlfn.XLOOKUP('8. Model Variables'!$B50,'5.Monthly Multipliers'!$B$2:$B$13,'5.Monthly Multipliers'!$G$2:$G$13) + _xlfn.XLOOKUP('8. Model Variables'!$A50,'4.Annual SAE Indices'!$A$2:$A$23,'4.Annual SAE Indices'!$O$2:$O$23)*_xlfn.XLOOKUP('8. Model Variables'!$B50,'5.Monthly Multipliers'!$B$2:$B$13,'5.Monthly Multipliers'!$H$2:$H$13) + _xlfn.XLOOKUP('8. Model Variables'!$A50,'4.Annual SAE Indices'!$A$2:$A$23,'4.Annual SAE Indices'!$P$2:$P$23)*_xlfn.XLOOKUP('8. Model Variables'!$B50,'5.Monthly Multipliers'!$B$2:$B$13,'5.Monthly Multipliers'!$I$2:$I$13) + _xlfn.XLOOKUP('8. Model Variables'!$A50,'4.Annual SAE Indices'!$A$2:$A$23,'4.Annual SAE Indices'!$Q$2:$Q$23)*_xlfn.XLOOKUP('8. Model Variables'!$B50,'5.Monthly Multipliers'!$B$2:$B$13,'5.Monthly Multipliers'!$J$2:$J$13) + _xlfn.XLOOKUP('8. Model Variables'!$A50,'4.Annual SAE Indices'!$A$2:$A$23,'4.Annual SAE Indices'!$R$2:$R$23)*_xlfn.XLOOKUP('8. Model Variables'!$B50,'5.Monthly Multipliers'!$B$2:$B$13,'5.Monthly Multipliers'!$K$2:$K$13) + _xlfn.XLOOKUP('8. Model Variables'!$A50,'4.Annual SAE Indices'!$A$2:$A$23,'4.Annual SAE Indices'!$T$2:$T$23)*_xlfn.XLOOKUP('8. Model Variables'!$B50,'5.Monthly Multipliers'!$B$2:$B$13,'5.Monthly Multipliers'!$L$2:$L$13) + _xlfn.XLOOKUP('8. Model Variables'!$A50,'4.Annual SAE Indices'!$A$2:$A$23,'4.Annual SAE Indices'!$U$2:$U$23)*_xlfn.XLOOKUP('8. Model Variables'!$B50,'5.Monthly Multipliers'!$B$2:$B$13,'5.Monthly Multipliers'!$M$2:$M$13)</f>
        <v>539.92320801819051</v>
      </c>
      <c r="F50" s="1">
        <f>('6.Econ Transform'!F50^0.1)*'7.Wthr Transform'!D50*'8. Model Variables'!E50</f>
        <v>550.27782487251022</v>
      </c>
    </row>
    <row r="51" spans="1:6" ht="15.75" customHeight="1" x14ac:dyDescent="0.25">
      <c r="A51" s="1">
        <f t="shared" si="0"/>
        <v>2017</v>
      </c>
      <c r="B51" s="1">
        <f t="shared" si="1"/>
        <v>2</v>
      </c>
      <c r="C51" s="12">
        <f t="array" ref="C51">('6.Econ Transform'!F51^0.1)*'7.Wthr Transform'!H51*_xlfn.XLOOKUP('8. Model Variables'!A51,'4.Annual SAE Indices'!$A$2:$A$23,'4.Annual SAE Indices'!$V$2:$V$23)</f>
        <v>230.89005148765884</v>
      </c>
      <c r="D51" s="12">
        <f t="array" ref="D51">('6.Econ Transform'!F51^0.1)*'7.Wthr Transform'!J51*_xlfn.XLOOKUP('8. Model Variables'!$A51,'4.Annual SAE Indices'!$A$2:$A$23,'4.Annual SAE Indices'!$W$2:$W$23)</f>
        <v>0</v>
      </c>
      <c r="E51" s="1">
        <f t="array" ref="E51">_xlfn.XLOOKUP('8. Model Variables'!$A51,'4.Annual SAE Indices'!$A$2:$A$23,'4.Annual SAE Indices'!$J$2:$J$23)*_xlfn.XLOOKUP('8. Model Variables'!$B51,'5.Monthly Multipliers'!$B$2:$B$13,'5.Monthly Multipliers'!$C$2:$C$13) + _xlfn.XLOOKUP('8. Model Variables'!$A51,'4.Annual SAE Indices'!$A$2:$A$23,'4.Annual SAE Indices'!$K$2:$K$23)*_xlfn.XLOOKUP('8. Model Variables'!$B51,'5.Monthly Multipliers'!$B$2:$B$13,'5.Monthly Multipliers'!$D$2:$D$13) + _xlfn.XLOOKUP('8. Model Variables'!$A51,'4.Annual SAE Indices'!$A$2:$A$23,'4.Annual SAE Indices'!$L$2:$L$23)*_xlfn.XLOOKUP('8. Model Variables'!$B51,'5.Monthly Multipliers'!$B$2:$B$13,'5.Monthly Multipliers'!$E$2:$E$13) + _xlfn.XLOOKUP('8. Model Variables'!$A51,'4.Annual SAE Indices'!$A$2:$A$23,'4.Annual SAE Indices'!$M$2:$M$23)*_xlfn.XLOOKUP('8. Model Variables'!$B51,'5.Monthly Multipliers'!$B$2:$B$13,'5.Monthly Multipliers'!$F$2:$F$13) + _xlfn.XLOOKUP('8. Model Variables'!$A51,'4.Annual SAE Indices'!$A$2:$A$23,'4.Annual SAE Indices'!$N$2:$N$23)*_xlfn.XLOOKUP('8. Model Variables'!$B51,'5.Monthly Multipliers'!$B$2:$B$13,'5.Monthly Multipliers'!$G$2:$G$13) + _xlfn.XLOOKUP('8. Model Variables'!$A51,'4.Annual SAE Indices'!$A$2:$A$23,'4.Annual SAE Indices'!$O$2:$O$23)*_xlfn.XLOOKUP('8. Model Variables'!$B51,'5.Monthly Multipliers'!$B$2:$B$13,'5.Monthly Multipliers'!$H$2:$H$13) + _xlfn.XLOOKUP('8. Model Variables'!$A51,'4.Annual SAE Indices'!$A$2:$A$23,'4.Annual SAE Indices'!$P$2:$P$23)*_xlfn.XLOOKUP('8. Model Variables'!$B51,'5.Monthly Multipliers'!$B$2:$B$13,'5.Monthly Multipliers'!$I$2:$I$13) + _xlfn.XLOOKUP('8. Model Variables'!$A51,'4.Annual SAE Indices'!$A$2:$A$23,'4.Annual SAE Indices'!$Q$2:$Q$23)*_xlfn.XLOOKUP('8. Model Variables'!$B51,'5.Monthly Multipliers'!$B$2:$B$13,'5.Monthly Multipliers'!$J$2:$J$13) + _xlfn.XLOOKUP('8. Model Variables'!$A51,'4.Annual SAE Indices'!$A$2:$A$23,'4.Annual SAE Indices'!$R$2:$R$23)*_xlfn.XLOOKUP('8. Model Variables'!$B51,'5.Monthly Multipliers'!$B$2:$B$13,'5.Monthly Multipliers'!$K$2:$K$13) + _xlfn.XLOOKUP('8. Model Variables'!$A51,'4.Annual SAE Indices'!$A$2:$A$23,'4.Annual SAE Indices'!$T$2:$T$23)*_xlfn.XLOOKUP('8. Model Variables'!$B51,'5.Monthly Multipliers'!$B$2:$B$13,'5.Monthly Multipliers'!$L$2:$L$13) + _xlfn.XLOOKUP('8. Model Variables'!$A51,'4.Annual SAE Indices'!$A$2:$A$23,'4.Annual SAE Indices'!$U$2:$U$23)*_xlfn.XLOOKUP('8. Model Variables'!$B51,'5.Monthly Multipliers'!$B$2:$B$13,'5.Monthly Multipliers'!$M$2:$M$13)</f>
        <v>535.65548134444884</v>
      </c>
      <c r="F51" s="1">
        <f>('6.Econ Transform'!F51^0.1)*'7.Wthr Transform'!D51*'8. Model Variables'!E51</f>
        <v>493.24795578452523</v>
      </c>
    </row>
    <row r="52" spans="1:6" ht="15.75" customHeight="1" x14ac:dyDescent="0.25">
      <c r="A52" s="1">
        <f t="shared" si="0"/>
        <v>2017</v>
      </c>
      <c r="B52" s="1">
        <f t="shared" si="1"/>
        <v>3</v>
      </c>
      <c r="C52" s="12">
        <f t="array" ref="C52">('6.Econ Transform'!F52^0.1)*'7.Wthr Transform'!H52*_xlfn.XLOOKUP('8. Model Variables'!A52,'4.Annual SAE Indices'!$A$2:$A$23,'4.Annual SAE Indices'!$V$2:$V$23)</f>
        <v>256.42402643543846</v>
      </c>
      <c r="D52" s="12">
        <f t="array" ref="D52">('6.Econ Transform'!F52^0.1)*'7.Wthr Transform'!J52*_xlfn.XLOOKUP('8. Model Variables'!$A52,'4.Annual SAE Indices'!$A$2:$A$23,'4.Annual SAE Indices'!$W$2:$W$23)</f>
        <v>0</v>
      </c>
      <c r="E52" s="1">
        <f t="array" ref="E52">_xlfn.XLOOKUP('8. Model Variables'!$A52,'4.Annual SAE Indices'!$A$2:$A$23,'4.Annual SAE Indices'!$J$2:$J$23)*_xlfn.XLOOKUP('8. Model Variables'!$B52,'5.Monthly Multipliers'!$B$2:$B$13,'5.Monthly Multipliers'!$C$2:$C$13) + _xlfn.XLOOKUP('8. Model Variables'!$A52,'4.Annual SAE Indices'!$A$2:$A$23,'4.Annual SAE Indices'!$K$2:$K$23)*_xlfn.XLOOKUP('8. Model Variables'!$B52,'5.Monthly Multipliers'!$B$2:$B$13,'5.Monthly Multipliers'!$D$2:$D$13) + _xlfn.XLOOKUP('8. Model Variables'!$A52,'4.Annual SAE Indices'!$A$2:$A$23,'4.Annual SAE Indices'!$L$2:$L$23)*_xlfn.XLOOKUP('8. Model Variables'!$B52,'5.Monthly Multipliers'!$B$2:$B$13,'5.Monthly Multipliers'!$E$2:$E$13) + _xlfn.XLOOKUP('8. Model Variables'!$A52,'4.Annual SAE Indices'!$A$2:$A$23,'4.Annual SAE Indices'!$M$2:$M$23)*_xlfn.XLOOKUP('8. Model Variables'!$B52,'5.Monthly Multipliers'!$B$2:$B$13,'5.Monthly Multipliers'!$F$2:$F$13) + _xlfn.XLOOKUP('8. Model Variables'!$A52,'4.Annual SAE Indices'!$A$2:$A$23,'4.Annual SAE Indices'!$N$2:$N$23)*_xlfn.XLOOKUP('8. Model Variables'!$B52,'5.Monthly Multipliers'!$B$2:$B$13,'5.Monthly Multipliers'!$G$2:$G$13) + _xlfn.XLOOKUP('8. Model Variables'!$A52,'4.Annual SAE Indices'!$A$2:$A$23,'4.Annual SAE Indices'!$O$2:$O$23)*_xlfn.XLOOKUP('8. Model Variables'!$B52,'5.Monthly Multipliers'!$B$2:$B$13,'5.Monthly Multipliers'!$H$2:$H$13) + _xlfn.XLOOKUP('8. Model Variables'!$A52,'4.Annual SAE Indices'!$A$2:$A$23,'4.Annual SAE Indices'!$P$2:$P$23)*_xlfn.XLOOKUP('8. Model Variables'!$B52,'5.Monthly Multipliers'!$B$2:$B$13,'5.Monthly Multipliers'!$I$2:$I$13) + _xlfn.XLOOKUP('8. Model Variables'!$A52,'4.Annual SAE Indices'!$A$2:$A$23,'4.Annual SAE Indices'!$Q$2:$Q$23)*_xlfn.XLOOKUP('8. Model Variables'!$B52,'5.Monthly Multipliers'!$B$2:$B$13,'5.Monthly Multipliers'!$J$2:$J$13) + _xlfn.XLOOKUP('8. Model Variables'!$A52,'4.Annual SAE Indices'!$A$2:$A$23,'4.Annual SAE Indices'!$R$2:$R$23)*_xlfn.XLOOKUP('8. Model Variables'!$B52,'5.Monthly Multipliers'!$B$2:$B$13,'5.Monthly Multipliers'!$K$2:$K$13) + _xlfn.XLOOKUP('8. Model Variables'!$A52,'4.Annual SAE Indices'!$A$2:$A$23,'4.Annual SAE Indices'!$T$2:$T$23)*_xlfn.XLOOKUP('8. Model Variables'!$B52,'5.Monthly Multipliers'!$B$2:$B$13,'5.Monthly Multipliers'!$L$2:$L$13) + _xlfn.XLOOKUP('8. Model Variables'!$A52,'4.Annual SAE Indices'!$A$2:$A$23,'4.Annual SAE Indices'!$U$2:$U$23)*_xlfn.XLOOKUP('8. Model Variables'!$B52,'5.Monthly Multipliers'!$B$2:$B$13,'5.Monthly Multipliers'!$M$2:$M$13)</f>
        <v>531.079870943174</v>
      </c>
      <c r="F52" s="1">
        <f>('6.Econ Transform'!F52^0.1)*'7.Wthr Transform'!D52*'8. Model Variables'!E52</f>
        <v>541.5533069358919</v>
      </c>
    </row>
    <row r="53" spans="1:6" ht="15.75" customHeight="1" x14ac:dyDescent="0.25">
      <c r="A53" s="1">
        <f t="shared" si="0"/>
        <v>2017</v>
      </c>
      <c r="B53" s="1">
        <f t="shared" si="1"/>
        <v>4</v>
      </c>
      <c r="C53" s="12">
        <f t="array" ref="C53">('6.Econ Transform'!F53^0.1)*'7.Wthr Transform'!H53*_xlfn.XLOOKUP('8. Model Variables'!A53,'4.Annual SAE Indices'!$A$2:$A$23,'4.Annual SAE Indices'!$V$2:$V$23)</f>
        <v>81.233046754466642</v>
      </c>
      <c r="D53" s="12">
        <f t="array" ref="D53">('6.Econ Transform'!F53^0.1)*'7.Wthr Transform'!J53*_xlfn.XLOOKUP('8. Model Variables'!$A53,'4.Annual SAE Indices'!$A$2:$A$23,'4.Annual SAE Indices'!$W$2:$W$23)</f>
        <v>0.573668040318837</v>
      </c>
      <c r="E53" s="1">
        <f t="array" ref="E53">_xlfn.XLOOKUP('8. Model Variables'!$A53,'4.Annual SAE Indices'!$A$2:$A$23,'4.Annual SAE Indices'!$J$2:$J$23)*_xlfn.XLOOKUP('8. Model Variables'!$B53,'5.Monthly Multipliers'!$B$2:$B$13,'5.Monthly Multipliers'!$C$2:$C$13) + _xlfn.XLOOKUP('8. Model Variables'!$A53,'4.Annual SAE Indices'!$A$2:$A$23,'4.Annual SAE Indices'!$K$2:$K$23)*_xlfn.XLOOKUP('8. Model Variables'!$B53,'5.Monthly Multipliers'!$B$2:$B$13,'5.Monthly Multipliers'!$D$2:$D$13) + _xlfn.XLOOKUP('8. Model Variables'!$A53,'4.Annual SAE Indices'!$A$2:$A$23,'4.Annual SAE Indices'!$L$2:$L$23)*_xlfn.XLOOKUP('8. Model Variables'!$B53,'5.Monthly Multipliers'!$B$2:$B$13,'5.Monthly Multipliers'!$E$2:$E$13) + _xlfn.XLOOKUP('8. Model Variables'!$A53,'4.Annual SAE Indices'!$A$2:$A$23,'4.Annual SAE Indices'!$M$2:$M$23)*_xlfn.XLOOKUP('8. Model Variables'!$B53,'5.Monthly Multipliers'!$B$2:$B$13,'5.Monthly Multipliers'!$F$2:$F$13) + _xlfn.XLOOKUP('8. Model Variables'!$A53,'4.Annual SAE Indices'!$A$2:$A$23,'4.Annual SAE Indices'!$N$2:$N$23)*_xlfn.XLOOKUP('8. Model Variables'!$B53,'5.Monthly Multipliers'!$B$2:$B$13,'5.Monthly Multipliers'!$G$2:$G$13) + _xlfn.XLOOKUP('8. Model Variables'!$A53,'4.Annual SAE Indices'!$A$2:$A$23,'4.Annual SAE Indices'!$O$2:$O$23)*_xlfn.XLOOKUP('8. Model Variables'!$B53,'5.Monthly Multipliers'!$B$2:$B$13,'5.Monthly Multipliers'!$H$2:$H$13) + _xlfn.XLOOKUP('8. Model Variables'!$A53,'4.Annual SAE Indices'!$A$2:$A$23,'4.Annual SAE Indices'!$P$2:$P$23)*_xlfn.XLOOKUP('8. Model Variables'!$B53,'5.Monthly Multipliers'!$B$2:$B$13,'5.Monthly Multipliers'!$I$2:$I$13) + _xlfn.XLOOKUP('8. Model Variables'!$A53,'4.Annual SAE Indices'!$A$2:$A$23,'4.Annual SAE Indices'!$Q$2:$Q$23)*_xlfn.XLOOKUP('8. Model Variables'!$B53,'5.Monthly Multipliers'!$B$2:$B$13,'5.Monthly Multipliers'!$J$2:$J$13) + _xlfn.XLOOKUP('8. Model Variables'!$A53,'4.Annual SAE Indices'!$A$2:$A$23,'4.Annual SAE Indices'!$R$2:$R$23)*_xlfn.XLOOKUP('8. Model Variables'!$B53,'5.Monthly Multipliers'!$B$2:$B$13,'5.Monthly Multipliers'!$K$2:$K$13) + _xlfn.XLOOKUP('8. Model Variables'!$A53,'4.Annual SAE Indices'!$A$2:$A$23,'4.Annual SAE Indices'!$T$2:$T$23)*_xlfn.XLOOKUP('8. Model Variables'!$B53,'5.Monthly Multipliers'!$B$2:$B$13,'5.Monthly Multipliers'!$L$2:$L$13) + _xlfn.XLOOKUP('8. Model Variables'!$A53,'4.Annual SAE Indices'!$A$2:$A$23,'4.Annual SAE Indices'!$U$2:$U$23)*_xlfn.XLOOKUP('8. Model Variables'!$B53,'5.Monthly Multipliers'!$B$2:$B$13,'5.Monthly Multipliers'!$M$2:$M$13)</f>
        <v>522.8151753461417</v>
      </c>
      <c r="F53" s="1">
        <f>('6.Econ Transform'!F53^0.1)*'7.Wthr Transform'!D53*'8. Model Variables'!E53</f>
        <v>516.04286375295305</v>
      </c>
    </row>
    <row r="54" spans="1:6" ht="15.75" customHeight="1" x14ac:dyDescent="0.25">
      <c r="A54" s="1">
        <f t="shared" si="0"/>
        <v>2017</v>
      </c>
      <c r="B54" s="1">
        <f t="shared" si="1"/>
        <v>5</v>
      </c>
      <c r="C54" s="12">
        <f t="array" ref="C54">('6.Econ Transform'!F54^0.1)*'7.Wthr Transform'!H54*_xlfn.XLOOKUP('8. Model Variables'!A54,'4.Annual SAE Indices'!$A$2:$A$23,'4.Annual SAE Indices'!$V$2:$V$23)</f>
        <v>32.540450532037525</v>
      </c>
      <c r="D54" s="12">
        <f t="array" ref="D54">('6.Econ Transform'!F54^0.1)*'7.Wthr Transform'!J54*_xlfn.XLOOKUP('8. Model Variables'!$A54,'4.Annual SAE Indices'!$A$2:$A$23,'4.Annual SAE Indices'!$W$2:$W$23)</f>
        <v>49.767221912165866</v>
      </c>
      <c r="E54" s="1">
        <f t="array" ref="E54">_xlfn.XLOOKUP('8. Model Variables'!$A54,'4.Annual SAE Indices'!$A$2:$A$23,'4.Annual SAE Indices'!$J$2:$J$23)*_xlfn.XLOOKUP('8. Model Variables'!$B54,'5.Monthly Multipliers'!$B$2:$B$13,'5.Monthly Multipliers'!$C$2:$C$13) + _xlfn.XLOOKUP('8. Model Variables'!$A54,'4.Annual SAE Indices'!$A$2:$A$23,'4.Annual SAE Indices'!$K$2:$K$23)*_xlfn.XLOOKUP('8. Model Variables'!$B54,'5.Monthly Multipliers'!$B$2:$B$13,'5.Monthly Multipliers'!$D$2:$D$13) + _xlfn.XLOOKUP('8. Model Variables'!$A54,'4.Annual SAE Indices'!$A$2:$A$23,'4.Annual SAE Indices'!$L$2:$L$23)*_xlfn.XLOOKUP('8. Model Variables'!$B54,'5.Monthly Multipliers'!$B$2:$B$13,'5.Monthly Multipliers'!$E$2:$E$13) + _xlfn.XLOOKUP('8. Model Variables'!$A54,'4.Annual SAE Indices'!$A$2:$A$23,'4.Annual SAE Indices'!$M$2:$M$23)*_xlfn.XLOOKUP('8. Model Variables'!$B54,'5.Monthly Multipliers'!$B$2:$B$13,'5.Monthly Multipliers'!$F$2:$F$13) + _xlfn.XLOOKUP('8. Model Variables'!$A54,'4.Annual SAE Indices'!$A$2:$A$23,'4.Annual SAE Indices'!$N$2:$N$23)*_xlfn.XLOOKUP('8. Model Variables'!$B54,'5.Monthly Multipliers'!$B$2:$B$13,'5.Monthly Multipliers'!$G$2:$G$13) + _xlfn.XLOOKUP('8. Model Variables'!$A54,'4.Annual SAE Indices'!$A$2:$A$23,'4.Annual SAE Indices'!$O$2:$O$23)*_xlfn.XLOOKUP('8. Model Variables'!$B54,'5.Monthly Multipliers'!$B$2:$B$13,'5.Monthly Multipliers'!$H$2:$H$13) + _xlfn.XLOOKUP('8. Model Variables'!$A54,'4.Annual SAE Indices'!$A$2:$A$23,'4.Annual SAE Indices'!$P$2:$P$23)*_xlfn.XLOOKUP('8. Model Variables'!$B54,'5.Monthly Multipliers'!$B$2:$B$13,'5.Monthly Multipliers'!$I$2:$I$13) + _xlfn.XLOOKUP('8. Model Variables'!$A54,'4.Annual SAE Indices'!$A$2:$A$23,'4.Annual SAE Indices'!$Q$2:$Q$23)*_xlfn.XLOOKUP('8. Model Variables'!$B54,'5.Monthly Multipliers'!$B$2:$B$13,'5.Monthly Multipliers'!$J$2:$J$13) + _xlfn.XLOOKUP('8. Model Variables'!$A54,'4.Annual SAE Indices'!$A$2:$A$23,'4.Annual SAE Indices'!$R$2:$R$23)*_xlfn.XLOOKUP('8. Model Variables'!$B54,'5.Monthly Multipliers'!$B$2:$B$13,'5.Monthly Multipliers'!$K$2:$K$13) + _xlfn.XLOOKUP('8. Model Variables'!$A54,'4.Annual SAE Indices'!$A$2:$A$23,'4.Annual SAE Indices'!$T$2:$T$23)*_xlfn.XLOOKUP('8. Model Variables'!$B54,'5.Monthly Multipliers'!$B$2:$B$13,'5.Monthly Multipliers'!$L$2:$L$13) + _xlfn.XLOOKUP('8. Model Variables'!$A54,'4.Annual SAE Indices'!$A$2:$A$23,'4.Annual SAE Indices'!$U$2:$U$23)*_xlfn.XLOOKUP('8. Model Variables'!$B54,'5.Monthly Multipliers'!$B$2:$B$13,'5.Monthly Multipliers'!$M$2:$M$13)</f>
        <v>517.93705960918942</v>
      </c>
      <c r="F54" s="1">
        <f>('6.Econ Transform'!F54^0.1)*'7.Wthr Transform'!D54*'8. Model Variables'!E54</f>
        <v>528.38488755055755</v>
      </c>
    </row>
    <row r="55" spans="1:6" ht="15.75" customHeight="1" x14ac:dyDescent="0.25">
      <c r="A55" s="1">
        <f t="shared" si="0"/>
        <v>2017</v>
      </c>
      <c r="B55" s="1">
        <f t="shared" si="1"/>
        <v>6</v>
      </c>
      <c r="C55" s="12">
        <f t="array" ref="C55">('6.Econ Transform'!F55^0.1)*'7.Wthr Transform'!H55*_xlfn.XLOOKUP('8. Model Variables'!A55,'4.Annual SAE Indices'!$A$2:$A$23,'4.Annual SAE Indices'!$V$2:$V$23)</f>
        <v>1.5415360913875054</v>
      </c>
      <c r="D55" s="12">
        <f t="array" ref="D55">('6.Econ Transform'!F55^0.1)*'7.Wthr Transform'!J55*_xlfn.XLOOKUP('8. Model Variables'!$A55,'4.Annual SAE Indices'!$A$2:$A$23,'4.Annual SAE Indices'!$W$2:$W$23)</f>
        <v>214.58431173817965</v>
      </c>
      <c r="E55" s="1">
        <f t="array" ref="E55">_xlfn.XLOOKUP('8. Model Variables'!$A55,'4.Annual SAE Indices'!$A$2:$A$23,'4.Annual SAE Indices'!$J$2:$J$23)*_xlfn.XLOOKUP('8. Model Variables'!$B55,'5.Monthly Multipliers'!$B$2:$B$13,'5.Monthly Multipliers'!$C$2:$C$13) + _xlfn.XLOOKUP('8. Model Variables'!$A55,'4.Annual SAE Indices'!$A$2:$A$23,'4.Annual SAE Indices'!$K$2:$K$23)*_xlfn.XLOOKUP('8. Model Variables'!$B55,'5.Monthly Multipliers'!$B$2:$B$13,'5.Monthly Multipliers'!$D$2:$D$13) + _xlfn.XLOOKUP('8. Model Variables'!$A55,'4.Annual SAE Indices'!$A$2:$A$23,'4.Annual SAE Indices'!$L$2:$L$23)*_xlfn.XLOOKUP('8. Model Variables'!$B55,'5.Monthly Multipliers'!$B$2:$B$13,'5.Monthly Multipliers'!$E$2:$E$13) + _xlfn.XLOOKUP('8. Model Variables'!$A55,'4.Annual SAE Indices'!$A$2:$A$23,'4.Annual SAE Indices'!$M$2:$M$23)*_xlfn.XLOOKUP('8. Model Variables'!$B55,'5.Monthly Multipliers'!$B$2:$B$13,'5.Monthly Multipliers'!$F$2:$F$13) + _xlfn.XLOOKUP('8. Model Variables'!$A55,'4.Annual SAE Indices'!$A$2:$A$23,'4.Annual SAE Indices'!$N$2:$N$23)*_xlfn.XLOOKUP('8. Model Variables'!$B55,'5.Monthly Multipliers'!$B$2:$B$13,'5.Monthly Multipliers'!$G$2:$G$13) + _xlfn.XLOOKUP('8. Model Variables'!$A55,'4.Annual SAE Indices'!$A$2:$A$23,'4.Annual SAE Indices'!$O$2:$O$23)*_xlfn.XLOOKUP('8. Model Variables'!$B55,'5.Monthly Multipliers'!$B$2:$B$13,'5.Monthly Multipliers'!$H$2:$H$13) + _xlfn.XLOOKUP('8. Model Variables'!$A55,'4.Annual SAE Indices'!$A$2:$A$23,'4.Annual SAE Indices'!$P$2:$P$23)*_xlfn.XLOOKUP('8. Model Variables'!$B55,'5.Monthly Multipliers'!$B$2:$B$13,'5.Monthly Multipliers'!$I$2:$I$13) + _xlfn.XLOOKUP('8. Model Variables'!$A55,'4.Annual SAE Indices'!$A$2:$A$23,'4.Annual SAE Indices'!$Q$2:$Q$23)*_xlfn.XLOOKUP('8. Model Variables'!$B55,'5.Monthly Multipliers'!$B$2:$B$13,'5.Monthly Multipliers'!$J$2:$J$13) + _xlfn.XLOOKUP('8. Model Variables'!$A55,'4.Annual SAE Indices'!$A$2:$A$23,'4.Annual SAE Indices'!$R$2:$R$23)*_xlfn.XLOOKUP('8. Model Variables'!$B55,'5.Monthly Multipliers'!$B$2:$B$13,'5.Monthly Multipliers'!$K$2:$K$13) + _xlfn.XLOOKUP('8. Model Variables'!$A55,'4.Annual SAE Indices'!$A$2:$A$23,'4.Annual SAE Indices'!$T$2:$T$23)*_xlfn.XLOOKUP('8. Model Variables'!$B55,'5.Monthly Multipliers'!$B$2:$B$13,'5.Monthly Multipliers'!$L$2:$L$13) + _xlfn.XLOOKUP('8. Model Variables'!$A55,'4.Annual SAE Indices'!$A$2:$A$23,'4.Annual SAE Indices'!$U$2:$U$23)*_xlfn.XLOOKUP('8. Model Variables'!$B55,'5.Monthly Multipliers'!$B$2:$B$13,'5.Monthly Multipliers'!$M$2:$M$13)</f>
        <v>514.08398765730567</v>
      </c>
      <c r="F55" s="1">
        <f>('6.Econ Transform'!F55^0.1)*'7.Wthr Transform'!D55*'8. Model Variables'!E55</f>
        <v>507.77309271793985</v>
      </c>
    </row>
    <row r="56" spans="1:6" ht="15.75" customHeight="1" x14ac:dyDescent="0.25">
      <c r="A56" s="1">
        <f t="shared" si="0"/>
        <v>2017</v>
      </c>
      <c r="B56" s="1">
        <f t="shared" si="1"/>
        <v>7</v>
      </c>
      <c r="C56" s="12">
        <f t="array" ref="C56">('6.Econ Transform'!F56^0.1)*'7.Wthr Transform'!H56*_xlfn.XLOOKUP('8. Model Variables'!A56,'4.Annual SAE Indices'!$A$2:$A$23,'4.Annual SAE Indices'!$V$2:$V$23)</f>
        <v>0</v>
      </c>
      <c r="D56" s="12">
        <f t="array" ref="D56">('6.Econ Transform'!F56^0.1)*'7.Wthr Transform'!J56*_xlfn.XLOOKUP('8. Model Variables'!$A56,'4.Annual SAE Indices'!$A$2:$A$23,'4.Annual SAE Indices'!$W$2:$W$23)</f>
        <v>295.05143828940129</v>
      </c>
      <c r="E56" s="1">
        <f t="array" ref="E56">_xlfn.XLOOKUP('8. Model Variables'!$A56,'4.Annual SAE Indices'!$A$2:$A$23,'4.Annual SAE Indices'!$J$2:$J$23)*_xlfn.XLOOKUP('8. Model Variables'!$B56,'5.Monthly Multipliers'!$B$2:$B$13,'5.Monthly Multipliers'!$C$2:$C$13) + _xlfn.XLOOKUP('8. Model Variables'!$A56,'4.Annual SAE Indices'!$A$2:$A$23,'4.Annual SAE Indices'!$K$2:$K$23)*_xlfn.XLOOKUP('8. Model Variables'!$B56,'5.Monthly Multipliers'!$B$2:$B$13,'5.Monthly Multipliers'!$D$2:$D$13) + _xlfn.XLOOKUP('8. Model Variables'!$A56,'4.Annual SAE Indices'!$A$2:$A$23,'4.Annual SAE Indices'!$L$2:$L$23)*_xlfn.XLOOKUP('8. Model Variables'!$B56,'5.Monthly Multipliers'!$B$2:$B$13,'5.Monthly Multipliers'!$E$2:$E$13) + _xlfn.XLOOKUP('8. Model Variables'!$A56,'4.Annual SAE Indices'!$A$2:$A$23,'4.Annual SAE Indices'!$M$2:$M$23)*_xlfn.XLOOKUP('8. Model Variables'!$B56,'5.Monthly Multipliers'!$B$2:$B$13,'5.Monthly Multipliers'!$F$2:$F$13) + _xlfn.XLOOKUP('8. Model Variables'!$A56,'4.Annual SAE Indices'!$A$2:$A$23,'4.Annual SAE Indices'!$N$2:$N$23)*_xlfn.XLOOKUP('8. Model Variables'!$B56,'5.Monthly Multipliers'!$B$2:$B$13,'5.Monthly Multipliers'!$G$2:$G$13) + _xlfn.XLOOKUP('8. Model Variables'!$A56,'4.Annual SAE Indices'!$A$2:$A$23,'4.Annual SAE Indices'!$O$2:$O$23)*_xlfn.XLOOKUP('8. Model Variables'!$B56,'5.Monthly Multipliers'!$B$2:$B$13,'5.Monthly Multipliers'!$H$2:$H$13) + _xlfn.XLOOKUP('8. Model Variables'!$A56,'4.Annual SAE Indices'!$A$2:$A$23,'4.Annual SAE Indices'!$P$2:$P$23)*_xlfn.XLOOKUP('8. Model Variables'!$B56,'5.Monthly Multipliers'!$B$2:$B$13,'5.Monthly Multipliers'!$I$2:$I$13) + _xlfn.XLOOKUP('8. Model Variables'!$A56,'4.Annual SAE Indices'!$A$2:$A$23,'4.Annual SAE Indices'!$Q$2:$Q$23)*_xlfn.XLOOKUP('8. Model Variables'!$B56,'5.Monthly Multipliers'!$B$2:$B$13,'5.Monthly Multipliers'!$J$2:$J$13) + _xlfn.XLOOKUP('8. Model Variables'!$A56,'4.Annual SAE Indices'!$A$2:$A$23,'4.Annual SAE Indices'!$R$2:$R$23)*_xlfn.XLOOKUP('8. Model Variables'!$B56,'5.Monthly Multipliers'!$B$2:$B$13,'5.Monthly Multipliers'!$K$2:$K$13) + _xlfn.XLOOKUP('8. Model Variables'!$A56,'4.Annual SAE Indices'!$A$2:$A$23,'4.Annual SAE Indices'!$T$2:$T$23)*_xlfn.XLOOKUP('8. Model Variables'!$B56,'5.Monthly Multipliers'!$B$2:$B$13,'5.Monthly Multipliers'!$L$2:$L$13) + _xlfn.XLOOKUP('8. Model Variables'!$A56,'4.Annual SAE Indices'!$A$2:$A$23,'4.Annual SAE Indices'!$U$2:$U$23)*_xlfn.XLOOKUP('8. Model Variables'!$B56,'5.Monthly Multipliers'!$B$2:$B$13,'5.Monthly Multipliers'!$M$2:$M$13)</f>
        <v>506.05430577368293</v>
      </c>
      <c r="F56" s="1">
        <f>('6.Econ Transform'!F56^0.1)*'7.Wthr Transform'!D56*'8. Model Variables'!E56</f>
        <v>516.74259832109078</v>
      </c>
    </row>
    <row r="57" spans="1:6" ht="15.75" customHeight="1" x14ac:dyDescent="0.25">
      <c r="A57" s="1">
        <f t="shared" si="0"/>
        <v>2017</v>
      </c>
      <c r="B57" s="1">
        <f t="shared" si="1"/>
        <v>8</v>
      </c>
      <c r="C57" s="12">
        <f t="array" ref="C57">('6.Econ Transform'!F57^0.1)*'7.Wthr Transform'!H57*_xlfn.XLOOKUP('8. Model Variables'!A57,'4.Annual SAE Indices'!$A$2:$A$23,'4.Annual SAE Indices'!$V$2:$V$23)</f>
        <v>0</v>
      </c>
      <c r="D57" s="12">
        <f t="array" ref="D57">('6.Econ Transform'!F57^0.1)*'7.Wthr Transform'!J57*_xlfn.XLOOKUP('8. Model Variables'!$A57,'4.Annual SAE Indices'!$A$2:$A$23,'4.Annual SAE Indices'!$W$2:$W$23)</f>
        <v>209.43866545865302</v>
      </c>
      <c r="E57" s="1">
        <f t="array" ref="E57">_xlfn.XLOOKUP('8. Model Variables'!$A57,'4.Annual SAE Indices'!$A$2:$A$23,'4.Annual SAE Indices'!$J$2:$J$23)*_xlfn.XLOOKUP('8. Model Variables'!$B57,'5.Monthly Multipliers'!$B$2:$B$13,'5.Monthly Multipliers'!$C$2:$C$13) + _xlfn.XLOOKUP('8. Model Variables'!$A57,'4.Annual SAE Indices'!$A$2:$A$23,'4.Annual SAE Indices'!$K$2:$K$23)*_xlfn.XLOOKUP('8. Model Variables'!$B57,'5.Monthly Multipliers'!$B$2:$B$13,'5.Monthly Multipliers'!$D$2:$D$13) + _xlfn.XLOOKUP('8. Model Variables'!$A57,'4.Annual SAE Indices'!$A$2:$A$23,'4.Annual SAE Indices'!$L$2:$L$23)*_xlfn.XLOOKUP('8. Model Variables'!$B57,'5.Monthly Multipliers'!$B$2:$B$13,'5.Monthly Multipliers'!$E$2:$E$13) + _xlfn.XLOOKUP('8. Model Variables'!$A57,'4.Annual SAE Indices'!$A$2:$A$23,'4.Annual SAE Indices'!$M$2:$M$23)*_xlfn.XLOOKUP('8. Model Variables'!$B57,'5.Monthly Multipliers'!$B$2:$B$13,'5.Monthly Multipliers'!$F$2:$F$13) + _xlfn.XLOOKUP('8. Model Variables'!$A57,'4.Annual SAE Indices'!$A$2:$A$23,'4.Annual SAE Indices'!$N$2:$N$23)*_xlfn.XLOOKUP('8. Model Variables'!$B57,'5.Monthly Multipliers'!$B$2:$B$13,'5.Monthly Multipliers'!$G$2:$G$13) + _xlfn.XLOOKUP('8. Model Variables'!$A57,'4.Annual SAE Indices'!$A$2:$A$23,'4.Annual SAE Indices'!$O$2:$O$23)*_xlfn.XLOOKUP('8. Model Variables'!$B57,'5.Monthly Multipliers'!$B$2:$B$13,'5.Monthly Multipliers'!$H$2:$H$13) + _xlfn.XLOOKUP('8. Model Variables'!$A57,'4.Annual SAE Indices'!$A$2:$A$23,'4.Annual SAE Indices'!$P$2:$P$23)*_xlfn.XLOOKUP('8. Model Variables'!$B57,'5.Monthly Multipliers'!$B$2:$B$13,'5.Monthly Multipliers'!$I$2:$I$13) + _xlfn.XLOOKUP('8. Model Variables'!$A57,'4.Annual SAE Indices'!$A$2:$A$23,'4.Annual SAE Indices'!$Q$2:$Q$23)*_xlfn.XLOOKUP('8. Model Variables'!$B57,'5.Monthly Multipliers'!$B$2:$B$13,'5.Monthly Multipliers'!$J$2:$J$13) + _xlfn.XLOOKUP('8. Model Variables'!$A57,'4.Annual SAE Indices'!$A$2:$A$23,'4.Annual SAE Indices'!$R$2:$R$23)*_xlfn.XLOOKUP('8. Model Variables'!$B57,'5.Monthly Multipliers'!$B$2:$B$13,'5.Monthly Multipliers'!$K$2:$K$13) + _xlfn.XLOOKUP('8. Model Variables'!$A57,'4.Annual SAE Indices'!$A$2:$A$23,'4.Annual SAE Indices'!$T$2:$T$23)*_xlfn.XLOOKUP('8. Model Variables'!$B57,'5.Monthly Multipliers'!$B$2:$B$13,'5.Monthly Multipliers'!$L$2:$L$13) + _xlfn.XLOOKUP('8. Model Variables'!$A57,'4.Annual SAE Indices'!$A$2:$A$23,'4.Annual SAE Indices'!$U$2:$U$23)*_xlfn.XLOOKUP('8. Model Variables'!$B57,'5.Monthly Multipliers'!$B$2:$B$13,'5.Monthly Multipliers'!$M$2:$M$13)</f>
        <v>504.72184757706577</v>
      </c>
      <c r="F57" s="1">
        <f>('6.Econ Transform'!F57^0.1)*'7.Wthr Transform'!D57*'8. Model Variables'!E57</f>
        <v>515.61887698517069</v>
      </c>
    </row>
    <row r="58" spans="1:6" ht="15.75" customHeight="1" x14ac:dyDescent="0.25">
      <c r="A58" s="1">
        <f t="shared" si="0"/>
        <v>2017</v>
      </c>
      <c r="B58" s="1">
        <f t="shared" si="1"/>
        <v>9</v>
      </c>
      <c r="C58" s="12">
        <f t="array" ref="C58">('6.Econ Transform'!F58^0.1)*'7.Wthr Transform'!H58*_xlfn.XLOOKUP('8. Model Variables'!A58,'4.Annual SAE Indices'!$A$2:$A$23,'4.Annual SAE Indices'!$V$2:$V$23)</f>
        <v>5.1778316226331613</v>
      </c>
      <c r="D58" s="12">
        <f t="array" ref="D58">('6.Econ Transform'!F58^0.1)*'7.Wthr Transform'!J58*_xlfn.XLOOKUP('8. Model Variables'!$A58,'4.Annual SAE Indices'!$A$2:$A$23,'4.Annual SAE Indices'!$W$2:$W$23)</f>
        <v>235.18089547321108</v>
      </c>
      <c r="E58" s="1">
        <f t="array" ref="E58">_xlfn.XLOOKUP('8. Model Variables'!$A58,'4.Annual SAE Indices'!$A$2:$A$23,'4.Annual SAE Indices'!$J$2:$J$23)*_xlfn.XLOOKUP('8. Model Variables'!$B58,'5.Monthly Multipliers'!$B$2:$B$13,'5.Monthly Multipliers'!$C$2:$C$13) + _xlfn.XLOOKUP('8. Model Variables'!$A58,'4.Annual SAE Indices'!$A$2:$A$23,'4.Annual SAE Indices'!$K$2:$K$23)*_xlfn.XLOOKUP('8. Model Variables'!$B58,'5.Monthly Multipliers'!$B$2:$B$13,'5.Monthly Multipliers'!$D$2:$D$13) + _xlfn.XLOOKUP('8. Model Variables'!$A58,'4.Annual SAE Indices'!$A$2:$A$23,'4.Annual SAE Indices'!$L$2:$L$23)*_xlfn.XLOOKUP('8. Model Variables'!$B58,'5.Monthly Multipliers'!$B$2:$B$13,'5.Monthly Multipliers'!$E$2:$E$13) + _xlfn.XLOOKUP('8. Model Variables'!$A58,'4.Annual SAE Indices'!$A$2:$A$23,'4.Annual SAE Indices'!$M$2:$M$23)*_xlfn.XLOOKUP('8. Model Variables'!$B58,'5.Monthly Multipliers'!$B$2:$B$13,'5.Monthly Multipliers'!$F$2:$F$13) + _xlfn.XLOOKUP('8. Model Variables'!$A58,'4.Annual SAE Indices'!$A$2:$A$23,'4.Annual SAE Indices'!$N$2:$N$23)*_xlfn.XLOOKUP('8. Model Variables'!$B58,'5.Monthly Multipliers'!$B$2:$B$13,'5.Monthly Multipliers'!$G$2:$G$13) + _xlfn.XLOOKUP('8. Model Variables'!$A58,'4.Annual SAE Indices'!$A$2:$A$23,'4.Annual SAE Indices'!$O$2:$O$23)*_xlfn.XLOOKUP('8. Model Variables'!$B58,'5.Monthly Multipliers'!$B$2:$B$13,'5.Monthly Multipliers'!$H$2:$H$13) + _xlfn.XLOOKUP('8. Model Variables'!$A58,'4.Annual SAE Indices'!$A$2:$A$23,'4.Annual SAE Indices'!$P$2:$P$23)*_xlfn.XLOOKUP('8. Model Variables'!$B58,'5.Monthly Multipliers'!$B$2:$B$13,'5.Monthly Multipliers'!$I$2:$I$13) + _xlfn.XLOOKUP('8. Model Variables'!$A58,'4.Annual SAE Indices'!$A$2:$A$23,'4.Annual SAE Indices'!$Q$2:$Q$23)*_xlfn.XLOOKUP('8. Model Variables'!$B58,'5.Monthly Multipliers'!$B$2:$B$13,'5.Monthly Multipliers'!$J$2:$J$13) + _xlfn.XLOOKUP('8. Model Variables'!$A58,'4.Annual SAE Indices'!$A$2:$A$23,'4.Annual SAE Indices'!$R$2:$R$23)*_xlfn.XLOOKUP('8. Model Variables'!$B58,'5.Monthly Multipliers'!$B$2:$B$13,'5.Monthly Multipliers'!$K$2:$K$13) + _xlfn.XLOOKUP('8. Model Variables'!$A58,'4.Annual SAE Indices'!$A$2:$A$23,'4.Annual SAE Indices'!$T$2:$T$23)*_xlfn.XLOOKUP('8. Model Variables'!$B58,'5.Monthly Multipliers'!$B$2:$B$13,'5.Monthly Multipliers'!$L$2:$L$13) + _xlfn.XLOOKUP('8. Model Variables'!$A58,'4.Annual SAE Indices'!$A$2:$A$23,'4.Annual SAE Indices'!$U$2:$U$23)*_xlfn.XLOOKUP('8. Model Variables'!$B58,'5.Monthly Multipliers'!$B$2:$B$13,'5.Monthly Multipliers'!$M$2:$M$13)</f>
        <v>508.59356260871743</v>
      </c>
      <c r="F58" s="1">
        <f>('6.Econ Transform'!F58^0.1)*'7.Wthr Transform'!D58*'8. Model Variables'!E58</f>
        <v>503.01934500456514</v>
      </c>
    </row>
    <row r="59" spans="1:6" ht="15.75" customHeight="1" x14ac:dyDescent="0.25">
      <c r="A59" s="1">
        <f t="shared" si="0"/>
        <v>2017</v>
      </c>
      <c r="B59" s="1">
        <f t="shared" si="1"/>
        <v>10</v>
      </c>
      <c r="C59" s="12">
        <f t="array" ref="C59">('6.Econ Transform'!F59^0.1)*'7.Wthr Transform'!H59*_xlfn.XLOOKUP('8. Model Variables'!A59,'4.Annual SAE Indices'!$A$2:$A$23,'4.Annual SAE Indices'!$V$2:$V$23)</f>
        <v>30.371460970120683</v>
      </c>
      <c r="D59" s="12">
        <f t="array" ref="D59">('6.Econ Transform'!F59^0.1)*'7.Wthr Transform'!J59*_xlfn.XLOOKUP('8. Model Variables'!$A59,'4.Annual SAE Indices'!$A$2:$A$23,'4.Annual SAE Indices'!$W$2:$W$23)</f>
        <v>7.5332789848936619</v>
      </c>
      <c r="E59" s="1">
        <f t="array" ref="E59">_xlfn.XLOOKUP('8. Model Variables'!$A59,'4.Annual SAE Indices'!$A$2:$A$23,'4.Annual SAE Indices'!$J$2:$J$23)*_xlfn.XLOOKUP('8. Model Variables'!$B59,'5.Monthly Multipliers'!$B$2:$B$13,'5.Monthly Multipliers'!$C$2:$C$13) + _xlfn.XLOOKUP('8. Model Variables'!$A59,'4.Annual SAE Indices'!$A$2:$A$23,'4.Annual SAE Indices'!$K$2:$K$23)*_xlfn.XLOOKUP('8. Model Variables'!$B59,'5.Monthly Multipliers'!$B$2:$B$13,'5.Monthly Multipliers'!$D$2:$D$13) + _xlfn.XLOOKUP('8. Model Variables'!$A59,'4.Annual SAE Indices'!$A$2:$A$23,'4.Annual SAE Indices'!$L$2:$L$23)*_xlfn.XLOOKUP('8. Model Variables'!$B59,'5.Monthly Multipliers'!$B$2:$B$13,'5.Monthly Multipliers'!$E$2:$E$13) + _xlfn.XLOOKUP('8. Model Variables'!$A59,'4.Annual SAE Indices'!$A$2:$A$23,'4.Annual SAE Indices'!$M$2:$M$23)*_xlfn.XLOOKUP('8. Model Variables'!$B59,'5.Monthly Multipliers'!$B$2:$B$13,'5.Monthly Multipliers'!$F$2:$F$13) + _xlfn.XLOOKUP('8. Model Variables'!$A59,'4.Annual SAE Indices'!$A$2:$A$23,'4.Annual SAE Indices'!$N$2:$N$23)*_xlfn.XLOOKUP('8. Model Variables'!$B59,'5.Monthly Multipliers'!$B$2:$B$13,'5.Monthly Multipliers'!$G$2:$G$13) + _xlfn.XLOOKUP('8. Model Variables'!$A59,'4.Annual SAE Indices'!$A$2:$A$23,'4.Annual SAE Indices'!$O$2:$O$23)*_xlfn.XLOOKUP('8. Model Variables'!$B59,'5.Monthly Multipliers'!$B$2:$B$13,'5.Monthly Multipliers'!$H$2:$H$13) + _xlfn.XLOOKUP('8. Model Variables'!$A59,'4.Annual SAE Indices'!$A$2:$A$23,'4.Annual SAE Indices'!$P$2:$P$23)*_xlfn.XLOOKUP('8. Model Variables'!$B59,'5.Monthly Multipliers'!$B$2:$B$13,'5.Monthly Multipliers'!$I$2:$I$13) + _xlfn.XLOOKUP('8. Model Variables'!$A59,'4.Annual SAE Indices'!$A$2:$A$23,'4.Annual SAE Indices'!$Q$2:$Q$23)*_xlfn.XLOOKUP('8. Model Variables'!$B59,'5.Monthly Multipliers'!$B$2:$B$13,'5.Monthly Multipliers'!$J$2:$J$13) + _xlfn.XLOOKUP('8. Model Variables'!$A59,'4.Annual SAE Indices'!$A$2:$A$23,'4.Annual SAE Indices'!$R$2:$R$23)*_xlfn.XLOOKUP('8. Model Variables'!$B59,'5.Monthly Multipliers'!$B$2:$B$13,'5.Monthly Multipliers'!$K$2:$K$13) + _xlfn.XLOOKUP('8. Model Variables'!$A59,'4.Annual SAE Indices'!$A$2:$A$23,'4.Annual SAE Indices'!$T$2:$T$23)*_xlfn.XLOOKUP('8. Model Variables'!$B59,'5.Monthly Multipliers'!$B$2:$B$13,'5.Monthly Multipliers'!$L$2:$L$13) + _xlfn.XLOOKUP('8. Model Variables'!$A59,'4.Annual SAE Indices'!$A$2:$A$23,'4.Annual SAE Indices'!$U$2:$U$23)*_xlfn.XLOOKUP('8. Model Variables'!$B59,'5.Monthly Multipliers'!$B$2:$B$13,'5.Monthly Multipliers'!$M$2:$M$13)</f>
        <v>517.39070223677652</v>
      </c>
      <c r="F59" s="1">
        <f>('6.Econ Transform'!F59^0.1)*'7.Wthr Transform'!D59*'8. Model Variables'!E59</f>
        <v>528.99156951824818</v>
      </c>
    </row>
    <row r="60" spans="1:6" ht="15.75" customHeight="1" x14ac:dyDescent="0.25">
      <c r="A60" s="1">
        <f t="shared" si="0"/>
        <v>2017</v>
      </c>
      <c r="B60" s="1">
        <f t="shared" si="1"/>
        <v>11</v>
      </c>
      <c r="C60" s="12">
        <f t="array" ref="C60">('6.Econ Transform'!F60^0.1)*'7.Wthr Transform'!H60*_xlfn.XLOOKUP('8. Model Variables'!A60,'4.Annual SAE Indices'!$A$2:$A$23,'4.Annual SAE Indices'!$V$2:$V$23)</f>
        <v>173.12015334429753</v>
      </c>
      <c r="D60" s="12">
        <f t="array" ref="D60">('6.Econ Transform'!F60^0.1)*'7.Wthr Transform'!J60*_xlfn.XLOOKUP('8. Model Variables'!$A60,'4.Annual SAE Indices'!$A$2:$A$23,'4.Annual SAE Indices'!$W$2:$W$23)</f>
        <v>0</v>
      </c>
      <c r="E60" s="1">
        <f t="array" ref="E60">_xlfn.XLOOKUP('8. Model Variables'!$A60,'4.Annual SAE Indices'!$A$2:$A$23,'4.Annual SAE Indices'!$J$2:$J$23)*_xlfn.XLOOKUP('8. Model Variables'!$B60,'5.Monthly Multipliers'!$B$2:$B$13,'5.Monthly Multipliers'!$C$2:$C$13) + _xlfn.XLOOKUP('8. Model Variables'!$A60,'4.Annual SAE Indices'!$A$2:$A$23,'4.Annual SAE Indices'!$K$2:$K$23)*_xlfn.XLOOKUP('8. Model Variables'!$B60,'5.Monthly Multipliers'!$B$2:$B$13,'5.Monthly Multipliers'!$D$2:$D$13) + _xlfn.XLOOKUP('8. Model Variables'!$A60,'4.Annual SAE Indices'!$A$2:$A$23,'4.Annual SAE Indices'!$L$2:$L$23)*_xlfn.XLOOKUP('8. Model Variables'!$B60,'5.Monthly Multipliers'!$B$2:$B$13,'5.Monthly Multipliers'!$E$2:$E$13) + _xlfn.XLOOKUP('8. Model Variables'!$A60,'4.Annual SAE Indices'!$A$2:$A$23,'4.Annual SAE Indices'!$M$2:$M$23)*_xlfn.XLOOKUP('8. Model Variables'!$B60,'5.Monthly Multipliers'!$B$2:$B$13,'5.Monthly Multipliers'!$F$2:$F$13) + _xlfn.XLOOKUP('8. Model Variables'!$A60,'4.Annual SAE Indices'!$A$2:$A$23,'4.Annual SAE Indices'!$N$2:$N$23)*_xlfn.XLOOKUP('8. Model Variables'!$B60,'5.Monthly Multipliers'!$B$2:$B$13,'5.Monthly Multipliers'!$G$2:$G$13) + _xlfn.XLOOKUP('8. Model Variables'!$A60,'4.Annual SAE Indices'!$A$2:$A$23,'4.Annual SAE Indices'!$O$2:$O$23)*_xlfn.XLOOKUP('8. Model Variables'!$B60,'5.Monthly Multipliers'!$B$2:$B$13,'5.Monthly Multipliers'!$H$2:$H$13) + _xlfn.XLOOKUP('8. Model Variables'!$A60,'4.Annual SAE Indices'!$A$2:$A$23,'4.Annual SAE Indices'!$P$2:$P$23)*_xlfn.XLOOKUP('8. Model Variables'!$B60,'5.Monthly Multipliers'!$B$2:$B$13,'5.Monthly Multipliers'!$I$2:$I$13) + _xlfn.XLOOKUP('8. Model Variables'!$A60,'4.Annual SAE Indices'!$A$2:$A$23,'4.Annual SAE Indices'!$Q$2:$Q$23)*_xlfn.XLOOKUP('8. Model Variables'!$B60,'5.Monthly Multipliers'!$B$2:$B$13,'5.Monthly Multipliers'!$J$2:$J$13) + _xlfn.XLOOKUP('8. Model Variables'!$A60,'4.Annual SAE Indices'!$A$2:$A$23,'4.Annual SAE Indices'!$R$2:$R$23)*_xlfn.XLOOKUP('8. Model Variables'!$B60,'5.Monthly Multipliers'!$B$2:$B$13,'5.Monthly Multipliers'!$K$2:$K$13) + _xlfn.XLOOKUP('8. Model Variables'!$A60,'4.Annual SAE Indices'!$A$2:$A$23,'4.Annual SAE Indices'!$T$2:$T$23)*_xlfn.XLOOKUP('8. Model Variables'!$B60,'5.Monthly Multipliers'!$B$2:$B$13,'5.Monthly Multipliers'!$L$2:$L$13) + _xlfn.XLOOKUP('8. Model Variables'!$A60,'4.Annual SAE Indices'!$A$2:$A$23,'4.Annual SAE Indices'!$U$2:$U$23)*_xlfn.XLOOKUP('8. Model Variables'!$B60,'5.Monthly Multipliers'!$B$2:$B$13,'5.Monthly Multipliers'!$M$2:$M$13)</f>
        <v>525.7300207402626</v>
      </c>
      <c r="F60" s="1">
        <f>('6.Econ Transform'!F60^0.1)*'7.Wthr Transform'!D60*'8. Model Variables'!E60</f>
        <v>520.38726000144243</v>
      </c>
    </row>
    <row r="61" spans="1:6" ht="15.75" customHeight="1" x14ac:dyDescent="0.25">
      <c r="A61" s="1">
        <f t="shared" si="0"/>
        <v>2017</v>
      </c>
      <c r="B61" s="1">
        <f t="shared" si="1"/>
        <v>12</v>
      </c>
      <c r="C61" s="12">
        <f t="array" ref="C61">('6.Econ Transform'!F61^0.1)*'7.Wthr Transform'!H61*_xlfn.XLOOKUP('8. Model Variables'!A61,'4.Annual SAE Indices'!$A$2:$A$23,'4.Annual SAE Indices'!$V$2:$V$23)</f>
        <v>321.77142635152848</v>
      </c>
      <c r="D61" s="12">
        <f t="array" ref="D61">('6.Econ Transform'!F61^0.1)*'7.Wthr Transform'!J61*_xlfn.XLOOKUP('8. Model Variables'!$A61,'4.Annual SAE Indices'!$A$2:$A$23,'4.Annual SAE Indices'!$W$2:$W$23)</f>
        <v>0</v>
      </c>
      <c r="E61" s="1">
        <f t="array" ref="E61">_xlfn.XLOOKUP('8. Model Variables'!$A61,'4.Annual SAE Indices'!$A$2:$A$23,'4.Annual SAE Indices'!$J$2:$J$23)*_xlfn.XLOOKUP('8. Model Variables'!$B61,'5.Monthly Multipliers'!$B$2:$B$13,'5.Monthly Multipliers'!$C$2:$C$13) + _xlfn.XLOOKUP('8. Model Variables'!$A61,'4.Annual SAE Indices'!$A$2:$A$23,'4.Annual SAE Indices'!$K$2:$K$23)*_xlfn.XLOOKUP('8. Model Variables'!$B61,'5.Monthly Multipliers'!$B$2:$B$13,'5.Monthly Multipliers'!$D$2:$D$13) + _xlfn.XLOOKUP('8. Model Variables'!$A61,'4.Annual SAE Indices'!$A$2:$A$23,'4.Annual SAE Indices'!$L$2:$L$23)*_xlfn.XLOOKUP('8. Model Variables'!$B61,'5.Monthly Multipliers'!$B$2:$B$13,'5.Monthly Multipliers'!$E$2:$E$13) + _xlfn.XLOOKUP('8. Model Variables'!$A61,'4.Annual SAE Indices'!$A$2:$A$23,'4.Annual SAE Indices'!$M$2:$M$23)*_xlfn.XLOOKUP('8. Model Variables'!$B61,'5.Monthly Multipliers'!$B$2:$B$13,'5.Monthly Multipliers'!$F$2:$F$13) + _xlfn.XLOOKUP('8. Model Variables'!$A61,'4.Annual SAE Indices'!$A$2:$A$23,'4.Annual SAE Indices'!$N$2:$N$23)*_xlfn.XLOOKUP('8. Model Variables'!$B61,'5.Monthly Multipliers'!$B$2:$B$13,'5.Monthly Multipliers'!$G$2:$G$13) + _xlfn.XLOOKUP('8. Model Variables'!$A61,'4.Annual SAE Indices'!$A$2:$A$23,'4.Annual SAE Indices'!$O$2:$O$23)*_xlfn.XLOOKUP('8. Model Variables'!$B61,'5.Monthly Multipliers'!$B$2:$B$13,'5.Monthly Multipliers'!$H$2:$H$13) + _xlfn.XLOOKUP('8. Model Variables'!$A61,'4.Annual SAE Indices'!$A$2:$A$23,'4.Annual SAE Indices'!$P$2:$P$23)*_xlfn.XLOOKUP('8. Model Variables'!$B61,'5.Monthly Multipliers'!$B$2:$B$13,'5.Monthly Multipliers'!$I$2:$I$13) + _xlfn.XLOOKUP('8. Model Variables'!$A61,'4.Annual SAE Indices'!$A$2:$A$23,'4.Annual SAE Indices'!$Q$2:$Q$23)*_xlfn.XLOOKUP('8. Model Variables'!$B61,'5.Monthly Multipliers'!$B$2:$B$13,'5.Monthly Multipliers'!$J$2:$J$13) + _xlfn.XLOOKUP('8. Model Variables'!$A61,'4.Annual SAE Indices'!$A$2:$A$23,'4.Annual SAE Indices'!$R$2:$R$23)*_xlfn.XLOOKUP('8. Model Variables'!$B61,'5.Monthly Multipliers'!$B$2:$B$13,'5.Monthly Multipliers'!$K$2:$K$13) + _xlfn.XLOOKUP('8. Model Variables'!$A61,'4.Annual SAE Indices'!$A$2:$A$23,'4.Annual SAE Indices'!$T$2:$T$23)*_xlfn.XLOOKUP('8. Model Variables'!$B61,'5.Monthly Multipliers'!$B$2:$B$13,'5.Monthly Multipliers'!$L$2:$L$13) + _xlfn.XLOOKUP('8. Model Variables'!$A61,'4.Annual SAE Indices'!$A$2:$A$23,'4.Annual SAE Indices'!$U$2:$U$23)*_xlfn.XLOOKUP('8. Model Variables'!$B61,'5.Monthly Multipliers'!$B$2:$B$13,'5.Monthly Multipliers'!$M$2:$M$13)</f>
        <v>536.29287814504255</v>
      </c>
      <c r="F61" s="1">
        <f>('6.Econ Transform'!F61^0.1)*'7.Wthr Transform'!D61*'8. Model Variables'!E61</f>
        <v>548.33172292447068</v>
      </c>
    </row>
    <row r="62" spans="1:6" ht="15.75" customHeight="1" x14ac:dyDescent="0.25">
      <c r="A62" s="1">
        <f t="shared" si="0"/>
        <v>2018</v>
      </c>
      <c r="B62" s="1">
        <f t="shared" si="1"/>
        <v>1</v>
      </c>
      <c r="C62" s="12">
        <f t="array" ref="C62">('6.Econ Transform'!F62^0.1)*'7.Wthr Transform'!H62*_xlfn.XLOOKUP('8. Model Variables'!A62,'4.Annual SAE Indices'!$A$2:$A$23,'4.Annual SAE Indices'!$V$2:$V$23)</f>
        <v>322.22161600567546</v>
      </c>
      <c r="D62" s="12">
        <f t="array" ref="D62">('6.Econ Transform'!F62^0.1)*'7.Wthr Transform'!J62*_xlfn.XLOOKUP('8. Model Variables'!$A62,'4.Annual SAE Indices'!$A$2:$A$23,'4.Annual SAE Indices'!$W$2:$W$23)</f>
        <v>0</v>
      </c>
      <c r="E62" s="1">
        <f t="array" ref="E62">_xlfn.XLOOKUP('8. Model Variables'!$A62,'4.Annual SAE Indices'!$A$2:$A$23,'4.Annual SAE Indices'!$J$2:$J$23)*_xlfn.XLOOKUP('8. Model Variables'!$B62,'5.Monthly Multipliers'!$B$2:$B$13,'5.Monthly Multipliers'!$C$2:$C$13) + _xlfn.XLOOKUP('8. Model Variables'!$A62,'4.Annual SAE Indices'!$A$2:$A$23,'4.Annual SAE Indices'!$K$2:$K$23)*_xlfn.XLOOKUP('8. Model Variables'!$B62,'5.Monthly Multipliers'!$B$2:$B$13,'5.Monthly Multipliers'!$D$2:$D$13) + _xlfn.XLOOKUP('8. Model Variables'!$A62,'4.Annual SAE Indices'!$A$2:$A$23,'4.Annual SAE Indices'!$L$2:$L$23)*_xlfn.XLOOKUP('8. Model Variables'!$B62,'5.Monthly Multipliers'!$B$2:$B$13,'5.Monthly Multipliers'!$E$2:$E$13) + _xlfn.XLOOKUP('8. Model Variables'!$A62,'4.Annual SAE Indices'!$A$2:$A$23,'4.Annual SAE Indices'!$M$2:$M$23)*_xlfn.XLOOKUP('8. Model Variables'!$B62,'5.Monthly Multipliers'!$B$2:$B$13,'5.Monthly Multipliers'!$F$2:$F$13) + _xlfn.XLOOKUP('8. Model Variables'!$A62,'4.Annual SAE Indices'!$A$2:$A$23,'4.Annual SAE Indices'!$N$2:$N$23)*_xlfn.XLOOKUP('8. Model Variables'!$B62,'5.Monthly Multipliers'!$B$2:$B$13,'5.Monthly Multipliers'!$G$2:$G$13) + _xlfn.XLOOKUP('8. Model Variables'!$A62,'4.Annual SAE Indices'!$A$2:$A$23,'4.Annual SAE Indices'!$O$2:$O$23)*_xlfn.XLOOKUP('8. Model Variables'!$B62,'5.Monthly Multipliers'!$B$2:$B$13,'5.Monthly Multipliers'!$H$2:$H$13) + _xlfn.XLOOKUP('8. Model Variables'!$A62,'4.Annual SAE Indices'!$A$2:$A$23,'4.Annual SAE Indices'!$P$2:$P$23)*_xlfn.XLOOKUP('8. Model Variables'!$B62,'5.Monthly Multipliers'!$B$2:$B$13,'5.Monthly Multipliers'!$I$2:$I$13) + _xlfn.XLOOKUP('8. Model Variables'!$A62,'4.Annual SAE Indices'!$A$2:$A$23,'4.Annual SAE Indices'!$Q$2:$Q$23)*_xlfn.XLOOKUP('8. Model Variables'!$B62,'5.Monthly Multipliers'!$B$2:$B$13,'5.Monthly Multipliers'!$J$2:$J$13) + _xlfn.XLOOKUP('8. Model Variables'!$A62,'4.Annual SAE Indices'!$A$2:$A$23,'4.Annual SAE Indices'!$R$2:$R$23)*_xlfn.XLOOKUP('8. Model Variables'!$B62,'5.Monthly Multipliers'!$B$2:$B$13,'5.Monthly Multipliers'!$K$2:$K$13) + _xlfn.XLOOKUP('8. Model Variables'!$A62,'4.Annual SAE Indices'!$A$2:$A$23,'4.Annual SAE Indices'!$T$2:$T$23)*_xlfn.XLOOKUP('8. Model Variables'!$B62,'5.Monthly Multipliers'!$B$2:$B$13,'5.Monthly Multipliers'!$L$2:$L$13) + _xlfn.XLOOKUP('8. Model Variables'!$A62,'4.Annual SAE Indices'!$A$2:$A$23,'4.Annual SAE Indices'!$U$2:$U$23)*_xlfn.XLOOKUP('8. Model Variables'!$B62,'5.Monthly Multipliers'!$B$2:$B$13,'5.Monthly Multipliers'!$M$2:$M$13)</f>
        <v>536.45633289244324</v>
      </c>
      <c r="F62" s="1">
        <f>('6.Econ Transform'!F62^0.1)*'7.Wthr Transform'!D62*'8. Model Variables'!E62</f>
        <v>548.2939343765936</v>
      </c>
    </row>
    <row r="63" spans="1:6" ht="15.75" customHeight="1" x14ac:dyDescent="0.25">
      <c r="A63" s="1">
        <f t="shared" si="0"/>
        <v>2018</v>
      </c>
      <c r="B63" s="1">
        <f t="shared" si="1"/>
        <v>2</v>
      </c>
      <c r="C63" s="12">
        <f t="array" ref="C63">('6.Econ Transform'!F63^0.1)*'7.Wthr Transform'!H63*_xlfn.XLOOKUP('8. Model Variables'!A63,'4.Annual SAE Indices'!$A$2:$A$23,'4.Annual SAE Indices'!$V$2:$V$23)</f>
        <v>224.93835587465171</v>
      </c>
      <c r="D63" s="12">
        <f t="array" ref="D63">('6.Econ Transform'!F63^0.1)*'7.Wthr Transform'!J63*_xlfn.XLOOKUP('8. Model Variables'!$A63,'4.Annual SAE Indices'!$A$2:$A$23,'4.Annual SAE Indices'!$W$2:$W$23)</f>
        <v>0</v>
      </c>
      <c r="E63" s="1">
        <f t="array" ref="E63">_xlfn.XLOOKUP('8. Model Variables'!$A63,'4.Annual SAE Indices'!$A$2:$A$23,'4.Annual SAE Indices'!$J$2:$J$23)*_xlfn.XLOOKUP('8. Model Variables'!$B63,'5.Monthly Multipliers'!$B$2:$B$13,'5.Monthly Multipliers'!$C$2:$C$13) + _xlfn.XLOOKUP('8. Model Variables'!$A63,'4.Annual SAE Indices'!$A$2:$A$23,'4.Annual SAE Indices'!$K$2:$K$23)*_xlfn.XLOOKUP('8. Model Variables'!$B63,'5.Monthly Multipliers'!$B$2:$B$13,'5.Monthly Multipliers'!$D$2:$D$13) + _xlfn.XLOOKUP('8. Model Variables'!$A63,'4.Annual SAE Indices'!$A$2:$A$23,'4.Annual SAE Indices'!$L$2:$L$23)*_xlfn.XLOOKUP('8. Model Variables'!$B63,'5.Monthly Multipliers'!$B$2:$B$13,'5.Monthly Multipliers'!$E$2:$E$13) + _xlfn.XLOOKUP('8. Model Variables'!$A63,'4.Annual SAE Indices'!$A$2:$A$23,'4.Annual SAE Indices'!$M$2:$M$23)*_xlfn.XLOOKUP('8. Model Variables'!$B63,'5.Monthly Multipliers'!$B$2:$B$13,'5.Monthly Multipliers'!$F$2:$F$13) + _xlfn.XLOOKUP('8. Model Variables'!$A63,'4.Annual SAE Indices'!$A$2:$A$23,'4.Annual SAE Indices'!$N$2:$N$23)*_xlfn.XLOOKUP('8. Model Variables'!$B63,'5.Monthly Multipliers'!$B$2:$B$13,'5.Monthly Multipliers'!$G$2:$G$13) + _xlfn.XLOOKUP('8. Model Variables'!$A63,'4.Annual SAE Indices'!$A$2:$A$23,'4.Annual SAE Indices'!$O$2:$O$23)*_xlfn.XLOOKUP('8. Model Variables'!$B63,'5.Monthly Multipliers'!$B$2:$B$13,'5.Monthly Multipliers'!$H$2:$H$13) + _xlfn.XLOOKUP('8. Model Variables'!$A63,'4.Annual SAE Indices'!$A$2:$A$23,'4.Annual SAE Indices'!$P$2:$P$23)*_xlfn.XLOOKUP('8. Model Variables'!$B63,'5.Monthly Multipliers'!$B$2:$B$13,'5.Monthly Multipliers'!$I$2:$I$13) + _xlfn.XLOOKUP('8. Model Variables'!$A63,'4.Annual SAE Indices'!$A$2:$A$23,'4.Annual SAE Indices'!$Q$2:$Q$23)*_xlfn.XLOOKUP('8. Model Variables'!$B63,'5.Monthly Multipliers'!$B$2:$B$13,'5.Monthly Multipliers'!$J$2:$J$13) + _xlfn.XLOOKUP('8. Model Variables'!$A63,'4.Annual SAE Indices'!$A$2:$A$23,'4.Annual SAE Indices'!$R$2:$R$23)*_xlfn.XLOOKUP('8. Model Variables'!$B63,'5.Monthly Multipliers'!$B$2:$B$13,'5.Monthly Multipliers'!$K$2:$K$13) + _xlfn.XLOOKUP('8. Model Variables'!$A63,'4.Annual SAE Indices'!$A$2:$A$23,'4.Annual SAE Indices'!$T$2:$T$23)*_xlfn.XLOOKUP('8. Model Variables'!$B63,'5.Monthly Multipliers'!$B$2:$B$13,'5.Monthly Multipliers'!$L$2:$L$13) + _xlfn.XLOOKUP('8. Model Variables'!$A63,'4.Annual SAE Indices'!$A$2:$A$23,'4.Annual SAE Indices'!$U$2:$U$23)*_xlfn.XLOOKUP('8. Model Variables'!$B63,'5.Monthly Multipliers'!$B$2:$B$13,'5.Monthly Multipliers'!$M$2:$M$13)</f>
        <v>532.4765011229008</v>
      </c>
      <c r="F63" s="1">
        <f>('6.Econ Transform'!F63^0.1)*'7.Wthr Transform'!D63*'8. Model Variables'!E63</f>
        <v>491.37636475986443</v>
      </c>
    </row>
    <row r="64" spans="1:6" ht="15.75" customHeight="1" x14ac:dyDescent="0.25">
      <c r="A64" s="1">
        <f t="shared" si="0"/>
        <v>2018</v>
      </c>
      <c r="B64" s="1">
        <f t="shared" si="1"/>
        <v>3</v>
      </c>
      <c r="C64" s="12">
        <f t="array" ref="C64">('6.Econ Transform'!F64^0.1)*'7.Wthr Transform'!H64*_xlfn.XLOOKUP('8. Model Variables'!A64,'4.Annual SAE Indices'!$A$2:$A$23,'4.Annual SAE Indices'!$V$2:$V$23)</f>
        <v>208.00500610139366</v>
      </c>
      <c r="D64" s="12">
        <f t="array" ref="D64">('6.Econ Transform'!F64^0.1)*'7.Wthr Transform'!J64*_xlfn.XLOOKUP('8. Model Variables'!$A64,'4.Annual SAE Indices'!$A$2:$A$23,'4.Annual SAE Indices'!$W$2:$W$23)</f>
        <v>0</v>
      </c>
      <c r="E64" s="1">
        <f t="array" ref="E64">_xlfn.XLOOKUP('8. Model Variables'!$A64,'4.Annual SAE Indices'!$A$2:$A$23,'4.Annual SAE Indices'!$J$2:$J$23)*_xlfn.XLOOKUP('8. Model Variables'!$B64,'5.Monthly Multipliers'!$B$2:$B$13,'5.Monthly Multipliers'!$C$2:$C$13) + _xlfn.XLOOKUP('8. Model Variables'!$A64,'4.Annual SAE Indices'!$A$2:$A$23,'4.Annual SAE Indices'!$K$2:$K$23)*_xlfn.XLOOKUP('8. Model Variables'!$B64,'5.Monthly Multipliers'!$B$2:$B$13,'5.Monthly Multipliers'!$D$2:$D$13) + _xlfn.XLOOKUP('8. Model Variables'!$A64,'4.Annual SAE Indices'!$A$2:$A$23,'4.Annual SAE Indices'!$L$2:$L$23)*_xlfn.XLOOKUP('8. Model Variables'!$B64,'5.Monthly Multipliers'!$B$2:$B$13,'5.Monthly Multipliers'!$E$2:$E$13) + _xlfn.XLOOKUP('8. Model Variables'!$A64,'4.Annual SAE Indices'!$A$2:$A$23,'4.Annual SAE Indices'!$M$2:$M$23)*_xlfn.XLOOKUP('8. Model Variables'!$B64,'5.Monthly Multipliers'!$B$2:$B$13,'5.Monthly Multipliers'!$F$2:$F$13) + _xlfn.XLOOKUP('8. Model Variables'!$A64,'4.Annual SAE Indices'!$A$2:$A$23,'4.Annual SAE Indices'!$N$2:$N$23)*_xlfn.XLOOKUP('8. Model Variables'!$B64,'5.Monthly Multipliers'!$B$2:$B$13,'5.Monthly Multipliers'!$G$2:$G$13) + _xlfn.XLOOKUP('8. Model Variables'!$A64,'4.Annual SAE Indices'!$A$2:$A$23,'4.Annual SAE Indices'!$O$2:$O$23)*_xlfn.XLOOKUP('8. Model Variables'!$B64,'5.Monthly Multipliers'!$B$2:$B$13,'5.Monthly Multipliers'!$H$2:$H$13) + _xlfn.XLOOKUP('8. Model Variables'!$A64,'4.Annual SAE Indices'!$A$2:$A$23,'4.Annual SAE Indices'!$P$2:$P$23)*_xlfn.XLOOKUP('8. Model Variables'!$B64,'5.Monthly Multipliers'!$B$2:$B$13,'5.Monthly Multipliers'!$I$2:$I$13) + _xlfn.XLOOKUP('8. Model Variables'!$A64,'4.Annual SAE Indices'!$A$2:$A$23,'4.Annual SAE Indices'!$Q$2:$Q$23)*_xlfn.XLOOKUP('8. Model Variables'!$B64,'5.Monthly Multipliers'!$B$2:$B$13,'5.Monthly Multipliers'!$J$2:$J$13) + _xlfn.XLOOKUP('8. Model Variables'!$A64,'4.Annual SAE Indices'!$A$2:$A$23,'4.Annual SAE Indices'!$R$2:$R$23)*_xlfn.XLOOKUP('8. Model Variables'!$B64,'5.Monthly Multipliers'!$B$2:$B$13,'5.Monthly Multipliers'!$K$2:$K$13) + _xlfn.XLOOKUP('8. Model Variables'!$A64,'4.Annual SAE Indices'!$A$2:$A$23,'4.Annual SAE Indices'!$T$2:$T$23)*_xlfn.XLOOKUP('8. Model Variables'!$B64,'5.Monthly Multipliers'!$B$2:$B$13,'5.Monthly Multipliers'!$L$2:$L$13) + _xlfn.XLOOKUP('8. Model Variables'!$A64,'4.Annual SAE Indices'!$A$2:$A$23,'4.Annual SAE Indices'!$U$2:$U$23)*_xlfn.XLOOKUP('8. Model Variables'!$B64,'5.Monthly Multipliers'!$B$2:$B$13,'5.Monthly Multipliers'!$M$2:$M$13)</f>
        <v>528.19676426365572</v>
      </c>
      <c r="F64" s="1">
        <f>('6.Econ Transform'!F64^0.1)*'7.Wthr Transform'!D64*'8. Model Variables'!E64</f>
        <v>539.45477311147226</v>
      </c>
    </row>
    <row r="65" spans="1:6" ht="15.75" customHeight="1" x14ac:dyDescent="0.25">
      <c r="A65" s="1">
        <f t="shared" si="0"/>
        <v>2018</v>
      </c>
      <c r="B65" s="1">
        <f t="shared" si="1"/>
        <v>4</v>
      </c>
      <c r="C65" s="12">
        <f t="array" ref="C65">('6.Econ Transform'!F65^0.1)*'7.Wthr Transform'!H65*_xlfn.XLOOKUP('8. Model Variables'!A65,'4.Annual SAE Indices'!$A$2:$A$23,'4.Annual SAE Indices'!$V$2:$V$23)</f>
        <v>138.05040762617227</v>
      </c>
      <c r="D65" s="12">
        <f t="array" ref="D65">('6.Econ Transform'!F65^0.1)*'7.Wthr Transform'!J65*_xlfn.XLOOKUP('8. Model Variables'!$A65,'4.Annual SAE Indices'!$A$2:$A$23,'4.Annual SAE Indices'!$W$2:$W$23)</f>
        <v>0</v>
      </c>
      <c r="E65" s="1">
        <f t="array" ref="E65">_xlfn.XLOOKUP('8. Model Variables'!$A65,'4.Annual SAE Indices'!$A$2:$A$23,'4.Annual SAE Indices'!$J$2:$J$23)*_xlfn.XLOOKUP('8. Model Variables'!$B65,'5.Monthly Multipliers'!$B$2:$B$13,'5.Monthly Multipliers'!$C$2:$C$13) + _xlfn.XLOOKUP('8. Model Variables'!$A65,'4.Annual SAE Indices'!$A$2:$A$23,'4.Annual SAE Indices'!$K$2:$K$23)*_xlfn.XLOOKUP('8. Model Variables'!$B65,'5.Monthly Multipliers'!$B$2:$B$13,'5.Monthly Multipliers'!$D$2:$D$13) + _xlfn.XLOOKUP('8. Model Variables'!$A65,'4.Annual SAE Indices'!$A$2:$A$23,'4.Annual SAE Indices'!$L$2:$L$23)*_xlfn.XLOOKUP('8. Model Variables'!$B65,'5.Monthly Multipliers'!$B$2:$B$13,'5.Monthly Multipliers'!$E$2:$E$13) + _xlfn.XLOOKUP('8. Model Variables'!$A65,'4.Annual SAE Indices'!$A$2:$A$23,'4.Annual SAE Indices'!$M$2:$M$23)*_xlfn.XLOOKUP('8. Model Variables'!$B65,'5.Monthly Multipliers'!$B$2:$B$13,'5.Monthly Multipliers'!$F$2:$F$13) + _xlfn.XLOOKUP('8. Model Variables'!$A65,'4.Annual SAE Indices'!$A$2:$A$23,'4.Annual SAE Indices'!$N$2:$N$23)*_xlfn.XLOOKUP('8. Model Variables'!$B65,'5.Monthly Multipliers'!$B$2:$B$13,'5.Monthly Multipliers'!$G$2:$G$13) + _xlfn.XLOOKUP('8. Model Variables'!$A65,'4.Annual SAE Indices'!$A$2:$A$23,'4.Annual SAE Indices'!$O$2:$O$23)*_xlfn.XLOOKUP('8. Model Variables'!$B65,'5.Monthly Multipliers'!$B$2:$B$13,'5.Monthly Multipliers'!$H$2:$H$13) + _xlfn.XLOOKUP('8. Model Variables'!$A65,'4.Annual SAE Indices'!$A$2:$A$23,'4.Annual SAE Indices'!$P$2:$P$23)*_xlfn.XLOOKUP('8. Model Variables'!$B65,'5.Monthly Multipliers'!$B$2:$B$13,'5.Monthly Multipliers'!$I$2:$I$13) + _xlfn.XLOOKUP('8. Model Variables'!$A65,'4.Annual SAE Indices'!$A$2:$A$23,'4.Annual SAE Indices'!$Q$2:$Q$23)*_xlfn.XLOOKUP('8. Model Variables'!$B65,'5.Monthly Multipliers'!$B$2:$B$13,'5.Monthly Multipliers'!$J$2:$J$13) + _xlfn.XLOOKUP('8. Model Variables'!$A65,'4.Annual SAE Indices'!$A$2:$A$23,'4.Annual SAE Indices'!$R$2:$R$23)*_xlfn.XLOOKUP('8. Model Variables'!$B65,'5.Monthly Multipliers'!$B$2:$B$13,'5.Monthly Multipliers'!$K$2:$K$13) + _xlfn.XLOOKUP('8. Model Variables'!$A65,'4.Annual SAE Indices'!$A$2:$A$23,'4.Annual SAE Indices'!$T$2:$T$23)*_xlfn.XLOOKUP('8. Model Variables'!$B65,'5.Monthly Multipliers'!$B$2:$B$13,'5.Monthly Multipliers'!$L$2:$L$13) + _xlfn.XLOOKUP('8. Model Variables'!$A65,'4.Annual SAE Indices'!$A$2:$A$23,'4.Annual SAE Indices'!$U$2:$U$23)*_xlfn.XLOOKUP('8. Model Variables'!$B65,'5.Monthly Multipliers'!$B$2:$B$13,'5.Monthly Multipliers'!$M$2:$M$13)</f>
        <v>520.32768155599865</v>
      </c>
      <c r="F65" s="1">
        <f>('6.Econ Transform'!F65^0.1)*'7.Wthr Transform'!D65*'8. Model Variables'!E65</f>
        <v>514.0886898516062</v>
      </c>
    </row>
    <row r="66" spans="1:6" ht="15.75" customHeight="1" x14ac:dyDescent="0.25">
      <c r="A66" s="1">
        <f t="shared" si="0"/>
        <v>2018</v>
      </c>
      <c r="B66" s="1">
        <f t="shared" si="1"/>
        <v>5</v>
      </c>
      <c r="C66" s="12">
        <f t="array" ref="C66">('6.Econ Transform'!F66^0.1)*'7.Wthr Transform'!H66*_xlfn.XLOOKUP('8. Model Variables'!A66,'4.Annual SAE Indices'!$A$2:$A$23,'4.Annual SAE Indices'!$V$2:$V$23)</f>
        <v>8.2216725918282556</v>
      </c>
      <c r="D66" s="12">
        <f t="array" ref="D66">('6.Econ Transform'!F66^0.1)*'7.Wthr Transform'!J66*_xlfn.XLOOKUP('8. Model Variables'!$A66,'4.Annual SAE Indices'!$A$2:$A$23,'4.Annual SAE Indices'!$W$2:$W$23)</f>
        <v>68.278389778210752</v>
      </c>
      <c r="E66" s="1">
        <f t="array" ref="E66">_xlfn.XLOOKUP('8. Model Variables'!$A66,'4.Annual SAE Indices'!$A$2:$A$23,'4.Annual SAE Indices'!$J$2:$J$23)*_xlfn.XLOOKUP('8. Model Variables'!$B66,'5.Monthly Multipliers'!$B$2:$B$13,'5.Monthly Multipliers'!$C$2:$C$13) + _xlfn.XLOOKUP('8. Model Variables'!$A66,'4.Annual SAE Indices'!$A$2:$A$23,'4.Annual SAE Indices'!$K$2:$K$23)*_xlfn.XLOOKUP('8. Model Variables'!$B66,'5.Monthly Multipliers'!$B$2:$B$13,'5.Monthly Multipliers'!$D$2:$D$13) + _xlfn.XLOOKUP('8. Model Variables'!$A66,'4.Annual SAE Indices'!$A$2:$A$23,'4.Annual SAE Indices'!$L$2:$L$23)*_xlfn.XLOOKUP('8. Model Variables'!$B66,'5.Monthly Multipliers'!$B$2:$B$13,'5.Monthly Multipliers'!$E$2:$E$13) + _xlfn.XLOOKUP('8. Model Variables'!$A66,'4.Annual SAE Indices'!$A$2:$A$23,'4.Annual SAE Indices'!$M$2:$M$23)*_xlfn.XLOOKUP('8. Model Variables'!$B66,'5.Monthly Multipliers'!$B$2:$B$13,'5.Monthly Multipliers'!$F$2:$F$13) + _xlfn.XLOOKUP('8. Model Variables'!$A66,'4.Annual SAE Indices'!$A$2:$A$23,'4.Annual SAE Indices'!$N$2:$N$23)*_xlfn.XLOOKUP('8. Model Variables'!$B66,'5.Monthly Multipliers'!$B$2:$B$13,'5.Monthly Multipliers'!$G$2:$G$13) + _xlfn.XLOOKUP('8. Model Variables'!$A66,'4.Annual SAE Indices'!$A$2:$A$23,'4.Annual SAE Indices'!$O$2:$O$23)*_xlfn.XLOOKUP('8. Model Variables'!$B66,'5.Monthly Multipliers'!$B$2:$B$13,'5.Monthly Multipliers'!$H$2:$H$13) + _xlfn.XLOOKUP('8. Model Variables'!$A66,'4.Annual SAE Indices'!$A$2:$A$23,'4.Annual SAE Indices'!$P$2:$P$23)*_xlfn.XLOOKUP('8. Model Variables'!$B66,'5.Monthly Multipliers'!$B$2:$B$13,'5.Monthly Multipliers'!$I$2:$I$13) + _xlfn.XLOOKUP('8. Model Variables'!$A66,'4.Annual SAE Indices'!$A$2:$A$23,'4.Annual SAE Indices'!$Q$2:$Q$23)*_xlfn.XLOOKUP('8. Model Variables'!$B66,'5.Monthly Multipliers'!$B$2:$B$13,'5.Monthly Multipliers'!$J$2:$J$13) + _xlfn.XLOOKUP('8. Model Variables'!$A66,'4.Annual SAE Indices'!$A$2:$A$23,'4.Annual SAE Indices'!$R$2:$R$23)*_xlfn.XLOOKUP('8. Model Variables'!$B66,'5.Monthly Multipliers'!$B$2:$B$13,'5.Monthly Multipliers'!$K$2:$K$13) + _xlfn.XLOOKUP('8. Model Variables'!$A66,'4.Annual SAE Indices'!$A$2:$A$23,'4.Annual SAE Indices'!$T$2:$T$23)*_xlfn.XLOOKUP('8. Model Variables'!$B66,'5.Monthly Multipliers'!$B$2:$B$13,'5.Monthly Multipliers'!$L$2:$L$13) + _xlfn.XLOOKUP('8. Model Variables'!$A66,'4.Annual SAE Indices'!$A$2:$A$23,'4.Annual SAE Indices'!$U$2:$U$23)*_xlfn.XLOOKUP('8. Model Variables'!$B66,'5.Monthly Multipliers'!$B$2:$B$13,'5.Monthly Multipliers'!$M$2:$M$13)</f>
        <v>515.96351881309351</v>
      </c>
      <c r="F66" s="1">
        <f>('6.Econ Transform'!F66^0.1)*'7.Wthr Transform'!D66*'8. Model Variables'!E66</f>
        <v>526.57863410205732</v>
      </c>
    </row>
    <row r="67" spans="1:6" ht="15.75" customHeight="1" x14ac:dyDescent="0.25">
      <c r="A67" s="1">
        <f t="shared" si="0"/>
        <v>2018</v>
      </c>
      <c r="B67" s="1">
        <f t="shared" si="1"/>
        <v>6</v>
      </c>
      <c r="C67" s="12">
        <f t="array" ref="C67">('6.Econ Transform'!F67^0.1)*'7.Wthr Transform'!H67*_xlfn.XLOOKUP('8. Model Variables'!A67,'4.Annual SAE Indices'!$A$2:$A$23,'4.Annual SAE Indices'!$V$2:$V$23)</f>
        <v>0.42615718409981118</v>
      </c>
      <c r="D67" s="12">
        <f t="array" ref="D67">('6.Econ Transform'!F67^0.1)*'7.Wthr Transform'!J67*_xlfn.XLOOKUP('8. Model Variables'!$A67,'4.Annual SAE Indices'!$A$2:$A$23,'4.Annual SAE Indices'!$W$2:$W$23)</f>
        <v>181.18163022167124</v>
      </c>
      <c r="E67" s="1">
        <f t="array" ref="E67">_xlfn.XLOOKUP('8. Model Variables'!$A67,'4.Annual SAE Indices'!$A$2:$A$23,'4.Annual SAE Indices'!$J$2:$J$23)*_xlfn.XLOOKUP('8. Model Variables'!$B67,'5.Monthly Multipliers'!$B$2:$B$13,'5.Monthly Multipliers'!$C$2:$C$13) + _xlfn.XLOOKUP('8. Model Variables'!$A67,'4.Annual SAE Indices'!$A$2:$A$23,'4.Annual SAE Indices'!$K$2:$K$23)*_xlfn.XLOOKUP('8. Model Variables'!$B67,'5.Monthly Multipliers'!$B$2:$B$13,'5.Monthly Multipliers'!$D$2:$D$13) + _xlfn.XLOOKUP('8. Model Variables'!$A67,'4.Annual SAE Indices'!$A$2:$A$23,'4.Annual SAE Indices'!$L$2:$L$23)*_xlfn.XLOOKUP('8. Model Variables'!$B67,'5.Monthly Multipliers'!$B$2:$B$13,'5.Monthly Multipliers'!$E$2:$E$13) + _xlfn.XLOOKUP('8. Model Variables'!$A67,'4.Annual SAE Indices'!$A$2:$A$23,'4.Annual SAE Indices'!$M$2:$M$23)*_xlfn.XLOOKUP('8. Model Variables'!$B67,'5.Monthly Multipliers'!$B$2:$B$13,'5.Monthly Multipliers'!$F$2:$F$13) + _xlfn.XLOOKUP('8. Model Variables'!$A67,'4.Annual SAE Indices'!$A$2:$A$23,'4.Annual SAE Indices'!$N$2:$N$23)*_xlfn.XLOOKUP('8. Model Variables'!$B67,'5.Monthly Multipliers'!$B$2:$B$13,'5.Monthly Multipliers'!$G$2:$G$13) + _xlfn.XLOOKUP('8. Model Variables'!$A67,'4.Annual SAE Indices'!$A$2:$A$23,'4.Annual SAE Indices'!$O$2:$O$23)*_xlfn.XLOOKUP('8. Model Variables'!$B67,'5.Monthly Multipliers'!$B$2:$B$13,'5.Monthly Multipliers'!$H$2:$H$13) + _xlfn.XLOOKUP('8. Model Variables'!$A67,'4.Annual SAE Indices'!$A$2:$A$23,'4.Annual SAE Indices'!$P$2:$P$23)*_xlfn.XLOOKUP('8. Model Variables'!$B67,'5.Monthly Multipliers'!$B$2:$B$13,'5.Monthly Multipliers'!$I$2:$I$13) + _xlfn.XLOOKUP('8. Model Variables'!$A67,'4.Annual SAE Indices'!$A$2:$A$23,'4.Annual SAE Indices'!$Q$2:$Q$23)*_xlfn.XLOOKUP('8. Model Variables'!$B67,'5.Monthly Multipliers'!$B$2:$B$13,'5.Monthly Multipliers'!$J$2:$J$13) + _xlfn.XLOOKUP('8. Model Variables'!$A67,'4.Annual SAE Indices'!$A$2:$A$23,'4.Annual SAE Indices'!$R$2:$R$23)*_xlfn.XLOOKUP('8. Model Variables'!$B67,'5.Monthly Multipliers'!$B$2:$B$13,'5.Monthly Multipliers'!$K$2:$K$13) + _xlfn.XLOOKUP('8. Model Variables'!$A67,'4.Annual SAE Indices'!$A$2:$A$23,'4.Annual SAE Indices'!$T$2:$T$23)*_xlfn.XLOOKUP('8. Model Variables'!$B67,'5.Monthly Multipliers'!$B$2:$B$13,'5.Monthly Multipliers'!$L$2:$L$13) + _xlfn.XLOOKUP('8. Model Variables'!$A67,'4.Annual SAE Indices'!$A$2:$A$23,'4.Annual SAE Indices'!$U$2:$U$23)*_xlfn.XLOOKUP('8. Model Variables'!$B67,'5.Monthly Multipliers'!$B$2:$B$13,'5.Monthly Multipliers'!$M$2:$M$13)</f>
        <v>512.69921060222566</v>
      </c>
      <c r="F67" s="1">
        <f>('6.Econ Transform'!F67^0.1)*'7.Wthr Transform'!D67*'8. Model Variables'!E67</f>
        <v>506.20603986609257</v>
      </c>
    </row>
    <row r="68" spans="1:6" ht="15.75" customHeight="1" x14ac:dyDescent="0.25">
      <c r="A68" s="1">
        <f t="shared" si="0"/>
        <v>2018</v>
      </c>
      <c r="B68" s="1">
        <f t="shared" si="1"/>
        <v>7</v>
      </c>
      <c r="C68" s="12">
        <f t="array" ref="C68">('6.Econ Transform'!F68^0.1)*'7.Wthr Transform'!H68*_xlfn.XLOOKUP('8. Model Variables'!A68,'4.Annual SAE Indices'!$A$2:$A$23,'4.Annual SAE Indices'!$V$2:$V$23)</f>
        <v>0</v>
      </c>
      <c r="D68" s="12">
        <f t="array" ref="D68">('6.Econ Transform'!F68^0.1)*'7.Wthr Transform'!J68*_xlfn.XLOOKUP('8. Model Variables'!$A68,'4.Annual SAE Indices'!$A$2:$A$23,'4.Annual SAE Indices'!$W$2:$W$23)</f>
        <v>747.13758511228673</v>
      </c>
      <c r="E68" s="1">
        <f t="array" ref="E68">_xlfn.XLOOKUP('8. Model Variables'!$A68,'4.Annual SAE Indices'!$A$2:$A$23,'4.Annual SAE Indices'!$J$2:$J$23)*_xlfn.XLOOKUP('8. Model Variables'!$B68,'5.Monthly Multipliers'!$B$2:$B$13,'5.Monthly Multipliers'!$C$2:$C$13) + _xlfn.XLOOKUP('8. Model Variables'!$A68,'4.Annual SAE Indices'!$A$2:$A$23,'4.Annual SAE Indices'!$K$2:$K$23)*_xlfn.XLOOKUP('8. Model Variables'!$B68,'5.Monthly Multipliers'!$B$2:$B$13,'5.Monthly Multipliers'!$D$2:$D$13) + _xlfn.XLOOKUP('8. Model Variables'!$A68,'4.Annual SAE Indices'!$A$2:$A$23,'4.Annual SAE Indices'!$L$2:$L$23)*_xlfn.XLOOKUP('8. Model Variables'!$B68,'5.Monthly Multipliers'!$B$2:$B$13,'5.Monthly Multipliers'!$E$2:$E$13) + _xlfn.XLOOKUP('8. Model Variables'!$A68,'4.Annual SAE Indices'!$A$2:$A$23,'4.Annual SAE Indices'!$M$2:$M$23)*_xlfn.XLOOKUP('8. Model Variables'!$B68,'5.Monthly Multipliers'!$B$2:$B$13,'5.Monthly Multipliers'!$F$2:$F$13) + _xlfn.XLOOKUP('8. Model Variables'!$A68,'4.Annual SAE Indices'!$A$2:$A$23,'4.Annual SAE Indices'!$N$2:$N$23)*_xlfn.XLOOKUP('8. Model Variables'!$B68,'5.Monthly Multipliers'!$B$2:$B$13,'5.Monthly Multipliers'!$G$2:$G$13) + _xlfn.XLOOKUP('8. Model Variables'!$A68,'4.Annual SAE Indices'!$A$2:$A$23,'4.Annual SAE Indices'!$O$2:$O$23)*_xlfn.XLOOKUP('8. Model Variables'!$B68,'5.Monthly Multipliers'!$B$2:$B$13,'5.Monthly Multipliers'!$H$2:$H$13) + _xlfn.XLOOKUP('8. Model Variables'!$A68,'4.Annual SAE Indices'!$A$2:$A$23,'4.Annual SAE Indices'!$P$2:$P$23)*_xlfn.XLOOKUP('8. Model Variables'!$B68,'5.Monthly Multipliers'!$B$2:$B$13,'5.Monthly Multipliers'!$I$2:$I$13) + _xlfn.XLOOKUP('8. Model Variables'!$A68,'4.Annual SAE Indices'!$A$2:$A$23,'4.Annual SAE Indices'!$Q$2:$Q$23)*_xlfn.XLOOKUP('8. Model Variables'!$B68,'5.Monthly Multipliers'!$B$2:$B$13,'5.Monthly Multipliers'!$J$2:$J$13) + _xlfn.XLOOKUP('8. Model Variables'!$A68,'4.Annual SAE Indices'!$A$2:$A$23,'4.Annual SAE Indices'!$R$2:$R$23)*_xlfn.XLOOKUP('8. Model Variables'!$B68,'5.Monthly Multipliers'!$B$2:$B$13,'5.Monthly Multipliers'!$K$2:$K$13) + _xlfn.XLOOKUP('8. Model Variables'!$A68,'4.Annual SAE Indices'!$A$2:$A$23,'4.Annual SAE Indices'!$T$2:$T$23)*_xlfn.XLOOKUP('8. Model Variables'!$B68,'5.Monthly Multipliers'!$B$2:$B$13,'5.Monthly Multipliers'!$L$2:$L$13) + _xlfn.XLOOKUP('8. Model Variables'!$A68,'4.Annual SAE Indices'!$A$2:$A$23,'4.Annual SAE Indices'!$U$2:$U$23)*_xlfn.XLOOKUP('8. Model Variables'!$B68,'5.Monthly Multipliers'!$B$2:$B$13,'5.Monthly Multipliers'!$M$2:$M$13)</f>
        <v>504.91812785924094</v>
      </c>
      <c r="F68" s="1">
        <f>('6.Econ Transform'!F68^0.1)*'7.Wthr Transform'!D68*'8. Model Variables'!E68</f>
        <v>514.97630184625177</v>
      </c>
    </row>
    <row r="69" spans="1:6" ht="15.75" customHeight="1" x14ac:dyDescent="0.25">
      <c r="A69" s="1">
        <f t="shared" si="0"/>
        <v>2018</v>
      </c>
      <c r="B69" s="1">
        <f t="shared" si="1"/>
        <v>8</v>
      </c>
      <c r="C69" s="12">
        <f t="array" ref="C69">('6.Econ Transform'!F69^0.1)*'7.Wthr Transform'!H69*_xlfn.XLOOKUP('8. Model Variables'!A69,'4.Annual SAE Indices'!$A$2:$A$23,'4.Annual SAE Indices'!$V$2:$V$23)</f>
        <v>0</v>
      </c>
      <c r="D69" s="12">
        <f t="array" ref="D69">('6.Econ Transform'!F69^0.1)*'7.Wthr Transform'!J69*_xlfn.XLOOKUP('8. Model Variables'!$A69,'4.Annual SAE Indices'!$A$2:$A$23,'4.Annual SAE Indices'!$W$2:$W$23)</f>
        <v>520.30129791574473</v>
      </c>
      <c r="E69" s="1">
        <f t="array" ref="E69">_xlfn.XLOOKUP('8. Model Variables'!$A69,'4.Annual SAE Indices'!$A$2:$A$23,'4.Annual SAE Indices'!$J$2:$J$23)*_xlfn.XLOOKUP('8. Model Variables'!$B69,'5.Monthly Multipliers'!$B$2:$B$13,'5.Monthly Multipliers'!$C$2:$C$13) + _xlfn.XLOOKUP('8. Model Variables'!$A69,'4.Annual SAE Indices'!$A$2:$A$23,'4.Annual SAE Indices'!$K$2:$K$23)*_xlfn.XLOOKUP('8. Model Variables'!$B69,'5.Monthly Multipliers'!$B$2:$B$13,'5.Monthly Multipliers'!$D$2:$D$13) + _xlfn.XLOOKUP('8. Model Variables'!$A69,'4.Annual SAE Indices'!$A$2:$A$23,'4.Annual SAE Indices'!$L$2:$L$23)*_xlfn.XLOOKUP('8. Model Variables'!$B69,'5.Monthly Multipliers'!$B$2:$B$13,'5.Monthly Multipliers'!$E$2:$E$13) + _xlfn.XLOOKUP('8. Model Variables'!$A69,'4.Annual SAE Indices'!$A$2:$A$23,'4.Annual SAE Indices'!$M$2:$M$23)*_xlfn.XLOOKUP('8. Model Variables'!$B69,'5.Monthly Multipliers'!$B$2:$B$13,'5.Monthly Multipliers'!$F$2:$F$13) + _xlfn.XLOOKUP('8. Model Variables'!$A69,'4.Annual SAE Indices'!$A$2:$A$23,'4.Annual SAE Indices'!$N$2:$N$23)*_xlfn.XLOOKUP('8. Model Variables'!$B69,'5.Monthly Multipliers'!$B$2:$B$13,'5.Monthly Multipliers'!$G$2:$G$13) + _xlfn.XLOOKUP('8. Model Variables'!$A69,'4.Annual SAE Indices'!$A$2:$A$23,'4.Annual SAE Indices'!$O$2:$O$23)*_xlfn.XLOOKUP('8. Model Variables'!$B69,'5.Monthly Multipliers'!$B$2:$B$13,'5.Monthly Multipliers'!$H$2:$H$13) + _xlfn.XLOOKUP('8. Model Variables'!$A69,'4.Annual SAE Indices'!$A$2:$A$23,'4.Annual SAE Indices'!$P$2:$P$23)*_xlfn.XLOOKUP('8. Model Variables'!$B69,'5.Monthly Multipliers'!$B$2:$B$13,'5.Monthly Multipliers'!$I$2:$I$13) + _xlfn.XLOOKUP('8. Model Variables'!$A69,'4.Annual SAE Indices'!$A$2:$A$23,'4.Annual SAE Indices'!$Q$2:$Q$23)*_xlfn.XLOOKUP('8. Model Variables'!$B69,'5.Monthly Multipliers'!$B$2:$B$13,'5.Monthly Multipliers'!$J$2:$J$13) + _xlfn.XLOOKUP('8. Model Variables'!$A69,'4.Annual SAE Indices'!$A$2:$A$23,'4.Annual SAE Indices'!$R$2:$R$23)*_xlfn.XLOOKUP('8. Model Variables'!$B69,'5.Monthly Multipliers'!$B$2:$B$13,'5.Monthly Multipliers'!$K$2:$K$13) + _xlfn.XLOOKUP('8. Model Variables'!$A69,'4.Annual SAE Indices'!$A$2:$A$23,'4.Annual SAE Indices'!$T$2:$T$23)*_xlfn.XLOOKUP('8. Model Variables'!$B69,'5.Monthly Multipliers'!$B$2:$B$13,'5.Monthly Multipliers'!$L$2:$L$13) + _xlfn.XLOOKUP('8. Model Variables'!$A69,'4.Annual SAE Indices'!$A$2:$A$23,'4.Annual SAE Indices'!$U$2:$U$23)*_xlfn.XLOOKUP('8. Model Variables'!$B69,'5.Monthly Multipliers'!$B$2:$B$13,'5.Monthly Multipliers'!$M$2:$M$13)</f>
        <v>503.41803800716207</v>
      </c>
      <c r="F69" s="1">
        <f>('6.Econ Transform'!F69^0.1)*'7.Wthr Transform'!D69*'8. Model Variables'!E69</f>
        <v>513.28256535769617</v>
      </c>
    </row>
    <row r="70" spans="1:6" ht="15.75" customHeight="1" x14ac:dyDescent="0.25">
      <c r="A70" s="1">
        <f t="shared" si="0"/>
        <v>2018</v>
      </c>
      <c r="B70" s="1">
        <f t="shared" si="1"/>
        <v>9</v>
      </c>
      <c r="C70" s="12">
        <f t="array" ref="C70">('6.Econ Transform'!F70^0.1)*'7.Wthr Transform'!H70*_xlfn.XLOOKUP('8. Model Variables'!A70,'4.Annual SAE Indices'!$A$2:$A$23,'4.Annual SAE Indices'!$V$2:$V$23)</f>
        <v>10.886249780819522</v>
      </c>
      <c r="D70" s="12">
        <f t="array" ref="D70">('6.Econ Transform'!F70^0.1)*'7.Wthr Transform'!J70*_xlfn.XLOOKUP('8. Model Variables'!$A70,'4.Annual SAE Indices'!$A$2:$A$23,'4.Annual SAE Indices'!$W$2:$W$23)</f>
        <v>235.73121005183654</v>
      </c>
      <c r="E70" s="1">
        <f t="array" ref="E70">_xlfn.XLOOKUP('8. Model Variables'!$A70,'4.Annual SAE Indices'!$A$2:$A$23,'4.Annual SAE Indices'!$J$2:$J$23)*_xlfn.XLOOKUP('8. Model Variables'!$B70,'5.Monthly Multipliers'!$B$2:$B$13,'5.Monthly Multipliers'!$C$2:$C$13) + _xlfn.XLOOKUP('8. Model Variables'!$A70,'4.Annual SAE Indices'!$A$2:$A$23,'4.Annual SAE Indices'!$K$2:$K$23)*_xlfn.XLOOKUP('8. Model Variables'!$B70,'5.Monthly Multipliers'!$B$2:$B$13,'5.Monthly Multipliers'!$D$2:$D$13) + _xlfn.XLOOKUP('8. Model Variables'!$A70,'4.Annual SAE Indices'!$A$2:$A$23,'4.Annual SAE Indices'!$L$2:$L$23)*_xlfn.XLOOKUP('8. Model Variables'!$B70,'5.Monthly Multipliers'!$B$2:$B$13,'5.Monthly Multipliers'!$E$2:$E$13) + _xlfn.XLOOKUP('8. Model Variables'!$A70,'4.Annual SAE Indices'!$A$2:$A$23,'4.Annual SAE Indices'!$M$2:$M$23)*_xlfn.XLOOKUP('8. Model Variables'!$B70,'5.Monthly Multipliers'!$B$2:$B$13,'5.Monthly Multipliers'!$F$2:$F$13) + _xlfn.XLOOKUP('8. Model Variables'!$A70,'4.Annual SAE Indices'!$A$2:$A$23,'4.Annual SAE Indices'!$N$2:$N$23)*_xlfn.XLOOKUP('8. Model Variables'!$B70,'5.Monthly Multipliers'!$B$2:$B$13,'5.Monthly Multipliers'!$G$2:$G$13) + _xlfn.XLOOKUP('8. Model Variables'!$A70,'4.Annual SAE Indices'!$A$2:$A$23,'4.Annual SAE Indices'!$O$2:$O$23)*_xlfn.XLOOKUP('8. Model Variables'!$B70,'5.Monthly Multipliers'!$B$2:$B$13,'5.Monthly Multipliers'!$H$2:$H$13) + _xlfn.XLOOKUP('8. Model Variables'!$A70,'4.Annual SAE Indices'!$A$2:$A$23,'4.Annual SAE Indices'!$P$2:$P$23)*_xlfn.XLOOKUP('8. Model Variables'!$B70,'5.Monthly Multipliers'!$B$2:$B$13,'5.Monthly Multipliers'!$I$2:$I$13) + _xlfn.XLOOKUP('8. Model Variables'!$A70,'4.Annual SAE Indices'!$A$2:$A$23,'4.Annual SAE Indices'!$Q$2:$Q$23)*_xlfn.XLOOKUP('8. Model Variables'!$B70,'5.Monthly Multipliers'!$B$2:$B$13,'5.Monthly Multipliers'!$J$2:$J$13) + _xlfn.XLOOKUP('8. Model Variables'!$A70,'4.Annual SAE Indices'!$A$2:$A$23,'4.Annual SAE Indices'!$R$2:$R$23)*_xlfn.XLOOKUP('8. Model Variables'!$B70,'5.Monthly Multipliers'!$B$2:$B$13,'5.Monthly Multipliers'!$K$2:$K$13) + _xlfn.XLOOKUP('8. Model Variables'!$A70,'4.Annual SAE Indices'!$A$2:$A$23,'4.Annual SAE Indices'!$T$2:$T$23)*_xlfn.XLOOKUP('8. Model Variables'!$B70,'5.Monthly Multipliers'!$B$2:$B$13,'5.Monthly Multipliers'!$L$2:$L$13) + _xlfn.XLOOKUP('8. Model Variables'!$A70,'4.Annual SAE Indices'!$A$2:$A$23,'4.Annual SAE Indices'!$U$2:$U$23)*_xlfn.XLOOKUP('8. Model Variables'!$B70,'5.Monthly Multipliers'!$B$2:$B$13,'5.Monthly Multipliers'!$M$2:$M$13)</f>
        <v>506.91477794741274</v>
      </c>
      <c r="F70" s="1">
        <f>('6.Econ Transform'!F70^0.1)*'7.Wthr Transform'!D70*'8. Model Variables'!E70</f>
        <v>500.31208039255927</v>
      </c>
    </row>
    <row r="71" spans="1:6" ht="15.75" customHeight="1" x14ac:dyDescent="0.25">
      <c r="A71" s="1">
        <f t="shared" si="0"/>
        <v>2018</v>
      </c>
      <c r="B71" s="1">
        <f t="shared" si="1"/>
        <v>10</v>
      </c>
      <c r="C71" s="12">
        <f t="array" ref="C71">('6.Econ Transform'!F71^0.1)*'7.Wthr Transform'!H71*_xlfn.XLOOKUP('8. Model Variables'!A71,'4.Annual SAE Indices'!$A$2:$A$23,'4.Annual SAE Indices'!$V$2:$V$23)</f>
        <v>98.516597016722059</v>
      </c>
      <c r="D71" s="12">
        <f t="array" ref="D71">('6.Econ Transform'!F71^0.1)*'7.Wthr Transform'!J71*_xlfn.XLOOKUP('8. Model Variables'!$A71,'4.Annual SAE Indices'!$A$2:$A$23,'4.Annual SAE Indices'!$W$2:$W$23)</f>
        <v>5.2601498251755991</v>
      </c>
      <c r="E71" s="1">
        <f t="array" ref="E71">_xlfn.XLOOKUP('8. Model Variables'!$A71,'4.Annual SAE Indices'!$A$2:$A$23,'4.Annual SAE Indices'!$J$2:$J$23)*_xlfn.XLOOKUP('8. Model Variables'!$B71,'5.Monthly Multipliers'!$B$2:$B$13,'5.Monthly Multipliers'!$C$2:$C$13) + _xlfn.XLOOKUP('8. Model Variables'!$A71,'4.Annual SAE Indices'!$A$2:$A$23,'4.Annual SAE Indices'!$K$2:$K$23)*_xlfn.XLOOKUP('8. Model Variables'!$B71,'5.Monthly Multipliers'!$B$2:$B$13,'5.Monthly Multipliers'!$D$2:$D$13) + _xlfn.XLOOKUP('8. Model Variables'!$A71,'4.Annual SAE Indices'!$A$2:$A$23,'4.Annual SAE Indices'!$L$2:$L$23)*_xlfn.XLOOKUP('8. Model Variables'!$B71,'5.Monthly Multipliers'!$B$2:$B$13,'5.Monthly Multipliers'!$E$2:$E$13) + _xlfn.XLOOKUP('8. Model Variables'!$A71,'4.Annual SAE Indices'!$A$2:$A$23,'4.Annual SAE Indices'!$M$2:$M$23)*_xlfn.XLOOKUP('8. Model Variables'!$B71,'5.Monthly Multipliers'!$B$2:$B$13,'5.Monthly Multipliers'!$F$2:$F$13) + _xlfn.XLOOKUP('8. Model Variables'!$A71,'4.Annual SAE Indices'!$A$2:$A$23,'4.Annual SAE Indices'!$N$2:$N$23)*_xlfn.XLOOKUP('8. Model Variables'!$B71,'5.Monthly Multipliers'!$B$2:$B$13,'5.Monthly Multipliers'!$G$2:$G$13) + _xlfn.XLOOKUP('8. Model Variables'!$A71,'4.Annual SAE Indices'!$A$2:$A$23,'4.Annual SAE Indices'!$O$2:$O$23)*_xlfn.XLOOKUP('8. Model Variables'!$B71,'5.Monthly Multipliers'!$B$2:$B$13,'5.Monthly Multipliers'!$H$2:$H$13) + _xlfn.XLOOKUP('8. Model Variables'!$A71,'4.Annual SAE Indices'!$A$2:$A$23,'4.Annual SAE Indices'!$P$2:$P$23)*_xlfn.XLOOKUP('8. Model Variables'!$B71,'5.Monthly Multipliers'!$B$2:$B$13,'5.Monthly Multipliers'!$I$2:$I$13) + _xlfn.XLOOKUP('8. Model Variables'!$A71,'4.Annual SAE Indices'!$A$2:$A$23,'4.Annual SAE Indices'!$Q$2:$Q$23)*_xlfn.XLOOKUP('8. Model Variables'!$B71,'5.Monthly Multipliers'!$B$2:$B$13,'5.Monthly Multipliers'!$J$2:$J$13) + _xlfn.XLOOKUP('8. Model Variables'!$A71,'4.Annual SAE Indices'!$A$2:$A$23,'4.Annual SAE Indices'!$R$2:$R$23)*_xlfn.XLOOKUP('8. Model Variables'!$B71,'5.Monthly Multipliers'!$B$2:$B$13,'5.Monthly Multipliers'!$K$2:$K$13) + _xlfn.XLOOKUP('8. Model Variables'!$A71,'4.Annual SAE Indices'!$A$2:$A$23,'4.Annual SAE Indices'!$T$2:$T$23)*_xlfn.XLOOKUP('8. Model Variables'!$B71,'5.Monthly Multipliers'!$B$2:$B$13,'5.Monthly Multipliers'!$L$2:$L$13) + _xlfn.XLOOKUP('8. Model Variables'!$A71,'4.Annual SAE Indices'!$A$2:$A$23,'4.Annual SAE Indices'!$U$2:$U$23)*_xlfn.XLOOKUP('8. Model Variables'!$B71,'5.Monthly Multipliers'!$B$2:$B$13,'5.Monthly Multipliers'!$M$2:$M$13)</f>
        <v>515.1260421417893</v>
      </c>
      <c r="F71" s="1">
        <f>('6.Econ Transform'!F71^0.1)*'7.Wthr Transform'!D71*'8. Model Variables'!E71</f>
        <v>525.50680898568214</v>
      </c>
    </row>
    <row r="72" spans="1:6" ht="15.75" customHeight="1" x14ac:dyDescent="0.25">
      <c r="A72" s="1">
        <f t="shared" si="0"/>
        <v>2018</v>
      </c>
      <c r="B72" s="1">
        <f t="shared" si="1"/>
        <v>11</v>
      </c>
      <c r="C72" s="12">
        <f t="array" ref="C72">('6.Econ Transform'!F72^0.1)*'7.Wthr Transform'!H72*_xlfn.XLOOKUP('8. Model Variables'!A72,'4.Annual SAE Indices'!$A$2:$A$23,'4.Annual SAE Indices'!$V$2:$V$23)</f>
        <v>198.19613869824727</v>
      </c>
      <c r="D72" s="12">
        <f t="array" ref="D72">('6.Econ Transform'!F72^0.1)*'7.Wthr Transform'!J72*_xlfn.XLOOKUP('8. Model Variables'!$A72,'4.Annual SAE Indices'!$A$2:$A$23,'4.Annual SAE Indices'!$W$2:$W$23)</f>
        <v>0</v>
      </c>
      <c r="E72" s="1">
        <f t="array" ref="E72">_xlfn.XLOOKUP('8. Model Variables'!$A72,'4.Annual SAE Indices'!$A$2:$A$23,'4.Annual SAE Indices'!$J$2:$J$23)*_xlfn.XLOOKUP('8. Model Variables'!$B72,'5.Monthly Multipliers'!$B$2:$B$13,'5.Monthly Multipliers'!$C$2:$C$13) + _xlfn.XLOOKUP('8. Model Variables'!$A72,'4.Annual SAE Indices'!$A$2:$A$23,'4.Annual SAE Indices'!$K$2:$K$23)*_xlfn.XLOOKUP('8. Model Variables'!$B72,'5.Monthly Multipliers'!$B$2:$B$13,'5.Monthly Multipliers'!$D$2:$D$13) + _xlfn.XLOOKUP('8. Model Variables'!$A72,'4.Annual SAE Indices'!$A$2:$A$23,'4.Annual SAE Indices'!$L$2:$L$23)*_xlfn.XLOOKUP('8. Model Variables'!$B72,'5.Monthly Multipliers'!$B$2:$B$13,'5.Monthly Multipliers'!$E$2:$E$13) + _xlfn.XLOOKUP('8. Model Variables'!$A72,'4.Annual SAE Indices'!$A$2:$A$23,'4.Annual SAE Indices'!$M$2:$M$23)*_xlfn.XLOOKUP('8. Model Variables'!$B72,'5.Monthly Multipliers'!$B$2:$B$13,'5.Monthly Multipliers'!$F$2:$F$13) + _xlfn.XLOOKUP('8. Model Variables'!$A72,'4.Annual SAE Indices'!$A$2:$A$23,'4.Annual SAE Indices'!$N$2:$N$23)*_xlfn.XLOOKUP('8. Model Variables'!$B72,'5.Monthly Multipliers'!$B$2:$B$13,'5.Monthly Multipliers'!$G$2:$G$13) + _xlfn.XLOOKUP('8. Model Variables'!$A72,'4.Annual SAE Indices'!$A$2:$A$23,'4.Annual SAE Indices'!$O$2:$O$23)*_xlfn.XLOOKUP('8. Model Variables'!$B72,'5.Monthly Multipliers'!$B$2:$B$13,'5.Monthly Multipliers'!$H$2:$H$13) + _xlfn.XLOOKUP('8. Model Variables'!$A72,'4.Annual SAE Indices'!$A$2:$A$23,'4.Annual SAE Indices'!$P$2:$P$23)*_xlfn.XLOOKUP('8. Model Variables'!$B72,'5.Monthly Multipliers'!$B$2:$B$13,'5.Monthly Multipliers'!$I$2:$I$13) + _xlfn.XLOOKUP('8. Model Variables'!$A72,'4.Annual SAE Indices'!$A$2:$A$23,'4.Annual SAE Indices'!$Q$2:$Q$23)*_xlfn.XLOOKUP('8. Model Variables'!$B72,'5.Monthly Multipliers'!$B$2:$B$13,'5.Monthly Multipliers'!$J$2:$J$13) + _xlfn.XLOOKUP('8. Model Variables'!$A72,'4.Annual SAE Indices'!$A$2:$A$23,'4.Annual SAE Indices'!$R$2:$R$23)*_xlfn.XLOOKUP('8. Model Variables'!$B72,'5.Monthly Multipliers'!$B$2:$B$13,'5.Monthly Multipliers'!$K$2:$K$13) + _xlfn.XLOOKUP('8. Model Variables'!$A72,'4.Annual SAE Indices'!$A$2:$A$23,'4.Annual SAE Indices'!$T$2:$T$23)*_xlfn.XLOOKUP('8. Model Variables'!$B72,'5.Monthly Multipliers'!$B$2:$B$13,'5.Monthly Multipliers'!$L$2:$L$13) + _xlfn.XLOOKUP('8. Model Variables'!$A72,'4.Annual SAE Indices'!$A$2:$A$23,'4.Annual SAE Indices'!$U$2:$U$23)*_xlfn.XLOOKUP('8. Model Variables'!$B72,'5.Monthly Multipliers'!$B$2:$B$13,'5.Monthly Multipliers'!$M$2:$M$13)</f>
        <v>522.87752269392638</v>
      </c>
      <c r="F72" s="1">
        <f>('6.Econ Transform'!F72^0.1)*'7.Wthr Transform'!D72*'8. Model Variables'!E72</f>
        <v>516.34784981128257</v>
      </c>
    </row>
    <row r="73" spans="1:6" ht="15.75" customHeight="1" x14ac:dyDescent="0.25">
      <c r="A73" s="1">
        <f t="shared" si="0"/>
        <v>2018</v>
      </c>
      <c r="B73" s="1">
        <f t="shared" si="1"/>
        <v>12</v>
      </c>
      <c r="C73" s="12">
        <f t="array" ref="C73">('6.Econ Transform'!F73^0.1)*'7.Wthr Transform'!H73*_xlfn.XLOOKUP('8. Model Variables'!A73,'4.Annual SAE Indices'!$A$2:$A$23,'4.Annual SAE Indices'!$V$2:$V$23)</f>
        <v>270.32383593140764</v>
      </c>
      <c r="D73" s="12">
        <f t="array" ref="D73">('6.Econ Transform'!F73^0.1)*'7.Wthr Transform'!J73*_xlfn.XLOOKUP('8. Model Variables'!$A73,'4.Annual SAE Indices'!$A$2:$A$23,'4.Annual SAE Indices'!$W$2:$W$23)</f>
        <v>0</v>
      </c>
      <c r="E73" s="1">
        <f t="array" ref="E73">_xlfn.XLOOKUP('8. Model Variables'!$A73,'4.Annual SAE Indices'!$A$2:$A$23,'4.Annual SAE Indices'!$J$2:$J$23)*_xlfn.XLOOKUP('8. Model Variables'!$B73,'5.Monthly Multipliers'!$B$2:$B$13,'5.Monthly Multipliers'!$C$2:$C$13) + _xlfn.XLOOKUP('8. Model Variables'!$A73,'4.Annual SAE Indices'!$A$2:$A$23,'4.Annual SAE Indices'!$K$2:$K$23)*_xlfn.XLOOKUP('8. Model Variables'!$B73,'5.Monthly Multipliers'!$B$2:$B$13,'5.Monthly Multipliers'!$D$2:$D$13) + _xlfn.XLOOKUP('8. Model Variables'!$A73,'4.Annual SAE Indices'!$A$2:$A$23,'4.Annual SAE Indices'!$L$2:$L$23)*_xlfn.XLOOKUP('8. Model Variables'!$B73,'5.Monthly Multipliers'!$B$2:$B$13,'5.Monthly Multipliers'!$E$2:$E$13) + _xlfn.XLOOKUP('8. Model Variables'!$A73,'4.Annual SAE Indices'!$A$2:$A$23,'4.Annual SAE Indices'!$M$2:$M$23)*_xlfn.XLOOKUP('8. Model Variables'!$B73,'5.Monthly Multipliers'!$B$2:$B$13,'5.Monthly Multipliers'!$F$2:$F$13) + _xlfn.XLOOKUP('8. Model Variables'!$A73,'4.Annual SAE Indices'!$A$2:$A$23,'4.Annual SAE Indices'!$N$2:$N$23)*_xlfn.XLOOKUP('8. Model Variables'!$B73,'5.Monthly Multipliers'!$B$2:$B$13,'5.Monthly Multipliers'!$G$2:$G$13) + _xlfn.XLOOKUP('8. Model Variables'!$A73,'4.Annual SAE Indices'!$A$2:$A$23,'4.Annual SAE Indices'!$O$2:$O$23)*_xlfn.XLOOKUP('8. Model Variables'!$B73,'5.Monthly Multipliers'!$B$2:$B$13,'5.Monthly Multipliers'!$H$2:$H$13) + _xlfn.XLOOKUP('8. Model Variables'!$A73,'4.Annual SAE Indices'!$A$2:$A$23,'4.Annual SAE Indices'!$P$2:$P$23)*_xlfn.XLOOKUP('8. Model Variables'!$B73,'5.Monthly Multipliers'!$B$2:$B$13,'5.Monthly Multipliers'!$I$2:$I$13) + _xlfn.XLOOKUP('8. Model Variables'!$A73,'4.Annual SAE Indices'!$A$2:$A$23,'4.Annual SAE Indices'!$Q$2:$Q$23)*_xlfn.XLOOKUP('8. Model Variables'!$B73,'5.Monthly Multipliers'!$B$2:$B$13,'5.Monthly Multipliers'!$J$2:$J$13) + _xlfn.XLOOKUP('8. Model Variables'!$A73,'4.Annual SAE Indices'!$A$2:$A$23,'4.Annual SAE Indices'!$R$2:$R$23)*_xlfn.XLOOKUP('8. Model Variables'!$B73,'5.Monthly Multipliers'!$B$2:$B$13,'5.Monthly Multipliers'!$K$2:$K$13) + _xlfn.XLOOKUP('8. Model Variables'!$A73,'4.Annual SAE Indices'!$A$2:$A$23,'4.Annual SAE Indices'!$T$2:$T$23)*_xlfn.XLOOKUP('8. Model Variables'!$B73,'5.Monthly Multipliers'!$B$2:$B$13,'5.Monthly Multipliers'!$L$2:$L$13) + _xlfn.XLOOKUP('8. Model Variables'!$A73,'4.Annual SAE Indices'!$A$2:$A$23,'4.Annual SAE Indices'!$U$2:$U$23)*_xlfn.XLOOKUP('8. Model Variables'!$B73,'5.Monthly Multipliers'!$B$2:$B$13,'5.Monthly Multipliers'!$M$2:$M$13)</f>
        <v>533.04158210014907</v>
      </c>
      <c r="F73" s="1">
        <f>('6.Econ Transform'!F73^0.1)*'7.Wthr Transform'!D73*'8. Model Variables'!E73</f>
        <v>543.9203563823462</v>
      </c>
    </row>
    <row r="74" spans="1:6" ht="15.75" customHeight="1" x14ac:dyDescent="0.25">
      <c r="A74" s="1">
        <f t="shared" si="0"/>
        <v>2019</v>
      </c>
      <c r="B74" s="1">
        <f t="shared" si="1"/>
        <v>1</v>
      </c>
      <c r="C74" s="12">
        <f t="array" ref="C74">('6.Econ Transform'!F74^0.1)*'7.Wthr Transform'!H74*_xlfn.XLOOKUP('8. Model Variables'!A74,'4.Annual SAE Indices'!$A$2:$A$23,'4.Annual SAE Indices'!$V$2:$V$23)</f>
        <v>346.95394233953482</v>
      </c>
      <c r="D74" s="12">
        <f t="array" ref="D74">('6.Econ Transform'!F74^0.1)*'7.Wthr Transform'!J74*_xlfn.XLOOKUP('8. Model Variables'!$A74,'4.Annual SAE Indices'!$A$2:$A$23,'4.Annual SAE Indices'!$W$2:$W$23)</f>
        <v>0</v>
      </c>
      <c r="E74" s="1">
        <f t="array" ref="E74">_xlfn.XLOOKUP('8. Model Variables'!$A74,'4.Annual SAE Indices'!$A$2:$A$23,'4.Annual SAE Indices'!$J$2:$J$23)*_xlfn.XLOOKUP('8. Model Variables'!$B74,'5.Monthly Multipliers'!$B$2:$B$13,'5.Monthly Multipliers'!$C$2:$C$13) + _xlfn.XLOOKUP('8. Model Variables'!$A74,'4.Annual SAE Indices'!$A$2:$A$23,'4.Annual SAE Indices'!$K$2:$K$23)*_xlfn.XLOOKUP('8. Model Variables'!$B74,'5.Monthly Multipliers'!$B$2:$B$13,'5.Monthly Multipliers'!$D$2:$D$13) + _xlfn.XLOOKUP('8. Model Variables'!$A74,'4.Annual SAE Indices'!$A$2:$A$23,'4.Annual SAE Indices'!$L$2:$L$23)*_xlfn.XLOOKUP('8. Model Variables'!$B74,'5.Monthly Multipliers'!$B$2:$B$13,'5.Monthly Multipliers'!$E$2:$E$13) + _xlfn.XLOOKUP('8. Model Variables'!$A74,'4.Annual SAE Indices'!$A$2:$A$23,'4.Annual SAE Indices'!$M$2:$M$23)*_xlfn.XLOOKUP('8. Model Variables'!$B74,'5.Monthly Multipliers'!$B$2:$B$13,'5.Monthly Multipliers'!$F$2:$F$13) + _xlfn.XLOOKUP('8. Model Variables'!$A74,'4.Annual SAE Indices'!$A$2:$A$23,'4.Annual SAE Indices'!$N$2:$N$23)*_xlfn.XLOOKUP('8. Model Variables'!$B74,'5.Monthly Multipliers'!$B$2:$B$13,'5.Monthly Multipliers'!$G$2:$G$13) + _xlfn.XLOOKUP('8. Model Variables'!$A74,'4.Annual SAE Indices'!$A$2:$A$23,'4.Annual SAE Indices'!$O$2:$O$23)*_xlfn.XLOOKUP('8. Model Variables'!$B74,'5.Monthly Multipliers'!$B$2:$B$13,'5.Monthly Multipliers'!$H$2:$H$13) + _xlfn.XLOOKUP('8. Model Variables'!$A74,'4.Annual SAE Indices'!$A$2:$A$23,'4.Annual SAE Indices'!$P$2:$P$23)*_xlfn.XLOOKUP('8. Model Variables'!$B74,'5.Monthly Multipliers'!$B$2:$B$13,'5.Monthly Multipliers'!$I$2:$I$13) + _xlfn.XLOOKUP('8. Model Variables'!$A74,'4.Annual SAE Indices'!$A$2:$A$23,'4.Annual SAE Indices'!$Q$2:$Q$23)*_xlfn.XLOOKUP('8. Model Variables'!$B74,'5.Monthly Multipliers'!$B$2:$B$13,'5.Monthly Multipliers'!$J$2:$J$13) + _xlfn.XLOOKUP('8. Model Variables'!$A74,'4.Annual SAE Indices'!$A$2:$A$23,'4.Annual SAE Indices'!$R$2:$R$23)*_xlfn.XLOOKUP('8. Model Variables'!$B74,'5.Monthly Multipliers'!$B$2:$B$13,'5.Monthly Multipliers'!$K$2:$K$13) + _xlfn.XLOOKUP('8. Model Variables'!$A74,'4.Annual SAE Indices'!$A$2:$A$23,'4.Annual SAE Indices'!$T$2:$T$23)*_xlfn.XLOOKUP('8. Model Variables'!$B74,'5.Monthly Multipliers'!$B$2:$B$13,'5.Monthly Multipliers'!$L$2:$L$13) + _xlfn.XLOOKUP('8. Model Variables'!$A74,'4.Annual SAE Indices'!$A$2:$A$23,'4.Annual SAE Indices'!$U$2:$U$23)*_xlfn.XLOOKUP('8. Model Variables'!$B74,'5.Monthly Multipliers'!$B$2:$B$13,'5.Monthly Multipliers'!$M$2:$M$13)</f>
        <v>536.26826894143096</v>
      </c>
      <c r="F74" s="1">
        <f>('6.Econ Transform'!F74^0.1)*'7.Wthr Transform'!D74*'8. Model Variables'!E74</f>
        <v>547.20178784904135</v>
      </c>
    </row>
    <row r="75" spans="1:6" ht="15.75" customHeight="1" x14ac:dyDescent="0.25">
      <c r="A75" s="1">
        <f t="shared" si="0"/>
        <v>2019</v>
      </c>
      <c r="B75" s="1">
        <f t="shared" si="1"/>
        <v>2</v>
      </c>
      <c r="C75" s="12">
        <f t="array" ref="C75">('6.Econ Transform'!F75^0.1)*'7.Wthr Transform'!H75*_xlfn.XLOOKUP('8. Model Variables'!A75,'4.Annual SAE Indices'!$A$2:$A$23,'4.Annual SAE Indices'!$V$2:$V$23)</f>
        <v>278.83446215255293</v>
      </c>
      <c r="D75" s="12">
        <f t="array" ref="D75">('6.Econ Transform'!F75^0.1)*'7.Wthr Transform'!J75*_xlfn.XLOOKUP('8. Model Variables'!$A75,'4.Annual SAE Indices'!$A$2:$A$23,'4.Annual SAE Indices'!$W$2:$W$23)</f>
        <v>0</v>
      </c>
      <c r="E75" s="1">
        <f t="array" ref="E75">_xlfn.XLOOKUP('8. Model Variables'!$A75,'4.Annual SAE Indices'!$A$2:$A$23,'4.Annual SAE Indices'!$J$2:$J$23)*_xlfn.XLOOKUP('8. Model Variables'!$B75,'5.Monthly Multipliers'!$B$2:$B$13,'5.Monthly Multipliers'!$C$2:$C$13) + _xlfn.XLOOKUP('8. Model Variables'!$A75,'4.Annual SAE Indices'!$A$2:$A$23,'4.Annual SAE Indices'!$K$2:$K$23)*_xlfn.XLOOKUP('8. Model Variables'!$B75,'5.Monthly Multipliers'!$B$2:$B$13,'5.Monthly Multipliers'!$D$2:$D$13) + _xlfn.XLOOKUP('8. Model Variables'!$A75,'4.Annual SAE Indices'!$A$2:$A$23,'4.Annual SAE Indices'!$L$2:$L$23)*_xlfn.XLOOKUP('8. Model Variables'!$B75,'5.Monthly Multipliers'!$B$2:$B$13,'5.Monthly Multipliers'!$E$2:$E$13) + _xlfn.XLOOKUP('8. Model Variables'!$A75,'4.Annual SAE Indices'!$A$2:$A$23,'4.Annual SAE Indices'!$M$2:$M$23)*_xlfn.XLOOKUP('8. Model Variables'!$B75,'5.Monthly Multipliers'!$B$2:$B$13,'5.Monthly Multipliers'!$F$2:$F$13) + _xlfn.XLOOKUP('8. Model Variables'!$A75,'4.Annual SAE Indices'!$A$2:$A$23,'4.Annual SAE Indices'!$N$2:$N$23)*_xlfn.XLOOKUP('8. Model Variables'!$B75,'5.Monthly Multipliers'!$B$2:$B$13,'5.Monthly Multipliers'!$G$2:$G$13) + _xlfn.XLOOKUP('8. Model Variables'!$A75,'4.Annual SAE Indices'!$A$2:$A$23,'4.Annual SAE Indices'!$O$2:$O$23)*_xlfn.XLOOKUP('8. Model Variables'!$B75,'5.Monthly Multipliers'!$B$2:$B$13,'5.Monthly Multipliers'!$H$2:$H$13) + _xlfn.XLOOKUP('8. Model Variables'!$A75,'4.Annual SAE Indices'!$A$2:$A$23,'4.Annual SAE Indices'!$P$2:$P$23)*_xlfn.XLOOKUP('8. Model Variables'!$B75,'5.Monthly Multipliers'!$B$2:$B$13,'5.Monthly Multipliers'!$I$2:$I$13) + _xlfn.XLOOKUP('8. Model Variables'!$A75,'4.Annual SAE Indices'!$A$2:$A$23,'4.Annual SAE Indices'!$Q$2:$Q$23)*_xlfn.XLOOKUP('8. Model Variables'!$B75,'5.Monthly Multipliers'!$B$2:$B$13,'5.Monthly Multipliers'!$J$2:$J$13) + _xlfn.XLOOKUP('8. Model Variables'!$A75,'4.Annual SAE Indices'!$A$2:$A$23,'4.Annual SAE Indices'!$R$2:$R$23)*_xlfn.XLOOKUP('8. Model Variables'!$B75,'5.Monthly Multipliers'!$B$2:$B$13,'5.Monthly Multipliers'!$K$2:$K$13) + _xlfn.XLOOKUP('8. Model Variables'!$A75,'4.Annual SAE Indices'!$A$2:$A$23,'4.Annual SAE Indices'!$T$2:$T$23)*_xlfn.XLOOKUP('8. Model Variables'!$B75,'5.Monthly Multipliers'!$B$2:$B$13,'5.Monthly Multipliers'!$L$2:$L$13) + _xlfn.XLOOKUP('8. Model Variables'!$A75,'4.Annual SAE Indices'!$A$2:$A$23,'4.Annual SAE Indices'!$U$2:$U$23)*_xlfn.XLOOKUP('8. Model Variables'!$B75,'5.Monthly Multipliers'!$B$2:$B$13,'5.Monthly Multipliers'!$M$2:$M$13)</f>
        <v>532.4528441712597</v>
      </c>
      <c r="F75" s="1">
        <f>('6.Econ Transform'!F75^0.1)*'7.Wthr Transform'!D75*'8. Model Variables'!E75</f>
        <v>490.72013842753552</v>
      </c>
    </row>
    <row r="76" spans="1:6" ht="15.75" customHeight="1" x14ac:dyDescent="0.25">
      <c r="A76" s="1">
        <f t="shared" si="0"/>
        <v>2019</v>
      </c>
      <c r="B76" s="1">
        <f t="shared" si="1"/>
        <v>3</v>
      </c>
      <c r="C76" s="12">
        <f t="array" ref="C76">('6.Econ Transform'!F76^0.1)*'7.Wthr Transform'!H76*_xlfn.XLOOKUP('8. Model Variables'!A76,'4.Annual SAE Indices'!$A$2:$A$23,'4.Annual SAE Indices'!$V$2:$V$23)</f>
        <v>234.14311389097017</v>
      </c>
      <c r="D76" s="12">
        <f t="array" ref="D76">('6.Econ Transform'!F76^0.1)*'7.Wthr Transform'!J76*_xlfn.XLOOKUP('8. Model Variables'!$A76,'4.Annual SAE Indices'!$A$2:$A$23,'4.Annual SAE Indices'!$W$2:$W$23)</f>
        <v>0</v>
      </c>
      <c r="E76" s="1">
        <f t="array" ref="E76">_xlfn.XLOOKUP('8. Model Variables'!$A76,'4.Annual SAE Indices'!$A$2:$A$23,'4.Annual SAE Indices'!$J$2:$J$23)*_xlfn.XLOOKUP('8. Model Variables'!$B76,'5.Monthly Multipliers'!$B$2:$B$13,'5.Monthly Multipliers'!$C$2:$C$13) + _xlfn.XLOOKUP('8. Model Variables'!$A76,'4.Annual SAE Indices'!$A$2:$A$23,'4.Annual SAE Indices'!$K$2:$K$23)*_xlfn.XLOOKUP('8. Model Variables'!$B76,'5.Monthly Multipliers'!$B$2:$B$13,'5.Monthly Multipliers'!$D$2:$D$13) + _xlfn.XLOOKUP('8. Model Variables'!$A76,'4.Annual SAE Indices'!$A$2:$A$23,'4.Annual SAE Indices'!$L$2:$L$23)*_xlfn.XLOOKUP('8. Model Variables'!$B76,'5.Monthly Multipliers'!$B$2:$B$13,'5.Monthly Multipliers'!$E$2:$E$13) + _xlfn.XLOOKUP('8. Model Variables'!$A76,'4.Annual SAE Indices'!$A$2:$A$23,'4.Annual SAE Indices'!$M$2:$M$23)*_xlfn.XLOOKUP('8. Model Variables'!$B76,'5.Monthly Multipliers'!$B$2:$B$13,'5.Monthly Multipliers'!$F$2:$F$13) + _xlfn.XLOOKUP('8. Model Variables'!$A76,'4.Annual SAE Indices'!$A$2:$A$23,'4.Annual SAE Indices'!$N$2:$N$23)*_xlfn.XLOOKUP('8. Model Variables'!$B76,'5.Monthly Multipliers'!$B$2:$B$13,'5.Monthly Multipliers'!$G$2:$G$13) + _xlfn.XLOOKUP('8. Model Variables'!$A76,'4.Annual SAE Indices'!$A$2:$A$23,'4.Annual SAE Indices'!$O$2:$O$23)*_xlfn.XLOOKUP('8. Model Variables'!$B76,'5.Monthly Multipliers'!$B$2:$B$13,'5.Monthly Multipliers'!$H$2:$H$13) + _xlfn.XLOOKUP('8. Model Variables'!$A76,'4.Annual SAE Indices'!$A$2:$A$23,'4.Annual SAE Indices'!$P$2:$P$23)*_xlfn.XLOOKUP('8. Model Variables'!$B76,'5.Monthly Multipliers'!$B$2:$B$13,'5.Monthly Multipliers'!$I$2:$I$13) + _xlfn.XLOOKUP('8. Model Variables'!$A76,'4.Annual SAE Indices'!$A$2:$A$23,'4.Annual SAE Indices'!$Q$2:$Q$23)*_xlfn.XLOOKUP('8. Model Variables'!$B76,'5.Monthly Multipliers'!$B$2:$B$13,'5.Monthly Multipliers'!$J$2:$J$13) + _xlfn.XLOOKUP('8. Model Variables'!$A76,'4.Annual SAE Indices'!$A$2:$A$23,'4.Annual SAE Indices'!$R$2:$R$23)*_xlfn.XLOOKUP('8. Model Variables'!$B76,'5.Monthly Multipliers'!$B$2:$B$13,'5.Monthly Multipliers'!$K$2:$K$13) + _xlfn.XLOOKUP('8. Model Variables'!$A76,'4.Annual SAE Indices'!$A$2:$A$23,'4.Annual SAE Indices'!$T$2:$T$23)*_xlfn.XLOOKUP('8. Model Variables'!$B76,'5.Monthly Multipliers'!$B$2:$B$13,'5.Monthly Multipliers'!$L$2:$L$13) + _xlfn.XLOOKUP('8. Model Variables'!$A76,'4.Annual SAE Indices'!$A$2:$A$23,'4.Annual SAE Indices'!$U$2:$U$23)*_xlfn.XLOOKUP('8. Model Variables'!$B76,'5.Monthly Multipliers'!$B$2:$B$13,'5.Monthly Multipliers'!$M$2:$M$13)</f>
        <v>528.34434850662478</v>
      </c>
      <c r="F76" s="1">
        <f>('6.Econ Transform'!F76^0.1)*'7.Wthr Transform'!D76*'8. Model Variables'!E76</f>
        <v>539.219505576335</v>
      </c>
    </row>
    <row r="77" spans="1:6" ht="15.75" customHeight="1" x14ac:dyDescent="0.25">
      <c r="A77" s="1">
        <f t="shared" si="0"/>
        <v>2019</v>
      </c>
      <c r="B77" s="1">
        <f t="shared" si="1"/>
        <v>4</v>
      </c>
      <c r="C77" s="12">
        <f t="array" ref="C77">('6.Econ Transform'!F77^0.1)*'7.Wthr Transform'!H77*_xlfn.XLOOKUP('8. Model Variables'!A77,'4.Annual SAE Indices'!$A$2:$A$23,'4.Annual SAE Indices'!$V$2:$V$23)</f>
        <v>111.99252596173203</v>
      </c>
      <c r="D77" s="12">
        <f t="array" ref="D77">('6.Econ Transform'!F77^0.1)*'7.Wthr Transform'!J77*_xlfn.XLOOKUP('8. Model Variables'!$A77,'4.Annual SAE Indices'!$A$2:$A$23,'4.Annual SAE Indices'!$W$2:$W$23)</f>
        <v>0</v>
      </c>
      <c r="E77" s="1">
        <f t="array" ref="E77">_xlfn.XLOOKUP('8. Model Variables'!$A77,'4.Annual SAE Indices'!$A$2:$A$23,'4.Annual SAE Indices'!$J$2:$J$23)*_xlfn.XLOOKUP('8. Model Variables'!$B77,'5.Monthly Multipliers'!$B$2:$B$13,'5.Monthly Multipliers'!$C$2:$C$13) + _xlfn.XLOOKUP('8. Model Variables'!$A77,'4.Annual SAE Indices'!$A$2:$A$23,'4.Annual SAE Indices'!$K$2:$K$23)*_xlfn.XLOOKUP('8. Model Variables'!$B77,'5.Monthly Multipliers'!$B$2:$B$13,'5.Monthly Multipliers'!$D$2:$D$13) + _xlfn.XLOOKUP('8. Model Variables'!$A77,'4.Annual SAE Indices'!$A$2:$A$23,'4.Annual SAE Indices'!$L$2:$L$23)*_xlfn.XLOOKUP('8. Model Variables'!$B77,'5.Monthly Multipliers'!$B$2:$B$13,'5.Monthly Multipliers'!$E$2:$E$13) + _xlfn.XLOOKUP('8. Model Variables'!$A77,'4.Annual SAE Indices'!$A$2:$A$23,'4.Annual SAE Indices'!$M$2:$M$23)*_xlfn.XLOOKUP('8. Model Variables'!$B77,'5.Monthly Multipliers'!$B$2:$B$13,'5.Monthly Multipliers'!$F$2:$F$13) + _xlfn.XLOOKUP('8. Model Variables'!$A77,'4.Annual SAE Indices'!$A$2:$A$23,'4.Annual SAE Indices'!$N$2:$N$23)*_xlfn.XLOOKUP('8. Model Variables'!$B77,'5.Monthly Multipliers'!$B$2:$B$13,'5.Monthly Multipliers'!$G$2:$G$13) + _xlfn.XLOOKUP('8. Model Variables'!$A77,'4.Annual SAE Indices'!$A$2:$A$23,'4.Annual SAE Indices'!$O$2:$O$23)*_xlfn.XLOOKUP('8. Model Variables'!$B77,'5.Monthly Multipliers'!$B$2:$B$13,'5.Monthly Multipliers'!$H$2:$H$13) + _xlfn.XLOOKUP('8. Model Variables'!$A77,'4.Annual SAE Indices'!$A$2:$A$23,'4.Annual SAE Indices'!$P$2:$P$23)*_xlfn.XLOOKUP('8. Model Variables'!$B77,'5.Monthly Multipliers'!$B$2:$B$13,'5.Monthly Multipliers'!$I$2:$I$13) + _xlfn.XLOOKUP('8. Model Variables'!$A77,'4.Annual SAE Indices'!$A$2:$A$23,'4.Annual SAE Indices'!$Q$2:$Q$23)*_xlfn.XLOOKUP('8. Model Variables'!$B77,'5.Monthly Multipliers'!$B$2:$B$13,'5.Monthly Multipliers'!$J$2:$J$13) + _xlfn.XLOOKUP('8. Model Variables'!$A77,'4.Annual SAE Indices'!$A$2:$A$23,'4.Annual SAE Indices'!$R$2:$R$23)*_xlfn.XLOOKUP('8. Model Variables'!$B77,'5.Monthly Multipliers'!$B$2:$B$13,'5.Monthly Multipliers'!$K$2:$K$13) + _xlfn.XLOOKUP('8. Model Variables'!$A77,'4.Annual SAE Indices'!$A$2:$A$23,'4.Annual SAE Indices'!$T$2:$T$23)*_xlfn.XLOOKUP('8. Model Variables'!$B77,'5.Monthly Multipliers'!$B$2:$B$13,'5.Monthly Multipliers'!$L$2:$L$13) + _xlfn.XLOOKUP('8. Model Variables'!$A77,'4.Annual SAE Indices'!$A$2:$A$23,'4.Annual SAE Indices'!$U$2:$U$23)*_xlfn.XLOOKUP('8. Model Variables'!$B77,'5.Monthly Multipliers'!$B$2:$B$13,'5.Monthly Multipliers'!$M$2:$M$13)</f>
        <v>520.71411799788962</v>
      </c>
      <c r="F77" s="1">
        <f>('6.Econ Transform'!F77^0.1)*'7.Wthr Transform'!D77*'8. Model Variables'!E77</f>
        <v>514.39637837186797</v>
      </c>
    </row>
    <row r="78" spans="1:6" ht="15.75" customHeight="1" x14ac:dyDescent="0.25">
      <c r="A78" s="1">
        <f t="shared" si="0"/>
        <v>2019</v>
      </c>
      <c r="B78" s="1">
        <f t="shared" si="1"/>
        <v>5</v>
      </c>
      <c r="C78" s="12">
        <f t="array" ref="C78">('6.Econ Transform'!F78^0.1)*'7.Wthr Transform'!H78*_xlfn.XLOOKUP('8. Model Variables'!A78,'4.Annual SAE Indices'!$A$2:$A$23,'4.Annual SAE Indices'!$V$2:$V$23)</f>
        <v>31.876514988498478</v>
      </c>
      <c r="D78" s="12">
        <f t="array" ref="D78">('6.Econ Transform'!F78^0.1)*'7.Wthr Transform'!J78*_xlfn.XLOOKUP('8. Model Variables'!$A78,'4.Annual SAE Indices'!$A$2:$A$23,'4.Annual SAE Indices'!$W$2:$W$23)</f>
        <v>2.7030710987726634</v>
      </c>
      <c r="E78" s="1">
        <f t="array" ref="E78">_xlfn.XLOOKUP('8. Model Variables'!$A78,'4.Annual SAE Indices'!$A$2:$A$23,'4.Annual SAE Indices'!$J$2:$J$23)*_xlfn.XLOOKUP('8. Model Variables'!$B78,'5.Monthly Multipliers'!$B$2:$B$13,'5.Monthly Multipliers'!$C$2:$C$13) + _xlfn.XLOOKUP('8. Model Variables'!$A78,'4.Annual SAE Indices'!$A$2:$A$23,'4.Annual SAE Indices'!$K$2:$K$23)*_xlfn.XLOOKUP('8. Model Variables'!$B78,'5.Monthly Multipliers'!$B$2:$B$13,'5.Monthly Multipliers'!$D$2:$D$13) + _xlfn.XLOOKUP('8. Model Variables'!$A78,'4.Annual SAE Indices'!$A$2:$A$23,'4.Annual SAE Indices'!$L$2:$L$23)*_xlfn.XLOOKUP('8. Model Variables'!$B78,'5.Monthly Multipliers'!$B$2:$B$13,'5.Monthly Multipliers'!$E$2:$E$13) + _xlfn.XLOOKUP('8. Model Variables'!$A78,'4.Annual SAE Indices'!$A$2:$A$23,'4.Annual SAE Indices'!$M$2:$M$23)*_xlfn.XLOOKUP('8. Model Variables'!$B78,'5.Monthly Multipliers'!$B$2:$B$13,'5.Monthly Multipliers'!$F$2:$F$13) + _xlfn.XLOOKUP('8. Model Variables'!$A78,'4.Annual SAE Indices'!$A$2:$A$23,'4.Annual SAE Indices'!$N$2:$N$23)*_xlfn.XLOOKUP('8. Model Variables'!$B78,'5.Monthly Multipliers'!$B$2:$B$13,'5.Monthly Multipliers'!$G$2:$G$13) + _xlfn.XLOOKUP('8. Model Variables'!$A78,'4.Annual SAE Indices'!$A$2:$A$23,'4.Annual SAE Indices'!$O$2:$O$23)*_xlfn.XLOOKUP('8. Model Variables'!$B78,'5.Monthly Multipliers'!$B$2:$B$13,'5.Monthly Multipliers'!$H$2:$H$13) + _xlfn.XLOOKUP('8. Model Variables'!$A78,'4.Annual SAE Indices'!$A$2:$A$23,'4.Annual SAE Indices'!$P$2:$P$23)*_xlfn.XLOOKUP('8. Model Variables'!$B78,'5.Monthly Multipliers'!$B$2:$B$13,'5.Monthly Multipliers'!$I$2:$I$13) + _xlfn.XLOOKUP('8. Model Variables'!$A78,'4.Annual SAE Indices'!$A$2:$A$23,'4.Annual SAE Indices'!$Q$2:$Q$23)*_xlfn.XLOOKUP('8. Model Variables'!$B78,'5.Monthly Multipliers'!$B$2:$B$13,'5.Monthly Multipliers'!$J$2:$J$13) + _xlfn.XLOOKUP('8. Model Variables'!$A78,'4.Annual SAE Indices'!$A$2:$A$23,'4.Annual SAE Indices'!$R$2:$R$23)*_xlfn.XLOOKUP('8. Model Variables'!$B78,'5.Monthly Multipliers'!$B$2:$B$13,'5.Monthly Multipliers'!$K$2:$K$13) + _xlfn.XLOOKUP('8. Model Variables'!$A78,'4.Annual SAE Indices'!$A$2:$A$23,'4.Annual SAE Indices'!$T$2:$T$23)*_xlfn.XLOOKUP('8. Model Variables'!$B78,'5.Monthly Multipliers'!$B$2:$B$13,'5.Monthly Multipliers'!$L$2:$L$13) + _xlfn.XLOOKUP('8. Model Variables'!$A78,'4.Annual SAE Indices'!$A$2:$A$23,'4.Annual SAE Indices'!$U$2:$U$23)*_xlfn.XLOOKUP('8. Model Variables'!$B78,'5.Monthly Multipliers'!$B$2:$B$13,'5.Monthly Multipliers'!$M$2:$M$13)</f>
        <v>516.63080546706396</v>
      </c>
      <c r="F78" s="1">
        <f>('6.Econ Transform'!F78^0.1)*'7.Wthr Transform'!D78*'8. Model Variables'!E78</f>
        <v>527.48255883850675</v>
      </c>
    </row>
    <row r="79" spans="1:6" ht="15.75" customHeight="1" x14ac:dyDescent="0.25">
      <c r="A79" s="1">
        <f t="shared" si="0"/>
        <v>2019</v>
      </c>
      <c r="B79" s="1">
        <f t="shared" si="1"/>
        <v>6</v>
      </c>
      <c r="C79" s="12">
        <f t="array" ref="C79">('6.Econ Transform'!F79^0.1)*'7.Wthr Transform'!H79*_xlfn.XLOOKUP('8. Model Variables'!A79,'4.Annual SAE Indices'!$A$2:$A$23,'4.Annual SAE Indices'!$V$2:$V$23)</f>
        <v>2.8904969650317298</v>
      </c>
      <c r="D79" s="12">
        <f t="array" ref="D79">('6.Econ Transform'!F79^0.1)*'7.Wthr Transform'!J79*_xlfn.XLOOKUP('8. Model Variables'!$A79,'4.Annual SAE Indices'!$A$2:$A$23,'4.Annual SAE Indices'!$W$2:$W$23)</f>
        <v>165.20660305143474</v>
      </c>
      <c r="E79" s="1">
        <f t="array" ref="E79">_xlfn.XLOOKUP('8. Model Variables'!$A79,'4.Annual SAE Indices'!$A$2:$A$23,'4.Annual SAE Indices'!$J$2:$J$23)*_xlfn.XLOOKUP('8. Model Variables'!$B79,'5.Monthly Multipliers'!$B$2:$B$13,'5.Monthly Multipliers'!$C$2:$C$13) + _xlfn.XLOOKUP('8. Model Variables'!$A79,'4.Annual SAE Indices'!$A$2:$A$23,'4.Annual SAE Indices'!$K$2:$K$23)*_xlfn.XLOOKUP('8. Model Variables'!$B79,'5.Monthly Multipliers'!$B$2:$B$13,'5.Monthly Multipliers'!$D$2:$D$13) + _xlfn.XLOOKUP('8. Model Variables'!$A79,'4.Annual SAE Indices'!$A$2:$A$23,'4.Annual SAE Indices'!$L$2:$L$23)*_xlfn.XLOOKUP('8. Model Variables'!$B79,'5.Monthly Multipliers'!$B$2:$B$13,'5.Monthly Multipliers'!$E$2:$E$13) + _xlfn.XLOOKUP('8. Model Variables'!$A79,'4.Annual SAE Indices'!$A$2:$A$23,'4.Annual SAE Indices'!$M$2:$M$23)*_xlfn.XLOOKUP('8. Model Variables'!$B79,'5.Monthly Multipliers'!$B$2:$B$13,'5.Monthly Multipliers'!$F$2:$F$13) + _xlfn.XLOOKUP('8. Model Variables'!$A79,'4.Annual SAE Indices'!$A$2:$A$23,'4.Annual SAE Indices'!$N$2:$N$23)*_xlfn.XLOOKUP('8. Model Variables'!$B79,'5.Monthly Multipliers'!$B$2:$B$13,'5.Monthly Multipliers'!$G$2:$G$13) + _xlfn.XLOOKUP('8. Model Variables'!$A79,'4.Annual SAE Indices'!$A$2:$A$23,'4.Annual SAE Indices'!$O$2:$O$23)*_xlfn.XLOOKUP('8. Model Variables'!$B79,'5.Monthly Multipliers'!$B$2:$B$13,'5.Monthly Multipliers'!$H$2:$H$13) + _xlfn.XLOOKUP('8. Model Variables'!$A79,'4.Annual SAE Indices'!$A$2:$A$23,'4.Annual SAE Indices'!$P$2:$P$23)*_xlfn.XLOOKUP('8. Model Variables'!$B79,'5.Monthly Multipliers'!$B$2:$B$13,'5.Monthly Multipliers'!$I$2:$I$13) + _xlfn.XLOOKUP('8. Model Variables'!$A79,'4.Annual SAE Indices'!$A$2:$A$23,'4.Annual SAE Indices'!$Q$2:$Q$23)*_xlfn.XLOOKUP('8. Model Variables'!$B79,'5.Monthly Multipliers'!$B$2:$B$13,'5.Monthly Multipliers'!$J$2:$J$13) + _xlfn.XLOOKUP('8. Model Variables'!$A79,'4.Annual SAE Indices'!$A$2:$A$23,'4.Annual SAE Indices'!$R$2:$R$23)*_xlfn.XLOOKUP('8. Model Variables'!$B79,'5.Monthly Multipliers'!$B$2:$B$13,'5.Monthly Multipliers'!$K$2:$K$13) + _xlfn.XLOOKUP('8. Model Variables'!$A79,'4.Annual SAE Indices'!$A$2:$A$23,'4.Annual SAE Indices'!$T$2:$T$23)*_xlfn.XLOOKUP('8. Model Variables'!$B79,'5.Monthly Multipliers'!$B$2:$B$13,'5.Monthly Multipliers'!$L$2:$L$13) + _xlfn.XLOOKUP('8. Model Variables'!$A79,'4.Annual SAE Indices'!$A$2:$A$23,'4.Annual SAE Indices'!$U$2:$U$23)*_xlfn.XLOOKUP('8. Model Variables'!$B79,'5.Monthly Multipliers'!$B$2:$B$13,'5.Monthly Multipliers'!$M$2:$M$13)</f>
        <v>513.67851995314595</v>
      </c>
      <c r="F79" s="1">
        <f>('6.Econ Transform'!F79^0.1)*'7.Wthr Transform'!D79*'8. Model Variables'!E79</f>
        <v>507.58797050844731</v>
      </c>
    </row>
    <row r="80" spans="1:6" ht="15.75" customHeight="1" x14ac:dyDescent="0.25">
      <c r="A80" s="1">
        <f t="shared" si="0"/>
        <v>2019</v>
      </c>
      <c r="B80" s="1">
        <f t="shared" si="1"/>
        <v>7</v>
      </c>
      <c r="C80" s="12">
        <f t="array" ref="C80">('6.Econ Transform'!F80^0.1)*'7.Wthr Transform'!H80*_xlfn.XLOOKUP('8. Model Variables'!A80,'4.Annual SAE Indices'!$A$2:$A$23,'4.Annual SAE Indices'!$V$2:$V$23)</f>
        <v>0</v>
      </c>
      <c r="D80" s="12">
        <f t="array" ref="D80">('6.Econ Transform'!F80^0.1)*'7.Wthr Transform'!J80*_xlfn.XLOOKUP('8. Model Variables'!$A80,'4.Annual SAE Indices'!$A$2:$A$23,'4.Annual SAE Indices'!$W$2:$W$23)</f>
        <v>679.4149787065212</v>
      </c>
      <c r="E80" s="1">
        <f t="array" ref="E80">_xlfn.XLOOKUP('8. Model Variables'!$A80,'4.Annual SAE Indices'!$A$2:$A$23,'4.Annual SAE Indices'!$J$2:$J$23)*_xlfn.XLOOKUP('8. Model Variables'!$B80,'5.Monthly Multipliers'!$B$2:$B$13,'5.Monthly Multipliers'!$C$2:$C$13) + _xlfn.XLOOKUP('8. Model Variables'!$A80,'4.Annual SAE Indices'!$A$2:$A$23,'4.Annual SAE Indices'!$K$2:$K$23)*_xlfn.XLOOKUP('8. Model Variables'!$B80,'5.Monthly Multipliers'!$B$2:$B$13,'5.Monthly Multipliers'!$D$2:$D$13) + _xlfn.XLOOKUP('8. Model Variables'!$A80,'4.Annual SAE Indices'!$A$2:$A$23,'4.Annual SAE Indices'!$L$2:$L$23)*_xlfn.XLOOKUP('8. Model Variables'!$B80,'5.Monthly Multipliers'!$B$2:$B$13,'5.Monthly Multipliers'!$E$2:$E$13) + _xlfn.XLOOKUP('8. Model Variables'!$A80,'4.Annual SAE Indices'!$A$2:$A$23,'4.Annual SAE Indices'!$M$2:$M$23)*_xlfn.XLOOKUP('8. Model Variables'!$B80,'5.Monthly Multipliers'!$B$2:$B$13,'5.Monthly Multipliers'!$F$2:$F$13) + _xlfn.XLOOKUP('8. Model Variables'!$A80,'4.Annual SAE Indices'!$A$2:$A$23,'4.Annual SAE Indices'!$N$2:$N$23)*_xlfn.XLOOKUP('8. Model Variables'!$B80,'5.Monthly Multipliers'!$B$2:$B$13,'5.Monthly Multipliers'!$G$2:$G$13) + _xlfn.XLOOKUP('8. Model Variables'!$A80,'4.Annual SAE Indices'!$A$2:$A$23,'4.Annual SAE Indices'!$O$2:$O$23)*_xlfn.XLOOKUP('8. Model Variables'!$B80,'5.Monthly Multipliers'!$B$2:$B$13,'5.Monthly Multipliers'!$H$2:$H$13) + _xlfn.XLOOKUP('8. Model Variables'!$A80,'4.Annual SAE Indices'!$A$2:$A$23,'4.Annual SAE Indices'!$P$2:$P$23)*_xlfn.XLOOKUP('8. Model Variables'!$B80,'5.Monthly Multipliers'!$B$2:$B$13,'5.Monthly Multipliers'!$I$2:$I$13) + _xlfn.XLOOKUP('8. Model Variables'!$A80,'4.Annual SAE Indices'!$A$2:$A$23,'4.Annual SAE Indices'!$Q$2:$Q$23)*_xlfn.XLOOKUP('8. Model Variables'!$B80,'5.Monthly Multipliers'!$B$2:$B$13,'5.Monthly Multipliers'!$J$2:$J$13) + _xlfn.XLOOKUP('8. Model Variables'!$A80,'4.Annual SAE Indices'!$A$2:$A$23,'4.Annual SAE Indices'!$R$2:$R$23)*_xlfn.XLOOKUP('8. Model Variables'!$B80,'5.Monthly Multipliers'!$B$2:$B$13,'5.Monthly Multipliers'!$K$2:$K$13) + _xlfn.XLOOKUP('8. Model Variables'!$A80,'4.Annual SAE Indices'!$A$2:$A$23,'4.Annual SAE Indices'!$T$2:$T$23)*_xlfn.XLOOKUP('8. Model Variables'!$B80,'5.Monthly Multipliers'!$B$2:$B$13,'5.Monthly Multipliers'!$L$2:$L$13) + _xlfn.XLOOKUP('8. Model Variables'!$A80,'4.Annual SAE Indices'!$A$2:$A$23,'4.Annual SAE Indices'!$U$2:$U$23)*_xlfn.XLOOKUP('8. Model Variables'!$B80,'5.Monthly Multipliers'!$B$2:$B$13,'5.Monthly Multipliers'!$M$2:$M$13)</f>
        <v>506.05773934295797</v>
      </c>
      <c r="F80" s="1">
        <f>('6.Econ Transform'!F80^0.1)*'7.Wthr Transform'!D80*'8. Model Variables'!E80</f>
        <v>516.76405644292117</v>
      </c>
    </row>
    <row r="81" spans="1:6" ht="15.75" customHeight="1" x14ac:dyDescent="0.25">
      <c r="A81" s="1">
        <f t="shared" si="0"/>
        <v>2019</v>
      </c>
      <c r="B81" s="1">
        <f t="shared" si="1"/>
        <v>8</v>
      </c>
      <c r="C81" s="12">
        <f t="array" ref="C81">('6.Econ Transform'!F81^0.1)*'7.Wthr Transform'!H81*_xlfn.XLOOKUP('8. Model Variables'!A81,'4.Annual SAE Indices'!$A$2:$A$23,'4.Annual SAE Indices'!$V$2:$V$23)</f>
        <v>0</v>
      </c>
      <c r="D81" s="12">
        <f t="array" ref="D81">('6.Econ Transform'!F81^0.1)*'7.Wthr Transform'!J81*_xlfn.XLOOKUP('8. Model Variables'!$A81,'4.Annual SAE Indices'!$A$2:$A$23,'4.Annual SAE Indices'!$W$2:$W$23)</f>
        <v>264.38405476512088</v>
      </c>
      <c r="E81" s="1">
        <f t="array" ref="E81">_xlfn.XLOOKUP('8. Model Variables'!$A81,'4.Annual SAE Indices'!$A$2:$A$23,'4.Annual SAE Indices'!$J$2:$J$23)*_xlfn.XLOOKUP('8. Model Variables'!$B81,'5.Monthly Multipliers'!$B$2:$B$13,'5.Monthly Multipliers'!$C$2:$C$13) + _xlfn.XLOOKUP('8. Model Variables'!$A81,'4.Annual SAE Indices'!$A$2:$A$23,'4.Annual SAE Indices'!$K$2:$K$23)*_xlfn.XLOOKUP('8. Model Variables'!$B81,'5.Monthly Multipliers'!$B$2:$B$13,'5.Monthly Multipliers'!$D$2:$D$13) + _xlfn.XLOOKUP('8. Model Variables'!$A81,'4.Annual SAE Indices'!$A$2:$A$23,'4.Annual SAE Indices'!$L$2:$L$23)*_xlfn.XLOOKUP('8. Model Variables'!$B81,'5.Monthly Multipliers'!$B$2:$B$13,'5.Monthly Multipliers'!$E$2:$E$13) + _xlfn.XLOOKUP('8. Model Variables'!$A81,'4.Annual SAE Indices'!$A$2:$A$23,'4.Annual SAE Indices'!$M$2:$M$23)*_xlfn.XLOOKUP('8. Model Variables'!$B81,'5.Monthly Multipliers'!$B$2:$B$13,'5.Monthly Multipliers'!$F$2:$F$13) + _xlfn.XLOOKUP('8. Model Variables'!$A81,'4.Annual SAE Indices'!$A$2:$A$23,'4.Annual SAE Indices'!$N$2:$N$23)*_xlfn.XLOOKUP('8. Model Variables'!$B81,'5.Monthly Multipliers'!$B$2:$B$13,'5.Monthly Multipliers'!$G$2:$G$13) + _xlfn.XLOOKUP('8. Model Variables'!$A81,'4.Annual SAE Indices'!$A$2:$A$23,'4.Annual SAE Indices'!$O$2:$O$23)*_xlfn.XLOOKUP('8. Model Variables'!$B81,'5.Monthly Multipliers'!$B$2:$B$13,'5.Monthly Multipliers'!$H$2:$H$13) + _xlfn.XLOOKUP('8. Model Variables'!$A81,'4.Annual SAE Indices'!$A$2:$A$23,'4.Annual SAE Indices'!$P$2:$P$23)*_xlfn.XLOOKUP('8. Model Variables'!$B81,'5.Monthly Multipliers'!$B$2:$B$13,'5.Monthly Multipliers'!$I$2:$I$13) + _xlfn.XLOOKUP('8. Model Variables'!$A81,'4.Annual SAE Indices'!$A$2:$A$23,'4.Annual SAE Indices'!$Q$2:$Q$23)*_xlfn.XLOOKUP('8. Model Variables'!$B81,'5.Monthly Multipliers'!$B$2:$B$13,'5.Monthly Multipliers'!$J$2:$J$13) + _xlfn.XLOOKUP('8. Model Variables'!$A81,'4.Annual SAE Indices'!$A$2:$A$23,'4.Annual SAE Indices'!$R$2:$R$23)*_xlfn.XLOOKUP('8. Model Variables'!$B81,'5.Monthly Multipliers'!$B$2:$B$13,'5.Monthly Multipliers'!$K$2:$K$13) + _xlfn.XLOOKUP('8. Model Variables'!$A81,'4.Annual SAE Indices'!$A$2:$A$23,'4.Annual SAE Indices'!$T$2:$T$23)*_xlfn.XLOOKUP('8. Model Variables'!$B81,'5.Monthly Multipliers'!$B$2:$B$13,'5.Monthly Multipliers'!$L$2:$L$13) + _xlfn.XLOOKUP('8. Model Variables'!$A81,'4.Annual SAE Indices'!$A$2:$A$23,'4.Annual SAE Indices'!$U$2:$U$23)*_xlfn.XLOOKUP('8. Model Variables'!$B81,'5.Monthly Multipliers'!$B$2:$B$13,'5.Monthly Multipliers'!$M$2:$M$13)</f>
        <v>504.47695473412341</v>
      </c>
      <c r="F81" s="1">
        <f>('6.Econ Transform'!F81^0.1)*'7.Wthr Transform'!D81*'8. Model Variables'!E81</f>
        <v>515.18684532308748</v>
      </c>
    </row>
    <row r="82" spans="1:6" ht="15.75" customHeight="1" x14ac:dyDescent="0.25">
      <c r="A82" s="1">
        <f t="shared" si="0"/>
        <v>2019</v>
      </c>
      <c r="B82" s="1">
        <f t="shared" si="1"/>
        <v>9</v>
      </c>
      <c r="C82" s="12">
        <f t="array" ref="C82">('6.Econ Transform'!F82^0.1)*'7.Wthr Transform'!H82*_xlfn.XLOOKUP('8. Model Variables'!A82,'4.Annual SAE Indices'!$A$2:$A$23,'4.Annual SAE Indices'!$V$2:$V$23)</f>
        <v>3.962849272638576</v>
      </c>
      <c r="D82" s="12">
        <f t="array" ref="D82">('6.Econ Transform'!F82^0.1)*'7.Wthr Transform'!J82*_xlfn.XLOOKUP('8. Model Variables'!$A82,'4.Annual SAE Indices'!$A$2:$A$23,'4.Annual SAE Indices'!$W$2:$W$23)</f>
        <v>40.883257714592659</v>
      </c>
      <c r="E82" s="1">
        <f t="array" ref="E82">_xlfn.XLOOKUP('8. Model Variables'!$A82,'4.Annual SAE Indices'!$A$2:$A$23,'4.Annual SAE Indices'!$J$2:$J$23)*_xlfn.XLOOKUP('8. Model Variables'!$B82,'5.Monthly Multipliers'!$B$2:$B$13,'5.Monthly Multipliers'!$C$2:$C$13) + _xlfn.XLOOKUP('8. Model Variables'!$A82,'4.Annual SAE Indices'!$A$2:$A$23,'4.Annual SAE Indices'!$K$2:$K$23)*_xlfn.XLOOKUP('8. Model Variables'!$B82,'5.Monthly Multipliers'!$B$2:$B$13,'5.Monthly Multipliers'!$D$2:$D$13) + _xlfn.XLOOKUP('8. Model Variables'!$A82,'4.Annual SAE Indices'!$A$2:$A$23,'4.Annual SAE Indices'!$L$2:$L$23)*_xlfn.XLOOKUP('8. Model Variables'!$B82,'5.Monthly Multipliers'!$B$2:$B$13,'5.Monthly Multipliers'!$E$2:$E$13) + _xlfn.XLOOKUP('8. Model Variables'!$A82,'4.Annual SAE Indices'!$A$2:$A$23,'4.Annual SAE Indices'!$M$2:$M$23)*_xlfn.XLOOKUP('8. Model Variables'!$B82,'5.Monthly Multipliers'!$B$2:$B$13,'5.Monthly Multipliers'!$F$2:$F$13) + _xlfn.XLOOKUP('8. Model Variables'!$A82,'4.Annual SAE Indices'!$A$2:$A$23,'4.Annual SAE Indices'!$N$2:$N$23)*_xlfn.XLOOKUP('8. Model Variables'!$B82,'5.Monthly Multipliers'!$B$2:$B$13,'5.Monthly Multipliers'!$G$2:$G$13) + _xlfn.XLOOKUP('8. Model Variables'!$A82,'4.Annual SAE Indices'!$A$2:$A$23,'4.Annual SAE Indices'!$O$2:$O$23)*_xlfn.XLOOKUP('8. Model Variables'!$B82,'5.Monthly Multipliers'!$B$2:$B$13,'5.Monthly Multipliers'!$H$2:$H$13) + _xlfn.XLOOKUP('8. Model Variables'!$A82,'4.Annual SAE Indices'!$A$2:$A$23,'4.Annual SAE Indices'!$P$2:$P$23)*_xlfn.XLOOKUP('8. Model Variables'!$B82,'5.Monthly Multipliers'!$B$2:$B$13,'5.Monthly Multipliers'!$I$2:$I$13) + _xlfn.XLOOKUP('8. Model Variables'!$A82,'4.Annual SAE Indices'!$A$2:$A$23,'4.Annual SAE Indices'!$Q$2:$Q$23)*_xlfn.XLOOKUP('8. Model Variables'!$B82,'5.Monthly Multipliers'!$B$2:$B$13,'5.Monthly Multipliers'!$J$2:$J$13) + _xlfn.XLOOKUP('8. Model Variables'!$A82,'4.Annual SAE Indices'!$A$2:$A$23,'4.Annual SAE Indices'!$R$2:$R$23)*_xlfn.XLOOKUP('8. Model Variables'!$B82,'5.Monthly Multipliers'!$B$2:$B$13,'5.Monthly Multipliers'!$K$2:$K$13) + _xlfn.XLOOKUP('8. Model Variables'!$A82,'4.Annual SAE Indices'!$A$2:$A$23,'4.Annual SAE Indices'!$T$2:$T$23)*_xlfn.XLOOKUP('8. Model Variables'!$B82,'5.Monthly Multipliers'!$B$2:$B$13,'5.Monthly Multipliers'!$L$2:$L$13) + _xlfn.XLOOKUP('8. Model Variables'!$A82,'4.Annual SAE Indices'!$A$2:$A$23,'4.Annual SAE Indices'!$U$2:$U$23)*_xlfn.XLOOKUP('8. Model Variables'!$B82,'5.Monthly Multipliers'!$B$2:$B$13,'5.Monthly Multipliers'!$M$2:$M$13)</f>
        <v>507.77209902083052</v>
      </c>
      <c r="F82" s="1">
        <f>('6.Econ Transform'!F82^0.1)*'7.Wthr Transform'!D82*'8. Model Variables'!E82</f>
        <v>502.0861693425914</v>
      </c>
    </row>
    <row r="83" spans="1:6" ht="15.75" customHeight="1" x14ac:dyDescent="0.25">
      <c r="A83" s="1">
        <f t="shared" si="0"/>
        <v>2019</v>
      </c>
      <c r="B83" s="1">
        <f t="shared" si="1"/>
        <v>10</v>
      </c>
      <c r="C83" s="12">
        <f t="array" ref="C83">('6.Econ Transform'!F83^0.1)*'7.Wthr Transform'!H83*_xlfn.XLOOKUP('8. Model Variables'!A83,'4.Annual SAE Indices'!$A$2:$A$23,'4.Annual SAE Indices'!$V$2:$V$23)</f>
        <v>59.617819198121992</v>
      </c>
      <c r="D83" s="12">
        <f t="array" ref="D83">('6.Econ Transform'!F83^0.1)*'7.Wthr Transform'!J83*_xlfn.XLOOKUP('8. Model Variables'!$A83,'4.Annual SAE Indices'!$A$2:$A$23,'4.Annual SAE Indices'!$W$2:$W$23)</f>
        <v>0</v>
      </c>
      <c r="E83" s="1">
        <f t="array" ref="E83">_xlfn.XLOOKUP('8. Model Variables'!$A83,'4.Annual SAE Indices'!$A$2:$A$23,'4.Annual SAE Indices'!$J$2:$J$23)*_xlfn.XLOOKUP('8. Model Variables'!$B83,'5.Monthly Multipliers'!$B$2:$B$13,'5.Monthly Multipliers'!$C$2:$C$13) + _xlfn.XLOOKUP('8. Model Variables'!$A83,'4.Annual SAE Indices'!$A$2:$A$23,'4.Annual SAE Indices'!$K$2:$K$23)*_xlfn.XLOOKUP('8. Model Variables'!$B83,'5.Monthly Multipliers'!$B$2:$B$13,'5.Monthly Multipliers'!$D$2:$D$13) + _xlfn.XLOOKUP('8. Model Variables'!$A83,'4.Annual SAE Indices'!$A$2:$A$23,'4.Annual SAE Indices'!$L$2:$L$23)*_xlfn.XLOOKUP('8. Model Variables'!$B83,'5.Monthly Multipliers'!$B$2:$B$13,'5.Monthly Multipliers'!$E$2:$E$13) + _xlfn.XLOOKUP('8. Model Variables'!$A83,'4.Annual SAE Indices'!$A$2:$A$23,'4.Annual SAE Indices'!$M$2:$M$23)*_xlfn.XLOOKUP('8. Model Variables'!$B83,'5.Monthly Multipliers'!$B$2:$B$13,'5.Monthly Multipliers'!$F$2:$F$13) + _xlfn.XLOOKUP('8. Model Variables'!$A83,'4.Annual SAE Indices'!$A$2:$A$23,'4.Annual SAE Indices'!$N$2:$N$23)*_xlfn.XLOOKUP('8. Model Variables'!$B83,'5.Monthly Multipliers'!$B$2:$B$13,'5.Monthly Multipliers'!$G$2:$G$13) + _xlfn.XLOOKUP('8. Model Variables'!$A83,'4.Annual SAE Indices'!$A$2:$A$23,'4.Annual SAE Indices'!$O$2:$O$23)*_xlfn.XLOOKUP('8. Model Variables'!$B83,'5.Monthly Multipliers'!$B$2:$B$13,'5.Monthly Multipliers'!$H$2:$H$13) + _xlfn.XLOOKUP('8. Model Variables'!$A83,'4.Annual SAE Indices'!$A$2:$A$23,'4.Annual SAE Indices'!$P$2:$P$23)*_xlfn.XLOOKUP('8. Model Variables'!$B83,'5.Monthly Multipliers'!$B$2:$B$13,'5.Monthly Multipliers'!$I$2:$I$13) + _xlfn.XLOOKUP('8. Model Variables'!$A83,'4.Annual SAE Indices'!$A$2:$A$23,'4.Annual SAE Indices'!$Q$2:$Q$23)*_xlfn.XLOOKUP('8. Model Variables'!$B83,'5.Monthly Multipliers'!$B$2:$B$13,'5.Monthly Multipliers'!$J$2:$J$13) + _xlfn.XLOOKUP('8. Model Variables'!$A83,'4.Annual SAE Indices'!$A$2:$A$23,'4.Annual SAE Indices'!$R$2:$R$23)*_xlfn.XLOOKUP('8. Model Variables'!$B83,'5.Monthly Multipliers'!$B$2:$B$13,'5.Monthly Multipliers'!$K$2:$K$13) + _xlfn.XLOOKUP('8. Model Variables'!$A83,'4.Annual SAE Indices'!$A$2:$A$23,'4.Annual SAE Indices'!$T$2:$T$23)*_xlfn.XLOOKUP('8. Model Variables'!$B83,'5.Monthly Multipliers'!$B$2:$B$13,'5.Monthly Multipliers'!$L$2:$L$13) + _xlfn.XLOOKUP('8. Model Variables'!$A83,'4.Annual SAE Indices'!$A$2:$A$23,'4.Annual SAE Indices'!$U$2:$U$23)*_xlfn.XLOOKUP('8. Model Variables'!$B83,'5.Monthly Multipliers'!$B$2:$B$13,'5.Monthly Multipliers'!$M$2:$M$13)</f>
        <v>515.64551434002431</v>
      </c>
      <c r="F83" s="1">
        <f>('6.Econ Transform'!F83^0.1)*'7.Wthr Transform'!D83*'8. Model Variables'!E83</f>
        <v>527.13967265986776</v>
      </c>
    </row>
    <row r="84" spans="1:6" ht="15.75" customHeight="1" x14ac:dyDescent="0.25">
      <c r="A84" s="1">
        <f t="shared" si="0"/>
        <v>2019</v>
      </c>
      <c r="B84" s="1">
        <f t="shared" si="1"/>
        <v>11</v>
      </c>
      <c r="C84" s="12">
        <f t="array" ref="C84">('6.Econ Transform'!F84^0.1)*'7.Wthr Transform'!H84*_xlfn.XLOOKUP('8. Model Variables'!A84,'4.Annual SAE Indices'!$A$2:$A$23,'4.Annual SAE Indices'!$V$2:$V$23)</f>
        <v>202.77642336688086</v>
      </c>
      <c r="D84" s="12">
        <f t="array" ref="D84">('6.Econ Transform'!F84^0.1)*'7.Wthr Transform'!J84*_xlfn.XLOOKUP('8. Model Variables'!$A84,'4.Annual SAE Indices'!$A$2:$A$23,'4.Annual SAE Indices'!$W$2:$W$23)</f>
        <v>0</v>
      </c>
      <c r="E84" s="1">
        <f t="array" ref="E84">_xlfn.XLOOKUP('8. Model Variables'!$A84,'4.Annual SAE Indices'!$A$2:$A$23,'4.Annual SAE Indices'!$J$2:$J$23)*_xlfn.XLOOKUP('8. Model Variables'!$B84,'5.Monthly Multipliers'!$B$2:$B$13,'5.Monthly Multipliers'!$C$2:$C$13) + _xlfn.XLOOKUP('8. Model Variables'!$A84,'4.Annual SAE Indices'!$A$2:$A$23,'4.Annual SAE Indices'!$K$2:$K$23)*_xlfn.XLOOKUP('8. Model Variables'!$B84,'5.Monthly Multipliers'!$B$2:$B$13,'5.Monthly Multipliers'!$D$2:$D$13) + _xlfn.XLOOKUP('8. Model Variables'!$A84,'4.Annual SAE Indices'!$A$2:$A$23,'4.Annual SAE Indices'!$L$2:$L$23)*_xlfn.XLOOKUP('8. Model Variables'!$B84,'5.Monthly Multipliers'!$B$2:$B$13,'5.Monthly Multipliers'!$E$2:$E$13) + _xlfn.XLOOKUP('8. Model Variables'!$A84,'4.Annual SAE Indices'!$A$2:$A$23,'4.Annual SAE Indices'!$M$2:$M$23)*_xlfn.XLOOKUP('8. Model Variables'!$B84,'5.Monthly Multipliers'!$B$2:$B$13,'5.Monthly Multipliers'!$F$2:$F$13) + _xlfn.XLOOKUP('8. Model Variables'!$A84,'4.Annual SAE Indices'!$A$2:$A$23,'4.Annual SAE Indices'!$N$2:$N$23)*_xlfn.XLOOKUP('8. Model Variables'!$B84,'5.Monthly Multipliers'!$B$2:$B$13,'5.Monthly Multipliers'!$G$2:$G$13) + _xlfn.XLOOKUP('8. Model Variables'!$A84,'4.Annual SAE Indices'!$A$2:$A$23,'4.Annual SAE Indices'!$O$2:$O$23)*_xlfn.XLOOKUP('8. Model Variables'!$B84,'5.Monthly Multipliers'!$B$2:$B$13,'5.Monthly Multipliers'!$H$2:$H$13) + _xlfn.XLOOKUP('8. Model Variables'!$A84,'4.Annual SAE Indices'!$A$2:$A$23,'4.Annual SAE Indices'!$P$2:$P$23)*_xlfn.XLOOKUP('8. Model Variables'!$B84,'5.Monthly Multipliers'!$B$2:$B$13,'5.Monthly Multipliers'!$I$2:$I$13) + _xlfn.XLOOKUP('8. Model Variables'!$A84,'4.Annual SAE Indices'!$A$2:$A$23,'4.Annual SAE Indices'!$Q$2:$Q$23)*_xlfn.XLOOKUP('8. Model Variables'!$B84,'5.Monthly Multipliers'!$B$2:$B$13,'5.Monthly Multipliers'!$J$2:$J$13) + _xlfn.XLOOKUP('8. Model Variables'!$A84,'4.Annual SAE Indices'!$A$2:$A$23,'4.Annual SAE Indices'!$R$2:$R$23)*_xlfn.XLOOKUP('8. Model Variables'!$B84,'5.Monthly Multipliers'!$B$2:$B$13,'5.Monthly Multipliers'!$K$2:$K$13) + _xlfn.XLOOKUP('8. Model Variables'!$A84,'4.Annual SAE Indices'!$A$2:$A$23,'4.Annual SAE Indices'!$T$2:$T$23)*_xlfn.XLOOKUP('8. Model Variables'!$B84,'5.Monthly Multipliers'!$B$2:$B$13,'5.Monthly Multipliers'!$L$2:$L$13) + _xlfn.XLOOKUP('8. Model Variables'!$A84,'4.Annual SAE Indices'!$A$2:$A$23,'4.Annual SAE Indices'!$U$2:$U$23)*_xlfn.XLOOKUP('8. Model Variables'!$B84,'5.Monthly Multipliers'!$B$2:$B$13,'5.Monthly Multipliers'!$M$2:$M$13)</f>
        <v>523.0628746287988</v>
      </c>
      <c r="F84" s="1">
        <f>('6.Econ Transform'!F84^0.1)*'7.Wthr Transform'!D84*'8. Model Variables'!E84</f>
        <v>517.73878435232814</v>
      </c>
    </row>
    <row r="85" spans="1:6" ht="15.75" customHeight="1" x14ac:dyDescent="0.25">
      <c r="A85" s="1">
        <f t="shared" si="0"/>
        <v>2019</v>
      </c>
      <c r="B85" s="1">
        <f t="shared" si="1"/>
        <v>12</v>
      </c>
      <c r="C85" s="12">
        <f t="array" ref="C85">('6.Econ Transform'!F85^0.1)*'7.Wthr Transform'!H85*_xlfn.XLOOKUP('8. Model Variables'!A85,'4.Annual SAE Indices'!$A$2:$A$23,'4.Annual SAE Indices'!$V$2:$V$23)</f>
        <v>252.43893121525261</v>
      </c>
      <c r="D85" s="12">
        <f t="array" ref="D85">('6.Econ Transform'!F85^0.1)*'7.Wthr Transform'!J85*_xlfn.XLOOKUP('8. Model Variables'!$A85,'4.Annual SAE Indices'!$A$2:$A$23,'4.Annual SAE Indices'!$W$2:$W$23)</f>
        <v>0</v>
      </c>
      <c r="E85" s="1">
        <f t="array" ref="E85">_xlfn.XLOOKUP('8. Model Variables'!$A85,'4.Annual SAE Indices'!$A$2:$A$23,'4.Annual SAE Indices'!$J$2:$J$23)*_xlfn.XLOOKUP('8. Model Variables'!$B85,'5.Monthly Multipliers'!$B$2:$B$13,'5.Monthly Multipliers'!$C$2:$C$13) + _xlfn.XLOOKUP('8. Model Variables'!$A85,'4.Annual SAE Indices'!$A$2:$A$23,'4.Annual SAE Indices'!$K$2:$K$23)*_xlfn.XLOOKUP('8. Model Variables'!$B85,'5.Monthly Multipliers'!$B$2:$B$13,'5.Monthly Multipliers'!$D$2:$D$13) + _xlfn.XLOOKUP('8. Model Variables'!$A85,'4.Annual SAE Indices'!$A$2:$A$23,'4.Annual SAE Indices'!$L$2:$L$23)*_xlfn.XLOOKUP('8. Model Variables'!$B85,'5.Monthly Multipliers'!$B$2:$B$13,'5.Monthly Multipliers'!$E$2:$E$13) + _xlfn.XLOOKUP('8. Model Variables'!$A85,'4.Annual SAE Indices'!$A$2:$A$23,'4.Annual SAE Indices'!$M$2:$M$23)*_xlfn.XLOOKUP('8. Model Variables'!$B85,'5.Monthly Multipliers'!$B$2:$B$13,'5.Monthly Multipliers'!$F$2:$F$13) + _xlfn.XLOOKUP('8. Model Variables'!$A85,'4.Annual SAE Indices'!$A$2:$A$23,'4.Annual SAE Indices'!$N$2:$N$23)*_xlfn.XLOOKUP('8. Model Variables'!$B85,'5.Monthly Multipliers'!$B$2:$B$13,'5.Monthly Multipliers'!$G$2:$G$13) + _xlfn.XLOOKUP('8. Model Variables'!$A85,'4.Annual SAE Indices'!$A$2:$A$23,'4.Annual SAE Indices'!$O$2:$O$23)*_xlfn.XLOOKUP('8. Model Variables'!$B85,'5.Monthly Multipliers'!$B$2:$B$13,'5.Monthly Multipliers'!$H$2:$H$13) + _xlfn.XLOOKUP('8. Model Variables'!$A85,'4.Annual SAE Indices'!$A$2:$A$23,'4.Annual SAE Indices'!$P$2:$P$23)*_xlfn.XLOOKUP('8. Model Variables'!$B85,'5.Monthly Multipliers'!$B$2:$B$13,'5.Monthly Multipliers'!$I$2:$I$13) + _xlfn.XLOOKUP('8. Model Variables'!$A85,'4.Annual SAE Indices'!$A$2:$A$23,'4.Annual SAE Indices'!$Q$2:$Q$23)*_xlfn.XLOOKUP('8. Model Variables'!$B85,'5.Monthly Multipliers'!$B$2:$B$13,'5.Monthly Multipliers'!$J$2:$J$13) + _xlfn.XLOOKUP('8. Model Variables'!$A85,'4.Annual SAE Indices'!$A$2:$A$23,'4.Annual SAE Indices'!$R$2:$R$23)*_xlfn.XLOOKUP('8. Model Variables'!$B85,'5.Monthly Multipliers'!$B$2:$B$13,'5.Monthly Multipliers'!$K$2:$K$13) + _xlfn.XLOOKUP('8. Model Variables'!$A85,'4.Annual SAE Indices'!$A$2:$A$23,'4.Annual SAE Indices'!$T$2:$T$23)*_xlfn.XLOOKUP('8. Model Variables'!$B85,'5.Monthly Multipliers'!$B$2:$B$13,'5.Monthly Multipliers'!$L$2:$L$13) + _xlfn.XLOOKUP('8. Model Variables'!$A85,'4.Annual SAE Indices'!$A$2:$A$23,'4.Annual SAE Indices'!$U$2:$U$23)*_xlfn.XLOOKUP('8. Model Variables'!$B85,'5.Monthly Multipliers'!$B$2:$B$13,'5.Monthly Multipliers'!$M$2:$M$13)</f>
        <v>532.97781289584827</v>
      </c>
      <c r="F85" s="1">
        <f>('6.Econ Transform'!F85^0.1)*'7.Wthr Transform'!D85*'8. Model Variables'!E85</f>
        <v>545.11536870784334</v>
      </c>
    </row>
    <row r="86" spans="1:6" ht="15.75" customHeight="1" x14ac:dyDescent="0.25">
      <c r="A86" s="1">
        <f t="shared" si="0"/>
        <v>2020</v>
      </c>
      <c r="B86" s="1">
        <f t="shared" si="1"/>
        <v>1</v>
      </c>
      <c r="C86" s="12">
        <f t="array" ref="C86">('6.Econ Transform'!F86^0.1)*'7.Wthr Transform'!H86*_xlfn.XLOOKUP('8. Model Variables'!A86,'4.Annual SAE Indices'!$A$2:$A$23,'4.Annual SAE Indices'!$V$2:$V$23)</f>
        <v>265.24685968072112</v>
      </c>
      <c r="D86" s="12">
        <f t="array" ref="D86">('6.Econ Transform'!F86^0.1)*'7.Wthr Transform'!J86*_xlfn.XLOOKUP('8. Model Variables'!$A86,'4.Annual SAE Indices'!$A$2:$A$23,'4.Annual SAE Indices'!$W$2:$W$23)</f>
        <v>0</v>
      </c>
      <c r="E86" s="1">
        <f t="array" ref="E86">_xlfn.XLOOKUP('8. Model Variables'!$A86,'4.Annual SAE Indices'!$A$2:$A$23,'4.Annual SAE Indices'!$J$2:$J$23)*_xlfn.XLOOKUP('8. Model Variables'!$B86,'5.Monthly Multipliers'!$B$2:$B$13,'5.Monthly Multipliers'!$C$2:$C$13) + _xlfn.XLOOKUP('8. Model Variables'!$A86,'4.Annual SAE Indices'!$A$2:$A$23,'4.Annual SAE Indices'!$K$2:$K$23)*_xlfn.XLOOKUP('8. Model Variables'!$B86,'5.Monthly Multipliers'!$B$2:$B$13,'5.Monthly Multipliers'!$D$2:$D$13) + _xlfn.XLOOKUP('8. Model Variables'!$A86,'4.Annual SAE Indices'!$A$2:$A$23,'4.Annual SAE Indices'!$L$2:$L$23)*_xlfn.XLOOKUP('8. Model Variables'!$B86,'5.Monthly Multipliers'!$B$2:$B$13,'5.Monthly Multipliers'!$E$2:$E$13) + _xlfn.XLOOKUP('8. Model Variables'!$A86,'4.Annual SAE Indices'!$A$2:$A$23,'4.Annual SAE Indices'!$M$2:$M$23)*_xlfn.XLOOKUP('8. Model Variables'!$B86,'5.Monthly Multipliers'!$B$2:$B$13,'5.Monthly Multipliers'!$F$2:$F$13) + _xlfn.XLOOKUP('8. Model Variables'!$A86,'4.Annual SAE Indices'!$A$2:$A$23,'4.Annual SAE Indices'!$N$2:$N$23)*_xlfn.XLOOKUP('8. Model Variables'!$B86,'5.Monthly Multipliers'!$B$2:$B$13,'5.Monthly Multipliers'!$G$2:$G$13) + _xlfn.XLOOKUP('8. Model Variables'!$A86,'4.Annual SAE Indices'!$A$2:$A$23,'4.Annual SAE Indices'!$O$2:$O$23)*_xlfn.XLOOKUP('8. Model Variables'!$B86,'5.Monthly Multipliers'!$B$2:$B$13,'5.Monthly Multipliers'!$H$2:$H$13) + _xlfn.XLOOKUP('8. Model Variables'!$A86,'4.Annual SAE Indices'!$A$2:$A$23,'4.Annual SAE Indices'!$P$2:$P$23)*_xlfn.XLOOKUP('8. Model Variables'!$B86,'5.Monthly Multipliers'!$B$2:$B$13,'5.Monthly Multipliers'!$I$2:$I$13) + _xlfn.XLOOKUP('8. Model Variables'!$A86,'4.Annual SAE Indices'!$A$2:$A$23,'4.Annual SAE Indices'!$Q$2:$Q$23)*_xlfn.XLOOKUP('8. Model Variables'!$B86,'5.Monthly Multipliers'!$B$2:$B$13,'5.Monthly Multipliers'!$J$2:$J$13) + _xlfn.XLOOKUP('8. Model Variables'!$A86,'4.Annual SAE Indices'!$A$2:$A$23,'4.Annual SAE Indices'!$R$2:$R$23)*_xlfn.XLOOKUP('8. Model Variables'!$B86,'5.Monthly Multipliers'!$B$2:$B$13,'5.Monthly Multipliers'!$K$2:$K$13) + _xlfn.XLOOKUP('8. Model Variables'!$A86,'4.Annual SAE Indices'!$A$2:$A$23,'4.Annual SAE Indices'!$T$2:$T$23)*_xlfn.XLOOKUP('8. Model Variables'!$B86,'5.Monthly Multipliers'!$B$2:$B$13,'5.Monthly Multipliers'!$L$2:$L$13) + _xlfn.XLOOKUP('8. Model Variables'!$A86,'4.Annual SAE Indices'!$A$2:$A$23,'4.Annual SAE Indices'!$U$2:$U$23)*_xlfn.XLOOKUP('8. Model Variables'!$B86,'5.Monthly Multipliers'!$B$2:$B$13,'5.Monthly Multipliers'!$M$2:$M$13)</f>
        <v>538.27153279746994</v>
      </c>
      <c r="F86" s="1">
        <f>('6.Econ Transform'!F86^0.1)*'7.Wthr Transform'!D86*'8. Model Variables'!E86</f>
        <v>550.50684154163594</v>
      </c>
    </row>
    <row r="87" spans="1:6" ht="15.75" customHeight="1" x14ac:dyDescent="0.25">
      <c r="A87" s="1">
        <f t="shared" si="0"/>
        <v>2020</v>
      </c>
      <c r="B87" s="1">
        <f t="shared" si="1"/>
        <v>2</v>
      </c>
      <c r="C87" s="12">
        <f t="array" ref="C87">('6.Econ Transform'!F87^0.1)*'7.Wthr Transform'!H87*_xlfn.XLOOKUP('8. Model Variables'!A87,'4.Annual SAE Indices'!$A$2:$A$23,'4.Annual SAE Indices'!$V$2:$V$23)</f>
        <v>257.77488491993108</v>
      </c>
      <c r="D87" s="12">
        <f t="array" ref="D87">('6.Econ Transform'!F87^0.1)*'7.Wthr Transform'!J87*_xlfn.XLOOKUP('8. Model Variables'!$A87,'4.Annual SAE Indices'!$A$2:$A$23,'4.Annual SAE Indices'!$W$2:$W$23)</f>
        <v>0</v>
      </c>
      <c r="E87" s="1">
        <f t="array" ref="E87">_xlfn.XLOOKUP('8. Model Variables'!$A87,'4.Annual SAE Indices'!$A$2:$A$23,'4.Annual SAE Indices'!$J$2:$J$23)*_xlfn.XLOOKUP('8. Model Variables'!$B87,'5.Monthly Multipliers'!$B$2:$B$13,'5.Monthly Multipliers'!$C$2:$C$13) + _xlfn.XLOOKUP('8. Model Variables'!$A87,'4.Annual SAE Indices'!$A$2:$A$23,'4.Annual SAE Indices'!$K$2:$K$23)*_xlfn.XLOOKUP('8. Model Variables'!$B87,'5.Monthly Multipliers'!$B$2:$B$13,'5.Monthly Multipliers'!$D$2:$D$13) + _xlfn.XLOOKUP('8. Model Variables'!$A87,'4.Annual SAE Indices'!$A$2:$A$23,'4.Annual SAE Indices'!$L$2:$L$23)*_xlfn.XLOOKUP('8. Model Variables'!$B87,'5.Monthly Multipliers'!$B$2:$B$13,'5.Monthly Multipliers'!$E$2:$E$13) + _xlfn.XLOOKUP('8. Model Variables'!$A87,'4.Annual SAE Indices'!$A$2:$A$23,'4.Annual SAE Indices'!$M$2:$M$23)*_xlfn.XLOOKUP('8. Model Variables'!$B87,'5.Monthly Multipliers'!$B$2:$B$13,'5.Monthly Multipliers'!$F$2:$F$13) + _xlfn.XLOOKUP('8. Model Variables'!$A87,'4.Annual SAE Indices'!$A$2:$A$23,'4.Annual SAE Indices'!$N$2:$N$23)*_xlfn.XLOOKUP('8. Model Variables'!$B87,'5.Monthly Multipliers'!$B$2:$B$13,'5.Monthly Multipliers'!$G$2:$G$13) + _xlfn.XLOOKUP('8. Model Variables'!$A87,'4.Annual SAE Indices'!$A$2:$A$23,'4.Annual SAE Indices'!$O$2:$O$23)*_xlfn.XLOOKUP('8. Model Variables'!$B87,'5.Monthly Multipliers'!$B$2:$B$13,'5.Monthly Multipliers'!$H$2:$H$13) + _xlfn.XLOOKUP('8. Model Variables'!$A87,'4.Annual SAE Indices'!$A$2:$A$23,'4.Annual SAE Indices'!$P$2:$P$23)*_xlfn.XLOOKUP('8. Model Variables'!$B87,'5.Monthly Multipliers'!$B$2:$B$13,'5.Monthly Multipliers'!$I$2:$I$13) + _xlfn.XLOOKUP('8. Model Variables'!$A87,'4.Annual SAE Indices'!$A$2:$A$23,'4.Annual SAE Indices'!$Q$2:$Q$23)*_xlfn.XLOOKUP('8. Model Variables'!$B87,'5.Monthly Multipliers'!$B$2:$B$13,'5.Monthly Multipliers'!$J$2:$J$13) + _xlfn.XLOOKUP('8. Model Variables'!$A87,'4.Annual SAE Indices'!$A$2:$A$23,'4.Annual SAE Indices'!$R$2:$R$23)*_xlfn.XLOOKUP('8. Model Variables'!$B87,'5.Monthly Multipliers'!$B$2:$B$13,'5.Monthly Multipliers'!$K$2:$K$13) + _xlfn.XLOOKUP('8. Model Variables'!$A87,'4.Annual SAE Indices'!$A$2:$A$23,'4.Annual SAE Indices'!$T$2:$T$23)*_xlfn.XLOOKUP('8. Model Variables'!$B87,'5.Monthly Multipliers'!$B$2:$B$13,'5.Monthly Multipliers'!$L$2:$L$13) + _xlfn.XLOOKUP('8. Model Variables'!$A87,'4.Annual SAE Indices'!$A$2:$A$23,'4.Annual SAE Indices'!$U$2:$U$23)*_xlfn.XLOOKUP('8. Model Variables'!$B87,'5.Monthly Multipliers'!$B$2:$B$13,'5.Monthly Multipliers'!$M$2:$M$13)</f>
        <v>534.54322427645752</v>
      </c>
      <c r="F87" s="1">
        <f>('6.Econ Transform'!F87^0.1)*'7.Wthr Transform'!D87*'8. Model Variables'!E87</f>
        <v>511.40198895465556</v>
      </c>
    </row>
    <row r="88" spans="1:6" ht="15.75" customHeight="1" x14ac:dyDescent="0.25">
      <c r="A88" s="1">
        <f t="shared" si="0"/>
        <v>2020</v>
      </c>
      <c r="B88" s="1">
        <f t="shared" si="1"/>
        <v>3</v>
      </c>
      <c r="C88" s="12">
        <f t="array" ref="C88">('6.Econ Transform'!F88^0.1)*'7.Wthr Transform'!H88*_xlfn.XLOOKUP('8. Model Variables'!A88,'4.Annual SAE Indices'!$A$2:$A$23,'4.Annual SAE Indices'!$V$2:$V$23)</f>
        <v>181.28183403547553</v>
      </c>
      <c r="D88" s="12">
        <f t="array" ref="D88">('6.Econ Transform'!F88^0.1)*'7.Wthr Transform'!J88*_xlfn.XLOOKUP('8. Model Variables'!$A88,'4.Annual SAE Indices'!$A$2:$A$23,'4.Annual SAE Indices'!$W$2:$W$23)</f>
        <v>0</v>
      </c>
      <c r="E88" s="1">
        <f t="array" ref="E88">_xlfn.XLOOKUP('8. Model Variables'!$A88,'4.Annual SAE Indices'!$A$2:$A$23,'4.Annual SAE Indices'!$J$2:$J$23)*_xlfn.XLOOKUP('8. Model Variables'!$B88,'5.Monthly Multipliers'!$B$2:$B$13,'5.Monthly Multipliers'!$C$2:$C$13) + _xlfn.XLOOKUP('8. Model Variables'!$A88,'4.Annual SAE Indices'!$A$2:$A$23,'4.Annual SAE Indices'!$K$2:$K$23)*_xlfn.XLOOKUP('8. Model Variables'!$B88,'5.Monthly Multipliers'!$B$2:$B$13,'5.Monthly Multipliers'!$D$2:$D$13) + _xlfn.XLOOKUP('8. Model Variables'!$A88,'4.Annual SAE Indices'!$A$2:$A$23,'4.Annual SAE Indices'!$L$2:$L$23)*_xlfn.XLOOKUP('8. Model Variables'!$B88,'5.Monthly Multipliers'!$B$2:$B$13,'5.Monthly Multipliers'!$E$2:$E$13) + _xlfn.XLOOKUP('8. Model Variables'!$A88,'4.Annual SAE Indices'!$A$2:$A$23,'4.Annual SAE Indices'!$M$2:$M$23)*_xlfn.XLOOKUP('8. Model Variables'!$B88,'5.Monthly Multipliers'!$B$2:$B$13,'5.Monthly Multipliers'!$F$2:$F$13) + _xlfn.XLOOKUP('8. Model Variables'!$A88,'4.Annual SAE Indices'!$A$2:$A$23,'4.Annual SAE Indices'!$N$2:$N$23)*_xlfn.XLOOKUP('8. Model Variables'!$B88,'5.Monthly Multipliers'!$B$2:$B$13,'5.Monthly Multipliers'!$G$2:$G$13) + _xlfn.XLOOKUP('8. Model Variables'!$A88,'4.Annual SAE Indices'!$A$2:$A$23,'4.Annual SAE Indices'!$O$2:$O$23)*_xlfn.XLOOKUP('8. Model Variables'!$B88,'5.Monthly Multipliers'!$B$2:$B$13,'5.Monthly Multipliers'!$H$2:$H$13) + _xlfn.XLOOKUP('8. Model Variables'!$A88,'4.Annual SAE Indices'!$A$2:$A$23,'4.Annual SAE Indices'!$P$2:$P$23)*_xlfn.XLOOKUP('8. Model Variables'!$B88,'5.Monthly Multipliers'!$B$2:$B$13,'5.Monthly Multipliers'!$I$2:$I$13) + _xlfn.XLOOKUP('8. Model Variables'!$A88,'4.Annual SAE Indices'!$A$2:$A$23,'4.Annual SAE Indices'!$Q$2:$Q$23)*_xlfn.XLOOKUP('8. Model Variables'!$B88,'5.Monthly Multipliers'!$B$2:$B$13,'5.Monthly Multipliers'!$J$2:$J$13) + _xlfn.XLOOKUP('8. Model Variables'!$A88,'4.Annual SAE Indices'!$A$2:$A$23,'4.Annual SAE Indices'!$R$2:$R$23)*_xlfn.XLOOKUP('8. Model Variables'!$B88,'5.Monthly Multipliers'!$B$2:$B$13,'5.Monthly Multipliers'!$K$2:$K$13) + _xlfn.XLOOKUP('8. Model Variables'!$A88,'4.Annual SAE Indices'!$A$2:$A$23,'4.Annual SAE Indices'!$T$2:$T$23)*_xlfn.XLOOKUP('8. Model Variables'!$B88,'5.Monthly Multipliers'!$B$2:$B$13,'5.Monthly Multipliers'!$L$2:$L$13) + _xlfn.XLOOKUP('8. Model Variables'!$A88,'4.Annual SAE Indices'!$A$2:$A$23,'4.Annual SAE Indices'!$U$2:$U$23)*_xlfn.XLOOKUP('8. Model Variables'!$B88,'5.Monthly Multipliers'!$B$2:$B$13,'5.Monthly Multipliers'!$M$2:$M$13)</f>
        <v>530.52812194385535</v>
      </c>
      <c r="F88" s="1">
        <f>('6.Econ Transform'!F88^0.1)*'7.Wthr Transform'!D88*'8. Model Variables'!E88</f>
        <v>543.2685417519674</v>
      </c>
    </row>
    <row r="89" spans="1:6" ht="15.75" customHeight="1" x14ac:dyDescent="0.25">
      <c r="A89" s="1">
        <f t="shared" si="0"/>
        <v>2020</v>
      </c>
      <c r="B89" s="1">
        <f t="shared" si="1"/>
        <v>4</v>
      </c>
      <c r="C89" s="12">
        <f t="array" ref="C89">('6.Econ Transform'!F89^0.1)*'7.Wthr Transform'!H89*_xlfn.XLOOKUP('8. Model Variables'!A89,'4.Annual SAE Indices'!$A$2:$A$23,'4.Annual SAE Indices'!$V$2:$V$23)</f>
        <v>112.07165495187424</v>
      </c>
      <c r="D89" s="12">
        <f t="array" ref="D89">('6.Econ Transform'!F89^0.1)*'7.Wthr Transform'!J89*_xlfn.XLOOKUP('8. Model Variables'!$A89,'4.Annual SAE Indices'!$A$2:$A$23,'4.Annual SAE Indices'!$W$2:$W$23)</f>
        <v>0</v>
      </c>
      <c r="E89" s="1">
        <f t="array" ref="E89">_xlfn.XLOOKUP('8. Model Variables'!$A89,'4.Annual SAE Indices'!$A$2:$A$23,'4.Annual SAE Indices'!$J$2:$J$23)*_xlfn.XLOOKUP('8. Model Variables'!$B89,'5.Monthly Multipliers'!$B$2:$B$13,'5.Monthly Multipliers'!$C$2:$C$13) + _xlfn.XLOOKUP('8. Model Variables'!$A89,'4.Annual SAE Indices'!$A$2:$A$23,'4.Annual SAE Indices'!$K$2:$K$23)*_xlfn.XLOOKUP('8. Model Variables'!$B89,'5.Monthly Multipliers'!$B$2:$B$13,'5.Monthly Multipliers'!$D$2:$D$13) + _xlfn.XLOOKUP('8. Model Variables'!$A89,'4.Annual SAE Indices'!$A$2:$A$23,'4.Annual SAE Indices'!$L$2:$L$23)*_xlfn.XLOOKUP('8. Model Variables'!$B89,'5.Monthly Multipliers'!$B$2:$B$13,'5.Monthly Multipliers'!$E$2:$E$13) + _xlfn.XLOOKUP('8. Model Variables'!$A89,'4.Annual SAE Indices'!$A$2:$A$23,'4.Annual SAE Indices'!$M$2:$M$23)*_xlfn.XLOOKUP('8. Model Variables'!$B89,'5.Monthly Multipliers'!$B$2:$B$13,'5.Monthly Multipliers'!$F$2:$F$13) + _xlfn.XLOOKUP('8. Model Variables'!$A89,'4.Annual SAE Indices'!$A$2:$A$23,'4.Annual SAE Indices'!$N$2:$N$23)*_xlfn.XLOOKUP('8. Model Variables'!$B89,'5.Monthly Multipliers'!$B$2:$B$13,'5.Monthly Multipliers'!$G$2:$G$13) + _xlfn.XLOOKUP('8. Model Variables'!$A89,'4.Annual SAE Indices'!$A$2:$A$23,'4.Annual SAE Indices'!$O$2:$O$23)*_xlfn.XLOOKUP('8. Model Variables'!$B89,'5.Monthly Multipliers'!$B$2:$B$13,'5.Monthly Multipliers'!$H$2:$H$13) + _xlfn.XLOOKUP('8. Model Variables'!$A89,'4.Annual SAE Indices'!$A$2:$A$23,'4.Annual SAE Indices'!$P$2:$P$23)*_xlfn.XLOOKUP('8. Model Variables'!$B89,'5.Monthly Multipliers'!$B$2:$B$13,'5.Monthly Multipliers'!$I$2:$I$13) + _xlfn.XLOOKUP('8. Model Variables'!$A89,'4.Annual SAE Indices'!$A$2:$A$23,'4.Annual SAE Indices'!$Q$2:$Q$23)*_xlfn.XLOOKUP('8. Model Variables'!$B89,'5.Monthly Multipliers'!$B$2:$B$13,'5.Monthly Multipliers'!$J$2:$J$13) + _xlfn.XLOOKUP('8. Model Variables'!$A89,'4.Annual SAE Indices'!$A$2:$A$23,'4.Annual SAE Indices'!$R$2:$R$23)*_xlfn.XLOOKUP('8. Model Variables'!$B89,'5.Monthly Multipliers'!$B$2:$B$13,'5.Monthly Multipliers'!$K$2:$K$13) + _xlfn.XLOOKUP('8. Model Variables'!$A89,'4.Annual SAE Indices'!$A$2:$A$23,'4.Annual SAE Indices'!$T$2:$T$23)*_xlfn.XLOOKUP('8. Model Variables'!$B89,'5.Monthly Multipliers'!$B$2:$B$13,'5.Monthly Multipliers'!$L$2:$L$13) + _xlfn.XLOOKUP('8. Model Variables'!$A89,'4.Annual SAE Indices'!$A$2:$A$23,'4.Annual SAE Indices'!$U$2:$U$23)*_xlfn.XLOOKUP('8. Model Variables'!$B89,'5.Monthly Multipliers'!$B$2:$B$13,'5.Monthly Multipliers'!$M$2:$M$13)</f>
        <v>523.02977032829608</v>
      </c>
      <c r="F89" s="1">
        <f>('6.Econ Transform'!F89^0.1)*'7.Wthr Transform'!D89*'8. Model Variables'!E89</f>
        <v>518.97665904767678</v>
      </c>
    </row>
    <row r="90" spans="1:6" ht="15.75" customHeight="1" x14ac:dyDescent="0.25">
      <c r="A90" s="1">
        <f t="shared" si="0"/>
        <v>2020</v>
      </c>
      <c r="B90" s="1">
        <f t="shared" si="1"/>
        <v>5</v>
      </c>
      <c r="C90" s="12">
        <f t="array" ref="C90">('6.Econ Transform'!F90^0.1)*'7.Wthr Transform'!H90*_xlfn.XLOOKUP('8. Model Variables'!A90,'4.Annual SAE Indices'!$A$2:$A$23,'4.Annual SAE Indices'!$V$2:$V$23)</f>
        <v>40.595907135516711</v>
      </c>
      <c r="D90" s="12">
        <f t="array" ref="D90">('6.Econ Transform'!F90^0.1)*'7.Wthr Transform'!J90*_xlfn.XLOOKUP('8. Model Variables'!$A90,'4.Annual SAE Indices'!$A$2:$A$23,'4.Annual SAE Indices'!$W$2:$W$23)</f>
        <v>143.22634280392654</v>
      </c>
      <c r="E90" s="1">
        <f t="array" ref="E90">_xlfn.XLOOKUP('8. Model Variables'!$A90,'4.Annual SAE Indices'!$A$2:$A$23,'4.Annual SAE Indices'!$J$2:$J$23)*_xlfn.XLOOKUP('8. Model Variables'!$B90,'5.Monthly Multipliers'!$B$2:$B$13,'5.Monthly Multipliers'!$C$2:$C$13) + _xlfn.XLOOKUP('8. Model Variables'!$A90,'4.Annual SAE Indices'!$A$2:$A$23,'4.Annual SAE Indices'!$K$2:$K$23)*_xlfn.XLOOKUP('8. Model Variables'!$B90,'5.Monthly Multipliers'!$B$2:$B$13,'5.Monthly Multipliers'!$D$2:$D$13) + _xlfn.XLOOKUP('8. Model Variables'!$A90,'4.Annual SAE Indices'!$A$2:$A$23,'4.Annual SAE Indices'!$L$2:$L$23)*_xlfn.XLOOKUP('8. Model Variables'!$B90,'5.Monthly Multipliers'!$B$2:$B$13,'5.Monthly Multipliers'!$E$2:$E$13) + _xlfn.XLOOKUP('8. Model Variables'!$A90,'4.Annual SAE Indices'!$A$2:$A$23,'4.Annual SAE Indices'!$M$2:$M$23)*_xlfn.XLOOKUP('8. Model Variables'!$B90,'5.Monthly Multipliers'!$B$2:$B$13,'5.Monthly Multipliers'!$F$2:$F$13) + _xlfn.XLOOKUP('8. Model Variables'!$A90,'4.Annual SAE Indices'!$A$2:$A$23,'4.Annual SAE Indices'!$N$2:$N$23)*_xlfn.XLOOKUP('8. Model Variables'!$B90,'5.Monthly Multipliers'!$B$2:$B$13,'5.Monthly Multipliers'!$G$2:$G$13) + _xlfn.XLOOKUP('8. Model Variables'!$A90,'4.Annual SAE Indices'!$A$2:$A$23,'4.Annual SAE Indices'!$O$2:$O$23)*_xlfn.XLOOKUP('8. Model Variables'!$B90,'5.Monthly Multipliers'!$B$2:$B$13,'5.Monthly Multipliers'!$H$2:$H$13) + _xlfn.XLOOKUP('8. Model Variables'!$A90,'4.Annual SAE Indices'!$A$2:$A$23,'4.Annual SAE Indices'!$P$2:$P$23)*_xlfn.XLOOKUP('8. Model Variables'!$B90,'5.Monthly Multipliers'!$B$2:$B$13,'5.Monthly Multipliers'!$I$2:$I$13) + _xlfn.XLOOKUP('8. Model Variables'!$A90,'4.Annual SAE Indices'!$A$2:$A$23,'4.Annual SAE Indices'!$Q$2:$Q$23)*_xlfn.XLOOKUP('8. Model Variables'!$B90,'5.Monthly Multipliers'!$B$2:$B$13,'5.Monthly Multipliers'!$J$2:$J$13) + _xlfn.XLOOKUP('8. Model Variables'!$A90,'4.Annual SAE Indices'!$A$2:$A$23,'4.Annual SAE Indices'!$R$2:$R$23)*_xlfn.XLOOKUP('8. Model Variables'!$B90,'5.Monthly Multipliers'!$B$2:$B$13,'5.Monthly Multipliers'!$K$2:$K$13) + _xlfn.XLOOKUP('8. Model Variables'!$A90,'4.Annual SAE Indices'!$A$2:$A$23,'4.Annual SAE Indices'!$T$2:$T$23)*_xlfn.XLOOKUP('8. Model Variables'!$B90,'5.Monthly Multipliers'!$B$2:$B$13,'5.Monthly Multipliers'!$L$2:$L$13) + _xlfn.XLOOKUP('8. Model Variables'!$A90,'4.Annual SAE Indices'!$A$2:$A$23,'4.Annual SAE Indices'!$U$2:$U$23)*_xlfn.XLOOKUP('8. Model Variables'!$B90,'5.Monthly Multipliers'!$B$2:$B$13,'5.Monthly Multipliers'!$M$2:$M$13)</f>
        <v>519.09221080598036</v>
      </c>
      <c r="F90" s="1">
        <f>('6.Econ Transform'!F90^0.1)*'7.Wthr Transform'!D90*'8. Model Variables'!E90</f>
        <v>532.91150836266559</v>
      </c>
    </row>
    <row r="91" spans="1:6" ht="15.75" customHeight="1" x14ac:dyDescent="0.25">
      <c r="A91" s="1">
        <f t="shared" si="0"/>
        <v>2020</v>
      </c>
      <c r="B91" s="1">
        <f t="shared" si="1"/>
        <v>6</v>
      </c>
      <c r="C91" s="12">
        <f t="array" ref="C91">('6.Econ Transform'!F91^0.1)*'7.Wthr Transform'!H91*_xlfn.XLOOKUP('8. Model Variables'!A91,'4.Annual SAE Indices'!$A$2:$A$23,'4.Annual SAE Indices'!$V$2:$V$23)</f>
        <v>2.8417438378658728</v>
      </c>
      <c r="D91" s="12">
        <f t="array" ref="D91">('6.Econ Transform'!F91^0.1)*'7.Wthr Transform'!J91*_xlfn.XLOOKUP('8. Model Variables'!$A91,'4.Annual SAE Indices'!$A$2:$A$23,'4.Annual SAE Indices'!$W$2:$W$23)</f>
        <v>328.11221435815469</v>
      </c>
      <c r="E91" s="1">
        <f t="array" ref="E91">_xlfn.XLOOKUP('8. Model Variables'!$A91,'4.Annual SAE Indices'!$A$2:$A$23,'4.Annual SAE Indices'!$J$2:$J$23)*_xlfn.XLOOKUP('8. Model Variables'!$B91,'5.Monthly Multipliers'!$B$2:$B$13,'5.Monthly Multipliers'!$C$2:$C$13) + _xlfn.XLOOKUP('8. Model Variables'!$A91,'4.Annual SAE Indices'!$A$2:$A$23,'4.Annual SAE Indices'!$K$2:$K$23)*_xlfn.XLOOKUP('8. Model Variables'!$B91,'5.Monthly Multipliers'!$B$2:$B$13,'5.Monthly Multipliers'!$D$2:$D$13) + _xlfn.XLOOKUP('8. Model Variables'!$A91,'4.Annual SAE Indices'!$A$2:$A$23,'4.Annual SAE Indices'!$L$2:$L$23)*_xlfn.XLOOKUP('8. Model Variables'!$B91,'5.Monthly Multipliers'!$B$2:$B$13,'5.Monthly Multipliers'!$E$2:$E$13) + _xlfn.XLOOKUP('8. Model Variables'!$A91,'4.Annual SAE Indices'!$A$2:$A$23,'4.Annual SAE Indices'!$M$2:$M$23)*_xlfn.XLOOKUP('8. Model Variables'!$B91,'5.Monthly Multipliers'!$B$2:$B$13,'5.Monthly Multipliers'!$F$2:$F$13) + _xlfn.XLOOKUP('8. Model Variables'!$A91,'4.Annual SAE Indices'!$A$2:$A$23,'4.Annual SAE Indices'!$N$2:$N$23)*_xlfn.XLOOKUP('8. Model Variables'!$B91,'5.Monthly Multipliers'!$B$2:$B$13,'5.Monthly Multipliers'!$G$2:$G$13) + _xlfn.XLOOKUP('8. Model Variables'!$A91,'4.Annual SAE Indices'!$A$2:$A$23,'4.Annual SAE Indices'!$O$2:$O$23)*_xlfn.XLOOKUP('8. Model Variables'!$B91,'5.Monthly Multipliers'!$B$2:$B$13,'5.Monthly Multipliers'!$H$2:$H$13) + _xlfn.XLOOKUP('8. Model Variables'!$A91,'4.Annual SAE Indices'!$A$2:$A$23,'4.Annual SAE Indices'!$P$2:$P$23)*_xlfn.XLOOKUP('8. Model Variables'!$B91,'5.Monthly Multipliers'!$B$2:$B$13,'5.Monthly Multipliers'!$I$2:$I$13) + _xlfn.XLOOKUP('8. Model Variables'!$A91,'4.Annual SAE Indices'!$A$2:$A$23,'4.Annual SAE Indices'!$Q$2:$Q$23)*_xlfn.XLOOKUP('8. Model Variables'!$B91,'5.Monthly Multipliers'!$B$2:$B$13,'5.Monthly Multipliers'!$J$2:$J$13) + _xlfn.XLOOKUP('8. Model Variables'!$A91,'4.Annual SAE Indices'!$A$2:$A$23,'4.Annual SAE Indices'!$R$2:$R$23)*_xlfn.XLOOKUP('8. Model Variables'!$B91,'5.Monthly Multipliers'!$B$2:$B$13,'5.Monthly Multipliers'!$K$2:$K$13) + _xlfn.XLOOKUP('8. Model Variables'!$A91,'4.Annual SAE Indices'!$A$2:$A$23,'4.Annual SAE Indices'!$T$2:$T$23)*_xlfn.XLOOKUP('8. Model Variables'!$B91,'5.Monthly Multipliers'!$B$2:$B$13,'5.Monthly Multipliers'!$L$2:$L$13) + _xlfn.XLOOKUP('8. Model Variables'!$A91,'4.Annual SAE Indices'!$A$2:$A$23,'4.Annual SAE Indices'!$U$2:$U$23)*_xlfn.XLOOKUP('8. Model Variables'!$B91,'5.Monthly Multipliers'!$B$2:$B$13,'5.Monthly Multipliers'!$M$2:$M$13)</f>
        <v>516.29362478057601</v>
      </c>
      <c r="F91" s="1">
        <f>('6.Econ Transform'!F91^0.1)*'7.Wthr Transform'!D91*'8. Model Variables'!E91</f>
        <v>512.87885876396729</v>
      </c>
    </row>
    <row r="92" spans="1:6" ht="15.75" customHeight="1" x14ac:dyDescent="0.25">
      <c r="A92" s="1">
        <f t="shared" si="0"/>
        <v>2020</v>
      </c>
      <c r="B92" s="1">
        <f t="shared" si="1"/>
        <v>7</v>
      </c>
      <c r="C92" s="12">
        <f t="array" ref="C92">('6.Econ Transform'!F92^0.1)*'7.Wthr Transform'!H92*_xlfn.XLOOKUP('8. Model Variables'!A92,'4.Annual SAE Indices'!$A$2:$A$23,'4.Annual SAE Indices'!$V$2:$V$23)</f>
        <v>0</v>
      </c>
      <c r="D92" s="12">
        <f t="array" ref="D92">('6.Econ Transform'!F92^0.1)*'7.Wthr Transform'!J92*_xlfn.XLOOKUP('8. Model Variables'!$A92,'4.Annual SAE Indices'!$A$2:$A$23,'4.Annual SAE Indices'!$W$2:$W$23)</f>
        <v>837.96910452481143</v>
      </c>
      <c r="E92" s="1">
        <f t="array" ref="E92">_xlfn.XLOOKUP('8. Model Variables'!$A92,'4.Annual SAE Indices'!$A$2:$A$23,'4.Annual SAE Indices'!$J$2:$J$23)*_xlfn.XLOOKUP('8. Model Variables'!$B92,'5.Monthly Multipliers'!$B$2:$B$13,'5.Monthly Multipliers'!$C$2:$C$13) + _xlfn.XLOOKUP('8. Model Variables'!$A92,'4.Annual SAE Indices'!$A$2:$A$23,'4.Annual SAE Indices'!$K$2:$K$23)*_xlfn.XLOOKUP('8. Model Variables'!$B92,'5.Monthly Multipliers'!$B$2:$B$13,'5.Monthly Multipliers'!$D$2:$D$13) + _xlfn.XLOOKUP('8. Model Variables'!$A92,'4.Annual SAE Indices'!$A$2:$A$23,'4.Annual SAE Indices'!$L$2:$L$23)*_xlfn.XLOOKUP('8. Model Variables'!$B92,'5.Monthly Multipliers'!$B$2:$B$13,'5.Monthly Multipliers'!$E$2:$E$13) + _xlfn.XLOOKUP('8. Model Variables'!$A92,'4.Annual SAE Indices'!$A$2:$A$23,'4.Annual SAE Indices'!$M$2:$M$23)*_xlfn.XLOOKUP('8. Model Variables'!$B92,'5.Monthly Multipliers'!$B$2:$B$13,'5.Monthly Multipliers'!$F$2:$F$13) + _xlfn.XLOOKUP('8. Model Variables'!$A92,'4.Annual SAE Indices'!$A$2:$A$23,'4.Annual SAE Indices'!$N$2:$N$23)*_xlfn.XLOOKUP('8. Model Variables'!$B92,'5.Monthly Multipliers'!$B$2:$B$13,'5.Monthly Multipliers'!$G$2:$G$13) + _xlfn.XLOOKUP('8. Model Variables'!$A92,'4.Annual SAE Indices'!$A$2:$A$23,'4.Annual SAE Indices'!$O$2:$O$23)*_xlfn.XLOOKUP('8. Model Variables'!$B92,'5.Monthly Multipliers'!$B$2:$B$13,'5.Monthly Multipliers'!$H$2:$H$13) + _xlfn.XLOOKUP('8. Model Variables'!$A92,'4.Annual SAE Indices'!$A$2:$A$23,'4.Annual SAE Indices'!$P$2:$P$23)*_xlfn.XLOOKUP('8. Model Variables'!$B92,'5.Monthly Multipliers'!$B$2:$B$13,'5.Monthly Multipliers'!$I$2:$I$13) + _xlfn.XLOOKUP('8. Model Variables'!$A92,'4.Annual SAE Indices'!$A$2:$A$23,'4.Annual SAE Indices'!$Q$2:$Q$23)*_xlfn.XLOOKUP('8. Model Variables'!$B92,'5.Monthly Multipliers'!$B$2:$B$13,'5.Monthly Multipliers'!$J$2:$J$13) + _xlfn.XLOOKUP('8. Model Variables'!$A92,'4.Annual SAE Indices'!$A$2:$A$23,'4.Annual SAE Indices'!$R$2:$R$23)*_xlfn.XLOOKUP('8. Model Variables'!$B92,'5.Monthly Multipliers'!$B$2:$B$13,'5.Monthly Multipliers'!$K$2:$K$13) + _xlfn.XLOOKUP('8. Model Variables'!$A92,'4.Annual SAE Indices'!$A$2:$A$23,'4.Annual SAE Indices'!$T$2:$T$23)*_xlfn.XLOOKUP('8. Model Variables'!$B92,'5.Monthly Multipliers'!$B$2:$B$13,'5.Monthly Multipliers'!$L$2:$L$13) + _xlfn.XLOOKUP('8. Model Variables'!$A92,'4.Annual SAE Indices'!$A$2:$A$23,'4.Annual SAE Indices'!$U$2:$U$23)*_xlfn.XLOOKUP('8. Model Variables'!$B92,'5.Monthly Multipliers'!$B$2:$B$13,'5.Monthly Multipliers'!$M$2:$M$13)</f>
        <v>508.74952873708571</v>
      </c>
      <c r="F92" s="1">
        <f>('6.Econ Transform'!F92^0.1)*'7.Wthr Transform'!D92*'8. Model Variables'!E92</f>
        <v>522.16846631618102</v>
      </c>
    </row>
    <row r="93" spans="1:6" ht="15.75" customHeight="1" x14ac:dyDescent="0.25">
      <c r="A93" s="1">
        <f t="shared" si="0"/>
        <v>2020</v>
      </c>
      <c r="B93" s="1">
        <f t="shared" si="1"/>
        <v>8</v>
      </c>
      <c r="C93" s="12">
        <f t="array" ref="C93">('6.Econ Transform'!F93^0.1)*'7.Wthr Transform'!H93*_xlfn.XLOOKUP('8. Model Variables'!A93,'4.Annual SAE Indices'!$A$2:$A$23,'4.Annual SAE Indices'!$V$2:$V$23)</f>
        <v>0.15181204623178365</v>
      </c>
      <c r="D93" s="12">
        <f t="array" ref="D93">('6.Econ Transform'!F93^0.1)*'7.Wthr Transform'!J93*_xlfn.XLOOKUP('8. Model Variables'!$A93,'4.Annual SAE Indices'!$A$2:$A$23,'4.Annual SAE Indices'!$W$2:$W$23)</f>
        <v>317.2833577429422</v>
      </c>
      <c r="E93" s="1">
        <f t="array" ref="E93">_xlfn.XLOOKUP('8. Model Variables'!$A93,'4.Annual SAE Indices'!$A$2:$A$23,'4.Annual SAE Indices'!$J$2:$J$23)*_xlfn.XLOOKUP('8. Model Variables'!$B93,'5.Monthly Multipliers'!$B$2:$B$13,'5.Monthly Multipliers'!$C$2:$C$13) + _xlfn.XLOOKUP('8. Model Variables'!$A93,'4.Annual SAE Indices'!$A$2:$A$23,'4.Annual SAE Indices'!$K$2:$K$23)*_xlfn.XLOOKUP('8. Model Variables'!$B93,'5.Monthly Multipliers'!$B$2:$B$13,'5.Monthly Multipliers'!$D$2:$D$13) + _xlfn.XLOOKUP('8. Model Variables'!$A93,'4.Annual SAE Indices'!$A$2:$A$23,'4.Annual SAE Indices'!$L$2:$L$23)*_xlfn.XLOOKUP('8. Model Variables'!$B93,'5.Monthly Multipliers'!$B$2:$B$13,'5.Monthly Multipliers'!$E$2:$E$13) + _xlfn.XLOOKUP('8. Model Variables'!$A93,'4.Annual SAE Indices'!$A$2:$A$23,'4.Annual SAE Indices'!$M$2:$M$23)*_xlfn.XLOOKUP('8. Model Variables'!$B93,'5.Monthly Multipliers'!$B$2:$B$13,'5.Monthly Multipliers'!$F$2:$F$13) + _xlfn.XLOOKUP('8. Model Variables'!$A93,'4.Annual SAE Indices'!$A$2:$A$23,'4.Annual SAE Indices'!$N$2:$N$23)*_xlfn.XLOOKUP('8. Model Variables'!$B93,'5.Monthly Multipliers'!$B$2:$B$13,'5.Monthly Multipliers'!$G$2:$G$13) + _xlfn.XLOOKUP('8. Model Variables'!$A93,'4.Annual SAE Indices'!$A$2:$A$23,'4.Annual SAE Indices'!$O$2:$O$23)*_xlfn.XLOOKUP('8. Model Variables'!$B93,'5.Monthly Multipliers'!$B$2:$B$13,'5.Monthly Multipliers'!$H$2:$H$13) + _xlfn.XLOOKUP('8. Model Variables'!$A93,'4.Annual SAE Indices'!$A$2:$A$23,'4.Annual SAE Indices'!$P$2:$P$23)*_xlfn.XLOOKUP('8. Model Variables'!$B93,'5.Monthly Multipliers'!$B$2:$B$13,'5.Monthly Multipliers'!$I$2:$I$13) + _xlfn.XLOOKUP('8. Model Variables'!$A93,'4.Annual SAE Indices'!$A$2:$A$23,'4.Annual SAE Indices'!$Q$2:$Q$23)*_xlfn.XLOOKUP('8. Model Variables'!$B93,'5.Monthly Multipliers'!$B$2:$B$13,'5.Monthly Multipliers'!$J$2:$J$13) + _xlfn.XLOOKUP('8. Model Variables'!$A93,'4.Annual SAE Indices'!$A$2:$A$23,'4.Annual SAE Indices'!$R$2:$R$23)*_xlfn.XLOOKUP('8. Model Variables'!$B93,'5.Monthly Multipliers'!$B$2:$B$13,'5.Monthly Multipliers'!$K$2:$K$13) + _xlfn.XLOOKUP('8. Model Variables'!$A93,'4.Annual SAE Indices'!$A$2:$A$23,'4.Annual SAE Indices'!$T$2:$T$23)*_xlfn.XLOOKUP('8. Model Variables'!$B93,'5.Monthly Multipliers'!$B$2:$B$13,'5.Monthly Multipliers'!$L$2:$L$13) + _xlfn.XLOOKUP('8. Model Variables'!$A93,'4.Annual SAE Indices'!$A$2:$A$23,'4.Annual SAE Indices'!$U$2:$U$23)*_xlfn.XLOOKUP('8. Model Variables'!$B93,'5.Monthly Multipliers'!$B$2:$B$13,'5.Monthly Multipliers'!$M$2:$M$13)</f>
        <v>507.12143294184614</v>
      </c>
      <c r="F93" s="1">
        <f>('6.Econ Transform'!F93^0.1)*'7.Wthr Transform'!D93*'8. Model Variables'!E93</f>
        <v>520.43559490160601</v>
      </c>
    </row>
    <row r="94" spans="1:6" ht="15.75" customHeight="1" x14ac:dyDescent="0.25">
      <c r="A94" s="1">
        <f t="shared" si="0"/>
        <v>2020</v>
      </c>
      <c r="B94" s="1">
        <f t="shared" si="1"/>
        <v>9</v>
      </c>
      <c r="C94" s="12">
        <f t="array" ref="C94">('6.Econ Transform'!F94^0.1)*'7.Wthr Transform'!H94*_xlfn.XLOOKUP('8. Model Variables'!A94,'4.Annual SAE Indices'!$A$2:$A$23,'4.Annual SAE Indices'!$V$2:$V$23)</f>
        <v>13.53961758867996</v>
      </c>
      <c r="D94" s="12">
        <f t="array" ref="D94">('6.Econ Transform'!F94^0.1)*'7.Wthr Transform'!J94*_xlfn.XLOOKUP('8. Model Variables'!$A94,'4.Annual SAE Indices'!$A$2:$A$23,'4.Annual SAE Indices'!$W$2:$W$23)</f>
        <v>44.489010312219278</v>
      </c>
      <c r="E94" s="1">
        <f t="array" ref="E94">_xlfn.XLOOKUP('8. Model Variables'!$A94,'4.Annual SAE Indices'!$A$2:$A$23,'4.Annual SAE Indices'!$J$2:$J$23)*_xlfn.XLOOKUP('8. Model Variables'!$B94,'5.Monthly Multipliers'!$B$2:$B$13,'5.Monthly Multipliers'!$C$2:$C$13) + _xlfn.XLOOKUP('8. Model Variables'!$A94,'4.Annual SAE Indices'!$A$2:$A$23,'4.Annual SAE Indices'!$K$2:$K$23)*_xlfn.XLOOKUP('8. Model Variables'!$B94,'5.Monthly Multipliers'!$B$2:$B$13,'5.Monthly Multipliers'!$D$2:$D$13) + _xlfn.XLOOKUP('8. Model Variables'!$A94,'4.Annual SAE Indices'!$A$2:$A$23,'4.Annual SAE Indices'!$L$2:$L$23)*_xlfn.XLOOKUP('8. Model Variables'!$B94,'5.Monthly Multipliers'!$B$2:$B$13,'5.Monthly Multipliers'!$E$2:$E$13) + _xlfn.XLOOKUP('8. Model Variables'!$A94,'4.Annual SAE Indices'!$A$2:$A$23,'4.Annual SAE Indices'!$M$2:$M$23)*_xlfn.XLOOKUP('8. Model Variables'!$B94,'5.Monthly Multipliers'!$B$2:$B$13,'5.Monthly Multipliers'!$F$2:$F$13) + _xlfn.XLOOKUP('8. Model Variables'!$A94,'4.Annual SAE Indices'!$A$2:$A$23,'4.Annual SAE Indices'!$N$2:$N$23)*_xlfn.XLOOKUP('8. Model Variables'!$B94,'5.Monthly Multipliers'!$B$2:$B$13,'5.Monthly Multipliers'!$G$2:$G$13) + _xlfn.XLOOKUP('8. Model Variables'!$A94,'4.Annual SAE Indices'!$A$2:$A$23,'4.Annual SAE Indices'!$O$2:$O$23)*_xlfn.XLOOKUP('8. Model Variables'!$B94,'5.Monthly Multipliers'!$B$2:$B$13,'5.Monthly Multipliers'!$H$2:$H$13) + _xlfn.XLOOKUP('8. Model Variables'!$A94,'4.Annual SAE Indices'!$A$2:$A$23,'4.Annual SAE Indices'!$P$2:$P$23)*_xlfn.XLOOKUP('8. Model Variables'!$B94,'5.Monthly Multipliers'!$B$2:$B$13,'5.Monthly Multipliers'!$I$2:$I$13) + _xlfn.XLOOKUP('8. Model Variables'!$A94,'4.Annual SAE Indices'!$A$2:$A$23,'4.Annual SAE Indices'!$Q$2:$Q$23)*_xlfn.XLOOKUP('8. Model Variables'!$B94,'5.Monthly Multipliers'!$B$2:$B$13,'5.Monthly Multipliers'!$J$2:$J$13) + _xlfn.XLOOKUP('8. Model Variables'!$A94,'4.Annual SAE Indices'!$A$2:$A$23,'4.Annual SAE Indices'!$R$2:$R$23)*_xlfn.XLOOKUP('8. Model Variables'!$B94,'5.Monthly Multipliers'!$B$2:$B$13,'5.Monthly Multipliers'!$K$2:$K$13) + _xlfn.XLOOKUP('8. Model Variables'!$A94,'4.Annual SAE Indices'!$A$2:$A$23,'4.Annual SAE Indices'!$T$2:$T$23)*_xlfn.XLOOKUP('8. Model Variables'!$B94,'5.Monthly Multipliers'!$B$2:$B$13,'5.Monthly Multipliers'!$L$2:$L$13) + _xlfn.XLOOKUP('8. Model Variables'!$A94,'4.Annual SAE Indices'!$A$2:$A$23,'4.Annual SAE Indices'!$U$2:$U$23)*_xlfn.XLOOKUP('8. Model Variables'!$B94,'5.Monthly Multipliers'!$B$2:$B$13,'5.Monthly Multipliers'!$M$2:$M$13)</f>
        <v>510.3314697014647</v>
      </c>
      <c r="F94" s="1">
        <f>('6.Econ Transform'!F94^0.1)*'7.Wthr Transform'!D94*'8. Model Variables'!E94</f>
        <v>506.85128503131841</v>
      </c>
    </row>
    <row r="95" spans="1:6" ht="15.75" customHeight="1" x14ac:dyDescent="0.25">
      <c r="A95" s="1">
        <f t="shared" si="0"/>
        <v>2020</v>
      </c>
      <c r="B95" s="1">
        <f t="shared" si="1"/>
        <v>10</v>
      </c>
      <c r="C95" s="12">
        <f t="array" ref="C95">('6.Econ Transform'!F95^0.1)*'7.Wthr Transform'!H95*_xlfn.XLOOKUP('8. Model Variables'!A95,'4.Annual SAE Indices'!$A$2:$A$23,'4.Annual SAE Indices'!$V$2:$V$23)</f>
        <v>81.604610588268031</v>
      </c>
      <c r="D95" s="12">
        <f t="array" ref="D95">('6.Econ Transform'!F95^0.1)*'7.Wthr Transform'!J95*_xlfn.XLOOKUP('8. Model Variables'!$A95,'4.Annual SAE Indices'!$A$2:$A$23,'4.Annual SAE Indices'!$W$2:$W$23)</f>
        <v>0</v>
      </c>
      <c r="E95" s="1">
        <f t="array" ref="E95">_xlfn.XLOOKUP('8. Model Variables'!$A95,'4.Annual SAE Indices'!$A$2:$A$23,'4.Annual SAE Indices'!$J$2:$J$23)*_xlfn.XLOOKUP('8. Model Variables'!$B95,'5.Monthly Multipliers'!$B$2:$B$13,'5.Monthly Multipliers'!$C$2:$C$13) + _xlfn.XLOOKUP('8. Model Variables'!$A95,'4.Annual SAE Indices'!$A$2:$A$23,'4.Annual SAE Indices'!$K$2:$K$23)*_xlfn.XLOOKUP('8. Model Variables'!$B95,'5.Monthly Multipliers'!$B$2:$B$13,'5.Monthly Multipliers'!$D$2:$D$13) + _xlfn.XLOOKUP('8. Model Variables'!$A95,'4.Annual SAE Indices'!$A$2:$A$23,'4.Annual SAE Indices'!$L$2:$L$23)*_xlfn.XLOOKUP('8. Model Variables'!$B95,'5.Monthly Multipliers'!$B$2:$B$13,'5.Monthly Multipliers'!$E$2:$E$13) + _xlfn.XLOOKUP('8. Model Variables'!$A95,'4.Annual SAE Indices'!$A$2:$A$23,'4.Annual SAE Indices'!$M$2:$M$23)*_xlfn.XLOOKUP('8. Model Variables'!$B95,'5.Monthly Multipliers'!$B$2:$B$13,'5.Monthly Multipliers'!$F$2:$F$13) + _xlfn.XLOOKUP('8. Model Variables'!$A95,'4.Annual SAE Indices'!$A$2:$A$23,'4.Annual SAE Indices'!$N$2:$N$23)*_xlfn.XLOOKUP('8. Model Variables'!$B95,'5.Monthly Multipliers'!$B$2:$B$13,'5.Monthly Multipliers'!$G$2:$G$13) + _xlfn.XLOOKUP('8. Model Variables'!$A95,'4.Annual SAE Indices'!$A$2:$A$23,'4.Annual SAE Indices'!$O$2:$O$23)*_xlfn.XLOOKUP('8. Model Variables'!$B95,'5.Monthly Multipliers'!$B$2:$B$13,'5.Monthly Multipliers'!$H$2:$H$13) + _xlfn.XLOOKUP('8. Model Variables'!$A95,'4.Annual SAE Indices'!$A$2:$A$23,'4.Annual SAE Indices'!$P$2:$P$23)*_xlfn.XLOOKUP('8. Model Variables'!$B95,'5.Monthly Multipliers'!$B$2:$B$13,'5.Monthly Multipliers'!$I$2:$I$13) + _xlfn.XLOOKUP('8. Model Variables'!$A95,'4.Annual SAE Indices'!$A$2:$A$23,'4.Annual SAE Indices'!$Q$2:$Q$23)*_xlfn.XLOOKUP('8. Model Variables'!$B95,'5.Monthly Multipliers'!$B$2:$B$13,'5.Monthly Multipliers'!$J$2:$J$13) + _xlfn.XLOOKUP('8. Model Variables'!$A95,'4.Annual SAE Indices'!$A$2:$A$23,'4.Annual SAE Indices'!$R$2:$R$23)*_xlfn.XLOOKUP('8. Model Variables'!$B95,'5.Monthly Multipliers'!$B$2:$B$13,'5.Monthly Multipliers'!$K$2:$K$13) + _xlfn.XLOOKUP('8. Model Variables'!$A95,'4.Annual SAE Indices'!$A$2:$A$23,'4.Annual SAE Indices'!$T$2:$T$23)*_xlfn.XLOOKUP('8. Model Variables'!$B95,'5.Monthly Multipliers'!$B$2:$B$13,'5.Monthly Multipliers'!$L$2:$L$13) + _xlfn.XLOOKUP('8. Model Variables'!$A95,'4.Annual SAE Indices'!$A$2:$A$23,'4.Annual SAE Indices'!$U$2:$U$23)*_xlfn.XLOOKUP('8. Model Variables'!$B95,'5.Monthly Multipliers'!$B$2:$B$13,'5.Monthly Multipliers'!$M$2:$M$13)</f>
        <v>518.02213899383969</v>
      </c>
      <c r="F95" s="1">
        <f>('6.Econ Transform'!F95^0.1)*'7.Wthr Transform'!D95*'8. Model Variables'!E95</f>
        <v>531.65549989963824</v>
      </c>
    </row>
    <row r="96" spans="1:6" ht="15.75" customHeight="1" x14ac:dyDescent="0.25">
      <c r="A96" s="1">
        <f t="shared" si="0"/>
        <v>2020</v>
      </c>
      <c r="B96" s="1">
        <f t="shared" si="1"/>
        <v>11</v>
      </c>
      <c r="C96" s="12">
        <f t="array" ref="C96">('6.Econ Transform'!F96^0.1)*'7.Wthr Transform'!H96*_xlfn.XLOOKUP('8. Model Variables'!A96,'4.Annual SAE Indices'!$A$2:$A$23,'4.Annual SAE Indices'!$V$2:$V$23)</f>
        <v>128.04010271759589</v>
      </c>
      <c r="D96" s="12">
        <f t="array" ref="D96">('6.Econ Transform'!F96^0.1)*'7.Wthr Transform'!J96*_xlfn.XLOOKUP('8. Model Variables'!$A96,'4.Annual SAE Indices'!$A$2:$A$23,'4.Annual SAE Indices'!$W$2:$W$23)</f>
        <v>0</v>
      </c>
      <c r="E96" s="1">
        <f t="array" ref="E96">_xlfn.XLOOKUP('8. Model Variables'!$A96,'4.Annual SAE Indices'!$A$2:$A$23,'4.Annual SAE Indices'!$J$2:$J$23)*_xlfn.XLOOKUP('8. Model Variables'!$B96,'5.Monthly Multipliers'!$B$2:$B$13,'5.Monthly Multipliers'!$C$2:$C$13) + _xlfn.XLOOKUP('8. Model Variables'!$A96,'4.Annual SAE Indices'!$A$2:$A$23,'4.Annual SAE Indices'!$K$2:$K$23)*_xlfn.XLOOKUP('8. Model Variables'!$B96,'5.Monthly Multipliers'!$B$2:$B$13,'5.Monthly Multipliers'!$D$2:$D$13) + _xlfn.XLOOKUP('8. Model Variables'!$A96,'4.Annual SAE Indices'!$A$2:$A$23,'4.Annual SAE Indices'!$L$2:$L$23)*_xlfn.XLOOKUP('8. Model Variables'!$B96,'5.Monthly Multipliers'!$B$2:$B$13,'5.Monthly Multipliers'!$E$2:$E$13) + _xlfn.XLOOKUP('8. Model Variables'!$A96,'4.Annual SAE Indices'!$A$2:$A$23,'4.Annual SAE Indices'!$M$2:$M$23)*_xlfn.XLOOKUP('8. Model Variables'!$B96,'5.Monthly Multipliers'!$B$2:$B$13,'5.Monthly Multipliers'!$F$2:$F$13) + _xlfn.XLOOKUP('8. Model Variables'!$A96,'4.Annual SAE Indices'!$A$2:$A$23,'4.Annual SAE Indices'!$N$2:$N$23)*_xlfn.XLOOKUP('8. Model Variables'!$B96,'5.Monthly Multipliers'!$B$2:$B$13,'5.Monthly Multipliers'!$G$2:$G$13) + _xlfn.XLOOKUP('8. Model Variables'!$A96,'4.Annual SAE Indices'!$A$2:$A$23,'4.Annual SAE Indices'!$O$2:$O$23)*_xlfn.XLOOKUP('8. Model Variables'!$B96,'5.Monthly Multipliers'!$B$2:$B$13,'5.Monthly Multipliers'!$H$2:$H$13) + _xlfn.XLOOKUP('8. Model Variables'!$A96,'4.Annual SAE Indices'!$A$2:$A$23,'4.Annual SAE Indices'!$P$2:$P$23)*_xlfn.XLOOKUP('8. Model Variables'!$B96,'5.Monthly Multipliers'!$B$2:$B$13,'5.Monthly Multipliers'!$I$2:$I$13) + _xlfn.XLOOKUP('8. Model Variables'!$A96,'4.Annual SAE Indices'!$A$2:$A$23,'4.Annual SAE Indices'!$Q$2:$Q$23)*_xlfn.XLOOKUP('8. Model Variables'!$B96,'5.Monthly Multipliers'!$B$2:$B$13,'5.Monthly Multipliers'!$J$2:$J$13) + _xlfn.XLOOKUP('8. Model Variables'!$A96,'4.Annual SAE Indices'!$A$2:$A$23,'4.Annual SAE Indices'!$R$2:$R$23)*_xlfn.XLOOKUP('8. Model Variables'!$B96,'5.Monthly Multipliers'!$B$2:$B$13,'5.Monthly Multipliers'!$K$2:$K$13) + _xlfn.XLOOKUP('8. Model Variables'!$A96,'4.Annual SAE Indices'!$A$2:$A$23,'4.Annual SAE Indices'!$T$2:$T$23)*_xlfn.XLOOKUP('8. Model Variables'!$B96,'5.Monthly Multipliers'!$B$2:$B$13,'5.Monthly Multipliers'!$L$2:$L$13) + _xlfn.XLOOKUP('8. Model Variables'!$A96,'4.Annual SAE Indices'!$A$2:$A$23,'4.Annual SAE Indices'!$U$2:$U$23)*_xlfn.XLOOKUP('8. Model Variables'!$B96,'5.Monthly Multipliers'!$B$2:$B$13,'5.Monthly Multipliers'!$M$2:$M$13)</f>
        <v>525.2635571346085</v>
      </c>
      <c r="F96" s="1">
        <f>('6.Econ Transform'!F96^0.1)*'7.Wthr Transform'!D96*'8. Model Variables'!E96</f>
        <v>521.71329901745332</v>
      </c>
    </row>
    <row r="97" spans="1:6" ht="15.75" customHeight="1" x14ac:dyDescent="0.25">
      <c r="A97" s="1">
        <f t="shared" si="0"/>
        <v>2020</v>
      </c>
      <c r="B97" s="1">
        <f t="shared" si="1"/>
        <v>12</v>
      </c>
      <c r="C97" s="12">
        <f t="array" ref="C97">('6.Econ Transform'!F97^0.1)*'7.Wthr Transform'!H97*_xlfn.XLOOKUP('8. Model Variables'!A97,'4.Annual SAE Indices'!$A$2:$A$23,'4.Annual SAE Indices'!$V$2:$V$23)</f>
        <v>230.7915496036872</v>
      </c>
      <c r="D97" s="12">
        <f t="array" ref="D97">('6.Econ Transform'!F97^0.1)*'7.Wthr Transform'!J97*_xlfn.XLOOKUP('8. Model Variables'!$A97,'4.Annual SAE Indices'!$A$2:$A$23,'4.Annual SAE Indices'!$W$2:$W$23)</f>
        <v>0</v>
      </c>
      <c r="E97" s="1">
        <f t="array" ref="E97">_xlfn.XLOOKUP('8. Model Variables'!$A97,'4.Annual SAE Indices'!$A$2:$A$23,'4.Annual SAE Indices'!$J$2:$J$23)*_xlfn.XLOOKUP('8. Model Variables'!$B97,'5.Monthly Multipliers'!$B$2:$B$13,'5.Monthly Multipliers'!$C$2:$C$13) + _xlfn.XLOOKUP('8. Model Variables'!$A97,'4.Annual SAE Indices'!$A$2:$A$23,'4.Annual SAE Indices'!$K$2:$K$23)*_xlfn.XLOOKUP('8. Model Variables'!$B97,'5.Monthly Multipliers'!$B$2:$B$13,'5.Monthly Multipliers'!$D$2:$D$13) + _xlfn.XLOOKUP('8. Model Variables'!$A97,'4.Annual SAE Indices'!$A$2:$A$23,'4.Annual SAE Indices'!$L$2:$L$23)*_xlfn.XLOOKUP('8. Model Variables'!$B97,'5.Monthly Multipliers'!$B$2:$B$13,'5.Monthly Multipliers'!$E$2:$E$13) + _xlfn.XLOOKUP('8. Model Variables'!$A97,'4.Annual SAE Indices'!$A$2:$A$23,'4.Annual SAE Indices'!$M$2:$M$23)*_xlfn.XLOOKUP('8. Model Variables'!$B97,'5.Monthly Multipliers'!$B$2:$B$13,'5.Monthly Multipliers'!$F$2:$F$13) + _xlfn.XLOOKUP('8. Model Variables'!$A97,'4.Annual SAE Indices'!$A$2:$A$23,'4.Annual SAE Indices'!$N$2:$N$23)*_xlfn.XLOOKUP('8. Model Variables'!$B97,'5.Monthly Multipliers'!$B$2:$B$13,'5.Monthly Multipliers'!$G$2:$G$13) + _xlfn.XLOOKUP('8. Model Variables'!$A97,'4.Annual SAE Indices'!$A$2:$A$23,'4.Annual SAE Indices'!$O$2:$O$23)*_xlfn.XLOOKUP('8. Model Variables'!$B97,'5.Monthly Multipliers'!$B$2:$B$13,'5.Monthly Multipliers'!$H$2:$H$13) + _xlfn.XLOOKUP('8. Model Variables'!$A97,'4.Annual SAE Indices'!$A$2:$A$23,'4.Annual SAE Indices'!$P$2:$P$23)*_xlfn.XLOOKUP('8. Model Variables'!$B97,'5.Monthly Multipliers'!$B$2:$B$13,'5.Monthly Multipliers'!$I$2:$I$13) + _xlfn.XLOOKUP('8. Model Variables'!$A97,'4.Annual SAE Indices'!$A$2:$A$23,'4.Annual SAE Indices'!$Q$2:$Q$23)*_xlfn.XLOOKUP('8. Model Variables'!$B97,'5.Monthly Multipliers'!$B$2:$B$13,'5.Monthly Multipliers'!$J$2:$J$13) + _xlfn.XLOOKUP('8. Model Variables'!$A97,'4.Annual SAE Indices'!$A$2:$A$23,'4.Annual SAE Indices'!$R$2:$R$23)*_xlfn.XLOOKUP('8. Model Variables'!$B97,'5.Monthly Multipliers'!$B$2:$B$13,'5.Monthly Multipliers'!$K$2:$K$13) + _xlfn.XLOOKUP('8. Model Variables'!$A97,'4.Annual SAE Indices'!$A$2:$A$23,'4.Annual SAE Indices'!$T$2:$T$23)*_xlfn.XLOOKUP('8. Model Variables'!$B97,'5.Monthly Multipliers'!$B$2:$B$13,'5.Monthly Multipliers'!$L$2:$L$13) + _xlfn.XLOOKUP('8. Model Variables'!$A97,'4.Annual SAE Indices'!$A$2:$A$23,'4.Annual SAE Indices'!$U$2:$U$23)*_xlfn.XLOOKUP('8. Model Variables'!$B97,'5.Monthly Multipliers'!$B$2:$B$13,'5.Monthly Multipliers'!$M$2:$M$13)</f>
        <v>535.04498755851807</v>
      </c>
      <c r="F97" s="1">
        <f>('6.Econ Transform'!F97^0.1)*'7.Wthr Transform'!D97*'8. Model Variables'!E97</f>
        <v>549.90378463769741</v>
      </c>
    </row>
    <row r="98" spans="1:6" ht="15.75" customHeight="1" x14ac:dyDescent="0.25">
      <c r="A98" s="1">
        <f t="shared" si="0"/>
        <v>2021</v>
      </c>
      <c r="B98" s="1">
        <f t="shared" si="1"/>
        <v>1</v>
      </c>
      <c r="C98" s="12">
        <f t="array" ref="C98">('6.Econ Transform'!F98^0.1)*'7.Wthr Transform'!H98*_xlfn.XLOOKUP('8. Model Variables'!A98,'4.Annual SAE Indices'!$A$2:$A$23,'4.Annual SAE Indices'!$V$2:$V$23)</f>
        <v>293.34323712214012</v>
      </c>
      <c r="D98" s="12">
        <f t="array" ref="D98">('6.Econ Transform'!F98^0.1)*'7.Wthr Transform'!J98*_xlfn.XLOOKUP('8. Model Variables'!$A98,'4.Annual SAE Indices'!$A$2:$A$23,'4.Annual SAE Indices'!$W$2:$W$23)</f>
        <v>0</v>
      </c>
      <c r="E98" s="1">
        <f t="array" ref="E98">_xlfn.XLOOKUP('8. Model Variables'!$A98,'4.Annual SAE Indices'!$A$2:$A$23,'4.Annual SAE Indices'!$J$2:$J$23)*_xlfn.XLOOKUP('8. Model Variables'!$B98,'5.Monthly Multipliers'!$B$2:$B$13,'5.Monthly Multipliers'!$C$2:$C$13) + _xlfn.XLOOKUP('8. Model Variables'!$A98,'4.Annual SAE Indices'!$A$2:$A$23,'4.Annual SAE Indices'!$K$2:$K$23)*_xlfn.XLOOKUP('8. Model Variables'!$B98,'5.Monthly Multipliers'!$B$2:$B$13,'5.Monthly Multipliers'!$D$2:$D$13) + _xlfn.XLOOKUP('8. Model Variables'!$A98,'4.Annual SAE Indices'!$A$2:$A$23,'4.Annual SAE Indices'!$L$2:$L$23)*_xlfn.XLOOKUP('8. Model Variables'!$B98,'5.Monthly Multipliers'!$B$2:$B$13,'5.Monthly Multipliers'!$E$2:$E$13) + _xlfn.XLOOKUP('8. Model Variables'!$A98,'4.Annual SAE Indices'!$A$2:$A$23,'4.Annual SAE Indices'!$M$2:$M$23)*_xlfn.XLOOKUP('8. Model Variables'!$B98,'5.Monthly Multipliers'!$B$2:$B$13,'5.Monthly Multipliers'!$F$2:$F$13) + _xlfn.XLOOKUP('8. Model Variables'!$A98,'4.Annual SAE Indices'!$A$2:$A$23,'4.Annual SAE Indices'!$N$2:$N$23)*_xlfn.XLOOKUP('8. Model Variables'!$B98,'5.Monthly Multipliers'!$B$2:$B$13,'5.Monthly Multipliers'!$G$2:$G$13) + _xlfn.XLOOKUP('8. Model Variables'!$A98,'4.Annual SAE Indices'!$A$2:$A$23,'4.Annual SAE Indices'!$O$2:$O$23)*_xlfn.XLOOKUP('8. Model Variables'!$B98,'5.Monthly Multipliers'!$B$2:$B$13,'5.Monthly Multipliers'!$H$2:$H$13) + _xlfn.XLOOKUP('8. Model Variables'!$A98,'4.Annual SAE Indices'!$A$2:$A$23,'4.Annual SAE Indices'!$P$2:$P$23)*_xlfn.XLOOKUP('8. Model Variables'!$B98,'5.Monthly Multipliers'!$B$2:$B$13,'5.Monthly Multipliers'!$I$2:$I$13) + _xlfn.XLOOKUP('8. Model Variables'!$A98,'4.Annual SAE Indices'!$A$2:$A$23,'4.Annual SAE Indices'!$Q$2:$Q$23)*_xlfn.XLOOKUP('8. Model Variables'!$B98,'5.Monthly Multipliers'!$B$2:$B$13,'5.Monthly Multipliers'!$J$2:$J$13) + _xlfn.XLOOKUP('8. Model Variables'!$A98,'4.Annual SAE Indices'!$A$2:$A$23,'4.Annual SAE Indices'!$R$2:$R$23)*_xlfn.XLOOKUP('8. Model Variables'!$B98,'5.Monthly Multipliers'!$B$2:$B$13,'5.Monthly Multipliers'!$K$2:$K$13) + _xlfn.XLOOKUP('8. Model Variables'!$A98,'4.Annual SAE Indices'!$A$2:$A$23,'4.Annual SAE Indices'!$T$2:$T$23)*_xlfn.XLOOKUP('8. Model Variables'!$B98,'5.Monthly Multipliers'!$B$2:$B$13,'5.Monthly Multipliers'!$L$2:$L$13) + _xlfn.XLOOKUP('8. Model Variables'!$A98,'4.Annual SAE Indices'!$A$2:$A$23,'4.Annual SAE Indices'!$U$2:$U$23)*_xlfn.XLOOKUP('8. Model Variables'!$B98,'5.Monthly Multipliers'!$B$2:$B$13,'5.Monthly Multipliers'!$M$2:$M$13)</f>
        <v>538.68064460007554</v>
      </c>
      <c r="F98" s="1">
        <f>('6.Econ Transform'!F98^0.1)*'7.Wthr Transform'!D98*'8. Model Variables'!E98</f>
        <v>554.39054477074978</v>
      </c>
    </row>
    <row r="99" spans="1:6" ht="15.75" customHeight="1" x14ac:dyDescent="0.25">
      <c r="A99" s="1">
        <f t="shared" si="0"/>
        <v>2021</v>
      </c>
      <c r="B99" s="1">
        <f t="shared" si="1"/>
        <v>2</v>
      </c>
      <c r="C99" s="12">
        <f t="array" ref="C99">('6.Econ Transform'!F99^0.1)*'7.Wthr Transform'!H99*_xlfn.XLOOKUP('8. Model Variables'!A99,'4.Annual SAE Indices'!$A$2:$A$23,'4.Annual SAE Indices'!$V$2:$V$23)</f>
        <v>278.83595918844514</v>
      </c>
      <c r="D99" s="12">
        <f t="array" ref="D99">('6.Econ Transform'!F99^0.1)*'7.Wthr Transform'!J99*_xlfn.XLOOKUP('8. Model Variables'!$A99,'4.Annual SAE Indices'!$A$2:$A$23,'4.Annual SAE Indices'!$W$2:$W$23)</f>
        <v>0</v>
      </c>
      <c r="E99" s="1">
        <f t="array" ref="E99">_xlfn.XLOOKUP('8. Model Variables'!$A99,'4.Annual SAE Indices'!$A$2:$A$23,'4.Annual SAE Indices'!$J$2:$J$23)*_xlfn.XLOOKUP('8. Model Variables'!$B99,'5.Monthly Multipliers'!$B$2:$B$13,'5.Monthly Multipliers'!$C$2:$C$13) + _xlfn.XLOOKUP('8. Model Variables'!$A99,'4.Annual SAE Indices'!$A$2:$A$23,'4.Annual SAE Indices'!$K$2:$K$23)*_xlfn.XLOOKUP('8. Model Variables'!$B99,'5.Monthly Multipliers'!$B$2:$B$13,'5.Monthly Multipliers'!$D$2:$D$13) + _xlfn.XLOOKUP('8. Model Variables'!$A99,'4.Annual SAE Indices'!$A$2:$A$23,'4.Annual SAE Indices'!$L$2:$L$23)*_xlfn.XLOOKUP('8. Model Variables'!$B99,'5.Monthly Multipliers'!$B$2:$B$13,'5.Monthly Multipliers'!$E$2:$E$13) + _xlfn.XLOOKUP('8. Model Variables'!$A99,'4.Annual SAE Indices'!$A$2:$A$23,'4.Annual SAE Indices'!$M$2:$M$23)*_xlfn.XLOOKUP('8. Model Variables'!$B99,'5.Monthly Multipliers'!$B$2:$B$13,'5.Monthly Multipliers'!$F$2:$F$13) + _xlfn.XLOOKUP('8. Model Variables'!$A99,'4.Annual SAE Indices'!$A$2:$A$23,'4.Annual SAE Indices'!$N$2:$N$23)*_xlfn.XLOOKUP('8. Model Variables'!$B99,'5.Monthly Multipliers'!$B$2:$B$13,'5.Monthly Multipliers'!$G$2:$G$13) + _xlfn.XLOOKUP('8. Model Variables'!$A99,'4.Annual SAE Indices'!$A$2:$A$23,'4.Annual SAE Indices'!$O$2:$O$23)*_xlfn.XLOOKUP('8. Model Variables'!$B99,'5.Monthly Multipliers'!$B$2:$B$13,'5.Monthly Multipliers'!$H$2:$H$13) + _xlfn.XLOOKUP('8. Model Variables'!$A99,'4.Annual SAE Indices'!$A$2:$A$23,'4.Annual SAE Indices'!$P$2:$P$23)*_xlfn.XLOOKUP('8. Model Variables'!$B99,'5.Monthly Multipliers'!$B$2:$B$13,'5.Monthly Multipliers'!$I$2:$I$13) + _xlfn.XLOOKUP('8. Model Variables'!$A99,'4.Annual SAE Indices'!$A$2:$A$23,'4.Annual SAE Indices'!$Q$2:$Q$23)*_xlfn.XLOOKUP('8. Model Variables'!$B99,'5.Monthly Multipliers'!$B$2:$B$13,'5.Monthly Multipliers'!$J$2:$J$13) + _xlfn.XLOOKUP('8. Model Variables'!$A99,'4.Annual SAE Indices'!$A$2:$A$23,'4.Annual SAE Indices'!$R$2:$R$23)*_xlfn.XLOOKUP('8. Model Variables'!$B99,'5.Monthly Multipliers'!$B$2:$B$13,'5.Monthly Multipliers'!$K$2:$K$13) + _xlfn.XLOOKUP('8. Model Variables'!$A99,'4.Annual SAE Indices'!$A$2:$A$23,'4.Annual SAE Indices'!$T$2:$T$23)*_xlfn.XLOOKUP('8. Model Variables'!$B99,'5.Monthly Multipliers'!$B$2:$B$13,'5.Monthly Multipliers'!$L$2:$L$13) + _xlfn.XLOOKUP('8. Model Variables'!$A99,'4.Annual SAE Indices'!$A$2:$A$23,'4.Annual SAE Indices'!$U$2:$U$23)*_xlfn.XLOOKUP('8. Model Variables'!$B99,'5.Monthly Multipliers'!$B$2:$B$13,'5.Monthly Multipliers'!$M$2:$M$13)</f>
        <v>535.0860452321823</v>
      </c>
      <c r="F99" s="1">
        <f>('6.Econ Transform'!F99^0.1)*'7.Wthr Transform'!D99*'8. Model Variables'!E99</f>
        <v>498.05765004894749</v>
      </c>
    </row>
    <row r="100" spans="1:6" ht="15.75" customHeight="1" x14ac:dyDescent="0.25">
      <c r="A100" s="1">
        <f t="shared" si="0"/>
        <v>2021</v>
      </c>
      <c r="B100" s="1">
        <f t="shared" si="1"/>
        <v>3</v>
      </c>
      <c r="C100" s="12">
        <f t="array" ref="C100">('6.Econ Transform'!F100^0.1)*'7.Wthr Transform'!H100*_xlfn.XLOOKUP('8. Model Variables'!A100,'4.Annual SAE Indices'!$A$2:$A$23,'4.Annual SAE Indices'!$V$2:$V$23)</f>
        <v>190.46516250319144</v>
      </c>
      <c r="D100" s="12">
        <f t="array" ref="D100">('6.Econ Transform'!F100^0.1)*'7.Wthr Transform'!J100*_xlfn.XLOOKUP('8. Model Variables'!$A100,'4.Annual SAE Indices'!$A$2:$A$23,'4.Annual SAE Indices'!$W$2:$W$23)</f>
        <v>0</v>
      </c>
      <c r="E100" s="1">
        <f t="array" ref="E100">_xlfn.XLOOKUP('8. Model Variables'!$A100,'4.Annual SAE Indices'!$A$2:$A$23,'4.Annual SAE Indices'!$J$2:$J$23)*_xlfn.XLOOKUP('8. Model Variables'!$B100,'5.Monthly Multipliers'!$B$2:$B$13,'5.Monthly Multipliers'!$C$2:$C$13) + _xlfn.XLOOKUP('8. Model Variables'!$A100,'4.Annual SAE Indices'!$A$2:$A$23,'4.Annual SAE Indices'!$K$2:$K$23)*_xlfn.XLOOKUP('8. Model Variables'!$B100,'5.Monthly Multipliers'!$B$2:$B$13,'5.Monthly Multipliers'!$D$2:$D$13) + _xlfn.XLOOKUP('8. Model Variables'!$A100,'4.Annual SAE Indices'!$A$2:$A$23,'4.Annual SAE Indices'!$L$2:$L$23)*_xlfn.XLOOKUP('8. Model Variables'!$B100,'5.Monthly Multipliers'!$B$2:$B$13,'5.Monthly Multipliers'!$E$2:$E$13) + _xlfn.XLOOKUP('8. Model Variables'!$A100,'4.Annual SAE Indices'!$A$2:$A$23,'4.Annual SAE Indices'!$M$2:$M$23)*_xlfn.XLOOKUP('8. Model Variables'!$B100,'5.Monthly Multipliers'!$B$2:$B$13,'5.Monthly Multipliers'!$F$2:$F$13) + _xlfn.XLOOKUP('8. Model Variables'!$A100,'4.Annual SAE Indices'!$A$2:$A$23,'4.Annual SAE Indices'!$N$2:$N$23)*_xlfn.XLOOKUP('8. Model Variables'!$B100,'5.Monthly Multipliers'!$B$2:$B$13,'5.Monthly Multipliers'!$G$2:$G$13) + _xlfn.XLOOKUP('8. Model Variables'!$A100,'4.Annual SAE Indices'!$A$2:$A$23,'4.Annual SAE Indices'!$O$2:$O$23)*_xlfn.XLOOKUP('8. Model Variables'!$B100,'5.Monthly Multipliers'!$B$2:$B$13,'5.Monthly Multipliers'!$H$2:$H$13) + _xlfn.XLOOKUP('8. Model Variables'!$A100,'4.Annual SAE Indices'!$A$2:$A$23,'4.Annual SAE Indices'!$P$2:$P$23)*_xlfn.XLOOKUP('8. Model Variables'!$B100,'5.Monthly Multipliers'!$B$2:$B$13,'5.Monthly Multipliers'!$I$2:$I$13) + _xlfn.XLOOKUP('8. Model Variables'!$A100,'4.Annual SAE Indices'!$A$2:$A$23,'4.Annual SAE Indices'!$Q$2:$Q$23)*_xlfn.XLOOKUP('8. Model Variables'!$B100,'5.Monthly Multipliers'!$B$2:$B$13,'5.Monthly Multipliers'!$J$2:$J$13) + _xlfn.XLOOKUP('8. Model Variables'!$A100,'4.Annual SAE Indices'!$A$2:$A$23,'4.Annual SAE Indices'!$R$2:$R$23)*_xlfn.XLOOKUP('8. Model Variables'!$B100,'5.Monthly Multipliers'!$B$2:$B$13,'5.Monthly Multipliers'!$K$2:$K$13) + _xlfn.XLOOKUP('8. Model Variables'!$A100,'4.Annual SAE Indices'!$A$2:$A$23,'4.Annual SAE Indices'!$T$2:$T$23)*_xlfn.XLOOKUP('8. Model Variables'!$B100,'5.Monthly Multipliers'!$B$2:$B$13,'5.Monthly Multipliers'!$L$2:$L$13) + _xlfn.XLOOKUP('8. Model Variables'!$A100,'4.Annual SAE Indices'!$A$2:$A$23,'4.Annual SAE Indices'!$U$2:$U$23)*_xlfn.XLOOKUP('8. Model Variables'!$B100,'5.Monthly Multipliers'!$B$2:$B$13,'5.Monthly Multipliers'!$M$2:$M$13)</f>
        <v>531.21165913105108</v>
      </c>
      <c r="F100" s="1">
        <f>('6.Econ Transform'!F100^0.1)*'7.Wthr Transform'!D100*'8. Model Variables'!E100</f>
        <v>547.29413218439788</v>
      </c>
    </row>
    <row r="101" spans="1:6" ht="15.75" customHeight="1" x14ac:dyDescent="0.25">
      <c r="A101" s="1">
        <f t="shared" si="0"/>
        <v>2021</v>
      </c>
      <c r="B101" s="1">
        <f t="shared" si="1"/>
        <v>4</v>
      </c>
      <c r="C101" s="12">
        <f t="array" ref="C101">('6.Econ Transform'!F101^0.1)*'7.Wthr Transform'!H101*_xlfn.XLOOKUP('8. Model Variables'!A101,'4.Annual SAE Indices'!$A$2:$A$23,'4.Annual SAE Indices'!$V$2:$V$23)</f>
        <v>70.848979066498174</v>
      </c>
      <c r="D101" s="12">
        <f t="array" ref="D101">('6.Econ Transform'!F101^0.1)*'7.Wthr Transform'!J101*_xlfn.XLOOKUP('8. Model Variables'!$A101,'4.Annual SAE Indices'!$A$2:$A$23,'4.Annual SAE Indices'!$W$2:$W$23)</f>
        <v>0</v>
      </c>
      <c r="E101" s="1">
        <f t="array" ref="E101">_xlfn.XLOOKUP('8. Model Variables'!$A101,'4.Annual SAE Indices'!$A$2:$A$23,'4.Annual SAE Indices'!$J$2:$J$23)*_xlfn.XLOOKUP('8. Model Variables'!$B101,'5.Monthly Multipliers'!$B$2:$B$13,'5.Monthly Multipliers'!$C$2:$C$13) + _xlfn.XLOOKUP('8. Model Variables'!$A101,'4.Annual SAE Indices'!$A$2:$A$23,'4.Annual SAE Indices'!$K$2:$K$23)*_xlfn.XLOOKUP('8. Model Variables'!$B101,'5.Monthly Multipliers'!$B$2:$B$13,'5.Monthly Multipliers'!$D$2:$D$13) + _xlfn.XLOOKUP('8. Model Variables'!$A101,'4.Annual SAE Indices'!$A$2:$A$23,'4.Annual SAE Indices'!$L$2:$L$23)*_xlfn.XLOOKUP('8. Model Variables'!$B101,'5.Monthly Multipliers'!$B$2:$B$13,'5.Monthly Multipliers'!$E$2:$E$13) + _xlfn.XLOOKUP('8. Model Variables'!$A101,'4.Annual SAE Indices'!$A$2:$A$23,'4.Annual SAE Indices'!$M$2:$M$23)*_xlfn.XLOOKUP('8. Model Variables'!$B101,'5.Monthly Multipliers'!$B$2:$B$13,'5.Monthly Multipliers'!$F$2:$F$13) + _xlfn.XLOOKUP('8. Model Variables'!$A101,'4.Annual SAE Indices'!$A$2:$A$23,'4.Annual SAE Indices'!$N$2:$N$23)*_xlfn.XLOOKUP('8. Model Variables'!$B101,'5.Monthly Multipliers'!$B$2:$B$13,'5.Monthly Multipliers'!$G$2:$G$13) + _xlfn.XLOOKUP('8. Model Variables'!$A101,'4.Annual SAE Indices'!$A$2:$A$23,'4.Annual SAE Indices'!$O$2:$O$23)*_xlfn.XLOOKUP('8. Model Variables'!$B101,'5.Monthly Multipliers'!$B$2:$B$13,'5.Monthly Multipliers'!$H$2:$H$13) + _xlfn.XLOOKUP('8. Model Variables'!$A101,'4.Annual SAE Indices'!$A$2:$A$23,'4.Annual SAE Indices'!$P$2:$P$23)*_xlfn.XLOOKUP('8. Model Variables'!$B101,'5.Monthly Multipliers'!$B$2:$B$13,'5.Monthly Multipliers'!$I$2:$I$13) + _xlfn.XLOOKUP('8. Model Variables'!$A101,'4.Annual SAE Indices'!$A$2:$A$23,'4.Annual SAE Indices'!$Q$2:$Q$23)*_xlfn.XLOOKUP('8. Model Variables'!$B101,'5.Monthly Multipliers'!$B$2:$B$13,'5.Monthly Multipliers'!$J$2:$J$13) + _xlfn.XLOOKUP('8. Model Variables'!$A101,'4.Annual SAE Indices'!$A$2:$A$23,'4.Annual SAE Indices'!$R$2:$R$23)*_xlfn.XLOOKUP('8. Model Variables'!$B101,'5.Monthly Multipliers'!$B$2:$B$13,'5.Monthly Multipliers'!$K$2:$K$13) + _xlfn.XLOOKUP('8. Model Variables'!$A101,'4.Annual SAE Indices'!$A$2:$A$23,'4.Annual SAE Indices'!$T$2:$T$23)*_xlfn.XLOOKUP('8. Model Variables'!$B101,'5.Monthly Multipliers'!$B$2:$B$13,'5.Monthly Multipliers'!$L$2:$L$13) + _xlfn.XLOOKUP('8. Model Variables'!$A101,'4.Annual SAE Indices'!$A$2:$A$23,'4.Annual SAE Indices'!$U$2:$U$23)*_xlfn.XLOOKUP('8. Model Variables'!$B101,'5.Monthly Multipliers'!$B$2:$B$13,'5.Monthly Multipliers'!$M$2:$M$13)</f>
        <v>523.90726550441502</v>
      </c>
      <c r="F101" s="1">
        <f>('6.Econ Transform'!F101^0.1)*'7.Wthr Transform'!D101*'8. Model Variables'!E101</f>
        <v>522.22949917302651</v>
      </c>
    </row>
    <row r="102" spans="1:6" ht="15.75" customHeight="1" x14ac:dyDescent="0.25">
      <c r="A102" s="1">
        <f t="shared" si="0"/>
        <v>2021</v>
      </c>
      <c r="B102" s="1">
        <f t="shared" si="1"/>
        <v>5</v>
      </c>
      <c r="C102" s="12">
        <f t="array" ref="C102">('6.Econ Transform'!F102^0.1)*'7.Wthr Transform'!H102*_xlfn.XLOOKUP('8. Model Variables'!A102,'4.Annual SAE Indices'!$A$2:$A$23,'4.Annual SAE Indices'!$V$2:$V$23)</f>
        <v>31.081072901019457</v>
      </c>
      <c r="D102" s="12">
        <f t="array" ref="D102">('6.Econ Transform'!F102^0.1)*'7.Wthr Transform'!J102*_xlfn.XLOOKUP('8. Model Variables'!$A102,'4.Annual SAE Indices'!$A$2:$A$23,'4.Annual SAE Indices'!$W$2:$W$23)</f>
        <v>131.94597252143041</v>
      </c>
      <c r="E102" s="1">
        <f t="array" ref="E102">_xlfn.XLOOKUP('8. Model Variables'!$A102,'4.Annual SAE Indices'!$A$2:$A$23,'4.Annual SAE Indices'!$J$2:$J$23)*_xlfn.XLOOKUP('8. Model Variables'!$B102,'5.Monthly Multipliers'!$B$2:$B$13,'5.Monthly Multipliers'!$C$2:$C$13) + _xlfn.XLOOKUP('8. Model Variables'!$A102,'4.Annual SAE Indices'!$A$2:$A$23,'4.Annual SAE Indices'!$K$2:$K$23)*_xlfn.XLOOKUP('8. Model Variables'!$B102,'5.Monthly Multipliers'!$B$2:$B$13,'5.Monthly Multipliers'!$D$2:$D$13) + _xlfn.XLOOKUP('8. Model Variables'!$A102,'4.Annual SAE Indices'!$A$2:$A$23,'4.Annual SAE Indices'!$L$2:$L$23)*_xlfn.XLOOKUP('8. Model Variables'!$B102,'5.Monthly Multipliers'!$B$2:$B$13,'5.Monthly Multipliers'!$E$2:$E$13) + _xlfn.XLOOKUP('8. Model Variables'!$A102,'4.Annual SAE Indices'!$A$2:$A$23,'4.Annual SAE Indices'!$M$2:$M$23)*_xlfn.XLOOKUP('8. Model Variables'!$B102,'5.Monthly Multipliers'!$B$2:$B$13,'5.Monthly Multipliers'!$F$2:$F$13) + _xlfn.XLOOKUP('8. Model Variables'!$A102,'4.Annual SAE Indices'!$A$2:$A$23,'4.Annual SAE Indices'!$N$2:$N$23)*_xlfn.XLOOKUP('8. Model Variables'!$B102,'5.Monthly Multipliers'!$B$2:$B$13,'5.Monthly Multipliers'!$G$2:$G$13) + _xlfn.XLOOKUP('8. Model Variables'!$A102,'4.Annual SAE Indices'!$A$2:$A$23,'4.Annual SAE Indices'!$O$2:$O$23)*_xlfn.XLOOKUP('8. Model Variables'!$B102,'5.Monthly Multipliers'!$B$2:$B$13,'5.Monthly Multipliers'!$H$2:$H$13) + _xlfn.XLOOKUP('8. Model Variables'!$A102,'4.Annual SAE Indices'!$A$2:$A$23,'4.Annual SAE Indices'!$P$2:$P$23)*_xlfn.XLOOKUP('8. Model Variables'!$B102,'5.Monthly Multipliers'!$B$2:$B$13,'5.Monthly Multipliers'!$I$2:$I$13) + _xlfn.XLOOKUP('8. Model Variables'!$A102,'4.Annual SAE Indices'!$A$2:$A$23,'4.Annual SAE Indices'!$Q$2:$Q$23)*_xlfn.XLOOKUP('8. Model Variables'!$B102,'5.Monthly Multipliers'!$B$2:$B$13,'5.Monthly Multipliers'!$J$2:$J$13) + _xlfn.XLOOKUP('8. Model Variables'!$A102,'4.Annual SAE Indices'!$A$2:$A$23,'4.Annual SAE Indices'!$R$2:$R$23)*_xlfn.XLOOKUP('8. Model Variables'!$B102,'5.Monthly Multipliers'!$B$2:$B$13,'5.Monthly Multipliers'!$K$2:$K$13) + _xlfn.XLOOKUP('8. Model Variables'!$A102,'4.Annual SAE Indices'!$A$2:$A$23,'4.Annual SAE Indices'!$T$2:$T$23)*_xlfn.XLOOKUP('8. Model Variables'!$B102,'5.Monthly Multipliers'!$B$2:$B$13,'5.Monthly Multipliers'!$L$2:$L$13) + _xlfn.XLOOKUP('8. Model Variables'!$A102,'4.Annual SAE Indices'!$A$2:$A$23,'4.Annual SAE Indices'!$U$2:$U$23)*_xlfn.XLOOKUP('8. Model Variables'!$B102,'5.Monthly Multipliers'!$B$2:$B$13,'5.Monthly Multipliers'!$M$2:$M$13)</f>
        <v>520.2003706753045</v>
      </c>
      <c r="F102" s="1">
        <f>('6.Econ Transform'!F102^0.1)*'7.Wthr Transform'!D102*'8. Model Variables'!E102</f>
        <v>535.68930201570083</v>
      </c>
    </row>
    <row r="103" spans="1:6" ht="15.75" customHeight="1" x14ac:dyDescent="0.25">
      <c r="A103" s="1">
        <f t="shared" si="0"/>
        <v>2021</v>
      </c>
      <c r="B103" s="1">
        <f t="shared" si="1"/>
        <v>6</v>
      </c>
      <c r="C103" s="12">
        <f t="array" ref="C103">('6.Econ Transform'!F103^0.1)*'7.Wthr Transform'!H103*_xlfn.XLOOKUP('8. Model Variables'!A103,'4.Annual SAE Indices'!$A$2:$A$23,'4.Annual SAE Indices'!$V$2:$V$23)</f>
        <v>0</v>
      </c>
      <c r="D103" s="12">
        <f t="array" ref="D103">('6.Econ Transform'!F103^0.1)*'7.Wthr Transform'!J103*_xlfn.XLOOKUP('8. Model Variables'!$A103,'4.Annual SAE Indices'!$A$2:$A$23,'4.Annual SAE Indices'!$W$2:$W$23)</f>
        <v>426.17502097656489</v>
      </c>
      <c r="E103" s="1">
        <f t="array" ref="E103">_xlfn.XLOOKUP('8. Model Variables'!$A103,'4.Annual SAE Indices'!$A$2:$A$23,'4.Annual SAE Indices'!$J$2:$J$23)*_xlfn.XLOOKUP('8. Model Variables'!$B103,'5.Monthly Multipliers'!$B$2:$B$13,'5.Monthly Multipliers'!$C$2:$C$13) + _xlfn.XLOOKUP('8. Model Variables'!$A103,'4.Annual SAE Indices'!$A$2:$A$23,'4.Annual SAE Indices'!$K$2:$K$23)*_xlfn.XLOOKUP('8. Model Variables'!$B103,'5.Monthly Multipliers'!$B$2:$B$13,'5.Monthly Multipliers'!$D$2:$D$13) + _xlfn.XLOOKUP('8. Model Variables'!$A103,'4.Annual SAE Indices'!$A$2:$A$23,'4.Annual SAE Indices'!$L$2:$L$23)*_xlfn.XLOOKUP('8. Model Variables'!$B103,'5.Monthly Multipliers'!$B$2:$B$13,'5.Monthly Multipliers'!$E$2:$E$13) + _xlfn.XLOOKUP('8. Model Variables'!$A103,'4.Annual SAE Indices'!$A$2:$A$23,'4.Annual SAE Indices'!$M$2:$M$23)*_xlfn.XLOOKUP('8. Model Variables'!$B103,'5.Monthly Multipliers'!$B$2:$B$13,'5.Monthly Multipliers'!$F$2:$F$13) + _xlfn.XLOOKUP('8. Model Variables'!$A103,'4.Annual SAE Indices'!$A$2:$A$23,'4.Annual SAE Indices'!$N$2:$N$23)*_xlfn.XLOOKUP('8. Model Variables'!$B103,'5.Monthly Multipliers'!$B$2:$B$13,'5.Monthly Multipliers'!$G$2:$G$13) + _xlfn.XLOOKUP('8. Model Variables'!$A103,'4.Annual SAE Indices'!$A$2:$A$23,'4.Annual SAE Indices'!$O$2:$O$23)*_xlfn.XLOOKUP('8. Model Variables'!$B103,'5.Monthly Multipliers'!$B$2:$B$13,'5.Monthly Multipliers'!$H$2:$H$13) + _xlfn.XLOOKUP('8. Model Variables'!$A103,'4.Annual SAE Indices'!$A$2:$A$23,'4.Annual SAE Indices'!$P$2:$P$23)*_xlfn.XLOOKUP('8. Model Variables'!$B103,'5.Monthly Multipliers'!$B$2:$B$13,'5.Monthly Multipliers'!$I$2:$I$13) + _xlfn.XLOOKUP('8. Model Variables'!$A103,'4.Annual SAE Indices'!$A$2:$A$23,'4.Annual SAE Indices'!$Q$2:$Q$23)*_xlfn.XLOOKUP('8. Model Variables'!$B103,'5.Monthly Multipliers'!$B$2:$B$13,'5.Monthly Multipliers'!$J$2:$J$13) + _xlfn.XLOOKUP('8. Model Variables'!$A103,'4.Annual SAE Indices'!$A$2:$A$23,'4.Annual SAE Indices'!$R$2:$R$23)*_xlfn.XLOOKUP('8. Model Variables'!$B103,'5.Monthly Multipliers'!$B$2:$B$13,'5.Monthly Multipliers'!$K$2:$K$13) + _xlfn.XLOOKUP('8. Model Variables'!$A103,'4.Annual SAE Indices'!$A$2:$A$23,'4.Annual SAE Indices'!$T$2:$T$23)*_xlfn.XLOOKUP('8. Model Variables'!$B103,'5.Monthly Multipliers'!$B$2:$B$13,'5.Monthly Multipliers'!$L$2:$L$13) + _xlfn.XLOOKUP('8. Model Variables'!$A103,'4.Annual SAE Indices'!$A$2:$A$23,'4.Annual SAE Indices'!$U$2:$U$23)*_xlfn.XLOOKUP('8. Model Variables'!$B103,'5.Monthly Multipliers'!$B$2:$B$13,'5.Monthly Multipliers'!$M$2:$M$13)</f>
        <v>517.65522265528818</v>
      </c>
      <c r="F103" s="1">
        <f>('6.Econ Transform'!F103^0.1)*'7.Wthr Transform'!D103*'8. Model Variables'!E103</f>
        <v>515.83216071486049</v>
      </c>
    </row>
    <row r="104" spans="1:6" ht="15.75" customHeight="1" x14ac:dyDescent="0.25">
      <c r="A104" s="1">
        <f t="shared" si="0"/>
        <v>2021</v>
      </c>
      <c r="B104" s="1">
        <f t="shared" si="1"/>
        <v>7</v>
      </c>
      <c r="C104" s="12">
        <f t="array" ref="C104">('6.Econ Transform'!F104^0.1)*'7.Wthr Transform'!H104*_xlfn.XLOOKUP('8. Model Variables'!A104,'4.Annual SAE Indices'!$A$2:$A$23,'4.Annual SAE Indices'!$V$2:$V$23)</f>
        <v>0</v>
      </c>
      <c r="D104" s="12">
        <f t="array" ref="D104">('6.Econ Transform'!F104^0.1)*'7.Wthr Transform'!J104*_xlfn.XLOOKUP('8. Model Variables'!$A104,'4.Annual SAE Indices'!$A$2:$A$23,'4.Annual SAE Indices'!$W$2:$W$23)</f>
        <v>330.41054428036989</v>
      </c>
      <c r="E104" s="1">
        <f t="array" ref="E104">_xlfn.XLOOKUP('8. Model Variables'!$A104,'4.Annual SAE Indices'!$A$2:$A$23,'4.Annual SAE Indices'!$J$2:$J$23)*_xlfn.XLOOKUP('8. Model Variables'!$B104,'5.Monthly Multipliers'!$B$2:$B$13,'5.Monthly Multipliers'!$C$2:$C$13) + _xlfn.XLOOKUP('8. Model Variables'!$A104,'4.Annual SAE Indices'!$A$2:$A$23,'4.Annual SAE Indices'!$K$2:$K$23)*_xlfn.XLOOKUP('8. Model Variables'!$B104,'5.Monthly Multipliers'!$B$2:$B$13,'5.Monthly Multipliers'!$D$2:$D$13) + _xlfn.XLOOKUP('8. Model Variables'!$A104,'4.Annual SAE Indices'!$A$2:$A$23,'4.Annual SAE Indices'!$L$2:$L$23)*_xlfn.XLOOKUP('8. Model Variables'!$B104,'5.Monthly Multipliers'!$B$2:$B$13,'5.Monthly Multipliers'!$E$2:$E$13) + _xlfn.XLOOKUP('8. Model Variables'!$A104,'4.Annual SAE Indices'!$A$2:$A$23,'4.Annual SAE Indices'!$M$2:$M$23)*_xlfn.XLOOKUP('8. Model Variables'!$B104,'5.Monthly Multipliers'!$B$2:$B$13,'5.Monthly Multipliers'!$F$2:$F$13) + _xlfn.XLOOKUP('8. Model Variables'!$A104,'4.Annual SAE Indices'!$A$2:$A$23,'4.Annual SAE Indices'!$N$2:$N$23)*_xlfn.XLOOKUP('8. Model Variables'!$B104,'5.Monthly Multipliers'!$B$2:$B$13,'5.Monthly Multipliers'!$G$2:$G$13) + _xlfn.XLOOKUP('8. Model Variables'!$A104,'4.Annual SAE Indices'!$A$2:$A$23,'4.Annual SAE Indices'!$O$2:$O$23)*_xlfn.XLOOKUP('8. Model Variables'!$B104,'5.Monthly Multipliers'!$B$2:$B$13,'5.Monthly Multipliers'!$H$2:$H$13) + _xlfn.XLOOKUP('8. Model Variables'!$A104,'4.Annual SAE Indices'!$A$2:$A$23,'4.Annual SAE Indices'!$P$2:$P$23)*_xlfn.XLOOKUP('8. Model Variables'!$B104,'5.Monthly Multipliers'!$B$2:$B$13,'5.Monthly Multipliers'!$I$2:$I$13) + _xlfn.XLOOKUP('8. Model Variables'!$A104,'4.Annual SAE Indices'!$A$2:$A$23,'4.Annual SAE Indices'!$Q$2:$Q$23)*_xlfn.XLOOKUP('8. Model Variables'!$B104,'5.Monthly Multipliers'!$B$2:$B$13,'5.Monthly Multipliers'!$J$2:$J$13) + _xlfn.XLOOKUP('8. Model Variables'!$A104,'4.Annual SAE Indices'!$A$2:$A$23,'4.Annual SAE Indices'!$R$2:$R$23)*_xlfn.XLOOKUP('8. Model Variables'!$B104,'5.Monthly Multipliers'!$B$2:$B$13,'5.Monthly Multipliers'!$K$2:$K$13) + _xlfn.XLOOKUP('8. Model Variables'!$A104,'4.Annual SAE Indices'!$A$2:$A$23,'4.Annual SAE Indices'!$T$2:$T$23)*_xlfn.XLOOKUP('8. Model Variables'!$B104,'5.Monthly Multipliers'!$B$2:$B$13,'5.Monthly Multipliers'!$L$2:$L$13) + _xlfn.XLOOKUP('8. Model Variables'!$A104,'4.Annual SAE Indices'!$A$2:$A$23,'4.Annual SAE Indices'!$U$2:$U$23)*_xlfn.XLOOKUP('8. Model Variables'!$B104,'5.Monthly Multipliers'!$B$2:$B$13,'5.Monthly Multipliers'!$M$2:$M$13)</f>
        <v>510.22845744623726</v>
      </c>
      <c r="F104" s="1">
        <f>('6.Econ Transform'!F104^0.1)*'7.Wthr Transform'!D104*'8. Model Variables'!E104</f>
        <v>525.33738433122028</v>
      </c>
    </row>
    <row r="105" spans="1:6" ht="15.75" customHeight="1" x14ac:dyDescent="0.25">
      <c r="A105" s="1">
        <f t="shared" si="0"/>
        <v>2021</v>
      </c>
      <c r="B105" s="1">
        <f t="shared" si="1"/>
        <v>8</v>
      </c>
      <c r="C105" s="12">
        <f t="array" ref="C105">('6.Econ Transform'!F105^0.1)*'7.Wthr Transform'!H105*_xlfn.XLOOKUP('8. Model Variables'!A105,'4.Annual SAE Indices'!$A$2:$A$23,'4.Annual SAE Indices'!$V$2:$V$23)</f>
        <v>0</v>
      </c>
      <c r="D105" s="12">
        <f t="array" ref="D105">('6.Econ Transform'!F105^0.1)*'7.Wthr Transform'!J105*_xlfn.XLOOKUP('8. Model Variables'!$A105,'4.Annual SAE Indices'!$A$2:$A$23,'4.Annual SAE Indices'!$W$2:$W$23)</f>
        <v>653.22829218625668</v>
      </c>
      <c r="E105" s="1">
        <f t="array" ref="E105">_xlfn.XLOOKUP('8. Model Variables'!$A105,'4.Annual SAE Indices'!$A$2:$A$23,'4.Annual SAE Indices'!$J$2:$J$23)*_xlfn.XLOOKUP('8. Model Variables'!$B105,'5.Monthly Multipliers'!$B$2:$B$13,'5.Monthly Multipliers'!$C$2:$C$13) + _xlfn.XLOOKUP('8. Model Variables'!$A105,'4.Annual SAE Indices'!$A$2:$A$23,'4.Annual SAE Indices'!$K$2:$K$23)*_xlfn.XLOOKUP('8. Model Variables'!$B105,'5.Monthly Multipliers'!$B$2:$B$13,'5.Monthly Multipliers'!$D$2:$D$13) + _xlfn.XLOOKUP('8. Model Variables'!$A105,'4.Annual SAE Indices'!$A$2:$A$23,'4.Annual SAE Indices'!$L$2:$L$23)*_xlfn.XLOOKUP('8. Model Variables'!$B105,'5.Monthly Multipliers'!$B$2:$B$13,'5.Monthly Multipliers'!$E$2:$E$13) + _xlfn.XLOOKUP('8. Model Variables'!$A105,'4.Annual SAE Indices'!$A$2:$A$23,'4.Annual SAE Indices'!$M$2:$M$23)*_xlfn.XLOOKUP('8. Model Variables'!$B105,'5.Monthly Multipliers'!$B$2:$B$13,'5.Monthly Multipliers'!$F$2:$F$13) + _xlfn.XLOOKUP('8. Model Variables'!$A105,'4.Annual SAE Indices'!$A$2:$A$23,'4.Annual SAE Indices'!$N$2:$N$23)*_xlfn.XLOOKUP('8. Model Variables'!$B105,'5.Monthly Multipliers'!$B$2:$B$13,'5.Monthly Multipliers'!$G$2:$G$13) + _xlfn.XLOOKUP('8. Model Variables'!$A105,'4.Annual SAE Indices'!$A$2:$A$23,'4.Annual SAE Indices'!$O$2:$O$23)*_xlfn.XLOOKUP('8. Model Variables'!$B105,'5.Monthly Multipliers'!$B$2:$B$13,'5.Monthly Multipliers'!$H$2:$H$13) + _xlfn.XLOOKUP('8. Model Variables'!$A105,'4.Annual SAE Indices'!$A$2:$A$23,'4.Annual SAE Indices'!$P$2:$P$23)*_xlfn.XLOOKUP('8. Model Variables'!$B105,'5.Monthly Multipliers'!$B$2:$B$13,'5.Monthly Multipliers'!$I$2:$I$13) + _xlfn.XLOOKUP('8. Model Variables'!$A105,'4.Annual SAE Indices'!$A$2:$A$23,'4.Annual SAE Indices'!$Q$2:$Q$23)*_xlfn.XLOOKUP('8. Model Variables'!$B105,'5.Monthly Multipliers'!$B$2:$B$13,'5.Monthly Multipliers'!$J$2:$J$13) + _xlfn.XLOOKUP('8. Model Variables'!$A105,'4.Annual SAE Indices'!$A$2:$A$23,'4.Annual SAE Indices'!$R$2:$R$23)*_xlfn.XLOOKUP('8. Model Variables'!$B105,'5.Monthly Multipliers'!$B$2:$B$13,'5.Monthly Multipliers'!$K$2:$K$13) + _xlfn.XLOOKUP('8. Model Variables'!$A105,'4.Annual SAE Indices'!$A$2:$A$23,'4.Annual SAE Indices'!$T$2:$T$23)*_xlfn.XLOOKUP('8. Model Variables'!$B105,'5.Monthly Multipliers'!$B$2:$B$13,'5.Monthly Multipliers'!$L$2:$L$13) + _xlfn.XLOOKUP('8. Model Variables'!$A105,'4.Annual SAE Indices'!$A$2:$A$23,'4.Annual SAE Indices'!$U$2:$U$23)*_xlfn.XLOOKUP('8. Model Variables'!$B105,'5.Monthly Multipliers'!$B$2:$B$13,'5.Monthly Multipliers'!$M$2:$M$13)</f>
        <v>508.52543716852733</v>
      </c>
      <c r="F105" s="1">
        <f>('6.Econ Transform'!F105^0.1)*'7.Wthr Transform'!D105*'8. Model Variables'!E105</f>
        <v>523.54152857236818</v>
      </c>
    </row>
    <row r="106" spans="1:6" ht="15.75" customHeight="1" x14ac:dyDescent="0.25">
      <c r="A106" s="1">
        <f t="shared" si="0"/>
        <v>2021</v>
      </c>
      <c r="B106" s="1">
        <f t="shared" si="1"/>
        <v>9</v>
      </c>
      <c r="C106" s="12">
        <f t="array" ref="C106">('6.Econ Transform'!F106^0.1)*'7.Wthr Transform'!H106*_xlfn.XLOOKUP('8. Model Variables'!A106,'4.Annual SAE Indices'!$A$2:$A$23,'4.Annual SAE Indices'!$V$2:$V$23)</f>
        <v>3.3251876410695771</v>
      </c>
      <c r="D106" s="12">
        <f t="array" ref="D106">('6.Econ Transform'!F106^0.1)*'7.Wthr Transform'!J106*_xlfn.XLOOKUP('8. Model Variables'!$A106,'4.Annual SAE Indices'!$A$2:$A$23,'4.Annual SAE Indices'!$W$2:$W$23)</f>
        <v>21.767222021979784</v>
      </c>
      <c r="E106" s="1">
        <f t="array" ref="E106">_xlfn.XLOOKUP('8. Model Variables'!$A106,'4.Annual SAE Indices'!$A$2:$A$23,'4.Annual SAE Indices'!$J$2:$J$23)*_xlfn.XLOOKUP('8. Model Variables'!$B106,'5.Monthly Multipliers'!$B$2:$B$13,'5.Monthly Multipliers'!$C$2:$C$13) + _xlfn.XLOOKUP('8. Model Variables'!$A106,'4.Annual SAE Indices'!$A$2:$A$23,'4.Annual SAE Indices'!$K$2:$K$23)*_xlfn.XLOOKUP('8. Model Variables'!$B106,'5.Monthly Multipliers'!$B$2:$B$13,'5.Monthly Multipliers'!$D$2:$D$13) + _xlfn.XLOOKUP('8. Model Variables'!$A106,'4.Annual SAE Indices'!$A$2:$A$23,'4.Annual SAE Indices'!$L$2:$L$23)*_xlfn.XLOOKUP('8. Model Variables'!$B106,'5.Monthly Multipliers'!$B$2:$B$13,'5.Monthly Multipliers'!$E$2:$E$13) + _xlfn.XLOOKUP('8. Model Variables'!$A106,'4.Annual SAE Indices'!$A$2:$A$23,'4.Annual SAE Indices'!$M$2:$M$23)*_xlfn.XLOOKUP('8. Model Variables'!$B106,'5.Monthly Multipliers'!$B$2:$B$13,'5.Monthly Multipliers'!$F$2:$F$13) + _xlfn.XLOOKUP('8. Model Variables'!$A106,'4.Annual SAE Indices'!$A$2:$A$23,'4.Annual SAE Indices'!$N$2:$N$23)*_xlfn.XLOOKUP('8. Model Variables'!$B106,'5.Monthly Multipliers'!$B$2:$B$13,'5.Monthly Multipliers'!$G$2:$G$13) + _xlfn.XLOOKUP('8. Model Variables'!$A106,'4.Annual SAE Indices'!$A$2:$A$23,'4.Annual SAE Indices'!$O$2:$O$23)*_xlfn.XLOOKUP('8. Model Variables'!$B106,'5.Monthly Multipliers'!$B$2:$B$13,'5.Monthly Multipliers'!$H$2:$H$13) + _xlfn.XLOOKUP('8. Model Variables'!$A106,'4.Annual SAE Indices'!$A$2:$A$23,'4.Annual SAE Indices'!$P$2:$P$23)*_xlfn.XLOOKUP('8. Model Variables'!$B106,'5.Monthly Multipliers'!$B$2:$B$13,'5.Monthly Multipliers'!$I$2:$I$13) + _xlfn.XLOOKUP('8. Model Variables'!$A106,'4.Annual SAE Indices'!$A$2:$A$23,'4.Annual SAE Indices'!$Q$2:$Q$23)*_xlfn.XLOOKUP('8. Model Variables'!$B106,'5.Monthly Multipliers'!$B$2:$B$13,'5.Monthly Multipliers'!$J$2:$J$13) + _xlfn.XLOOKUP('8. Model Variables'!$A106,'4.Annual SAE Indices'!$A$2:$A$23,'4.Annual SAE Indices'!$R$2:$R$23)*_xlfn.XLOOKUP('8. Model Variables'!$B106,'5.Monthly Multipliers'!$B$2:$B$13,'5.Monthly Multipliers'!$K$2:$K$13) + _xlfn.XLOOKUP('8. Model Variables'!$A106,'4.Annual SAE Indices'!$A$2:$A$23,'4.Annual SAE Indices'!$T$2:$T$23)*_xlfn.XLOOKUP('8. Model Variables'!$B106,'5.Monthly Multipliers'!$B$2:$B$13,'5.Monthly Multipliers'!$L$2:$L$13) + _xlfn.XLOOKUP('8. Model Variables'!$A106,'4.Annual SAE Indices'!$A$2:$A$23,'4.Annual SAE Indices'!$U$2:$U$23)*_xlfn.XLOOKUP('8. Model Variables'!$B106,'5.Monthly Multipliers'!$B$2:$B$13,'5.Monthly Multipliers'!$M$2:$M$13)</f>
        <v>511.58412823045819</v>
      </c>
      <c r="F106" s="1">
        <f>('6.Econ Transform'!F106^0.1)*'7.Wthr Transform'!D106*'8. Model Variables'!E106</f>
        <v>509.55102475955306</v>
      </c>
    </row>
    <row r="107" spans="1:6" ht="15.75" customHeight="1" x14ac:dyDescent="0.25">
      <c r="A107" s="1">
        <f t="shared" si="0"/>
        <v>2021</v>
      </c>
      <c r="B107" s="1">
        <f t="shared" si="1"/>
        <v>10</v>
      </c>
      <c r="C107" s="12">
        <f t="array" ref="C107">('6.Econ Transform'!F107^0.1)*'7.Wthr Transform'!H107*_xlfn.XLOOKUP('8. Model Variables'!A107,'4.Annual SAE Indices'!$A$2:$A$23,'4.Annual SAE Indices'!$V$2:$V$23)</f>
        <v>39.714092974404196</v>
      </c>
      <c r="D107" s="12">
        <f t="array" ref="D107">('6.Econ Transform'!F107^0.1)*'7.Wthr Transform'!J107*_xlfn.XLOOKUP('8. Model Variables'!$A107,'4.Annual SAE Indices'!$A$2:$A$23,'4.Annual SAE Indices'!$W$2:$W$23)</f>
        <v>0</v>
      </c>
      <c r="E107" s="1">
        <f t="array" ref="E107">_xlfn.XLOOKUP('8. Model Variables'!$A107,'4.Annual SAE Indices'!$A$2:$A$23,'4.Annual SAE Indices'!$J$2:$J$23)*_xlfn.XLOOKUP('8. Model Variables'!$B107,'5.Monthly Multipliers'!$B$2:$B$13,'5.Monthly Multipliers'!$C$2:$C$13) + _xlfn.XLOOKUP('8. Model Variables'!$A107,'4.Annual SAE Indices'!$A$2:$A$23,'4.Annual SAE Indices'!$K$2:$K$23)*_xlfn.XLOOKUP('8. Model Variables'!$B107,'5.Monthly Multipliers'!$B$2:$B$13,'5.Monthly Multipliers'!$D$2:$D$13) + _xlfn.XLOOKUP('8. Model Variables'!$A107,'4.Annual SAE Indices'!$A$2:$A$23,'4.Annual SAE Indices'!$L$2:$L$23)*_xlfn.XLOOKUP('8. Model Variables'!$B107,'5.Monthly Multipliers'!$B$2:$B$13,'5.Monthly Multipliers'!$E$2:$E$13) + _xlfn.XLOOKUP('8. Model Variables'!$A107,'4.Annual SAE Indices'!$A$2:$A$23,'4.Annual SAE Indices'!$M$2:$M$23)*_xlfn.XLOOKUP('8. Model Variables'!$B107,'5.Monthly Multipliers'!$B$2:$B$13,'5.Monthly Multipliers'!$F$2:$F$13) + _xlfn.XLOOKUP('8. Model Variables'!$A107,'4.Annual SAE Indices'!$A$2:$A$23,'4.Annual SAE Indices'!$N$2:$N$23)*_xlfn.XLOOKUP('8. Model Variables'!$B107,'5.Monthly Multipliers'!$B$2:$B$13,'5.Monthly Multipliers'!$G$2:$G$13) + _xlfn.XLOOKUP('8. Model Variables'!$A107,'4.Annual SAE Indices'!$A$2:$A$23,'4.Annual SAE Indices'!$O$2:$O$23)*_xlfn.XLOOKUP('8. Model Variables'!$B107,'5.Monthly Multipliers'!$B$2:$B$13,'5.Monthly Multipliers'!$H$2:$H$13) + _xlfn.XLOOKUP('8. Model Variables'!$A107,'4.Annual SAE Indices'!$A$2:$A$23,'4.Annual SAE Indices'!$P$2:$P$23)*_xlfn.XLOOKUP('8. Model Variables'!$B107,'5.Monthly Multipliers'!$B$2:$B$13,'5.Monthly Multipliers'!$I$2:$I$13) + _xlfn.XLOOKUP('8. Model Variables'!$A107,'4.Annual SAE Indices'!$A$2:$A$23,'4.Annual SAE Indices'!$Q$2:$Q$23)*_xlfn.XLOOKUP('8. Model Variables'!$B107,'5.Monthly Multipliers'!$B$2:$B$13,'5.Monthly Multipliers'!$J$2:$J$13) + _xlfn.XLOOKUP('8. Model Variables'!$A107,'4.Annual SAE Indices'!$A$2:$A$23,'4.Annual SAE Indices'!$R$2:$R$23)*_xlfn.XLOOKUP('8. Model Variables'!$B107,'5.Monthly Multipliers'!$B$2:$B$13,'5.Monthly Multipliers'!$K$2:$K$13) + _xlfn.XLOOKUP('8. Model Variables'!$A107,'4.Annual SAE Indices'!$A$2:$A$23,'4.Annual SAE Indices'!$T$2:$T$23)*_xlfn.XLOOKUP('8. Model Variables'!$B107,'5.Monthly Multipliers'!$B$2:$B$13,'5.Monthly Multipliers'!$L$2:$L$13) + _xlfn.XLOOKUP('8. Model Variables'!$A107,'4.Annual SAE Indices'!$A$2:$A$23,'4.Annual SAE Indices'!$U$2:$U$23)*_xlfn.XLOOKUP('8. Model Variables'!$B107,'5.Monthly Multipliers'!$B$2:$B$13,'5.Monthly Multipliers'!$M$2:$M$13)</f>
        <v>518.9978603894823</v>
      </c>
      <c r="F107" s="1">
        <f>('6.Econ Transform'!F107^0.1)*'7.Wthr Transform'!D107*'8. Model Variables'!E107</f>
        <v>534.01049118508251</v>
      </c>
    </row>
    <row r="108" spans="1:6" ht="15.75" customHeight="1" x14ac:dyDescent="0.25">
      <c r="A108" s="1">
        <f t="shared" si="0"/>
        <v>2021</v>
      </c>
      <c r="B108" s="1">
        <f t="shared" si="1"/>
        <v>11</v>
      </c>
      <c r="C108" s="12">
        <f t="array" ref="C108">('6.Econ Transform'!F108^0.1)*'7.Wthr Transform'!H108*_xlfn.XLOOKUP('8. Model Variables'!A108,'4.Annual SAE Indices'!$A$2:$A$23,'4.Annual SAE Indices'!$V$2:$V$23)</f>
        <v>162.26086443093405</v>
      </c>
      <c r="D108" s="12">
        <f t="array" ref="D108">('6.Econ Transform'!F108^0.1)*'7.Wthr Transform'!J108*_xlfn.XLOOKUP('8. Model Variables'!$A108,'4.Annual SAE Indices'!$A$2:$A$23,'4.Annual SAE Indices'!$W$2:$W$23)</f>
        <v>0</v>
      </c>
      <c r="E108" s="1">
        <f t="array" ref="E108">_xlfn.XLOOKUP('8. Model Variables'!$A108,'4.Annual SAE Indices'!$A$2:$A$23,'4.Annual SAE Indices'!$J$2:$J$23)*_xlfn.XLOOKUP('8. Model Variables'!$B108,'5.Monthly Multipliers'!$B$2:$B$13,'5.Monthly Multipliers'!$C$2:$C$13) + _xlfn.XLOOKUP('8. Model Variables'!$A108,'4.Annual SAE Indices'!$A$2:$A$23,'4.Annual SAE Indices'!$K$2:$K$23)*_xlfn.XLOOKUP('8. Model Variables'!$B108,'5.Monthly Multipliers'!$B$2:$B$13,'5.Monthly Multipliers'!$D$2:$D$13) + _xlfn.XLOOKUP('8. Model Variables'!$A108,'4.Annual SAE Indices'!$A$2:$A$23,'4.Annual SAE Indices'!$L$2:$L$23)*_xlfn.XLOOKUP('8. Model Variables'!$B108,'5.Monthly Multipliers'!$B$2:$B$13,'5.Monthly Multipliers'!$E$2:$E$13) + _xlfn.XLOOKUP('8. Model Variables'!$A108,'4.Annual SAE Indices'!$A$2:$A$23,'4.Annual SAE Indices'!$M$2:$M$23)*_xlfn.XLOOKUP('8. Model Variables'!$B108,'5.Monthly Multipliers'!$B$2:$B$13,'5.Monthly Multipliers'!$F$2:$F$13) + _xlfn.XLOOKUP('8. Model Variables'!$A108,'4.Annual SAE Indices'!$A$2:$A$23,'4.Annual SAE Indices'!$N$2:$N$23)*_xlfn.XLOOKUP('8. Model Variables'!$B108,'5.Monthly Multipliers'!$B$2:$B$13,'5.Monthly Multipliers'!$G$2:$G$13) + _xlfn.XLOOKUP('8. Model Variables'!$A108,'4.Annual SAE Indices'!$A$2:$A$23,'4.Annual SAE Indices'!$O$2:$O$23)*_xlfn.XLOOKUP('8. Model Variables'!$B108,'5.Monthly Multipliers'!$B$2:$B$13,'5.Monthly Multipliers'!$H$2:$H$13) + _xlfn.XLOOKUP('8. Model Variables'!$A108,'4.Annual SAE Indices'!$A$2:$A$23,'4.Annual SAE Indices'!$P$2:$P$23)*_xlfn.XLOOKUP('8. Model Variables'!$B108,'5.Monthly Multipliers'!$B$2:$B$13,'5.Monthly Multipliers'!$I$2:$I$13) + _xlfn.XLOOKUP('8. Model Variables'!$A108,'4.Annual SAE Indices'!$A$2:$A$23,'4.Annual SAE Indices'!$Q$2:$Q$23)*_xlfn.XLOOKUP('8. Model Variables'!$B108,'5.Monthly Multipliers'!$B$2:$B$13,'5.Monthly Multipliers'!$J$2:$J$13) + _xlfn.XLOOKUP('8. Model Variables'!$A108,'4.Annual SAE Indices'!$A$2:$A$23,'4.Annual SAE Indices'!$R$2:$R$23)*_xlfn.XLOOKUP('8. Model Variables'!$B108,'5.Monthly Multipliers'!$B$2:$B$13,'5.Monthly Multipliers'!$K$2:$K$13) + _xlfn.XLOOKUP('8. Model Variables'!$A108,'4.Annual SAE Indices'!$A$2:$A$23,'4.Annual SAE Indices'!$T$2:$T$23)*_xlfn.XLOOKUP('8. Model Variables'!$B108,'5.Monthly Multipliers'!$B$2:$B$13,'5.Monthly Multipliers'!$L$2:$L$13) + _xlfn.XLOOKUP('8. Model Variables'!$A108,'4.Annual SAE Indices'!$A$2:$A$23,'4.Annual SAE Indices'!$U$2:$U$23)*_xlfn.XLOOKUP('8. Model Variables'!$B108,'5.Monthly Multipliers'!$B$2:$B$13,'5.Monthly Multipliers'!$M$2:$M$13)</f>
        <v>525.96776556999691</v>
      </c>
      <c r="F108" s="1">
        <f>('6.Econ Transform'!F108^0.1)*'7.Wthr Transform'!D108*'8. Model Variables'!E108</f>
        <v>523.57226913865566</v>
      </c>
    </row>
    <row r="109" spans="1:6" ht="15.75" customHeight="1" x14ac:dyDescent="0.25">
      <c r="A109" s="1">
        <f t="shared" si="0"/>
        <v>2021</v>
      </c>
      <c r="B109" s="1">
        <f t="shared" si="1"/>
        <v>12</v>
      </c>
      <c r="C109" s="12">
        <f t="array" ref="C109">('6.Econ Transform'!F109^0.1)*'7.Wthr Transform'!H109*_xlfn.XLOOKUP('8. Model Variables'!A109,'4.Annual SAE Indices'!$A$2:$A$23,'4.Annual SAE Indices'!$V$2:$V$23)</f>
        <v>247.99108388639138</v>
      </c>
      <c r="D109" s="12">
        <f t="array" ref="D109">('6.Econ Transform'!F109^0.1)*'7.Wthr Transform'!J109*_xlfn.XLOOKUP('8. Model Variables'!$A109,'4.Annual SAE Indices'!$A$2:$A$23,'4.Annual SAE Indices'!$W$2:$W$23)</f>
        <v>0</v>
      </c>
      <c r="E109" s="1">
        <f t="array" ref="E109">_xlfn.XLOOKUP('8. Model Variables'!$A109,'4.Annual SAE Indices'!$A$2:$A$23,'4.Annual SAE Indices'!$J$2:$J$23)*_xlfn.XLOOKUP('8. Model Variables'!$B109,'5.Monthly Multipliers'!$B$2:$B$13,'5.Monthly Multipliers'!$C$2:$C$13) + _xlfn.XLOOKUP('8. Model Variables'!$A109,'4.Annual SAE Indices'!$A$2:$A$23,'4.Annual SAE Indices'!$K$2:$K$23)*_xlfn.XLOOKUP('8. Model Variables'!$B109,'5.Monthly Multipliers'!$B$2:$B$13,'5.Monthly Multipliers'!$D$2:$D$13) + _xlfn.XLOOKUP('8. Model Variables'!$A109,'4.Annual SAE Indices'!$A$2:$A$23,'4.Annual SAE Indices'!$L$2:$L$23)*_xlfn.XLOOKUP('8. Model Variables'!$B109,'5.Monthly Multipliers'!$B$2:$B$13,'5.Monthly Multipliers'!$E$2:$E$13) + _xlfn.XLOOKUP('8. Model Variables'!$A109,'4.Annual SAE Indices'!$A$2:$A$23,'4.Annual SAE Indices'!$M$2:$M$23)*_xlfn.XLOOKUP('8. Model Variables'!$B109,'5.Monthly Multipliers'!$B$2:$B$13,'5.Monthly Multipliers'!$F$2:$F$13) + _xlfn.XLOOKUP('8. Model Variables'!$A109,'4.Annual SAE Indices'!$A$2:$A$23,'4.Annual SAE Indices'!$N$2:$N$23)*_xlfn.XLOOKUP('8. Model Variables'!$B109,'5.Monthly Multipliers'!$B$2:$B$13,'5.Monthly Multipliers'!$G$2:$G$13) + _xlfn.XLOOKUP('8. Model Variables'!$A109,'4.Annual SAE Indices'!$A$2:$A$23,'4.Annual SAE Indices'!$O$2:$O$23)*_xlfn.XLOOKUP('8. Model Variables'!$B109,'5.Monthly Multipliers'!$B$2:$B$13,'5.Monthly Multipliers'!$H$2:$H$13) + _xlfn.XLOOKUP('8. Model Variables'!$A109,'4.Annual SAE Indices'!$A$2:$A$23,'4.Annual SAE Indices'!$P$2:$P$23)*_xlfn.XLOOKUP('8. Model Variables'!$B109,'5.Monthly Multipliers'!$B$2:$B$13,'5.Monthly Multipliers'!$I$2:$I$13) + _xlfn.XLOOKUP('8. Model Variables'!$A109,'4.Annual SAE Indices'!$A$2:$A$23,'4.Annual SAE Indices'!$Q$2:$Q$23)*_xlfn.XLOOKUP('8. Model Variables'!$B109,'5.Monthly Multipliers'!$B$2:$B$13,'5.Monthly Multipliers'!$J$2:$J$13) + _xlfn.XLOOKUP('8. Model Variables'!$A109,'4.Annual SAE Indices'!$A$2:$A$23,'4.Annual SAE Indices'!$R$2:$R$23)*_xlfn.XLOOKUP('8. Model Variables'!$B109,'5.Monthly Multipliers'!$B$2:$B$13,'5.Monthly Multipliers'!$K$2:$K$13) + _xlfn.XLOOKUP('8. Model Variables'!$A109,'4.Annual SAE Indices'!$A$2:$A$23,'4.Annual SAE Indices'!$T$2:$T$23)*_xlfn.XLOOKUP('8. Model Variables'!$B109,'5.Monthly Multipliers'!$B$2:$B$13,'5.Monthly Multipliers'!$L$2:$L$13) + _xlfn.XLOOKUP('8. Model Variables'!$A109,'4.Annual SAE Indices'!$A$2:$A$23,'4.Annual SAE Indices'!$U$2:$U$23)*_xlfn.XLOOKUP('8. Model Variables'!$B109,'5.Monthly Multipliers'!$B$2:$B$13,'5.Monthly Multipliers'!$M$2:$M$13)</f>
        <v>535.55314339697964</v>
      </c>
      <c r="F109" s="1">
        <f>('6.Econ Transform'!F109^0.1)*'7.Wthr Transform'!D109*'8. Model Variables'!E109</f>
        <v>550.8150796675933</v>
      </c>
    </row>
    <row r="110" spans="1:6" ht="15.75" customHeight="1" x14ac:dyDescent="0.25">
      <c r="A110" s="1">
        <f t="shared" si="0"/>
        <v>2022</v>
      </c>
      <c r="B110" s="1">
        <f t="shared" si="1"/>
        <v>1</v>
      </c>
      <c r="C110" s="12">
        <f t="array" ref="C110">('6.Econ Transform'!F110^0.1)*'7.Wthr Transform'!H110*_xlfn.XLOOKUP('8. Model Variables'!A110,'4.Annual SAE Indices'!$A$2:$A$23,'4.Annual SAE Indices'!$V$2:$V$23)</f>
        <v>395.87412652756404</v>
      </c>
      <c r="D110" s="12">
        <f t="array" ref="D110">('6.Econ Transform'!F110^0.1)*'7.Wthr Transform'!J110*_xlfn.XLOOKUP('8. Model Variables'!$A110,'4.Annual SAE Indices'!$A$2:$A$23,'4.Annual SAE Indices'!$W$2:$W$23)</f>
        <v>0</v>
      </c>
      <c r="E110" s="1">
        <f t="array" ref="E110">_xlfn.XLOOKUP('8. Model Variables'!$A110,'4.Annual SAE Indices'!$A$2:$A$23,'4.Annual SAE Indices'!$J$2:$J$23)*_xlfn.XLOOKUP('8. Model Variables'!$B110,'5.Monthly Multipliers'!$B$2:$B$13,'5.Monthly Multipliers'!$C$2:$C$13) + _xlfn.XLOOKUP('8. Model Variables'!$A110,'4.Annual SAE Indices'!$A$2:$A$23,'4.Annual SAE Indices'!$K$2:$K$23)*_xlfn.XLOOKUP('8. Model Variables'!$B110,'5.Monthly Multipliers'!$B$2:$B$13,'5.Monthly Multipliers'!$D$2:$D$13) + _xlfn.XLOOKUP('8. Model Variables'!$A110,'4.Annual SAE Indices'!$A$2:$A$23,'4.Annual SAE Indices'!$L$2:$L$23)*_xlfn.XLOOKUP('8. Model Variables'!$B110,'5.Monthly Multipliers'!$B$2:$B$13,'5.Monthly Multipliers'!$E$2:$E$13) + _xlfn.XLOOKUP('8. Model Variables'!$A110,'4.Annual SAE Indices'!$A$2:$A$23,'4.Annual SAE Indices'!$M$2:$M$23)*_xlfn.XLOOKUP('8. Model Variables'!$B110,'5.Monthly Multipliers'!$B$2:$B$13,'5.Monthly Multipliers'!$F$2:$F$13) + _xlfn.XLOOKUP('8. Model Variables'!$A110,'4.Annual SAE Indices'!$A$2:$A$23,'4.Annual SAE Indices'!$N$2:$N$23)*_xlfn.XLOOKUP('8. Model Variables'!$B110,'5.Monthly Multipliers'!$B$2:$B$13,'5.Monthly Multipliers'!$G$2:$G$13) + _xlfn.XLOOKUP('8. Model Variables'!$A110,'4.Annual SAE Indices'!$A$2:$A$23,'4.Annual SAE Indices'!$O$2:$O$23)*_xlfn.XLOOKUP('8. Model Variables'!$B110,'5.Monthly Multipliers'!$B$2:$B$13,'5.Monthly Multipliers'!$H$2:$H$13) + _xlfn.XLOOKUP('8. Model Variables'!$A110,'4.Annual SAE Indices'!$A$2:$A$23,'4.Annual SAE Indices'!$P$2:$P$23)*_xlfn.XLOOKUP('8. Model Variables'!$B110,'5.Monthly Multipliers'!$B$2:$B$13,'5.Monthly Multipliers'!$I$2:$I$13) + _xlfn.XLOOKUP('8. Model Variables'!$A110,'4.Annual SAE Indices'!$A$2:$A$23,'4.Annual SAE Indices'!$Q$2:$Q$23)*_xlfn.XLOOKUP('8. Model Variables'!$B110,'5.Monthly Multipliers'!$B$2:$B$13,'5.Monthly Multipliers'!$J$2:$J$13) + _xlfn.XLOOKUP('8. Model Variables'!$A110,'4.Annual SAE Indices'!$A$2:$A$23,'4.Annual SAE Indices'!$R$2:$R$23)*_xlfn.XLOOKUP('8. Model Variables'!$B110,'5.Monthly Multipliers'!$B$2:$B$13,'5.Monthly Multipliers'!$K$2:$K$13) + _xlfn.XLOOKUP('8. Model Variables'!$A110,'4.Annual SAE Indices'!$A$2:$A$23,'4.Annual SAE Indices'!$T$2:$T$23)*_xlfn.XLOOKUP('8. Model Variables'!$B110,'5.Monthly Multipliers'!$B$2:$B$13,'5.Monthly Multipliers'!$L$2:$L$13) + _xlfn.XLOOKUP('8. Model Variables'!$A110,'4.Annual SAE Indices'!$A$2:$A$23,'4.Annual SAE Indices'!$U$2:$U$23)*_xlfn.XLOOKUP('8. Model Variables'!$B110,'5.Monthly Multipliers'!$B$2:$B$13,'5.Monthly Multipliers'!$M$2:$M$13)</f>
        <v>540.15215273932404</v>
      </c>
      <c r="F110" s="1">
        <f>('6.Econ Transform'!F110^0.1)*'7.Wthr Transform'!D110*'8. Model Variables'!E110</f>
        <v>555.47495452393173</v>
      </c>
    </row>
    <row r="111" spans="1:6" ht="15.75" customHeight="1" x14ac:dyDescent="0.25">
      <c r="A111" s="1">
        <f t="shared" si="0"/>
        <v>2022</v>
      </c>
      <c r="B111" s="1">
        <f t="shared" si="1"/>
        <v>2</v>
      </c>
      <c r="C111" s="12">
        <f t="array" ref="C111">('6.Econ Transform'!F111^0.1)*'7.Wthr Transform'!H111*_xlfn.XLOOKUP('8. Model Variables'!A111,'4.Annual SAE Indices'!$A$2:$A$23,'4.Annual SAE Indices'!$V$2:$V$23)</f>
        <v>282.31842438147248</v>
      </c>
      <c r="D111" s="12">
        <f t="array" ref="D111">('6.Econ Transform'!F111^0.1)*'7.Wthr Transform'!J111*_xlfn.XLOOKUP('8. Model Variables'!$A111,'4.Annual SAE Indices'!$A$2:$A$23,'4.Annual SAE Indices'!$W$2:$W$23)</f>
        <v>0</v>
      </c>
      <c r="E111" s="1">
        <f t="array" ref="E111">_xlfn.XLOOKUP('8. Model Variables'!$A111,'4.Annual SAE Indices'!$A$2:$A$23,'4.Annual SAE Indices'!$J$2:$J$23)*_xlfn.XLOOKUP('8. Model Variables'!$B111,'5.Monthly Multipliers'!$B$2:$B$13,'5.Monthly Multipliers'!$C$2:$C$13) + _xlfn.XLOOKUP('8. Model Variables'!$A111,'4.Annual SAE Indices'!$A$2:$A$23,'4.Annual SAE Indices'!$K$2:$K$23)*_xlfn.XLOOKUP('8. Model Variables'!$B111,'5.Monthly Multipliers'!$B$2:$B$13,'5.Monthly Multipliers'!$D$2:$D$13) + _xlfn.XLOOKUP('8. Model Variables'!$A111,'4.Annual SAE Indices'!$A$2:$A$23,'4.Annual SAE Indices'!$L$2:$L$23)*_xlfn.XLOOKUP('8. Model Variables'!$B111,'5.Monthly Multipliers'!$B$2:$B$13,'5.Monthly Multipliers'!$E$2:$E$13) + _xlfn.XLOOKUP('8. Model Variables'!$A111,'4.Annual SAE Indices'!$A$2:$A$23,'4.Annual SAE Indices'!$M$2:$M$23)*_xlfn.XLOOKUP('8. Model Variables'!$B111,'5.Monthly Multipliers'!$B$2:$B$13,'5.Monthly Multipliers'!$F$2:$F$13) + _xlfn.XLOOKUP('8. Model Variables'!$A111,'4.Annual SAE Indices'!$A$2:$A$23,'4.Annual SAE Indices'!$N$2:$N$23)*_xlfn.XLOOKUP('8. Model Variables'!$B111,'5.Monthly Multipliers'!$B$2:$B$13,'5.Monthly Multipliers'!$G$2:$G$13) + _xlfn.XLOOKUP('8. Model Variables'!$A111,'4.Annual SAE Indices'!$A$2:$A$23,'4.Annual SAE Indices'!$O$2:$O$23)*_xlfn.XLOOKUP('8. Model Variables'!$B111,'5.Monthly Multipliers'!$B$2:$B$13,'5.Monthly Multipliers'!$H$2:$H$13) + _xlfn.XLOOKUP('8. Model Variables'!$A111,'4.Annual SAE Indices'!$A$2:$A$23,'4.Annual SAE Indices'!$P$2:$P$23)*_xlfn.XLOOKUP('8. Model Variables'!$B111,'5.Monthly Multipliers'!$B$2:$B$13,'5.Monthly Multipliers'!$I$2:$I$13) + _xlfn.XLOOKUP('8. Model Variables'!$A111,'4.Annual SAE Indices'!$A$2:$A$23,'4.Annual SAE Indices'!$Q$2:$Q$23)*_xlfn.XLOOKUP('8. Model Variables'!$B111,'5.Monthly Multipliers'!$B$2:$B$13,'5.Monthly Multipliers'!$J$2:$J$13) + _xlfn.XLOOKUP('8. Model Variables'!$A111,'4.Annual SAE Indices'!$A$2:$A$23,'4.Annual SAE Indices'!$R$2:$R$23)*_xlfn.XLOOKUP('8. Model Variables'!$B111,'5.Monthly Multipliers'!$B$2:$B$13,'5.Monthly Multipliers'!$K$2:$K$13) + _xlfn.XLOOKUP('8. Model Variables'!$A111,'4.Annual SAE Indices'!$A$2:$A$23,'4.Annual SAE Indices'!$T$2:$T$23)*_xlfn.XLOOKUP('8. Model Variables'!$B111,'5.Monthly Multipliers'!$B$2:$B$13,'5.Monthly Multipliers'!$L$2:$L$13) + _xlfn.XLOOKUP('8. Model Variables'!$A111,'4.Annual SAE Indices'!$A$2:$A$23,'4.Annual SAE Indices'!$U$2:$U$23)*_xlfn.XLOOKUP('8. Model Variables'!$B111,'5.Monthly Multipliers'!$B$2:$B$13,'5.Monthly Multipliers'!$M$2:$M$13)</f>
        <v>536.65615086563412</v>
      </c>
      <c r="F111" s="1">
        <f>('6.Econ Transform'!F111^0.1)*'7.Wthr Transform'!D111*'8. Model Variables'!E111</f>
        <v>498.40887536115844</v>
      </c>
    </row>
    <row r="112" spans="1:6" ht="15.75" customHeight="1" x14ac:dyDescent="0.25">
      <c r="A112" s="1">
        <f t="shared" si="0"/>
        <v>2022</v>
      </c>
      <c r="B112" s="1">
        <f t="shared" si="1"/>
        <v>3</v>
      </c>
      <c r="C112" s="12">
        <f t="array" ref="C112">('6.Econ Transform'!F112^0.1)*'7.Wthr Transform'!H112*_xlfn.XLOOKUP('8. Model Variables'!A112,'4.Annual SAE Indices'!$A$2:$A$23,'4.Annual SAE Indices'!$V$2:$V$23)</f>
        <v>211.89278109279087</v>
      </c>
      <c r="D112" s="12">
        <f t="array" ref="D112">('6.Econ Transform'!F112^0.1)*'7.Wthr Transform'!J112*_xlfn.XLOOKUP('8. Model Variables'!$A112,'4.Annual SAE Indices'!$A$2:$A$23,'4.Annual SAE Indices'!$W$2:$W$23)</f>
        <v>0</v>
      </c>
      <c r="E112" s="1">
        <f t="array" ref="E112">_xlfn.XLOOKUP('8. Model Variables'!$A112,'4.Annual SAE Indices'!$A$2:$A$23,'4.Annual SAE Indices'!$J$2:$J$23)*_xlfn.XLOOKUP('8. Model Variables'!$B112,'5.Monthly Multipliers'!$B$2:$B$13,'5.Monthly Multipliers'!$C$2:$C$13) + _xlfn.XLOOKUP('8. Model Variables'!$A112,'4.Annual SAE Indices'!$A$2:$A$23,'4.Annual SAE Indices'!$K$2:$K$23)*_xlfn.XLOOKUP('8. Model Variables'!$B112,'5.Monthly Multipliers'!$B$2:$B$13,'5.Monthly Multipliers'!$D$2:$D$13) + _xlfn.XLOOKUP('8. Model Variables'!$A112,'4.Annual SAE Indices'!$A$2:$A$23,'4.Annual SAE Indices'!$L$2:$L$23)*_xlfn.XLOOKUP('8. Model Variables'!$B112,'5.Monthly Multipliers'!$B$2:$B$13,'5.Monthly Multipliers'!$E$2:$E$13) + _xlfn.XLOOKUP('8. Model Variables'!$A112,'4.Annual SAE Indices'!$A$2:$A$23,'4.Annual SAE Indices'!$M$2:$M$23)*_xlfn.XLOOKUP('8. Model Variables'!$B112,'5.Monthly Multipliers'!$B$2:$B$13,'5.Monthly Multipliers'!$F$2:$F$13) + _xlfn.XLOOKUP('8. Model Variables'!$A112,'4.Annual SAE Indices'!$A$2:$A$23,'4.Annual SAE Indices'!$N$2:$N$23)*_xlfn.XLOOKUP('8. Model Variables'!$B112,'5.Monthly Multipliers'!$B$2:$B$13,'5.Monthly Multipliers'!$G$2:$G$13) + _xlfn.XLOOKUP('8. Model Variables'!$A112,'4.Annual SAE Indices'!$A$2:$A$23,'4.Annual SAE Indices'!$O$2:$O$23)*_xlfn.XLOOKUP('8. Model Variables'!$B112,'5.Monthly Multipliers'!$B$2:$B$13,'5.Monthly Multipliers'!$H$2:$H$13) + _xlfn.XLOOKUP('8. Model Variables'!$A112,'4.Annual SAE Indices'!$A$2:$A$23,'4.Annual SAE Indices'!$P$2:$P$23)*_xlfn.XLOOKUP('8. Model Variables'!$B112,'5.Monthly Multipliers'!$B$2:$B$13,'5.Monthly Multipliers'!$I$2:$I$13) + _xlfn.XLOOKUP('8. Model Variables'!$A112,'4.Annual SAE Indices'!$A$2:$A$23,'4.Annual SAE Indices'!$Q$2:$Q$23)*_xlfn.XLOOKUP('8. Model Variables'!$B112,'5.Monthly Multipliers'!$B$2:$B$13,'5.Monthly Multipliers'!$J$2:$J$13) + _xlfn.XLOOKUP('8. Model Variables'!$A112,'4.Annual SAE Indices'!$A$2:$A$23,'4.Annual SAE Indices'!$R$2:$R$23)*_xlfn.XLOOKUP('8. Model Variables'!$B112,'5.Monthly Multipliers'!$B$2:$B$13,'5.Monthly Multipliers'!$K$2:$K$13) + _xlfn.XLOOKUP('8. Model Variables'!$A112,'4.Annual SAE Indices'!$A$2:$A$23,'4.Annual SAE Indices'!$T$2:$T$23)*_xlfn.XLOOKUP('8. Model Variables'!$B112,'5.Monthly Multipliers'!$B$2:$B$13,'5.Monthly Multipliers'!$L$2:$L$13) + _xlfn.XLOOKUP('8. Model Variables'!$A112,'4.Annual SAE Indices'!$A$2:$A$23,'4.Annual SAE Indices'!$U$2:$U$23)*_xlfn.XLOOKUP('8. Model Variables'!$B112,'5.Monthly Multipliers'!$B$2:$B$13,'5.Monthly Multipliers'!$M$2:$M$13)</f>
        <v>532.88707599644295</v>
      </c>
      <c r="F112" s="1">
        <f>('6.Econ Transform'!F112^0.1)*'7.Wthr Transform'!D112*'8. Model Variables'!E112</f>
        <v>547.24468070665216</v>
      </c>
    </row>
    <row r="113" spans="1:6" ht="15.75" customHeight="1" x14ac:dyDescent="0.25">
      <c r="A113" s="1">
        <f t="shared" si="0"/>
        <v>2022</v>
      </c>
      <c r="B113" s="1">
        <f t="shared" si="1"/>
        <v>4</v>
      </c>
      <c r="C113" s="12">
        <f t="array" ref="C113">('6.Econ Transform'!F113^0.1)*'7.Wthr Transform'!H113*_xlfn.XLOOKUP('8. Model Variables'!A113,'4.Annual SAE Indices'!$A$2:$A$23,'4.Annual SAE Indices'!$V$2:$V$23)</f>
        <v>99.785223843580482</v>
      </c>
      <c r="D113" s="12">
        <f t="array" ref="D113">('6.Econ Transform'!F113^0.1)*'7.Wthr Transform'!J113*_xlfn.XLOOKUP('8. Model Variables'!$A113,'4.Annual SAE Indices'!$A$2:$A$23,'4.Annual SAE Indices'!$W$2:$W$23)</f>
        <v>0</v>
      </c>
      <c r="E113" s="1">
        <f t="array" ref="E113">_xlfn.XLOOKUP('8. Model Variables'!$A113,'4.Annual SAE Indices'!$A$2:$A$23,'4.Annual SAE Indices'!$J$2:$J$23)*_xlfn.XLOOKUP('8. Model Variables'!$B113,'5.Monthly Multipliers'!$B$2:$B$13,'5.Monthly Multipliers'!$C$2:$C$13) + _xlfn.XLOOKUP('8. Model Variables'!$A113,'4.Annual SAE Indices'!$A$2:$A$23,'4.Annual SAE Indices'!$K$2:$K$23)*_xlfn.XLOOKUP('8. Model Variables'!$B113,'5.Monthly Multipliers'!$B$2:$B$13,'5.Monthly Multipliers'!$D$2:$D$13) + _xlfn.XLOOKUP('8. Model Variables'!$A113,'4.Annual SAE Indices'!$A$2:$A$23,'4.Annual SAE Indices'!$L$2:$L$23)*_xlfn.XLOOKUP('8. Model Variables'!$B113,'5.Monthly Multipliers'!$B$2:$B$13,'5.Monthly Multipliers'!$E$2:$E$13) + _xlfn.XLOOKUP('8. Model Variables'!$A113,'4.Annual SAE Indices'!$A$2:$A$23,'4.Annual SAE Indices'!$M$2:$M$23)*_xlfn.XLOOKUP('8. Model Variables'!$B113,'5.Monthly Multipliers'!$B$2:$B$13,'5.Monthly Multipliers'!$F$2:$F$13) + _xlfn.XLOOKUP('8. Model Variables'!$A113,'4.Annual SAE Indices'!$A$2:$A$23,'4.Annual SAE Indices'!$N$2:$N$23)*_xlfn.XLOOKUP('8. Model Variables'!$B113,'5.Monthly Multipliers'!$B$2:$B$13,'5.Monthly Multipliers'!$G$2:$G$13) + _xlfn.XLOOKUP('8. Model Variables'!$A113,'4.Annual SAE Indices'!$A$2:$A$23,'4.Annual SAE Indices'!$O$2:$O$23)*_xlfn.XLOOKUP('8. Model Variables'!$B113,'5.Monthly Multipliers'!$B$2:$B$13,'5.Monthly Multipliers'!$H$2:$H$13) + _xlfn.XLOOKUP('8. Model Variables'!$A113,'4.Annual SAE Indices'!$A$2:$A$23,'4.Annual SAE Indices'!$P$2:$P$23)*_xlfn.XLOOKUP('8. Model Variables'!$B113,'5.Monthly Multipliers'!$B$2:$B$13,'5.Monthly Multipliers'!$I$2:$I$13) + _xlfn.XLOOKUP('8. Model Variables'!$A113,'4.Annual SAE Indices'!$A$2:$A$23,'4.Annual SAE Indices'!$Q$2:$Q$23)*_xlfn.XLOOKUP('8. Model Variables'!$B113,'5.Monthly Multipliers'!$B$2:$B$13,'5.Monthly Multipliers'!$J$2:$J$13) + _xlfn.XLOOKUP('8. Model Variables'!$A113,'4.Annual SAE Indices'!$A$2:$A$23,'4.Annual SAE Indices'!$R$2:$R$23)*_xlfn.XLOOKUP('8. Model Variables'!$B113,'5.Monthly Multipliers'!$B$2:$B$13,'5.Monthly Multipliers'!$K$2:$K$13) + _xlfn.XLOOKUP('8. Model Variables'!$A113,'4.Annual SAE Indices'!$A$2:$A$23,'4.Annual SAE Indices'!$T$2:$T$23)*_xlfn.XLOOKUP('8. Model Variables'!$B113,'5.Monthly Multipliers'!$B$2:$B$13,'5.Monthly Multipliers'!$L$2:$L$13) + _xlfn.XLOOKUP('8. Model Variables'!$A113,'4.Annual SAE Indices'!$A$2:$A$23,'4.Annual SAE Indices'!$U$2:$U$23)*_xlfn.XLOOKUP('8. Model Variables'!$B113,'5.Monthly Multipliers'!$B$2:$B$13,'5.Monthly Multipliers'!$M$2:$M$13)</f>
        <v>525.73632984447227</v>
      </c>
      <c r="F113" s="1">
        <f>('6.Econ Transform'!F113^0.1)*'7.Wthr Transform'!D113*'8. Model Variables'!E113</f>
        <v>521.83145972536113</v>
      </c>
    </row>
    <row r="114" spans="1:6" ht="15.75" customHeight="1" x14ac:dyDescent="0.25">
      <c r="A114" s="1">
        <f t="shared" si="0"/>
        <v>2022</v>
      </c>
      <c r="B114" s="1">
        <f t="shared" si="1"/>
        <v>5</v>
      </c>
      <c r="C114" s="12">
        <f t="array" ref="C114">('6.Econ Transform'!F114^0.1)*'7.Wthr Transform'!H114*_xlfn.XLOOKUP('8. Model Variables'!A114,'4.Annual SAE Indices'!$A$2:$A$23,'4.Annual SAE Indices'!$V$2:$V$23)</f>
        <v>11.49426205790212</v>
      </c>
      <c r="D114" s="12">
        <f t="array" ref="D114">('6.Econ Transform'!F114^0.1)*'7.Wthr Transform'!J114*_xlfn.XLOOKUP('8. Model Variables'!$A114,'4.Annual SAE Indices'!$A$2:$A$23,'4.Annual SAE Indices'!$W$2:$W$23)</f>
        <v>133.3755165794835</v>
      </c>
      <c r="E114" s="1">
        <f t="array" ref="E114">_xlfn.XLOOKUP('8. Model Variables'!$A114,'4.Annual SAE Indices'!$A$2:$A$23,'4.Annual SAE Indices'!$J$2:$J$23)*_xlfn.XLOOKUP('8. Model Variables'!$B114,'5.Monthly Multipliers'!$B$2:$B$13,'5.Monthly Multipliers'!$C$2:$C$13) + _xlfn.XLOOKUP('8. Model Variables'!$A114,'4.Annual SAE Indices'!$A$2:$A$23,'4.Annual SAE Indices'!$K$2:$K$23)*_xlfn.XLOOKUP('8. Model Variables'!$B114,'5.Monthly Multipliers'!$B$2:$B$13,'5.Monthly Multipliers'!$D$2:$D$13) + _xlfn.XLOOKUP('8. Model Variables'!$A114,'4.Annual SAE Indices'!$A$2:$A$23,'4.Annual SAE Indices'!$L$2:$L$23)*_xlfn.XLOOKUP('8. Model Variables'!$B114,'5.Monthly Multipliers'!$B$2:$B$13,'5.Monthly Multipliers'!$E$2:$E$13) + _xlfn.XLOOKUP('8. Model Variables'!$A114,'4.Annual SAE Indices'!$A$2:$A$23,'4.Annual SAE Indices'!$M$2:$M$23)*_xlfn.XLOOKUP('8. Model Variables'!$B114,'5.Monthly Multipliers'!$B$2:$B$13,'5.Monthly Multipliers'!$F$2:$F$13) + _xlfn.XLOOKUP('8. Model Variables'!$A114,'4.Annual SAE Indices'!$A$2:$A$23,'4.Annual SAE Indices'!$N$2:$N$23)*_xlfn.XLOOKUP('8. Model Variables'!$B114,'5.Monthly Multipliers'!$B$2:$B$13,'5.Monthly Multipliers'!$G$2:$G$13) + _xlfn.XLOOKUP('8. Model Variables'!$A114,'4.Annual SAE Indices'!$A$2:$A$23,'4.Annual SAE Indices'!$O$2:$O$23)*_xlfn.XLOOKUP('8. Model Variables'!$B114,'5.Monthly Multipliers'!$B$2:$B$13,'5.Monthly Multipliers'!$H$2:$H$13) + _xlfn.XLOOKUP('8. Model Variables'!$A114,'4.Annual SAE Indices'!$A$2:$A$23,'4.Annual SAE Indices'!$P$2:$P$23)*_xlfn.XLOOKUP('8. Model Variables'!$B114,'5.Monthly Multipliers'!$B$2:$B$13,'5.Monthly Multipliers'!$I$2:$I$13) + _xlfn.XLOOKUP('8. Model Variables'!$A114,'4.Annual SAE Indices'!$A$2:$A$23,'4.Annual SAE Indices'!$Q$2:$Q$23)*_xlfn.XLOOKUP('8. Model Variables'!$B114,'5.Monthly Multipliers'!$B$2:$B$13,'5.Monthly Multipliers'!$J$2:$J$13) + _xlfn.XLOOKUP('8. Model Variables'!$A114,'4.Annual SAE Indices'!$A$2:$A$23,'4.Annual SAE Indices'!$R$2:$R$23)*_xlfn.XLOOKUP('8. Model Variables'!$B114,'5.Monthly Multipliers'!$B$2:$B$13,'5.Monthly Multipliers'!$K$2:$K$13) + _xlfn.XLOOKUP('8. Model Variables'!$A114,'4.Annual SAE Indices'!$A$2:$A$23,'4.Annual SAE Indices'!$T$2:$T$23)*_xlfn.XLOOKUP('8. Model Variables'!$B114,'5.Monthly Multipliers'!$B$2:$B$13,'5.Monthly Multipliers'!$L$2:$L$13) + _xlfn.XLOOKUP('8. Model Variables'!$A114,'4.Annual SAE Indices'!$A$2:$A$23,'4.Annual SAE Indices'!$U$2:$U$23)*_xlfn.XLOOKUP('8. Model Variables'!$B114,'5.Monthly Multipliers'!$B$2:$B$13,'5.Monthly Multipliers'!$M$2:$M$13)</f>
        <v>522.18883561202688</v>
      </c>
      <c r="F114" s="1">
        <f>('6.Econ Transform'!F114^0.1)*'7.Wthr Transform'!D114*'8. Model Variables'!E114</f>
        <v>534.92128978937808</v>
      </c>
    </row>
    <row r="115" spans="1:6" ht="15.75" customHeight="1" x14ac:dyDescent="0.25">
      <c r="A115" s="1">
        <f t="shared" si="0"/>
        <v>2022</v>
      </c>
      <c r="B115" s="1">
        <f t="shared" si="1"/>
        <v>6</v>
      </c>
      <c r="C115" s="12">
        <f t="array" ref="C115">('6.Econ Transform'!F115^0.1)*'7.Wthr Transform'!H115*_xlfn.XLOOKUP('8. Model Variables'!A115,'4.Annual SAE Indices'!$A$2:$A$23,'4.Annual SAE Indices'!$V$2:$V$23)</f>
        <v>0.49335612620559871</v>
      </c>
      <c r="D115" s="12">
        <f t="array" ref="D115">('6.Econ Transform'!F115^0.1)*'7.Wthr Transform'!J115*_xlfn.XLOOKUP('8. Model Variables'!$A115,'4.Annual SAE Indices'!$A$2:$A$23,'4.Annual SAE Indices'!$W$2:$W$23)</f>
        <v>151.23868754035112</v>
      </c>
      <c r="E115" s="1">
        <f t="array" ref="E115">_xlfn.XLOOKUP('8. Model Variables'!$A115,'4.Annual SAE Indices'!$A$2:$A$23,'4.Annual SAE Indices'!$J$2:$J$23)*_xlfn.XLOOKUP('8. Model Variables'!$B115,'5.Monthly Multipliers'!$B$2:$B$13,'5.Monthly Multipliers'!$C$2:$C$13) + _xlfn.XLOOKUP('8. Model Variables'!$A115,'4.Annual SAE Indices'!$A$2:$A$23,'4.Annual SAE Indices'!$K$2:$K$23)*_xlfn.XLOOKUP('8. Model Variables'!$B115,'5.Monthly Multipliers'!$B$2:$B$13,'5.Monthly Multipliers'!$D$2:$D$13) + _xlfn.XLOOKUP('8. Model Variables'!$A115,'4.Annual SAE Indices'!$A$2:$A$23,'4.Annual SAE Indices'!$L$2:$L$23)*_xlfn.XLOOKUP('8. Model Variables'!$B115,'5.Monthly Multipliers'!$B$2:$B$13,'5.Monthly Multipliers'!$E$2:$E$13) + _xlfn.XLOOKUP('8. Model Variables'!$A115,'4.Annual SAE Indices'!$A$2:$A$23,'4.Annual SAE Indices'!$M$2:$M$23)*_xlfn.XLOOKUP('8. Model Variables'!$B115,'5.Monthly Multipliers'!$B$2:$B$13,'5.Monthly Multipliers'!$F$2:$F$13) + _xlfn.XLOOKUP('8. Model Variables'!$A115,'4.Annual SAE Indices'!$A$2:$A$23,'4.Annual SAE Indices'!$N$2:$N$23)*_xlfn.XLOOKUP('8. Model Variables'!$B115,'5.Monthly Multipliers'!$B$2:$B$13,'5.Monthly Multipliers'!$G$2:$G$13) + _xlfn.XLOOKUP('8. Model Variables'!$A115,'4.Annual SAE Indices'!$A$2:$A$23,'4.Annual SAE Indices'!$O$2:$O$23)*_xlfn.XLOOKUP('8. Model Variables'!$B115,'5.Monthly Multipliers'!$B$2:$B$13,'5.Monthly Multipliers'!$H$2:$H$13) + _xlfn.XLOOKUP('8. Model Variables'!$A115,'4.Annual SAE Indices'!$A$2:$A$23,'4.Annual SAE Indices'!$P$2:$P$23)*_xlfn.XLOOKUP('8. Model Variables'!$B115,'5.Monthly Multipliers'!$B$2:$B$13,'5.Monthly Multipliers'!$I$2:$I$13) + _xlfn.XLOOKUP('8. Model Variables'!$A115,'4.Annual SAE Indices'!$A$2:$A$23,'4.Annual SAE Indices'!$Q$2:$Q$23)*_xlfn.XLOOKUP('8. Model Variables'!$B115,'5.Monthly Multipliers'!$B$2:$B$13,'5.Monthly Multipliers'!$J$2:$J$13) + _xlfn.XLOOKUP('8. Model Variables'!$A115,'4.Annual SAE Indices'!$A$2:$A$23,'4.Annual SAE Indices'!$R$2:$R$23)*_xlfn.XLOOKUP('8. Model Variables'!$B115,'5.Monthly Multipliers'!$B$2:$B$13,'5.Monthly Multipliers'!$K$2:$K$13) + _xlfn.XLOOKUP('8. Model Variables'!$A115,'4.Annual SAE Indices'!$A$2:$A$23,'4.Annual SAE Indices'!$T$2:$T$23)*_xlfn.XLOOKUP('8. Model Variables'!$B115,'5.Monthly Multipliers'!$B$2:$B$13,'5.Monthly Multipliers'!$L$2:$L$13) + _xlfn.XLOOKUP('8. Model Variables'!$A115,'4.Annual SAE Indices'!$A$2:$A$23,'4.Annual SAE Indices'!$U$2:$U$23)*_xlfn.XLOOKUP('8. Model Variables'!$B115,'5.Monthly Multipliers'!$B$2:$B$13,'5.Monthly Multipliers'!$M$2:$M$13)</f>
        <v>519.81162529030166</v>
      </c>
      <c r="F115" s="1">
        <f>('6.Econ Transform'!F115^0.1)*'7.Wthr Transform'!D115*'8. Model Variables'!E115</f>
        <v>515.08796692377723</v>
      </c>
    </row>
    <row r="116" spans="1:6" ht="15.75" customHeight="1" x14ac:dyDescent="0.25">
      <c r="A116" s="1">
        <f t="shared" si="0"/>
        <v>2022</v>
      </c>
      <c r="B116" s="1">
        <f t="shared" si="1"/>
        <v>7</v>
      </c>
      <c r="C116" s="12">
        <f t="array" ref="C116">('6.Econ Transform'!F116^0.1)*'7.Wthr Transform'!H116*_xlfn.XLOOKUP('8. Model Variables'!A116,'4.Annual SAE Indices'!$A$2:$A$23,'4.Annual SAE Indices'!$V$2:$V$23)</f>
        <v>0</v>
      </c>
      <c r="D116" s="12">
        <f t="array" ref="D116">('6.Econ Transform'!F116^0.1)*'7.Wthr Transform'!J116*_xlfn.XLOOKUP('8. Model Variables'!$A116,'4.Annual SAE Indices'!$A$2:$A$23,'4.Annual SAE Indices'!$W$2:$W$23)</f>
        <v>477.69061909702043</v>
      </c>
      <c r="E116" s="1">
        <f t="array" ref="E116">_xlfn.XLOOKUP('8. Model Variables'!$A116,'4.Annual SAE Indices'!$A$2:$A$23,'4.Annual SAE Indices'!$J$2:$J$23)*_xlfn.XLOOKUP('8. Model Variables'!$B116,'5.Monthly Multipliers'!$B$2:$B$13,'5.Monthly Multipliers'!$C$2:$C$13) + _xlfn.XLOOKUP('8. Model Variables'!$A116,'4.Annual SAE Indices'!$A$2:$A$23,'4.Annual SAE Indices'!$K$2:$K$23)*_xlfn.XLOOKUP('8. Model Variables'!$B116,'5.Monthly Multipliers'!$B$2:$B$13,'5.Monthly Multipliers'!$D$2:$D$13) + _xlfn.XLOOKUP('8. Model Variables'!$A116,'4.Annual SAE Indices'!$A$2:$A$23,'4.Annual SAE Indices'!$L$2:$L$23)*_xlfn.XLOOKUP('8. Model Variables'!$B116,'5.Monthly Multipliers'!$B$2:$B$13,'5.Monthly Multipliers'!$E$2:$E$13) + _xlfn.XLOOKUP('8. Model Variables'!$A116,'4.Annual SAE Indices'!$A$2:$A$23,'4.Annual SAE Indices'!$M$2:$M$23)*_xlfn.XLOOKUP('8. Model Variables'!$B116,'5.Monthly Multipliers'!$B$2:$B$13,'5.Monthly Multipliers'!$F$2:$F$13) + _xlfn.XLOOKUP('8. Model Variables'!$A116,'4.Annual SAE Indices'!$A$2:$A$23,'4.Annual SAE Indices'!$N$2:$N$23)*_xlfn.XLOOKUP('8. Model Variables'!$B116,'5.Monthly Multipliers'!$B$2:$B$13,'5.Monthly Multipliers'!$G$2:$G$13) + _xlfn.XLOOKUP('8. Model Variables'!$A116,'4.Annual SAE Indices'!$A$2:$A$23,'4.Annual SAE Indices'!$O$2:$O$23)*_xlfn.XLOOKUP('8. Model Variables'!$B116,'5.Monthly Multipliers'!$B$2:$B$13,'5.Monthly Multipliers'!$H$2:$H$13) + _xlfn.XLOOKUP('8. Model Variables'!$A116,'4.Annual SAE Indices'!$A$2:$A$23,'4.Annual SAE Indices'!$P$2:$P$23)*_xlfn.XLOOKUP('8. Model Variables'!$B116,'5.Monthly Multipliers'!$B$2:$B$13,'5.Monthly Multipliers'!$I$2:$I$13) + _xlfn.XLOOKUP('8. Model Variables'!$A116,'4.Annual SAE Indices'!$A$2:$A$23,'4.Annual SAE Indices'!$Q$2:$Q$23)*_xlfn.XLOOKUP('8. Model Variables'!$B116,'5.Monthly Multipliers'!$B$2:$B$13,'5.Monthly Multipliers'!$J$2:$J$13) + _xlfn.XLOOKUP('8. Model Variables'!$A116,'4.Annual SAE Indices'!$A$2:$A$23,'4.Annual SAE Indices'!$R$2:$R$23)*_xlfn.XLOOKUP('8. Model Variables'!$B116,'5.Monthly Multipliers'!$B$2:$B$13,'5.Monthly Multipliers'!$K$2:$K$13) + _xlfn.XLOOKUP('8. Model Variables'!$A116,'4.Annual SAE Indices'!$A$2:$A$23,'4.Annual SAE Indices'!$T$2:$T$23)*_xlfn.XLOOKUP('8. Model Variables'!$B116,'5.Monthly Multipliers'!$B$2:$B$13,'5.Monthly Multipliers'!$L$2:$L$13) + _xlfn.XLOOKUP('8. Model Variables'!$A116,'4.Annual SAE Indices'!$A$2:$A$23,'4.Annual SAE Indices'!$U$2:$U$23)*_xlfn.XLOOKUP('8. Model Variables'!$B116,'5.Monthly Multipliers'!$B$2:$B$13,'5.Monthly Multipliers'!$M$2:$M$13)</f>
        <v>512.49062513752801</v>
      </c>
      <c r="F116" s="1">
        <f>('6.Econ Transform'!F116^0.1)*'7.Wthr Transform'!D116*'8. Model Variables'!E116</f>
        <v>524.53700059904452</v>
      </c>
    </row>
    <row r="117" spans="1:6" ht="15.75" customHeight="1" x14ac:dyDescent="0.25">
      <c r="A117" s="1">
        <f t="shared" si="0"/>
        <v>2022</v>
      </c>
      <c r="B117" s="1">
        <f t="shared" si="1"/>
        <v>8</v>
      </c>
      <c r="C117" s="12">
        <f t="array" ref="C117">('6.Econ Transform'!F117^0.1)*'7.Wthr Transform'!H117*_xlfn.XLOOKUP('8. Model Variables'!A117,'4.Annual SAE Indices'!$A$2:$A$23,'4.Annual SAE Indices'!$V$2:$V$23)</f>
        <v>0</v>
      </c>
      <c r="D117" s="12">
        <f t="array" ref="D117">('6.Econ Transform'!F117^0.1)*'7.Wthr Transform'!J117*_xlfn.XLOOKUP('8. Model Variables'!$A117,'4.Annual SAE Indices'!$A$2:$A$23,'4.Annual SAE Indices'!$W$2:$W$23)</f>
        <v>400.18057197699216</v>
      </c>
      <c r="E117" s="1">
        <f t="array" ref="E117">_xlfn.XLOOKUP('8. Model Variables'!$A117,'4.Annual SAE Indices'!$A$2:$A$23,'4.Annual SAE Indices'!$J$2:$J$23)*_xlfn.XLOOKUP('8. Model Variables'!$B117,'5.Monthly Multipliers'!$B$2:$B$13,'5.Monthly Multipliers'!$C$2:$C$13) + _xlfn.XLOOKUP('8. Model Variables'!$A117,'4.Annual SAE Indices'!$A$2:$A$23,'4.Annual SAE Indices'!$K$2:$K$23)*_xlfn.XLOOKUP('8. Model Variables'!$B117,'5.Monthly Multipliers'!$B$2:$B$13,'5.Monthly Multipliers'!$D$2:$D$13) + _xlfn.XLOOKUP('8. Model Variables'!$A117,'4.Annual SAE Indices'!$A$2:$A$23,'4.Annual SAE Indices'!$L$2:$L$23)*_xlfn.XLOOKUP('8. Model Variables'!$B117,'5.Monthly Multipliers'!$B$2:$B$13,'5.Monthly Multipliers'!$E$2:$E$13) + _xlfn.XLOOKUP('8. Model Variables'!$A117,'4.Annual SAE Indices'!$A$2:$A$23,'4.Annual SAE Indices'!$M$2:$M$23)*_xlfn.XLOOKUP('8. Model Variables'!$B117,'5.Monthly Multipliers'!$B$2:$B$13,'5.Monthly Multipliers'!$F$2:$F$13) + _xlfn.XLOOKUP('8. Model Variables'!$A117,'4.Annual SAE Indices'!$A$2:$A$23,'4.Annual SAE Indices'!$N$2:$N$23)*_xlfn.XLOOKUP('8. Model Variables'!$B117,'5.Monthly Multipliers'!$B$2:$B$13,'5.Monthly Multipliers'!$G$2:$G$13) + _xlfn.XLOOKUP('8. Model Variables'!$A117,'4.Annual SAE Indices'!$A$2:$A$23,'4.Annual SAE Indices'!$O$2:$O$23)*_xlfn.XLOOKUP('8. Model Variables'!$B117,'5.Monthly Multipliers'!$B$2:$B$13,'5.Monthly Multipliers'!$H$2:$H$13) + _xlfn.XLOOKUP('8. Model Variables'!$A117,'4.Annual SAE Indices'!$A$2:$A$23,'4.Annual SAE Indices'!$P$2:$P$23)*_xlfn.XLOOKUP('8. Model Variables'!$B117,'5.Monthly Multipliers'!$B$2:$B$13,'5.Monthly Multipliers'!$I$2:$I$13) + _xlfn.XLOOKUP('8. Model Variables'!$A117,'4.Annual SAE Indices'!$A$2:$A$23,'4.Annual SAE Indices'!$Q$2:$Q$23)*_xlfn.XLOOKUP('8. Model Variables'!$B117,'5.Monthly Multipliers'!$B$2:$B$13,'5.Monthly Multipliers'!$J$2:$J$13) + _xlfn.XLOOKUP('8. Model Variables'!$A117,'4.Annual SAE Indices'!$A$2:$A$23,'4.Annual SAE Indices'!$R$2:$R$23)*_xlfn.XLOOKUP('8. Model Variables'!$B117,'5.Monthly Multipliers'!$B$2:$B$13,'5.Monthly Multipliers'!$K$2:$K$13) + _xlfn.XLOOKUP('8. Model Variables'!$A117,'4.Annual SAE Indices'!$A$2:$A$23,'4.Annual SAE Indices'!$T$2:$T$23)*_xlfn.XLOOKUP('8. Model Variables'!$B117,'5.Monthly Multipliers'!$B$2:$B$13,'5.Monthly Multipliers'!$L$2:$L$13) + _xlfn.XLOOKUP('8. Model Variables'!$A117,'4.Annual SAE Indices'!$A$2:$A$23,'4.Annual SAE Indices'!$U$2:$U$23)*_xlfn.XLOOKUP('8. Model Variables'!$B117,'5.Monthly Multipliers'!$B$2:$B$13,'5.Monthly Multipliers'!$M$2:$M$13)</f>
        <v>510.74715966270435</v>
      </c>
      <c r="F117" s="1">
        <f>('6.Econ Transform'!F117^0.1)*'7.Wthr Transform'!D117*'8. Model Variables'!E117</f>
        <v>522.53008147506239</v>
      </c>
    </row>
    <row r="118" spans="1:6" ht="15.75" customHeight="1" x14ac:dyDescent="0.25">
      <c r="A118" s="1">
        <f t="shared" si="0"/>
        <v>2022</v>
      </c>
      <c r="B118" s="1">
        <f t="shared" si="1"/>
        <v>9</v>
      </c>
      <c r="C118" s="12">
        <f t="array" ref="C118">('6.Econ Transform'!F118^0.1)*'7.Wthr Transform'!H118*_xlfn.XLOOKUP('8. Model Variables'!A118,'4.Annual SAE Indices'!$A$2:$A$23,'4.Annual SAE Indices'!$V$2:$V$23)</f>
        <v>8.8030502048409769</v>
      </c>
      <c r="D118" s="12">
        <f t="array" ref="D118">('6.Econ Transform'!F118^0.1)*'7.Wthr Transform'!J118*_xlfn.XLOOKUP('8. Model Variables'!$A118,'4.Annual SAE Indices'!$A$2:$A$23,'4.Annual SAE Indices'!$W$2:$W$23)</f>
        <v>57.499905564730717</v>
      </c>
      <c r="E118" s="1">
        <f t="array" ref="E118">_xlfn.XLOOKUP('8. Model Variables'!$A118,'4.Annual SAE Indices'!$A$2:$A$23,'4.Annual SAE Indices'!$J$2:$J$23)*_xlfn.XLOOKUP('8. Model Variables'!$B118,'5.Monthly Multipliers'!$B$2:$B$13,'5.Monthly Multipliers'!$C$2:$C$13) + _xlfn.XLOOKUP('8. Model Variables'!$A118,'4.Annual SAE Indices'!$A$2:$A$23,'4.Annual SAE Indices'!$K$2:$K$23)*_xlfn.XLOOKUP('8. Model Variables'!$B118,'5.Monthly Multipliers'!$B$2:$B$13,'5.Monthly Multipliers'!$D$2:$D$13) + _xlfn.XLOOKUP('8. Model Variables'!$A118,'4.Annual SAE Indices'!$A$2:$A$23,'4.Annual SAE Indices'!$L$2:$L$23)*_xlfn.XLOOKUP('8. Model Variables'!$B118,'5.Monthly Multipliers'!$B$2:$B$13,'5.Monthly Multipliers'!$E$2:$E$13) + _xlfn.XLOOKUP('8. Model Variables'!$A118,'4.Annual SAE Indices'!$A$2:$A$23,'4.Annual SAE Indices'!$M$2:$M$23)*_xlfn.XLOOKUP('8. Model Variables'!$B118,'5.Monthly Multipliers'!$B$2:$B$13,'5.Monthly Multipliers'!$F$2:$F$13) + _xlfn.XLOOKUP('8. Model Variables'!$A118,'4.Annual SAE Indices'!$A$2:$A$23,'4.Annual SAE Indices'!$N$2:$N$23)*_xlfn.XLOOKUP('8. Model Variables'!$B118,'5.Monthly Multipliers'!$B$2:$B$13,'5.Monthly Multipliers'!$G$2:$G$13) + _xlfn.XLOOKUP('8. Model Variables'!$A118,'4.Annual SAE Indices'!$A$2:$A$23,'4.Annual SAE Indices'!$O$2:$O$23)*_xlfn.XLOOKUP('8. Model Variables'!$B118,'5.Monthly Multipliers'!$B$2:$B$13,'5.Monthly Multipliers'!$H$2:$H$13) + _xlfn.XLOOKUP('8. Model Variables'!$A118,'4.Annual SAE Indices'!$A$2:$A$23,'4.Annual SAE Indices'!$P$2:$P$23)*_xlfn.XLOOKUP('8. Model Variables'!$B118,'5.Monthly Multipliers'!$B$2:$B$13,'5.Monthly Multipliers'!$I$2:$I$13) + _xlfn.XLOOKUP('8. Model Variables'!$A118,'4.Annual SAE Indices'!$A$2:$A$23,'4.Annual SAE Indices'!$Q$2:$Q$23)*_xlfn.XLOOKUP('8. Model Variables'!$B118,'5.Monthly Multipliers'!$B$2:$B$13,'5.Monthly Multipliers'!$J$2:$J$13) + _xlfn.XLOOKUP('8. Model Variables'!$A118,'4.Annual SAE Indices'!$A$2:$A$23,'4.Annual SAE Indices'!$R$2:$R$23)*_xlfn.XLOOKUP('8. Model Variables'!$B118,'5.Monthly Multipliers'!$B$2:$B$13,'5.Monthly Multipliers'!$K$2:$K$13) + _xlfn.XLOOKUP('8. Model Variables'!$A118,'4.Annual SAE Indices'!$A$2:$A$23,'4.Annual SAE Indices'!$T$2:$T$23)*_xlfn.XLOOKUP('8. Model Variables'!$B118,'5.Monthly Multipliers'!$B$2:$B$13,'5.Monthly Multipliers'!$L$2:$L$13) + _xlfn.XLOOKUP('8. Model Variables'!$A118,'4.Annual SAE Indices'!$A$2:$A$23,'4.Annual SAE Indices'!$U$2:$U$23)*_xlfn.XLOOKUP('8. Model Variables'!$B118,'5.Monthly Multipliers'!$B$2:$B$13,'5.Monthly Multipliers'!$M$2:$M$13)</f>
        <v>513.69981624579646</v>
      </c>
      <c r="F118" s="1">
        <f>('6.Econ Transform'!F118^0.1)*'7.Wthr Transform'!D118*'8. Model Variables'!E118</f>
        <v>508.58608305653229</v>
      </c>
    </row>
    <row r="119" spans="1:6" ht="15.75" customHeight="1" x14ac:dyDescent="0.25">
      <c r="A119" s="1">
        <f t="shared" si="0"/>
        <v>2022</v>
      </c>
      <c r="B119" s="1">
        <f t="shared" si="1"/>
        <v>10</v>
      </c>
      <c r="C119" s="12">
        <f t="array" ref="C119">('6.Econ Transform'!F119^0.1)*'7.Wthr Transform'!H119*_xlfn.XLOOKUP('8. Model Variables'!A119,'4.Annual SAE Indices'!$A$2:$A$23,'4.Annual SAE Indices'!$V$2:$V$23)</f>
        <v>57.986990975697772</v>
      </c>
      <c r="D119" s="12">
        <f t="array" ref="D119">('6.Econ Transform'!F119^0.1)*'7.Wthr Transform'!J119*_xlfn.XLOOKUP('8. Model Variables'!$A119,'4.Annual SAE Indices'!$A$2:$A$23,'4.Annual SAE Indices'!$W$2:$W$23)</f>
        <v>0</v>
      </c>
      <c r="E119" s="1">
        <f t="array" ref="E119">_xlfn.XLOOKUP('8. Model Variables'!$A119,'4.Annual SAE Indices'!$A$2:$A$23,'4.Annual SAE Indices'!$J$2:$J$23)*_xlfn.XLOOKUP('8. Model Variables'!$B119,'5.Monthly Multipliers'!$B$2:$B$13,'5.Monthly Multipliers'!$C$2:$C$13) + _xlfn.XLOOKUP('8. Model Variables'!$A119,'4.Annual SAE Indices'!$A$2:$A$23,'4.Annual SAE Indices'!$K$2:$K$23)*_xlfn.XLOOKUP('8. Model Variables'!$B119,'5.Monthly Multipliers'!$B$2:$B$13,'5.Monthly Multipliers'!$D$2:$D$13) + _xlfn.XLOOKUP('8. Model Variables'!$A119,'4.Annual SAE Indices'!$A$2:$A$23,'4.Annual SAE Indices'!$L$2:$L$23)*_xlfn.XLOOKUP('8. Model Variables'!$B119,'5.Monthly Multipliers'!$B$2:$B$13,'5.Monthly Multipliers'!$E$2:$E$13) + _xlfn.XLOOKUP('8. Model Variables'!$A119,'4.Annual SAE Indices'!$A$2:$A$23,'4.Annual SAE Indices'!$M$2:$M$23)*_xlfn.XLOOKUP('8. Model Variables'!$B119,'5.Monthly Multipliers'!$B$2:$B$13,'5.Monthly Multipliers'!$F$2:$F$13) + _xlfn.XLOOKUP('8. Model Variables'!$A119,'4.Annual SAE Indices'!$A$2:$A$23,'4.Annual SAE Indices'!$N$2:$N$23)*_xlfn.XLOOKUP('8. Model Variables'!$B119,'5.Monthly Multipliers'!$B$2:$B$13,'5.Monthly Multipliers'!$G$2:$G$13) + _xlfn.XLOOKUP('8. Model Variables'!$A119,'4.Annual SAE Indices'!$A$2:$A$23,'4.Annual SAE Indices'!$O$2:$O$23)*_xlfn.XLOOKUP('8. Model Variables'!$B119,'5.Monthly Multipliers'!$B$2:$B$13,'5.Monthly Multipliers'!$H$2:$H$13) + _xlfn.XLOOKUP('8. Model Variables'!$A119,'4.Annual SAE Indices'!$A$2:$A$23,'4.Annual SAE Indices'!$P$2:$P$23)*_xlfn.XLOOKUP('8. Model Variables'!$B119,'5.Monthly Multipliers'!$B$2:$B$13,'5.Monthly Multipliers'!$I$2:$I$13) + _xlfn.XLOOKUP('8. Model Variables'!$A119,'4.Annual SAE Indices'!$A$2:$A$23,'4.Annual SAE Indices'!$Q$2:$Q$23)*_xlfn.XLOOKUP('8. Model Variables'!$B119,'5.Monthly Multipliers'!$B$2:$B$13,'5.Monthly Multipliers'!$J$2:$J$13) + _xlfn.XLOOKUP('8. Model Variables'!$A119,'4.Annual SAE Indices'!$A$2:$A$23,'4.Annual SAE Indices'!$R$2:$R$23)*_xlfn.XLOOKUP('8. Model Variables'!$B119,'5.Monthly Multipliers'!$B$2:$B$13,'5.Monthly Multipliers'!$K$2:$K$13) + _xlfn.XLOOKUP('8. Model Variables'!$A119,'4.Annual SAE Indices'!$A$2:$A$23,'4.Annual SAE Indices'!$T$2:$T$23)*_xlfn.XLOOKUP('8. Model Variables'!$B119,'5.Monthly Multipliers'!$B$2:$B$13,'5.Monthly Multipliers'!$L$2:$L$13) + _xlfn.XLOOKUP('8. Model Variables'!$A119,'4.Annual SAE Indices'!$A$2:$A$23,'4.Annual SAE Indices'!$U$2:$U$23)*_xlfn.XLOOKUP('8. Model Variables'!$B119,'5.Monthly Multipliers'!$B$2:$B$13,'5.Monthly Multipliers'!$M$2:$M$13)</f>
        <v>520.90691945462413</v>
      </c>
      <c r="F119" s="1">
        <f>('6.Econ Transform'!F119^0.1)*'7.Wthr Transform'!D119*'8. Model Variables'!E119</f>
        <v>532.89969830283508</v>
      </c>
    </row>
    <row r="120" spans="1:6" ht="15.75" customHeight="1" x14ac:dyDescent="0.25">
      <c r="A120" s="1">
        <f t="shared" si="0"/>
        <v>2022</v>
      </c>
      <c r="B120" s="1">
        <f t="shared" si="1"/>
        <v>11</v>
      </c>
      <c r="C120" s="12">
        <f t="array" ref="C120">('6.Econ Transform'!F120^0.1)*'7.Wthr Transform'!H120*_xlfn.XLOOKUP('8. Model Variables'!A120,'4.Annual SAE Indices'!$A$2:$A$23,'4.Annual SAE Indices'!$V$2:$V$23)</f>
        <v>135.35421115381868</v>
      </c>
      <c r="D120" s="12">
        <f t="array" ref="D120">('6.Econ Transform'!F120^0.1)*'7.Wthr Transform'!J120*_xlfn.XLOOKUP('8. Model Variables'!$A120,'4.Annual SAE Indices'!$A$2:$A$23,'4.Annual SAE Indices'!$W$2:$W$23)</f>
        <v>5.0242346242267653</v>
      </c>
      <c r="E120" s="1">
        <f t="array" ref="E120">_xlfn.XLOOKUP('8. Model Variables'!$A120,'4.Annual SAE Indices'!$A$2:$A$23,'4.Annual SAE Indices'!$J$2:$J$23)*_xlfn.XLOOKUP('8. Model Variables'!$B120,'5.Monthly Multipliers'!$B$2:$B$13,'5.Monthly Multipliers'!$C$2:$C$13) + _xlfn.XLOOKUP('8. Model Variables'!$A120,'4.Annual SAE Indices'!$A$2:$A$23,'4.Annual SAE Indices'!$K$2:$K$23)*_xlfn.XLOOKUP('8. Model Variables'!$B120,'5.Monthly Multipliers'!$B$2:$B$13,'5.Monthly Multipliers'!$D$2:$D$13) + _xlfn.XLOOKUP('8. Model Variables'!$A120,'4.Annual SAE Indices'!$A$2:$A$23,'4.Annual SAE Indices'!$L$2:$L$23)*_xlfn.XLOOKUP('8. Model Variables'!$B120,'5.Monthly Multipliers'!$B$2:$B$13,'5.Monthly Multipliers'!$E$2:$E$13) + _xlfn.XLOOKUP('8. Model Variables'!$A120,'4.Annual SAE Indices'!$A$2:$A$23,'4.Annual SAE Indices'!$M$2:$M$23)*_xlfn.XLOOKUP('8. Model Variables'!$B120,'5.Monthly Multipliers'!$B$2:$B$13,'5.Monthly Multipliers'!$F$2:$F$13) + _xlfn.XLOOKUP('8. Model Variables'!$A120,'4.Annual SAE Indices'!$A$2:$A$23,'4.Annual SAE Indices'!$N$2:$N$23)*_xlfn.XLOOKUP('8. Model Variables'!$B120,'5.Monthly Multipliers'!$B$2:$B$13,'5.Monthly Multipliers'!$G$2:$G$13) + _xlfn.XLOOKUP('8. Model Variables'!$A120,'4.Annual SAE Indices'!$A$2:$A$23,'4.Annual SAE Indices'!$O$2:$O$23)*_xlfn.XLOOKUP('8. Model Variables'!$B120,'5.Monthly Multipliers'!$B$2:$B$13,'5.Monthly Multipliers'!$H$2:$H$13) + _xlfn.XLOOKUP('8. Model Variables'!$A120,'4.Annual SAE Indices'!$A$2:$A$23,'4.Annual SAE Indices'!$P$2:$P$23)*_xlfn.XLOOKUP('8. Model Variables'!$B120,'5.Monthly Multipliers'!$B$2:$B$13,'5.Monthly Multipliers'!$I$2:$I$13) + _xlfn.XLOOKUP('8. Model Variables'!$A120,'4.Annual SAE Indices'!$A$2:$A$23,'4.Annual SAE Indices'!$Q$2:$Q$23)*_xlfn.XLOOKUP('8. Model Variables'!$B120,'5.Monthly Multipliers'!$B$2:$B$13,'5.Monthly Multipliers'!$J$2:$J$13) + _xlfn.XLOOKUP('8. Model Variables'!$A120,'4.Annual SAE Indices'!$A$2:$A$23,'4.Annual SAE Indices'!$R$2:$R$23)*_xlfn.XLOOKUP('8. Model Variables'!$B120,'5.Monthly Multipliers'!$B$2:$B$13,'5.Monthly Multipliers'!$K$2:$K$13) + _xlfn.XLOOKUP('8. Model Variables'!$A120,'4.Annual SAE Indices'!$A$2:$A$23,'4.Annual SAE Indices'!$T$2:$T$23)*_xlfn.XLOOKUP('8. Model Variables'!$B120,'5.Monthly Multipliers'!$B$2:$B$13,'5.Monthly Multipliers'!$L$2:$L$13) + _xlfn.XLOOKUP('8. Model Variables'!$A120,'4.Annual SAE Indices'!$A$2:$A$23,'4.Annual SAE Indices'!$U$2:$U$23)*_xlfn.XLOOKUP('8. Model Variables'!$B120,'5.Monthly Multipliers'!$B$2:$B$13,'5.Monthly Multipliers'!$M$2:$M$13)</f>
        <v>527.67767283283229</v>
      </c>
      <c r="F120" s="1">
        <f>('6.Econ Transform'!F120^0.1)*'7.Wthr Transform'!D120*'8. Model Variables'!E120</f>
        <v>522.3999931235976</v>
      </c>
    </row>
    <row r="121" spans="1:6" ht="15.75" customHeight="1" x14ac:dyDescent="0.25">
      <c r="A121" s="1">
        <f t="shared" si="0"/>
        <v>2022</v>
      </c>
      <c r="B121" s="1">
        <f t="shared" si="1"/>
        <v>12</v>
      </c>
      <c r="C121" s="12">
        <f t="array" ref="C121">('6.Econ Transform'!F121^0.1)*'7.Wthr Transform'!H121*_xlfn.XLOOKUP('8. Model Variables'!A121,'4.Annual SAE Indices'!$A$2:$A$23,'4.Annual SAE Indices'!$V$2:$V$23)</f>
        <v>222.8183110821206</v>
      </c>
      <c r="D121" s="12">
        <f t="array" ref="D121">('6.Econ Transform'!F121^0.1)*'7.Wthr Transform'!J121*_xlfn.XLOOKUP('8. Model Variables'!$A121,'4.Annual SAE Indices'!$A$2:$A$23,'4.Annual SAE Indices'!$W$2:$W$23)</f>
        <v>0</v>
      </c>
      <c r="E121" s="1">
        <f t="array" ref="E121">_xlfn.XLOOKUP('8. Model Variables'!$A121,'4.Annual SAE Indices'!$A$2:$A$23,'4.Annual SAE Indices'!$J$2:$J$23)*_xlfn.XLOOKUP('8. Model Variables'!$B121,'5.Monthly Multipliers'!$B$2:$B$13,'5.Monthly Multipliers'!$C$2:$C$13) + _xlfn.XLOOKUP('8. Model Variables'!$A121,'4.Annual SAE Indices'!$A$2:$A$23,'4.Annual SAE Indices'!$K$2:$K$23)*_xlfn.XLOOKUP('8. Model Variables'!$B121,'5.Monthly Multipliers'!$B$2:$B$13,'5.Monthly Multipliers'!$D$2:$D$13) + _xlfn.XLOOKUP('8. Model Variables'!$A121,'4.Annual SAE Indices'!$A$2:$A$23,'4.Annual SAE Indices'!$L$2:$L$23)*_xlfn.XLOOKUP('8. Model Variables'!$B121,'5.Monthly Multipliers'!$B$2:$B$13,'5.Monthly Multipliers'!$E$2:$E$13) + _xlfn.XLOOKUP('8. Model Variables'!$A121,'4.Annual SAE Indices'!$A$2:$A$23,'4.Annual SAE Indices'!$M$2:$M$23)*_xlfn.XLOOKUP('8. Model Variables'!$B121,'5.Monthly Multipliers'!$B$2:$B$13,'5.Monthly Multipliers'!$F$2:$F$13) + _xlfn.XLOOKUP('8. Model Variables'!$A121,'4.Annual SAE Indices'!$A$2:$A$23,'4.Annual SAE Indices'!$N$2:$N$23)*_xlfn.XLOOKUP('8. Model Variables'!$B121,'5.Monthly Multipliers'!$B$2:$B$13,'5.Monthly Multipliers'!$G$2:$G$13) + _xlfn.XLOOKUP('8. Model Variables'!$A121,'4.Annual SAE Indices'!$A$2:$A$23,'4.Annual SAE Indices'!$O$2:$O$23)*_xlfn.XLOOKUP('8. Model Variables'!$B121,'5.Monthly Multipliers'!$B$2:$B$13,'5.Monthly Multipliers'!$H$2:$H$13) + _xlfn.XLOOKUP('8. Model Variables'!$A121,'4.Annual SAE Indices'!$A$2:$A$23,'4.Annual SAE Indices'!$P$2:$P$23)*_xlfn.XLOOKUP('8. Model Variables'!$B121,'5.Monthly Multipliers'!$B$2:$B$13,'5.Monthly Multipliers'!$I$2:$I$13) + _xlfn.XLOOKUP('8. Model Variables'!$A121,'4.Annual SAE Indices'!$A$2:$A$23,'4.Annual SAE Indices'!$Q$2:$Q$23)*_xlfn.XLOOKUP('8. Model Variables'!$B121,'5.Monthly Multipliers'!$B$2:$B$13,'5.Monthly Multipliers'!$J$2:$J$13) + _xlfn.XLOOKUP('8. Model Variables'!$A121,'4.Annual SAE Indices'!$A$2:$A$23,'4.Annual SAE Indices'!$R$2:$R$23)*_xlfn.XLOOKUP('8. Model Variables'!$B121,'5.Monthly Multipliers'!$B$2:$B$13,'5.Monthly Multipliers'!$K$2:$K$13) + _xlfn.XLOOKUP('8. Model Variables'!$A121,'4.Annual SAE Indices'!$A$2:$A$23,'4.Annual SAE Indices'!$T$2:$T$23)*_xlfn.XLOOKUP('8. Model Variables'!$B121,'5.Monthly Multipliers'!$B$2:$B$13,'5.Monthly Multipliers'!$L$2:$L$13) + _xlfn.XLOOKUP('8. Model Variables'!$A121,'4.Annual SAE Indices'!$A$2:$A$23,'4.Annual SAE Indices'!$U$2:$U$23)*_xlfn.XLOOKUP('8. Model Variables'!$B121,'5.Monthly Multipliers'!$B$2:$B$13,'5.Monthly Multipliers'!$M$2:$M$13)</f>
        <v>537.09923631831111</v>
      </c>
      <c r="F121" s="1">
        <f>('6.Econ Transform'!F121^0.1)*'7.Wthr Transform'!D121*'8. Model Variables'!E121</f>
        <v>549.46289259140156</v>
      </c>
    </row>
    <row r="122" spans="1:6" ht="15.75" customHeight="1" x14ac:dyDescent="0.25">
      <c r="A122" s="1">
        <f t="shared" si="0"/>
        <v>2023</v>
      </c>
      <c r="B122" s="1">
        <f t="shared" si="1"/>
        <v>1</v>
      </c>
      <c r="C122" s="12">
        <f t="array" ref="C122">('6.Econ Transform'!F122^0.1)*'7.Wthr Transform'!H122*_xlfn.XLOOKUP('8. Model Variables'!A122,'4.Annual SAE Indices'!$A$2:$A$23,'4.Annual SAE Indices'!$V$2:$V$23)</f>
        <v>261.49932297287694</v>
      </c>
      <c r="D122" s="12">
        <f t="array" ref="D122">('6.Econ Transform'!F122^0.1)*'7.Wthr Transform'!J122*_xlfn.XLOOKUP('8. Model Variables'!$A122,'4.Annual SAE Indices'!$A$2:$A$23,'4.Annual SAE Indices'!$W$2:$W$23)</f>
        <v>0</v>
      </c>
      <c r="E122" s="1">
        <f t="array" ref="E122">_xlfn.XLOOKUP('8. Model Variables'!$A122,'4.Annual SAE Indices'!$A$2:$A$23,'4.Annual SAE Indices'!$J$2:$J$23)*_xlfn.XLOOKUP('8. Model Variables'!$B122,'5.Monthly Multipliers'!$B$2:$B$13,'5.Monthly Multipliers'!$C$2:$C$13) + _xlfn.XLOOKUP('8. Model Variables'!$A122,'4.Annual SAE Indices'!$A$2:$A$23,'4.Annual SAE Indices'!$K$2:$K$23)*_xlfn.XLOOKUP('8. Model Variables'!$B122,'5.Monthly Multipliers'!$B$2:$B$13,'5.Monthly Multipliers'!$D$2:$D$13) + _xlfn.XLOOKUP('8. Model Variables'!$A122,'4.Annual SAE Indices'!$A$2:$A$23,'4.Annual SAE Indices'!$L$2:$L$23)*_xlfn.XLOOKUP('8. Model Variables'!$B122,'5.Monthly Multipliers'!$B$2:$B$13,'5.Monthly Multipliers'!$E$2:$E$13) + _xlfn.XLOOKUP('8. Model Variables'!$A122,'4.Annual SAE Indices'!$A$2:$A$23,'4.Annual SAE Indices'!$M$2:$M$23)*_xlfn.XLOOKUP('8. Model Variables'!$B122,'5.Monthly Multipliers'!$B$2:$B$13,'5.Monthly Multipliers'!$F$2:$F$13) + _xlfn.XLOOKUP('8. Model Variables'!$A122,'4.Annual SAE Indices'!$A$2:$A$23,'4.Annual SAE Indices'!$N$2:$N$23)*_xlfn.XLOOKUP('8. Model Variables'!$B122,'5.Monthly Multipliers'!$B$2:$B$13,'5.Monthly Multipliers'!$G$2:$G$13) + _xlfn.XLOOKUP('8. Model Variables'!$A122,'4.Annual SAE Indices'!$A$2:$A$23,'4.Annual SAE Indices'!$O$2:$O$23)*_xlfn.XLOOKUP('8. Model Variables'!$B122,'5.Monthly Multipliers'!$B$2:$B$13,'5.Monthly Multipliers'!$H$2:$H$13) + _xlfn.XLOOKUP('8. Model Variables'!$A122,'4.Annual SAE Indices'!$A$2:$A$23,'4.Annual SAE Indices'!$P$2:$P$23)*_xlfn.XLOOKUP('8. Model Variables'!$B122,'5.Monthly Multipliers'!$B$2:$B$13,'5.Monthly Multipliers'!$I$2:$I$13) + _xlfn.XLOOKUP('8. Model Variables'!$A122,'4.Annual SAE Indices'!$A$2:$A$23,'4.Annual SAE Indices'!$Q$2:$Q$23)*_xlfn.XLOOKUP('8. Model Variables'!$B122,'5.Monthly Multipliers'!$B$2:$B$13,'5.Monthly Multipliers'!$J$2:$J$13) + _xlfn.XLOOKUP('8. Model Variables'!$A122,'4.Annual SAE Indices'!$A$2:$A$23,'4.Annual SAE Indices'!$R$2:$R$23)*_xlfn.XLOOKUP('8. Model Variables'!$B122,'5.Monthly Multipliers'!$B$2:$B$13,'5.Monthly Multipliers'!$K$2:$K$13) + _xlfn.XLOOKUP('8. Model Variables'!$A122,'4.Annual SAE Indices'!$A$2:$A$23,'4.Annual SAE Indices'!$T$2:$T$23)*_xlfn.XLOOKUP('8. Model Variables'!$B122,'5.Monthly Multipliers'!$B$2:$B$13,'5.Monthly Multipliers'!$L$2:$L$13) + _xlfn.XLOOKUP('8. Model Variables'!$A122,'4.Annual SAE Indices'!$A$2:$A$23,'4.Annual SAE Indices'!$U$2:$U$23)*_xlfn.XLOOKUP('8. Model Variables'!$B122,'5.Monthly Multipliers'!$B$2:$B$13,'5.Monthly Multipliers'!$M$2:$M$13)</f>
        <v>542.07949756184075</v>
      </c>
      <c r="F122" s="1">
        <f>('6.Econ Transform'!F122^0.1)*'7.Wthr Transform'!D122*'8. Model Variables'!E122</f>
        <v>554.56840775048011</v>
      </c>
    </row>
    <row r="123" spans="1:6" ht="15.75" customHeight="1" x14ac:dyDescent="0.25">
      <c r="A123" s="1">
        <f t="shared" si="0"/>
        <v>2023</v>
      </c>
      <c r="B123" s="1">
        <f t="shared" si="1"/>
        <v>2</v>
      </c>
      <c r="C123" s="12">
        <f t="array" ref="C123">('6.Econ Transform'!F123^0.1)*'7.Wthr Transform'!H123*_xlfn.XLOOKUP('8. Model Variables'!A123,'4.Annual SAE Indices'!$A$2:$A$23,'4.Annual SAE Indices'!$V$2:$V$23)</f>
        <v>259.78570674335117</v>
      </c>
      <c r="D123" s="12">
        <f t="array" ref="D123">('6.Econ Transform'!F123^0.1)*'7.Wthr Transform'!J123*_xlfn.XLOOKUP('8. Model Variables'!$A123,'4.Annual SAE Indices'!$A$2:$A$23,'4.Annual SAE Indices'!$W$2:$W$23)</f>
        <v>0</v>
      </c>
      <c r="E123" s="1">
        <f t="array" ref="E123">_xlfn.XLOOKUP('8. Model Variables'!$A123,'4.Annual SAE Indices'!$A$2:$A$23,'4.Annual SAE Indices'!$J$2:$J$23)*_xlfn.XLOOKUP('8. Model Variables'!$B123,'5.Monthly Multipliers'!$B$2:$B$13,'5.Monthly Multipliers'!$C$2:$C$13) + _xlfn.XLOOKUP('8. Model Variables'!$A123,'4.Annual SAE Indices'!$A$2:$A$23,'4.Annual SAE Indices'!$K$2:$K$23)*_xlfn.XLOOKUP('8. Model Variables'!$B123,'5.Monthly Multipliers'!$B$2:$B$13,'5.Monthly Multipliers'!$D$2:$D$13) + _xlfn.XLOOKUP('8. Model Variables'!$A123,'4.Annual SAE Indices'!$A$2:$A$23,'4.Annual SAE Indices'!$L$2:$L$23)*_xlfn.XLOOKUP('8. Model Variables'!$B123,'5.Monthly Multipliers'!$B$2:$B$13,'5.Monthly Multipliers'!$E$2:$E$13) + _xlfn.XLOOKUP('8. Model Variables'!$A123,'4.Annual SAE Indices'!$A$2:$A$23,'4.Annual SAE Indices'!$M$2:$M$23)*_xlfn.XLOOKUP('8. Model Variables'!$B123,'5.Monthly Multipliers'!$B$2:$B$13,'5.Monthly Multipliers'!$F$2:$F$13) + _xlfn.XLOOKUP('8. Model Variables'!$A123,'4.Annual SAE Indices'!$A$2:$A$23,'4.Annual SAE Indices'!$N$2:$N$23)*_xlfn.XLOOKUP('8. Model Variables'!$B123,'5.Monthly Multipliers'!$B$2:$B$13,'5.Monthly Multipliers'!$G$2:$G$13) + _xlfn.XLOOKUP('8. Model Variables'!$A123,'4.Annual SAE Indices'!$A$2:$A$23,'4.Annual SAE Indices'!$O$2:$O$23)*_xlfn.XLOOKUP('8. Model Variables'!$B123,'5.Monthly Multipliers'!$B$2:$B$13,'5.Monthly Multipliers'!$H$2:$H$13) + _xlfn.XLOOKUP('8. Model Variables'!$A123,'4.Annual SAE Indices'!$A$2:$A$23,'4.Annual SAE Indices'!$P$2:$P$23)*_xlfn.XLOOKUP('8. Model Variables'!$B123,'5.Monthly Multipliers'!$B$2:$B$13,'5.Monthly Multipliers'!$I$2:$I$13) + _xlfn.XLOOKUP('8. Model Variables'!$A123,'4.Annual SAE Indices'!$A$2:$A$23,'4.Annual SAE Indices'!$Q$2:$Q$23)*_xlfn.XLOOKUP('8. Model Variables'!$B123,'5.Monthly Multipliers'!$B$2:$B$13,'5.Monthly Multipliers'!$J$2:$J$13) + _xlfn.XLOOKUP('8. Model Variables'!$A123,'4.Annual SAE Indices'!$A$2:$A$23,'4.Annual SAE Indices'!$R$2:$R$23)*_xlfn.XLOOKUP('8. Model Variables'!$B123,'5.Monthly Multipliers'!$B$2:$B$13,'5.Monthly Multipliers'!$K$2:$K$13) + _xlfn.XLOOKUP('8. Model Variables'!$A123,'4.Annual SAE Indices'!$A$2:$A$23,'4.Annual SAE Indices'!$T$2:$T$23)*_xlfn.XLOOKUP('8. Model Variables'!$B123,'5.Monthly Multipliers'!$B$2:$B$13,'5.Monthly Multipliers'!$L$2:$L$13) + _xlfn.XLOOKUP('8. Model Variables'!$A123,'4.Annual SAE Indices'!$A$2:$A$23,'4.Annual SAE Indices'!$U$2:$U$23)*_xlfn.XLOOKUP('8. Model Variables'!$B123,'5.Monthly Multipliers'!$B$2:$B$13,'5.Monthly Multipliers'!$M$2:$M$13)</f>
        <v>538.67952150429471</v>
      </c>
      <c r="F123" s="1">
        <f>('6.Econ Transform'!F123^0.1)*'7.Wthr Transform'!D123*'8. Model Variables'!E123</f>
        <v>497.76760247375853</v>
      </c>
    </row>
    <row r="124" spans="1:6" ht="15.75" customHeight="1" x14ac:dyDescent="0.25">
      <c r="A124" s="1">
        <f t="shared" si="0"/>
        <v>2023</v>
      </c>
      <c r="B124" s="1">
        <f t="shared" si="1"/>
        <v>3</v>
      </c>
      <c r="C124" s="12">
        <f t="array" ref="C124">('6.Econ Transform'!F124^0.1)*'7.Wthr Transform'!H124*_xlfn.XLOOKUP('8. Model Variables'!A124,'4.Annual SAE Indices'!$A$2:$A$23,'4.Annual SAE Indices'!$V$2:$V$23)</f>
        <v>205.1213394458635</v>
      </c>
      <c r="D124" s="12">
        <f t="array" ref="D124">('6.Econ Transform'!F124^0.1)*'7.Wthr Transform'!J124*_xlfn.XLOOKUP('8. Model Variables'!$A124,'4.Annual SAE Indices'!$A$2:$A$23,'4.Annual SAE Indices'!$W$2:$W$23)</f>
        <v>0</v>
      </c>
      <c r="E124" s="1">
        <f t="array" ref="E124">_xlfn.XLOOKUP('8. Model Variables'!$A124,'4.Annual SAE Indices'!$A$2:$A$23,'4.Annual SAE Indices'!$J$2:$J$23)*_xlfn.XLOOKUP('8. Model Variables'!$B124,'5.Monthly Multipliers'!$B$2:$B$13,'5.Monthly Multipliers'!$C$2:$C$13) + _xlfn.XLOOKUP('8. Model Variables'!$A124,'4.Annual SAE Indices'!$A$2:$A$23,'4.Annual SAE Indices'!$K$2:$K$23)*_xlfn.XLOOKUP('8. Model Variables'!$B124,'5.Monthly Multipliers'!$B$2:$B$13,'5.Monthly Multipliers'!$D$2:$D$13) + _xlfn.XLOOKUP('8. Model Variables'!$A124,'4.Annual SAE Indices'!$A$2:$A$23,'4.Annual SAE Indices'!$L$2:$L$23)*_xlfn.XLOOKUP('8. Model Variables'!$B124,'5.Monthly Multipliers'!$B$2:$B$13,'5.Monthly Multipliers'!$E$2:$E$13) + _xlfn.XLOOKUP('8. Model Variables'!$A124,'4.Annual SAE Indices'!$A$2:$A$23,'4.Annual SAE Indices'!$M$2:$M$23)*_xlfn.XLOOKUP('8. Model Variables'!$B124,'5.Monthly Multipliers'!$B$2:$B$13,'5.Monthly Multipliers'!$F$2:$F$13) + _xlfn.XLOOKUP('8. Model Variables'!$A124,'4.Annual SAE Indices'!$A$2:$A$23,'4.Annual SAE Indices'!$N$2:$N$23)*_xlfn.XLOOKUP('8. Model Variables'!$B124,'5.Monthly Multipliers'!$B$2:$B$13,'5.Monthly Multipliers'!$G$2:$G$13) + _xlfn.XLOOKUP('8. Model Variables'!$A124,'4.Annual SAE Indices'!$A$2:$A$23,'4.Annual SAE Indices'!$O$2:$O$23)*_xlfn.XLOOKUP('8. Model Variables'!$B124,'5.Monthly Multipliers'!$B$2:$B$13,'5.Monthly Multipliers'!$H$2:$H$13) + _xlfn.XLOOKUP('8. Model Variables'!$A124,'4.Annual SAE Indices'!$A$2:$A$23,'4.Annual SAE Indices'!$P$2:$P$23)*_xlfn.XLOOKUP('8. Model Variables'!$B124,'5.Monthly Multipliers'!$B$2:$B$13,'5.Monthly Multipliers'!$I$2:$I$13) + _xlfn.XLOOKUP('8. Model Variables'!$A124,'4.Annual SAE Indices'!$A$2:$A$23,'4.Annual SAE Indices'!$Q$2:$Q$23)*_xlfn.XLOOKUP('8. Model Variables'!$B124,'5.Monthly Multipliers'!$B$2:$B$13,'5.Monthly Multipliers'!$J$2:$J$13) + _xlfn.XLOOKUP('8. Model Variables'!$A124,'4.Annual SAE Indices'!$A$2:$A$23,'4.Annual SAE Indices'!$R$2:$R$23)*_xlfn.XLOOKUP('8. Model Variables'!$B124,'5.Monthly Multipliers'!$B$2:$B$13,'5.Monthly Multipliers'!$K$2:$K$13) + _xlfn.XLOOKUP('8. Model Variables'!$A124,'4.Annual SAE Indices'!$A$2:$A$23,'4.Annual SAE Indices'!$T$2:$T$23)*_xlfn.XLOOKUP('8. Model Variables'!$B124,'5.Monthly Multipliers'!$B$2:$B$13,'5.Monthly Multipliers'!$L$2:$L$13) + _xlfn.XLOOKUP('8. Model Variables'!$A124,'4.Annual SAE Indices'!$A$2:$A$23,'4.Annual SAE Indices'!$U$2:$U$23)*_xlfn.XLOOKUP('8. Model Variables'!$B124,'5.Monthly Multipliers'!$B$2:$B$13,'5.Monthly Multipliers'!$M$2:$M$13)</f>
        <v>535.01311945789439</v>
      </c>
      <c r="F124" s="1">
        <f>('6.Econ Transform'!F124^0.1)*'7.Wthr Transform'!D124*'8. Model Variables'!E124</f>
        <v>547.5361117714649</v>
      </c>
    </row>
    <row r="125" spans="1:6" ht="15.75" customHeight="1" x14ac:dyDescent="0.25">
      <c r="A125" s="1">
        <f t="shared" si="0"/>
        <v>2023</v>
      </c>
      <c r="B125" s="1">
        <f t="shared" si="1"/>
        <v>4</v>
      </c>
      <c r="C125" s="12">
        <f t="array" ref="C125">('6.Econ Transform'!F125^0.1)*'7.Wthr Transform'!H125*_xlfn.XLOOKUP('8. Model Variables'!A125,'4.Annual SAE Indices'!$A$2:$A$23,'4.Annual SAE Indices'!$V$2:$V$23)</f>
        <v>84.732868264361656</v>
      </c>
      <c r="D125" s="12">
        <f t="array" ref="D125">('6.Econ Transform'!F125^0.1)*'7.Wthr Transform'!J125*_xlfn.XLOOKUP('8. Model Variables'!$A125,'4.Annual SAE Indices'!$A$2:$A$23,'4.Annual SAE Indices'!$W$2:$W$23)</f>
        <v>0</v>
      </c>
      <c r="E125" s="1">
        <f t="array" ref="E125">_xlfn.XLOOKUP('8. Model Variables'!$A125,'4.Annual SAE Indices'!$A$2:$A$23,'4.Annual SAE Indices'!$J$2:$J$23)*_xlfn.XLOOKUP('8. Model Variables'!$B125,'5.Monthly Multipliers'!$B$2:$B$13,'5.Monthly Multipliers'!$C$2:$C$13) + _xlfn.XLOOKUP('8. Model Variables'!$A125,'4.Annual SAE Indices'!$A$2:$A$23,'4.Annual SAE Indices'!$K$2:$K$23)*_xlfn.XLOOKUP('8. Model Variables'!$B125,'5.Monthly Multipliers'!$B$2:$B$13,'5.Monthly Multipliers'!$D$2:$D$13) + _xlfn.XLOOKUP('8. Model Variables'!$A125,'4.Annual SAE Indices'!$A$2:$A$23,'4.Annual SAE Indices'!$L$2:$L$23)*_xlfn.XLOOKUP('8. Model Variables'!$B125,'5.Monthly Multipliers'!$B$2:$B$13,'5.Monthly Multipliers'!$E$2:$E$13) + _xlfn.XLOOKUP('8. Model Variables'!$A125,'4.Annual SAE Indices'!$A$2:$A$23,'4.Annual SAE Indices'!$M$2:$M$23)*_xlfn.XLOOKUP('8. Model Variables'!$B125,'5.Monthly Multipliers'!$B$2:$B$13,'5.Monthly Multipliers'!$F$2:$F$13) + _xlfn.XLOOKUP('8. Model Variables'!$A125,'4.Annual SAE Indices'!$A$2:$A$23,'4.Annual SAE Indices'!$N$2:$N$23)*_xlfn.XLOOKUP('8. Model Variables'!$B125,'5.Monthly Multipliers'!$B$2:$B$13,'5.Monthly Multipliers'!$G$2:$G$13) + _xlfn.XLOOKUP('8. Model Variables'!$A125,'4.Annual SAE Indices'!$A$2:$A$23,'4.Annual SAE Indices'!$O$2:$O$23)*_xlfn.XLOOKUP('8. Model Variables'!$B125,'5.Monthly Multipliers'!$B$2:$B$13,'5.Monthly Multipliers'!$H$2:$H$13) + _xlfn.XLOOKUP('8. Model Variables'!$A125,'4.Annual SAE Indices'!$A$2:$A$23,'4.Annual SAE Indices'!$P$2:$P$23)*_xlfn.XLOOKUP('8. Model Variables'!$B125,'5.Monthly Multipliers'!$B$2:$B$13,'5.Monthly Multipliers'!$I$2:$I$13) + _xlfn.XLOOKUP('8. Model Variables'!$A125,'4.Annual SAE Indices'!$A$2:$A$23,'4.Annual SAE Indices'!$Q$2:$Q$23)*_xlfn.XLOOKUP('8. Model Variables'!$B125,'5.Monthly Multipliers'!$B$2:$B$13,'5.Monthly Multipliers'!$J$2:$J$13) + _xlfn.XLOOKUP('8. Model Variables'!$A125,'4.Annual SAE Indices'!$A$2:$A$23,'4.Annual SAE Indices'!$R$2:$R$23)*_xlfn.XLOOKUP('8. Model Variables'!$B125,'5.Monthly Multipliers'!$B$2:$B$13,'5.Monthly Multipliers'!$K$2:$K$13) + _xlfn.XLOOKUP('8. Model Variables'!$A125,'4.Annual SAE Indices'!$A$2:$A$23,'4.Annual SAE Indices'!$T$2:$T$23)*_xlfn.XLOOKUP('8. Model Variables'!$B125,'5.Monthly Multipliers'!$B$2:$B$13,'5.Monthly Multipliers'!$L$2:$L$13) + _xlfn.XLOOKUP('8. Model Variables'!$A125,'4.Annual SAE Indices'!$A$2:$A$23,'4.Annual SAE Indices'!$U$2:$U$23)*_xlfn.XLOOKUP('8. Model Variables'!$B125,'5.Monthly Multipliers'!$B$2:$B$13,'5.Monthly Multipliers'!$M$2:$M$13)</f>
        <v>528.01000658573798</v>
      </c>
      <c r="F125" s="1">
        <f>('6.Econ Transform'!F125^0.1)*'7.Wthr Transform'!D125*'8. Model Variables'!E125</f>
        <v>523.11296896838155</v>
      </c>
    </row>
    <row r="126" spans="1:6" ht="15.75" customHeight="1" x14ac:dyDescent="0.25">
      <c r="A126" s="1">
        <f t="shared" si="0"/>
        <v>2023</v>
      </c>
      <c r="B126" s="1">
        <f t="shared" si="1"/>
        <v>5</v>
      </c>
      <c r="C126" s="12">
        <f t="array" ref="C126">('6.Econ Transform'!F126^0.1)*'7.Wthr Transform'!H126*_xlfn.XLOOKUP('8. Model Variables'!A126,'4.Annual SAE Indices'!$A$2:$A$23,'4.Annual SAE Indices'!$V$2:$V$23)</f>
        <v>22.757657093809208</v>
      </c>
      <c r="D126" s="12">
        <f t="array" ref="D126">('6.Econ Transform'!F126^0.1)*'7.Wthr Transform'!J126*_xlfn.XLOOKUP('8. Model Variables'!$A126,'4.Annual SAE Indices'!$A$2:$A$23,'4.Annual SAE Indices'!$W$2:$W$23)</f>
        <v>60.472532603056514</v>
      </c>
      <c r="E126" s="1">
        <f t="array" ref="E126">_xlfn.XLOOKUP('8. Model Variables'!$A126,'4.Annual SAE Indices'!$A$2:$A$23,'4.Annual SAE Indices'!$J$2:$J$23)*_xlfn.XLOOKUP('8. Model Variables'!$B126,'5.Monthly Multipliers'!$B$2:$B$13,'5.Monthly Multipliers'!$C$2:$C$13) + _xlfn.XLOOKUP('8. Model Variables'!$A126,'4.Annual SAE Indices'!$A$2:$A$23,'4.Annual SAE Indices'!$K$2:$K$23)*_xlfn.XLOOKUP('8. Model Variables'!$B126,'5.Monthly Multipliers'!$B$2:$B$13,'5.Monthly Multipliers'!$D$2:$D$13) + _xlfn.XLOOKUP('8. Model Variables'!$A126,'4.Annual SAE Indices'!$A$2:$A$23,'4.Annual SAE Indices'!$L$2:$L$23)*_xlfn.XLOOKUP('8. Model Variables'!$B126,'5.Monthly Multipliers'!$B$2:$B$13,'5.Monthly Multipliers'!$E$2:$E$13) + _xlfn.XLOOKUP('8. Model Variables'!$A126,'4.Annual SAE Indices'!$A$2:$A$23,'4.Annual SAE Indices'!$M$2:$M$23)*_xlfn.XLOOKUP('8. Model Variables'!$B126,'5.Monthly Multipliers'!$B$2:$B$13,'5.Monthly Multipliers'!$F$2:$F$13) + _xlfn.XLOOKUP('8. Model Variables'!$A126,'4.Annual SAE Indices'!$A$2:$A$23,'4.Annual SAE Indices'!$N$2:$N$23)*_xlfn.XLOOKUP('8. Model Variables'!$B126,'5.Monthly Multipliers'!$B$2:$B$13,'5.Monthly Multipliers'!$G$2:$G$13) + _xlfn.XLOOKUP('8. Model Variables'!$A126,'4.Annual SAE Indices'!$A$2:$A$23,'4.Annual SAE Indices'!$O$2:$O$23)*_xlfn.XLOOKUP('8. Model Variables'!$B126,'5.Monthly Multipliers'!$B$2:$B$13,'5.Monthly Multipliers'!$H$2:$H$13) + _xlfn.XLOOKUP('8. Model Variables'!$A126,'4.Annual SAE Indices'!$A$2:$A$23,'4.Annual SAE Indices'!$P$2:$P$23)*_xlfn.XLOOKUP('8. Model Variables'!$B126,'5.Monthly Multipliers'!$B$2:$B$13,'5.Monthly Multipliers'!$I$2:$I$13) + _xlfn.XLOOKUP('8. Model Variables'!$A126,'4.Annual SAE Indices'!$A$2:$A$23,'4.Annual SAE Indices'!$Q$2:$Q$23)*_xlfn.XLOOKUP('8. Model Variables'!$B126,'5.Monthly Multipliers'!$B$2:$B$13,'5.Monthly Multipliers'!$J$2:$J$13) + _xlfn.XLOOKUP('8. Model Variables'!$A126,'4.Annual SAE Indices'!$A$2:$A$23,'4.Annual SAE Indices'!$R$2:$R$23)*_xlfn.XLOOKUP('8. Model Variables'!$B126,'5.Monthly Multipliers'!$B$2:$B$13,'5.Monthly Multipliers'!$K$2:$K$13) + _xlfn.XLOOKUP('8. Model Variables'!$A126,'4.Annual SAE Indices'!$A$2:$A$23,'4.Annual SAE Indices'!$T$2:$T$23)*_xlfn.XLOOKUP('8. Model Variables'!$B126,'5.Monthly Multipliers'!$B$2:$B$13,'5.Monthly Multipliers'!$L$2:$L$13) + _xlfn.XLOOKUP('8. Model Variables'!$A126,'4.Annual SAE Indices'!$A$2:$A$23,'4.Annual SAE Indices'!$U$2:$U$23)*_xlfn.XLOOKUP('8. Model Variables'!$B126,'5.Monthly Multipliers'!$B$2:$B$13,'5.Monthly Multipliers'!$M$2:$M$13)</f>
        <v>524.62024944060965</v>
      </c>
      <c r="F126" s="1">
        <f>('6.Econ Transform'!F126^0.1)*'7.Wthr Transform'!D126*'8. Model Variables'!E126</f>
        <v>537.25597357479364</v>
      </c>
    </row>
    <row r="127" spans="1:6" ht="15.75" customHeight="1" x14ac:dyDescent="0.25">
      <c r="A127" s="1">
        <f t="shared" si="0"/>
        <v>2023</v>
      </c>
      <c r="B127" s="1">
        <f t="shared" si="1"/>
        <v>6</v>
      </c>
      <c r="C127" s="12">
        <f t="array" ref="C127">('6.Econ Transform'!F127^0.1)*'7.Wthr Transform'!H127*_xlfn.XLOOKUP('8. Model Variables'!A127,'4.Annual SAE Indices'!$A$2:$A$23,'4.Annual SAE Indices'!$V$2:$V$23)</f>
        <v>0</v>
      </c>
      <c r="D127" s="12">
        <f t="array" ref="D127">('6.Econ Transform'!F127^0.1)*'7.Wthr Transform'!J127*_xlfn.XLOOKUP('8. Model Variables'!$A127,'4.Annual SAE Indices'!$A$2:$A$23,'4.Annual SAE Indices'!$W$2:$W$23)</f>
        <v>275.66551180607615</v>
      </c>
      <c r="E127" s="1">
        <f t="array" ref="E127">_xlfn.XLOOKUP('8. Model Variables'!$A127,'4.Annual SAE Indices'!$A$2:$A$23,'4.Annual SAE Indices'!$J$2:$J$23)*_xlfn.XLOOKUP('8. Model Variables'!$B127,'5.Monthly Multipliers'!$B$2:$B$13,'5.Monthly Multipliers'!$C$2:$C$13) + _xlfn.XLOOKUP('8. Model Variables'!$A127,'4.Annual SAE Indices'!$A$2:$A$23,'4.Annual SAE Indices'!$K$2:$K$23)*_xlfn.XLOOKUP('8. Model Variables'!$B127,'5.Monthly Multipliers'!$B$2:$B$13,'5.Monthly Multipliers'!$D$2:$D$13) + _xlfn.XLOOKUP('8. Model Variables'!$A127,'4.Annual SAE Indices'!$A$2:$A$23,'4.Annual SAE Indices'!$L$2:$L$23)*_xlfn.XLOOKUP('8. Model Variables'!$B127,'5.Monthly Multipliers'!$B$2:$B$13,'5.Monthly Multipliers'!$E$2:$E$13) + _xlfn.XLOOKUP('8. Model Variables'!$A127,'4.Annual SAE Indices'!$A$2:$A$23,'4.Annual SAE Indices'!$M$2:$M$23)*_xlfn.XLOOKUP('8. Model Variables'!$B127,'5.Monthly Multipliers'!$B$2:$B$13,'5.Monthly Multipliers'!$F$2:$F$13) + _xlfn.XLOOKUP('8. Model Variables'!$A127,'4.Annual SAE Indices'!$A$2:$A$23,'4.Annual SAE Indices'!$N$2:$N$23)*_xlfn.XLOOKUP('8. Model Variables'!$B127,'5.Monthly Multipliers'!$B$2:$B$13,'5.Monthly Multipliers'!$G$2:$G$13) + _xlfn.XLOOKUP('8. Model Variables'!$A127,'4.Annual SAE Indices'!$A$2:$A$23,'4.Annual SAE Indices'!$O$2:$O$23)*_xlfn.XLOOKUP('8. Model Variables'!$B127,'5.Monthly Multipliers'!$B$2:$B$13,'5.Monthly Multipliers'!$H$2:$H$13) + _xlfn.XLOOKUP('8. Model Variables'!$A127,'4.Annual SAE Indices'!$A$2:$A$23,'4.Annual SAE Indices'!$P$2:$P$23)*_xlfn.XLOOKUP('8. Model Variables'!$B127,'5.Monthly Multipliers'!$B$2:$B$13,'5.Monthly Multipliers'!$I$2:$I$13) + _xlfn.XLOOKUP('8. Model Variables'!$A127,'4.Annual SAE Indices'!$A$2:$A$23,'4.Annual SAE Indices'!$Q$2:$Q$23)*_xlfn.XLOOKUP('8. Model Variables'!$B127,'5.Monthly Multipliers'!$B$2:$B$13,'5.Monthly Multipliers'!$J$2:$J$13) + _xlfn.XLOOKUP('8. Model Variables'!$A127,'4.Annual SAE Indices'!$A$2:$A$23,'4.Annual SAE Indices'!$R$2:$R$23)*_xlfn.XLOOKUP('8. Model Variables'!$B127,'5.Monthly Multipliers'!$B$2:$B$13,'5.Monthly Multipliers'!$K$2:$K$13) + _xlfn.XLOOKUP('8. Model Variables'!$A127,'4.Annual SAE Indices'!$A$2:$A$23,'4.Annual SAE Indices'!$T$2:$T$23)*_xlfn.XLOOKUP('8. Model Variables'!$B127,'5.Monthly Multipliers'!$B$2:$B$13,'5.Monthly Multipliers'!$L$2:$L$13) + _xlfn.XLOOKUP('8. Model Variables'!$A127,'4.Annual SAE Indices'!$A$2:$A$23,'4.Annual SAE Indices'!$U$2:$U$23)*_xlfn.XLOOKUP('8. Model Variables'!$B127,'5.Monthly Multipliers'!$B$2:$B$13,'5.Monthly Multipliers'!$M$2:$M$13)</f>
        <v>522.40964369089011</v>
      </c>
      <c r="F127" s="1">
        <f>('6.Econ Transform'!F127^0.1)*'7.Wthr Transform'!D127*'8. Model Variables'!E127</f>
        <v>518.08117515121614</v>
      </c>
    </row>
    <row r="128" spans="1:6" ht="15.75" customHeight="1" x14ac:dyDescent="0.25">
      <c r="A128" s="1">
        <f t="shared" si="0"/>
        <v>2023</v>
      </c>
      <c r="B128" s="1">
        <f t="shared" si="1"/>
        <v>7</v>
      </c>
      <c r="C128" s="12">
        <f t="array" ref="C128">('6.Econ Transform'!F128^0.1)*'7.Wthr Transform'!H128*_xlfn.XLOOKUP('8. Model Variables'!A128,'4.Annual SAE Indices'!$A$2:$A$23,'4.Annual SAE Indices'!$V$2:$V$23)</f>
        <v>0</v>
      </c>
      <c r="D128" s="12">
        <f t="array" ref="D128">('6.Econ Transform'!F128^0.1)*'7.Wthr Transform'!J128*_xlfn.XLOOKUP('8. Model Variables'!$A128,'4.Annual SAE Indices'!$A$2:$A$23,'4.Annual SAE Indices'!$W$2:$W$23)</f>
        <v>531.26327605558299</v>
      </c>
      <c r="E128" s="1">
        <f t="array" ref="E128">_xlfn.XLOOKUP('8. Model Variables'!$A128,'4.Annual SAE Indices'!$A$2:$A$23,'4.Annual SAE Indices'!$J$2:$J$23)*_xlfn.XLOOKUP('8. Model Variables'!$B128,'5.Monthly Multipliers'!$B$2:$B$13,'5.Monthly Multipliers'!$C$2:$C$13) + _xlfn.XLOOKUP('8. Model Variables'!$A128,'4.Annual SAE Indices'!$A$2:$A$23,'4.Annual SAE Indices'!$K$2:$K$23)*_xlfn.XLOOKUP('8. Model Variables'!$B128,'5.Monthly Multipliers'!$B$2:$B$13,'5.Monthly Multipliers'!$D$2:$D$13) + _xlfn.XLOOKUP('8. Model Variables'!$A128,'4.Annual SAE Indices'!$A$2:$A$23,'4.Annual SAE Indices'!$L$2:$L$23)*_xlfn.XLOOKUP('8. Model Variables'!$B128,'5.Monthly Multipliers'!$B$2:$B$13,'5.Monthly Multipliers'!$E$2:$E$13) + _xlfn.XLOOKUP('8. Model Variables'!$A128,'4.Annual SAE Indices'!$A$2:$A$23,'4.Annual SAE Indices'!$M$2:$M$23)*_xlfn.XLOOKUP('8. Model Variables'!$B128,'5.Monthly Multipliers'!$B$2:$B$13,'5.Monthly Multipliers'!$F$2:$F$13) + _xlfn.XLOOKUP('8. Model Variables'!$A128,'4.Annual SAE Indices'!$A$2:$A$23,'4.Annual SAE Indices'!$N$2:$N$23)*_xlfn.XLOOKUP('8. Model Variables'!$B128,'5.Monthly Multipliers'!$B$2:$B$13,'5.Monthly Multipliers'!$G$2:$G$13) + _xlfn.XLOOKUP('8. Model Variables'!$A128,'4.Annual SAE Indices'!$A$2:$A$23,'4.Annual SAE Indices'!$O$2:$O$23)*_xlfn.XLOOKUP('8. Model Variables'!$B128,'5.Monthly Multipliers'!$B$2:$B$13,'5.Monthly Multipliers'!$H$2:$H$13) + _xlfn.XLOOKUP('8. Model Variables'!$A128,'4.Annual SAE Indices'!$A$2:$A$23,'4.Annual SAE Indices'!$P$2:$P$23)*_xlfn.XLOOKUP('8. Model Variables'!$B128,'5.Monthly Multipliers'!$B$2:$B$13,'5.Monthly Multipliers'!$I$2:$I$13) + _xlfn.XLOOKUP('8. Model Variables'!$A128,'4.Annual SAE Indices'!$A$2:$A$23,'4.Annual SAE Indices'!$Q$2:$Q$23)*_xlfn.XLOOKUP('8. Model Variables'!$B128,'5.Monthly Multipliers'!$B$2:$B$13,'5.Monthly Multipliers'!$J$2:$J$13) + _xlfn.XLOOKUP('8. Model Variables'!$A128,'4.Annual SAE Indices'!$A$2:$A$23,'4.Annual SAE Indices'!$R$2:$R$23)*_xlfn.XLOOKUP('8. Model Variables'!$B128,'5.Monthly Multipliers'!$B$2:$B$13,'5.Monthly Multipliers'!$K$2:$K$13) + _xlfn.XLOOKUP('8. Model Variables'!$A128,'4.Annual SAE Indices'!$A$2:$A$23,'4.Annual SAE Indices'!$T$2:$T$23)*_xlfn.XLOOKUP('8. Model Variables'!$B128,'5.Monthly Multipliers'!$B$2:$B$13,'5.Monthly Multipliers'!$L$2:$L$13) + _xlfn.XLOOKUP('8. Model Variables'!$A128,'4.Annual SAE Indices'!$A$2:$A$23,'4.Annual SAE Indices'!$U$2:$U$23)*_xlfn.XLOOKUP('8. Model Variables'!$B128,'5.Monthly Multipliers'!$B$2:$B$13,'5.Monthly Multipliers'!$M$2:$M$13)</f>
        <v>515.18406176256633</v>
      </c>
      <c r="F128" s="1">
        <f>('6.Econ Transform'!F128^0.1)*'7.Wthr Transform'!D128*'8. Model Variables'!E128</f>
        <v>528.29362419353095</v>
      </c>
    </row>
    <row r="129" spans="1:6" ht="15.75" customHeight="1" x14ac:dyDescent="0.25">
      <c r="A129" s="1">
        <f t="shared" si="0"/>
        <v>2023</v>
      </c>
      <c r="B129" s="1">
        <f t="shared" si="1"/>
        <v>8</v>
      </c>
      <c r="C129" s="12">
        <f t="array" ref="C129">('6.Econ Transform'!F129^0.1)*'7.Wthr Transform'!H129*_xlfn.XLOOKUP('8. Model Variables'!A129,'4.Annual SAE Indices'!$A$2:$A$23,'4.Annual SAE Indices'!$V$2:$V$23)</f>
        <v>0</v>
      </c>
      <c r="D129" s="12">
        <f t="array" ref="D129">('6.Econ Transform'!F129^0.1)*'7.Wthr Transform'!J129*_xlfn.XLOOKUP('8. Model Variables'!$A129,'4.Annual SAE Indices'!$A$2:$A$23,'4.Annual SAE Indices'!$W$2:$W$23)</f>
        <v>144.43464262768623</v>
      </c>
      <c r="E129" s="1">
        <f t="array" ref="E129">_xlfn.XLOOKUP('8. Model Variables'!$A129,'4.Annual SAE Indices'!$A$2:$A$23,'4.Annual SAE Indices'!$J$2:$J$23)*_xlfn.XLOOKUP('8. Model Variables'!$B129,'5.Monthly Multipliers'!$B$2:$B$13,'5.Monthly Multipliers'!$C$2:$C$13) + _xlfn.XLOOKUP('8. Model Variables'!$A129,'4.Annual SAE Indices'!$A$2:$A$23,'4.Annual SAE Indices'!$K$2:$K$23)*_xlfn.XLOOKUP('8. Model Variables'!$B129,'5.Monthly Multipliers'!$B$2:$B$13,'5.Monthly Multipliers'!$D$2:$D$13) + _xlfn.XLOOKUP('8. Model Variables'!$A129,'4.Annual SAE Indices'!$A$2:$A$23,'4.Annual SAE Indices'!$L$2:$L$23)*_xlfn.XLOOKUP('8. Model Variables'!$B129,'5.Monthly Multipliers'!$B$2:$B$13,'5.Monthly Multipliers'!$E$2:$E$13) + _xlfn.XLOOKUP('8. Model Variables'!$A129,'4.Annual SAE Indices'!$A$2:$A$23,'4.Annual SAE Indices'!$M$2:$M$23)*_xlfn.XLOOKUP('8. Model Variables'!$B129,'5.Monthly Multipliers'!$B$2:$B$13,'5.Monthly Multipliers'!$F$2:$F$13) + _xlfn.XLOOKUP('8. Model Variables'!$A129,'4.Annual SAE Indices'!$A$2:$A$23,'4.Annual SAE Indices'!$N$2:$N$23)*_xlfn.XLOOKUP('8. Model Variables'!$B129,'5.Monthly Multipliers'!$B$2:$B$13,'5.Monthly Multipliers'!$G$2:$G$13) + _xlfn.XLOOKUP('8. Model Variables'!$A129,'4.Annual SAE Indices'!$A$2:$A$23,'4.Annual SAE Indices'!$O$2:$O$23)*_xlfn.XLOOKUP('8. Model Variables'!$B129,'5.Monthly Multipliers'!$B$2:$B$13,'5.Monthly Multipliers'!$H$2:$H$13) + _xlfn.XLOOKUP('8. Model Variables'!$A129,'4.Annual SAE Indices'!$A$2:$A$23,'4.Annual SAE Indices'!$P$2:$P$23)*_xlfn.XLOOKUP('8. Model Variables'!$B129,'5.Monthly Multipliers'!$B$2:$B$13,'5.Monthly Multipliers'!$I$2:$I$13) + _xlfn.XLOOKUP('8. Model Variables'!$A129,'4.Annual SAE Indices'!$A$2:$A$23,'4.Annual SAE Indices'!$Q$2:$Q$23)*_xlfn.XLOOKUP('8. Model Variables'!$B129,'5.Monthly Multipliers'!$B$2:$B$13,'5.Monthly Multipliers'!$J$2:$J$13) + _xlfn.XLOOKUP('8. Model Variables'!$A129,'4.Annual SAE Indices'!$A$2:$A$23,'4.Annual SAE Indices'!$R$2:$R$23)*_xlfn.XLOOKUP('8. Model Variables'!$B129,'5.Monthly Multipliers'!$B$2:$B$13,'5.Monthly Multipliers'!$K$2:$K$13) + _xlfn.XLOOKUP('8. Model Variables'!$A129,'4.Annual SAE Indices'!$A$2:$A$23,'4.Annual SAE Indices'!$T$2:$T$23)*_xlfn.XLOOKUP('8. Model Variables'!$B129,'5.Monthly Multipliers'!$B$2:$B$13,'5.Monthly Multipliers'!$L$2:$L$13) + _xlfn.XLOOKUP('8. Model Variables'!$A129,'4.Annual SAE Indices'!$A$2:$A$23,'4.Annual SAE Indices'!$U$2:$U$23)*_xlfn.XLOOKUP('8. Model Variables'!$B129,'5.Monthly Multipliers'!$B$2:$B$13,'5.Monthly Multipliers'!$M$2:$M$13)</f>
        <v>513.39581148700518</v>
      </c>
      <c r="F129" s="1">
        <f>('6.Econ Transform'!F129^0.1)*'7.Wthr Transform'!D129*'8. Model Variables'!E129</f>
        <v>526.80064240754359</v>
      </c>
    </row>
    <row r="130" spans="1:6" ht="15.75" customHeight="1" x14ac:dyDescent="0.25">
      <c r="A130" s="1">
        <f t="shared" si="0"/>
        <v>2023</v>
      </c>
      <c r="B130" s="1">
        <f t="shared" si="1"/>
        <v>9</v>
      </c>
      <c r="C130" s="12">
        <f t="array" ref="C130">('6.Econ Transform'!F130^0.1)*'7.Wthr Transform'!H130*_xlfn.XLOOKUP('8. Model Variables'!A130,'4.Annual SAE Indices'!$A$2:$A$23,'4.Annual SAE Indices'!$V$2:$V$23)</f>
        <v>1.2455037169913268</v>
      </c>
      <c r="D130" s="12">
        <f t="array" ref="D130">('6.Econ Transform'!F130^0.1)*'7.Wthr Transform'!J130*_xlfn.XLOOKUP('8. Model Variables'!$A130,'4.Annual SAE Indices'!$A$2:$A$23,'4.Annual SAE Indices'!$W$2:$W$23)</f>
        <v>149.26941516513398</v>
      </c>
      <c r="E130" s="1">
        <f t="array" ref="E130">_xlfn.XLOOKUP('8. Model Variables'!$A130,'4.Annual SAE Indices'!$A$2:$A$23,'4.Annual SAE Indices'!$J$2:$J$23)*_xlfn.XLOOKUP('8. Model Variables'!$B130,'5.Monthly Multipliers'!$B$2:$B$13,'5.Monthly Multipliers'!$C$2:$C$13) + _xlfn.XLOOKUP('8. Model Variables'!$A130,'4.Annual SAE Indices'!$A$2:$A$23,'4.Annual SAE Indices'!$K$2:$K$23)*_xlfn.XLOOKUP('8. Model Variables'!$B130,'5.Monthly Multipliers'!$B$2:$B$13,'5.Monthly Multipliers'!$D$2:$D$13) + _xlfn.XLOOKUP('8. Model Variables'!$A130,'4.Annual SAE Indices'!$A$2:$A$23,'4.Annual SAE Indices'!$L$2:$L$23)*_xlfn.XLOOKUP('8. Model Variables'!$B130,'5.Monthly Multipliers'!$B$2:$B$13,'5.Monthly Multipliers'!$E$2:$E$13) + _xlfn.XLOOKUP('8. Model Variables'!$A130,'4.Annual SAE Indices'!$A$2:$A$23,'4.Annual SAE Indices'!$M$2:$M$23)*_xlfn.XLOOKUP('8. Model Variables'!$B130,'5.Monthly Multipliers'!$B$2:$B$13,'5.Monthly Multipliers'!$F$2:$F$13) + _xlfn.XLOOKUP('8. Model Variables'!$A130,'4.Annual SAE Indices'!$A$2:$A$23,'4.Annual SAE Indices'!$N$2:$N$23)*_xlfn.XLOOKUP('8. Model Variables'!$B130,'5.Monthly Multipliers'!$B$2:$B$13,'5.Monthly Multipliers'!$G$2:$G$13) + _xlfn.XLOOKUP('8. Model Variables'!$A130,'4.Annual SAE Indices'!$A$2:$A$23,'4.Annual SAE Indices'!$O$2:$O$23)*_xlfn.XLOOKUP('8. Model Variables'!$B130,'5.Monthly Multipliers'!$B$2:$B$13,'5.Monthly Multipliers'!$H$2:$H$13) + _xlfn.XLOOKUP('8. Model Variables'!$A130,'4.Annual SAE Indices'!$A$2:$A$23,'4.Annual SAE Indices'!$P$2:$P$23)*_xlfn.XLOOKUP('8. Model Variables'!$B130,'5.Monthly Multipliers'!$B$2:$B$13,'5.Monthly Multipliers'!$I$2:$I$13) + _xlfn.XLOOKUP('8. Model Variables'!$A130,'4.Annual SAE Indices'!$A$2:$A$23,'4.Annual SAE Indices'!$Q$2:$Q$23)*_xlfn.XLOOKUP('8. Model Variables'!$B130,'5.Monthly Multipliers'!$B$2:$B$13,'5.Monthly Multipliers'!$J$2:$J$13) + _xlfn.XLOOKUP('8. Model Variables'!$A130,'4.Annual SAE Indices'!$A$2:$A$23,'4.Annual SAE Indices'!$R$2:$R$23)*_xlfn.XLOOKUP('8. Model Variables'!$B130,'5.Monthly Multipliers'!$B$2:$B$13,'5.Monthly Multipliers'!$K$2:$K$13) + _xlfn.XLOOKUP('8. Model Variables'!$A130,'4.Annual SAE Indices'!$A$2:$A$23,'4.Annual SAE Indices'!$T$2:$T$23)*_xlfn.XLOOKUP('8. Model Variables'!$B130,'5.Monthly Multipliers'!$B$2:$B$13,'5.Monthly Multipliers'!$L$2:$L$13) + _xlfn.XLOOKUP('8. Model Variables'!$A130,'4.Annual SAE Indices'!$A$2:$A$23,'4.Annual SAE Indices'!$U$2:$U$23)*_xlfn.XLOOKUP('8. Model Variables'!$B130,'5.Monthly Multipliers'!$B$2:$B$13,'5.Monthly Multipliers'!$M$2:$M$13)</f>
        <v>516.24837041720684</v>
      </c>
      <c r="F130" s="1">
        <f>('6.Econ Transform'!F130^0.1)*'7.Wthr Transform'!D130*'8. Model Variables'!E130</f>
        <v>512.91361858344715</v>
      </c>
    </row>
    <row r="131" spans="1:6" ht="15.75" customHeight="1" x14ac:dyDescent="0.25">
      <c r="A131" s="1">
        <f t="shared" si="0"/>
        <v>2023</v>
      </c>
      <c r="B131" s="1">
        <f t="shared" si="1"/>
        <v>10</v>
      </c>
      <c r="C131" s="12">
        <f t="array" ref="C131">('6.Econ Transform'!F131^0.1)*'7.Wthr Transform'!H131*_xlfn.XLOOKUP('8. Model Variables'!A131,'4.Annual SAE Indices'!$A$2:$A$23,'4.Annual SAE Indices'!$V$2:$V$23)</f>
        <v>49.044819064981731</v>
      </c>
      <c r="D131" s="12">
        <f t="array" ref="D131">('6.Econ Transform'!F131^0.1)*'7.Wthr Transform'!J131*_xlfn.XLOOKUP('8. Model Variables'!$A131,'4.Annual SAE Indices'!$A$2:$A$23,'4.Annual SAE Indices'!$W$2:$W$23)</f>
        <v>53.066816601074748</v>
      </c>
      <c r="E131" s="1">
        <f t="array" ref="E131">_xlfn.XLOOKUP('8. Model Variables'!$A131,'4.Annual SAE Indices'!$A$2:$A$23,'4.Annual SAE Indices'!$J$2:$J$23)*_xlfn.XLOOKUP('8. Model Variables'!$B131,'5.Monthly Multipliers'!$B$2:$B$13,'5.Monthly Multipliers'!$C$2:$C$13) + _xlfn.XLOOKUP('8. Model Variables'!$A131,'4.Annual SAE Indices'!$A$2:$A$23,'4.Annual SAE Indices'!$K$2:$K$23)*_xlfn.XLOOKUP('8. Model Variables'!$B131,'5.Monthly Multipliers'!$B$2:$B$13,'5.Monthly Multipliers'!$D$2:$D$13) + _xlfn.XLOOKUP('8. Model Variables'!$A131,'4.Annual SAE Indices'!$A$2:$A$23,'4.Annual SAE Indices'!$L$2:$L$23)*_xlfn.XLOOKUP('8. Model Variables'!$B131,'5.Monthly Multipliers'!$B$2:$B$13,'5.Monthly Multipliers'!$E$2:$E$13) + _xlfn.XLOOKUP('8. Model Variables'!$A131,'4.Annual SAE Indices'!$A$2:$A$23,'4.Annual SAE Indices'!$M$2:$M$23)*_xlfn.XLOOKUP('8. Model Variables'!$B131,'5.Monthly Multipliers'!$B$2:$B$13,'5.Monthly Multipliers'!$F$2:$F$13) + _xlfn.XLOOKUP('8. Model Variables'!$A131,'4.Annual SAE Indices'!$A$2:$A$23,'4.Annual SAE Indices'!$N$2:$N$23)*_xlfn.XLOOKUP('8. Model Variables'!$B131,'5.Monthly Multipliers'!$B$2:$B$13,'5.Monthly Multipliers'!$G$2:$G$13) + _xlfn.XLOOKUP('8. Model Variables'!$A131,'4.Annual SAE Indices'!$A$2:$A$23,'4.Annual SAE Indices'!$O$2:$O$23)*_xlfn.XLOOKUP('8. Model Variables'!$B131,'5.Monthly Multipliers'!$B$2:$B$13,'5.Monthly Multipliers'!$H$2:$H$13) + _xlfn.XLOOKUP('8. Model Variables'!$A131,'4.Annual SAE Indices'!$A$2:$A$23,'4.Annual SAE Indices'!$P$2:$P$23)*_xlfn.XLOOKUP('8. Model Variables'!$B131,'5.Monthly Multipliers'!$B$2:$B$13,'5.Monthly Multipliers'!$I$2:$I$13) + _xlfn.XLOOKUP('8. Model Variables'!$A131,'4.Annual SAE Indices'!$A$2:$A$23,'4.Annual SAE Indices'!$Q$2:$Q$23)*_xlfn.XLOOKUP('8. Model Variables'!$B131,'5.Monthly Multipliers'!$B$2:$B$13,'5.Monthly Multipliers'!$J$2:$J$13) + _xlfn.XLOOKUP('8. Model Variables'!$A131,'4.Annual SAE Indices'!$A$2:$A$23,'4.Annual SAE Indices'!$R$2:$R$23)*_xlfn.XLOOKUP('8. Model Variables'!$B131,'5.Monthly Multipliers'!$B$2:$B$13,'5.Monthly Multipliers'!$K$2:$K$13) + _xlfn.XLOOKUP('8. Model Variables'!$A131,'4.Annual SAE Indices'!$A$2:$A$23,'4.Annual SAE Indices'!$T$2:$T$23)*_xlfn.XLOOKUP('8. Model Variables'!$B131,'5.Monthly Multipliers'!$B$2:$B$13,'5.Monthly Multipliers'!$L$2:$L$13) + _xlfn.XLOOKUP('8. Model Variables'!$A131,'4.Annual SAE Indices'!$A$2:$A$23,'4.Annual SAE Indices'!$U$2:$U$23)*_xlfn.XLOOKUP('8. Model Variables'!$B131,'5.Monthly Multipliers'!$B$2:$B$13,'5.Monthly Multipliers'!$M$2:$M$13)</f>
        <v>523.25417523006945</v>
      </c>
      <c r="F131" s="1">
        <f>('6.Econ Transform'!F131^0.1)*'7.Wthr Transform'!D131*'8. Model Variables'!E131</f>
        <v>537.48704016152669</v>
      </c>
    </row>
    <row r="132" spans="1:6" ht="15.75" customHeight="1" x14ac:dyDescent="0.25">
      <c r="A132" s="1">
        <f t="shared" si="0"/>
        <v>2023</v>
      </c>
      <c r="B132" s="1">
        <f t="shared" si="1"/>
        <v>11</v>
      </c>
      <c r="C132" s="12">
        <f t="array" ref="C132">('6.Econ Transform'!F132^0.1)*'7.Wthr Transform'!H132*_xlfn.XLOOKUP('8. Model Variables'!A132,'4.Annual SAE Indices'!$A$2:$A$23,'4.Annual SAE Indices'!$V$2:$V$23)</f>
        <v>171.27936436334178</v>
      </c>
      <c r="D132" s="12">
        <f t="array" ref="D132">('6.Econ Transform'!F132^0.1)*'7.Wthr Transform'!J132*_xlfn.XLOOKUP('8. Model Variables'!$A132,'4.Annual SAE Indices'!$A$2:$A$23,'4.Annual SAE Indices'!$W$2:$W$23)</f>
        <v>0</v>
      </c>
      <c r="E132" s="1">
        <f t="array" ref="E132">_xlfn.XLOOKUP('8. Model Variables'!$A132,'4.Annual SAE Indices'!$A$2:$A$23,'4.Annual SAE Indices'!$J$2:$J$23)*_xlfn.XLOOKUP('8. Model Variables'!$B132,'5.Monthly Multipliers'!$B$2:$B$13,'5.Monthly Multipliers'!$C$2:$C$13) + _xlfn.XLOOKUP('8. Model Variables'!$A132,'4.Annual SAE Indices'!$A$2:$A$23,'4.Annual SAE Indices'!$K$2:$K$23)*_xlfn.XLOOKUP('8. Model Variables'!$B132,'5.Monthly Multipliers'!$B$2:$B$13,'5.Monthly Multipliers'!$D$2:$D$13) + _xlfn.XLOOKUP('8. Model Variables'!$A132,'4.Annual SAE Indices'!$A$2:$A$23,'4.Annual SAE Indices'!$L$2:$L$23)*_xlfn.XLOOKUP('8. Model Variables'!$B132,'5.Monthly Multipliers'!$B$2:$B$13,'5.Monthly Multipliers'!$E$2:$E$13) + _xlfn.XLOOKUP('8. Model Variables'!$A132,'4.Annual SAE Indices'!$A$2:$A$23,'4.Annual SAE Indices'!$M$2:$M$23)*_xlfn.XLOOKUP('8. Model Variables'!$B132,'5.Monthly Multipliers'!$B$2:$B$13,'5.Monthly Multipliers'!$F$2:$F$13) + _xlfn.XLOOKUP('8. Model Variables'!$A132,'4.Annual SAE Indices'!$A$2:$A$23,'4.Annual SAE Indices'!$N$2:$N$23)*_xlfn.XLOOKUP('8. Model Variables'!$B132,'5.Monthly Multipliers'!$B$2:$B$13,'5.Monthly Multipliers'!$G$2:$G$13) + _xlfn.XLOOKUP('8. Model Variables'!$A132,'4.Annual SAE Indices'!$A$2:$A$23,'4.Annual SAE Indices'!$O$2:$O$23)*_xlfn.XLOOKUP('8. Model Variables'!$B132,'5.Monthly Multipliers'!$B$2:$B$13,'5.Monthly Multipliers'!$H$2:$H$13) + _xlfn.XLOOKUP('8. Model Variables'!$A132,'4.Annual SAE Indices'!$A$2:$A$23,'4.Annual SAE Indices'!$P$2:$P$23)*_xlfn.XLOOKUP('8. Model Variables'!$B132,'5.Monthly Multipliers'!$B$2:$B$13,'5.Monthly Multipliers'!$I$2:$I$13) + _xlfn.XLOOKUP('8. Model Variables'!$A132,'4.Annual SAE Indices'!$A$2:$A$23,'4.Annual SAE Indices'!$Q$2:$Q$23)*_xlfn.XLOOKUP('8. Model Variables'!$B132,'5.Monthly Multipliers'!$B$2:$B$13,'5.Monthly Multipliers'!$J$2:$J$13) + _xlfn.XLOOKUP('8. Model Variables'!$A132,'4.Annual SAE Indices'!$A$2:$A$23,'4.Annual SAE Indices'!$R$2:$R$23)*_xlfn.XLOOKUP('8. Model Variables'!$B132,'5.Monthly Multipliers'!$B$2:$B$13,'5.Monthly Multipliers'!$K$2:$K$13) + _xlfn.XLOOKUP('8. Model Variables'!$A132,'4.Annual SAE Indices'!$A$2:$A$23,'4.Annual SAE Indices'!$T$2:$T$23)*_xlfn.XLOOKUP('8. Model Variables'!$B132,'5.Monthly Multipliers'!$B$2:$B$13,'5.Monthly Multipliers'!$L$2:$L$13) + _xlfn.XLOOKUP('8. Model Variables'!$A132,'4.Annual SAE Indices'!$A$2:$A$23,'4.Annual SAE Indices'!$U$2:$U$23)*_xlfn.XLOOKUP('8. Model Variables'!$B132,'5.Monthly Multipliers'!$B$2:$B$13,'5.Monthly Multipliers'!$M$2:$M$13)</f>
        <v>529.8309093008229</v>
      </c>
      <c r="F132" s="1">
        <f>('6.Econ Transform'!F132^0.1)*'7.Wthr Transform'!D132*'8. Model Variables'!E132</f>
        <v>526.96143073611825</v>
      </c>
    </row>
    <row r="133" spans="1:6" ht="15.75" customHeight="1" x14ac:dyDescent="0.25">
      <c r="A133" s="1">
        <f t="shared" si="0"/>
        <v>2023</v>
      </c>
      <c r="B133" s="1">
        <f t="shared" si="1"/>
        <v>12</v>
      </c>
      <c r="C133" s="12">
        <f t="array" ref="C133">('6.Econ Transform'!F133^0.1)*'7.Wthr Transform'!H133*_xlfn.XLOOKUP('8. Model Variables'!A133,'4.Annual SAE Indices'!$A$2:$A$23,'4.Annual SAE Indices'!$V$2:$V$23)</f>
        <v>214.12543728852251</v>
      </c>
      <c r="D133" s="12">
        <f t="array" ref="D133">('6.Econ Transform'!F133^0.1)*'7.Wthr Transform'!J133*_xlfn.XLOOKUP('8. Model Variables'!$A133,'4.Annual SAE Indices'!$A$2:$A$23,'4.Annual SAE Indices'!$W$2:$W$23)</f>
        <v>0</v>
      </c>
      <c r="E133" s="1">
        <f t="array" ref="E133">_xlfn.XLOOKUP('8. Model Variables'!$A133,'4.Annual SAE Indices'!$A$2:$A$23,'4.Annual SAE Indices'!$J$2:$J$23)*_xlfn.XLOOKUP('8. Model Variables'!$B133,'5.Monthly Multipliers'!$B$2:$B$13,'5.Monthly Multipliers'!$C$2:$C$13) + _xlfn.XLOOKUP('8. Model Variables'!$A133,'4.Annual SAE Indices'!$A$2:$A$23,'4.Annual SAE Indices'!$K$2:$K$23)*_xlfn.XLOOKUP('8. Model Variables'!$B133,'5.Monthly Multipliers'!$B$2:$B$13,'5.Monthly Multipliers'!$D$2:$D$13) + _xlfn.XLOOKUP('8. Model Variables'!$A133,'4.Annual SAE Indices'!$A$2:$A$23,'4.Annual SAE Indices'!$L$2:$L$23)*_xlfn.XLOOKUP('8. Model Variables'!$B133,'5.Monthly Multipliers'!$B$2:$B$13,'5.Monthly Multipliers'!$E$2:$E$13) + _xlfn.XLOOKUP('8. Model Variables'!$A133,'4.Annual SAE Indices'!$A$2:$A$23,'4.Annual SAE Indices'!$M$2:$M$23)*_xlfn.XLOOKUP('8. Model Variables'!$B133,'5.Monthly Multipliers'!$B$2:$B$13,'5.Monthly Multipliers'!$F$2:$F$13) + _xlfn.XLOOKUP('8. Model Variables'!$A133,'4.Annual SAE Indices'!$A$2:$A$23,'4.Annual SAE Indices'!$N$2:$N$23)*_xlfn.XLOOKUP('8. Model Variables'!$B133,'5.Monthly Multipliers'!$B$2:$B$13,'5.Monthly Multipliers'!$G$2:$G$13) + _xlfn.XLOOKUP('8. Model Variables'!$A133,'4.Annual SAE Indices'!$A$2:$A$23,'4.Annual SAE Indices'!$O$2:$O$23)*_xlfn.XLOOKUP('8. Model Variables'!$B133,'5.Monthly Multipliers'!$B$2:$B$13,'5.Monthly Multipliers'!$H$2:$H$13) + _xlfn.XLOOKUP('8. Model Variables'!$A133,'4.Annual SAE Indices'!$A$2:$A$23,'4.Annual SAE Indices'!$P$2:$P$23)*_xlfn.XLOOKUP('8. Model Variables'!$B133,'5.Monthly Multipliers'!$B$2:$B$13,'5.Monthly Multipliers'!$I$2:$I$13) + _xlfn.XLOOKUP('8. Model Variables'!$A133,'4.Annual SAE Indices'!$A$2:$A$23,'4.Annual SAE Indices'!$Q$2:$Q$23)*_xlfn.XLOOKUP('8. Model Variables'!$B133,'5.Monthly Multipliers'!$B$2:$B$13,'5.Monthly Multipliers'!$J$2:$J$13) + _xlfn.XLOOKUP('8. Model Variables'!$A133,'4.Annual SAE Indices'!$A$2:$A$23,'4.Annual SAE Indices'!$R$2:$R$23)*_xlfn.XLOOKUP('8. Model Variables'!$B133,'5.Monthly Multipliers'!$B$2:$B$13,'5.Monthly Multipliers'!$K$2:$K$13) + _xlfn.XLOOKUP('8. Model Variables'!$A133,'4.Annual SAE Indices'!$A$2:$A$23,'4.Annual SAE Indices'!$T$2:$T$23)*_xlfn.XLOOKUP('8. Model Variables'!$B133,'5.Monthly Multipliers'!$B$2:$B$13,'5.Monthly Multipliers'!$L$2:$L$13) + _xlfn.XLOOKUP('8. Model Variables'!$A133,'4.Annual SAE Indices'!$A$2:$A$23,'4.Annual SAE Indices'!$U$2:$U$23)*_xlfn.XLOOKUP('8. Model Variables'!$B133,'5.Monthly Multipliers'!$B$2:$B$13,'5.Monthly Multipliers'!$M$2:$M$13)</f>
        <v>539.09833356106037</v>
      </c>
      <c r="F133" s="1">
        <f>('6.Econ Transform'!F133^0.1)*'7.Wthr Transform'!D133*'8. Model Variables'!E133</f>
        <v>554.06639784164406</v>
      </c>
    </row>
    <row r="134" spans="1:6" ht="15.75" customHeight="1" x14ac:dyDescent="0.25">
      <c r="A134" s="1">
        <f t="shared" si="0"/>
        <v>2024</v>
      </c>
      <c r="B134" s="1">
        <f t="shared" si="1"/>
        <v>1</v>
      </c>
      <c r="C134" s="12">
        <f t="array" ref="C134">('6.Econ Transform'!F134^0.1)*'7.Wthr Transform'!H134*_xlfn.XLOOKUP('8. Model Variables'!A134,'4.Annual SAE Indices'!$A$2:$A$23,'4.Annual SAE Indices'!$V$2:$V$23)</f>
        <v>274.18120482112289</v>
      </c>
      <c r="D134" s="12">
        <f t="array" ref="D134">('6.Econ Transform'!F134^0.1)*'7.Wthr Transform'!J134*_xlfn.XLOOKUP('8. Model Variables'!$A134,'4.Annual SAE Indices'!$A$2:$A$23,'4.Annual SAE Indices'!$W$2:$W$23)</f>
        <v>0</v>
      </c>
      <c r="E134" s="1">
        <f t="array" ref="E134">_xlfn.XLOOKUP('8. Model Variables'!$A134,'4.Annual SAE Indices'!$A$2:$A$23,'4.Annual SAE Indices'!$J$2:$J$23)*_xlfn.XLOOKUP('8. Model Variables'!$B134,'5.Monthly Multipliers'!$B$2:$B$13,'5.Monthly Multipliers'!$C$2:$C$13) + _xlfn.XLOOKUP('8. Model Variables'!$A134,'4.Annual SAE Indices'!$A$2:$A$23,'4.Annual SAE Indices'!$K$2:$K$23)*_xlfn.XLOOKUP('8. Model Variables'!$B134,'5.Monthly Multipliers'!$B$2:$B$13,'5.Monthly Multipliers'!$D$2:$D$13) + _xlfn.XLOOKUP('8. Model Variables'!$A134,'4.Annual SAE Indices'!$A$2:$A$23,'4.Annual SAE Indices'!$L$2:$L$23)*_xlfn.XLOOKUP('8. Model Variables'!$B134,'5.Monthly Multipliers'!$B$2:$B$13,'5.Monthly Multipliers'!$E$2:$E$13) + _xlfn.XLOOKUP('8. Model Variables'!$A134,'4.Annual SAE Indices'!$A$2:$A$23,'4.Annual SAE Indices'!$M$2:$M$23)*_xlfn.XLOOKUP('8. Model Variables'!$B134,'5.Monthly Multipliers'!$B$2:$B$13,'5.Monthly Multipliers'!$F$2:$F$13) + _xlfn.XLOOKUP('8. Model Variables'!$A134,'4.Annual SAE Indices'!$A$2:$A$23,'4.Annual SAE Indices'!$N$2:$N$23)*_xlfn.XLOOKUP('8. Model Variables'!$B134,'5.Monthly Multipliers'!$B$2:$B$13,'5.Monthly Multipliers'!$G$2:$G$13) + _xlfn.XLOOKUP('8. Model Variables'!$A134,'4.Annual SAE Indices'!$A$2:$A$23,'4.Annual SAE Indices'!$O$2:$O$23)*_xlfn.XLOOKUP('8. Model Variables'!$B134,'5.Monthly Multipliers'!$B$2:$B$13,'5.Monthly Multipliers'!$H$2:$H$13) + _xlfn.XLOOKUP('8. Model Variables'!$A134,'4.Annual SAE Indices'!$A$2:$A$23,'4.Annual SAE Indices'!$P$2:$P$23)*_xlfn.XLOOKUP('8. Model Variables'!$B134,'5.Monthly Multipliers'!$B$2:$B$13,'5.Monthly Multipliers'!$I$2:$I$13) + _xlfn.XLOOKUP('8. Model Variables'!$A134,'4.Annual SAE Indices'!$A$2:$A$23,'4.Annual SAE Indices'!$Q$2:$Q$23)*_xlfn.XLOOKUP('8. Model Variables'!$B134,'5.Monthly Multipliers'!$B$2:$B$13,'5.Monthly Multipliers'!$J$2:$J$13) + _xlfn.XLOOKUP('8. Model Variables'!$A134,'4.Annual SAE Indices'!$A$2:$A$23,'4.Annual SAE Indices'!$R$2:$R$23)*_xlfn.XLOOKUP('8. Model Variables'!$B134,'5.Monthly Multipliers'!$B$2:$B$13,'5.Monthly Multipliers'!$K$2:$K$13) + _xlfn.XLOOKUP('8. Model Variables'!$A134,'4.Annual SAE Indices'!$A$2:$A$23,'4.Annual SAE Indices'!$T$2:$T$23)*_xlfn.XLOOKUP('8. Model Variables'!$B134,'5.Monthly Multipliers'!$B$2:$B$13,'5.Monthly Multipliers'!$L$2:$L$13) + _xlfn.XLOOKUP('8. Model Variables'!$A134,'4.Annual SAE Indices'!$A$2:$A$23,'4.Annual SAE Indices'!$U$2:$U$23)*_xlfn.XLOOKUP('8. Model Variables'!$B134,'5.Monthly Multipliers'!$B$2:$B$13,'5.Monthly Multipliers'!$M$2:$M$13)</f>
        <v>540.10864234060296</v>
      </c>
      <c r="F134" s="1">
        <f>('6.Econ Transform'!F134^0.1)*'7.Wthr Transform'!D134*'8. Model Variables'!E134</f>
        <v>555.11976381527404</v>
      </c>
    </row>
    <row r="135" spans="1:6" ht="15.75" customHeight="1" x14ac:dyDescent="0.25">
      <c r="A135" s="1">
        <f t="shared" si="0"/>
        <v>2024</v>
      </c>
      <c r="B135" s="1">
        <f t="shared" si="1"/>
        <v>2</v>
      </c>
      <c r="C135" s="12">
        <f t="array" ref="C135">('6.Econ Transform'!F135^0.1)*'7.Wthr Transform'!H135*_xlfn.XLOOKUP('8. Model Variables'!A135,'4.Annual SAE Indices'!$A$2:$A$23,'4.Annual SAE Indices'!$V$2:$V$23)</f>
        <v>220.01054159169766</v>
      </c>
      <c r="D135" s="12">
        <f t="array" ref="D135">('6.Econ Transform'!F135^0.1)*'7.Wthr Transform'!J135*_xlfn.XLOOKUP('8. Model Variables'!$A135,'4.Annual SAE Indices'!$A$2:$A$23,'4.Annual SAE Indices'!$W$2:$W$23)</f>
        <v>0</v>
      </c>
      <c r="E135" s="1">
        <f t="array" ref="E135">_xlfn.XLOOKUP('8. Model Variables'!$A135,'4.Annual SAE Indices'!$A$2:$A$23,'4.Annual SAE Indices'!$J$2:$J$23)*_xlfn.XLOOKUP('8. Model Variables'!$B135,'5.Monthly Multipliers'!$B$2:$B$13,'5.Monthly Multipliers'!$C$2:$C$13) + _xlfn.XLOOKUP('8. Model Variables'!$A135,'4.Annual SAE Indices'!$A$2:$A$23,'4.Annual SAE Indices'!$K$2:$K$23)*_xlfn.XLOOKUP('8. Model Variables'!$B135,'5.Monthly Multipliers'!$B$2:$B$13,'5.Monthly Multipliers'!$D$2:$D$13) + _xlfn.XLOOKUP('8. Model Variables'!$A135,'4.Annual SAE Indices'!$A$2:$A$23,'4.Annual SAE Indices'!$L$2:$L$23)*_xlfn.XLOOKUP('8. Model Variables'!$B135,'5.Monthly Multipliers'!$B$2:$B$13,'5.Monthly Multipliers'!$E$2:$E$13) + _xlfn.XLOOKUP('8. Model Variables'!$A135,'4.Annual SAE Indices'!$A$2:$A$23,'4.Annual SAE Indices'!$M$2:$M$23)*_xlfn.XLOOKUP('8. Model Variables'!$B135,'5.Monthly Multipliers'!$B$2:$B$13,'5.Monthly Multipliers'!$F$2:$F$13) + _xlfn.XLOOKUP('8. Model Variables'!$A135,'4.Annual SAE Indices'!$A$2:$A$23,'4.Annual SAE Indices'!$N$2:$N$23)*_xlfn.XLOOKUP('8. Model Variables'!$B135,'5.Monthly Multipliers'!$B$2:$B$13,'5.Monthly Multipliers'!$G$2:$G$13) + _xlfn.XLOOKUP('8. Model Variables'!$A135,'4.Annual SAE Indices'!$A$2:$A$23,'4.Annual SAE Indices'!$O$2:$O$23)*_xlfn.XLOOKUP('8. Model Variables'!$B135,'5.Monthly Multipliers'!$B$2:$B$13,'5.Monthly Multipliers'!$H$2:$H$13) + _xlfn.XLOOKUP('8. Model Variables'!$A135,'4.Annual SAE Indices'!$A$2:$A$23,'4.Annual SAE Indices'!$P$2:$P$23)*_xlfn.XLOOKUP('8. Model Variables'!$B135,'5.Monthly Multipliers'!$B$2:$B$13,'5.Monthly Multipliers'!$I$2:$I$13) + _xlfn.XLOOKUP('8. Model Variables'!$A135,'4.Annual SAE Indices'!$A$2:$A$23,'4.Annual SAE Indices'!$Q$2:$Q$23)*_xlfn.XLOOKUP('8. Model Variables'!$B135,'5.Monthly Multipliers'!$B$2:$B$13,'5.Monthly Multipliers'!$J$2:$J$13) + _xlfn.XLOOKUP('8. Model Variables'!$A135,'4.Annual SAE Indices'!$A$2:$A$23,'4.Annual SAE Indices'!$R$2:$R$23)*_xlfn.XLOOKUP('8. Model Variables'!$B135,'5.Monthly Multipliers'!$B$2:$B$13,'5.Monthly Multipliers'!$K$2:$K$13) + _xlfn.XLOOKUP('8. Model Variables'!$A135,'4.Annual SAE Indices'!$A$2:$A$23,'4.Annual SAE Indices'!$T$2:$T$23)*_xlfn.XLOOKUP('8. Model Variables'!$B135,'5.Monthly Multipliers'!$B$2:$B$13,'5.Monthly Multipliers'!$L$2:$L$13) + _xlfn.XLOOKUP('8. Model Variables'!$A135,'4.Annual SAE Indices'!$A$2:$A$23,'4.Annual SAE Indices'!$U$2:$U$23)*_xlfn.XLOOKUP('8. Model Variables'!$B135,'5.Monthly Multipliers'!$B$2:$B$13,'5.Monthly Multipliers'!$M$2:$M$13)</f>
        <v>536.77076443492388</v>
      </c>
      <c r="F135" s="1">
        <f>('6.Econ Transform'!F135^0.1)*'7.Wthr Transform'!D135*'8. Model Variables'!E135</f>
        <v>516.11009811540873</v>
      </c>
    </row>
    <row r="136" spans="1:6" ht="15.75" customHeight="1" x14ac:dyDescent="0.25">
      <c r="A136" s="1">
        <f t="shared" si="0"/>
        <v>2024</v>
      </c>
      <c r="B136" s="1">
        <f t="shared" si="1"/>
        <v>3</v>
      </c>
      <c r="C136" s="12">
        <f t="array" ref="C136">('6.Econ Transform'!F136^0.1)*'7.Wthr Transform'!H136*_xlfn.XLOOKUP('8. Model Variables'!A136,'4.Annual SAE Indices'!$A$2:$A$23,'4.Annual SAE Indices'!$V$2:$V$23)</f>
        <v>161.27334290609016</v>
      </c>
      <c r="D136" s="12">
        <f t="array" ref="D136">('6.Econ Transform'!F136^0.1)*'7.Wthr Transform'!J136*_xlfn.XLOOKUP('8. Model Variables'!$A136,'4.Annual SAE Indices'!$A$2:$A$23,'4.Annual SAE Indices'!$W$2:$W$23)</f>
        <v>0</v>
      </c>
      <c r="E136" s="1">
        <f t="array" ref="E136">_xlfn.XLOOKUP('8. Model Variables'!$A136,'4.Annual SAE Indices'!$A$2:$A$23,'4.Annual SAE Indices'!$J$2:$J$23)*_xlfn.XLOOKUP('8. Model Variables'!$B136,'5.Monthly Multipliers'!$B$2:$B$13,'5.Monthly Multipliers'!$C$2:$C$13) + _xlfn.XLOOKUP('8. Model Variables'!$A136,'4.Annual SAE Indices'!$A$2:$A$23,'4.Annual SAE Indices'!$K$2:$K$23)*_xlfn.XLOOKUP('8. Model Variables'!$B136,'5.Monthly Multipliers'!$B$2:$B$13,'5.Monthly Multipliers'!$D$2:$D$13) + _xlfn.XLOOKUP('8. Model Variables'!$A136,'4.Annual SAE Indices'!$A$2:$A$23,'4.Annual SAE Indices'!$L$2:$L$23)*_xlfn.XLOOKUP('8. Model Variables'!$B136,'5.Monthly Multipliers'!$B$2:$B$13,'5.Monthly Multipliers'!$E$2:$E$13) + _xlfn.XLOOKUP('8. Model Variables'!$A136,'4.Annual SAE Indices'!$A$2:$A$23,'4.Annual SAE Indices'!$M$2:$M$23)*_xlfn.XLOOKUP('8. Model Variables'!$B136,'5.Monthly Multipliers'!$B$2:$B$13,'5.Monthly Multipliers'!$F$2:$F$13) + _xlfn.XLOOKUP('8. Model Variables'!$A136,'4.Annual SAE Indices'!$A$2:$A$23,'4.Annual SAE Indices'!$N$2:$N$23)*_xlfn.XLOOKUP('8. Model Variables'!$B136,'5.Monthly Multipliers'!$B$2:$B$13,'5.Monthly Multipliers'!$G$2:$G$13) + _xlfn.XLOOKUP('8. Model Variables'!$A136,'4.Annual SAE Indices'!$A$2:$A$23,'4.Annual SAE Indices'!$O$2:$O$23)*_xlfn.XLOOKUP('8. Model Variables'!$B136,'5.Monthly Multipliers'!$B$2:$B$13,'5.Monthly Multipliers'!$H$2:$H$13) + _xlfn.XLOOKUP('8. Model Variables'!$A136,'4.Annual SAE Indices'!$A$2:$A$23,'4.Annual SAE Indices'!$P$2:$P$23)*_xlfn.XLOOKUP('8. Model Variables'!$B136,'5.Monthly Multipliers'!$B$2:$B$13,'5.Monthly Multipliers'!$I$2:$I$13) + _xlfn.XLOOKUP('8. Model Variables'!$A136,'4.Annual SAE Indices'!$A$2:$A$23,'4.Annual SAE Indices'!$Q$2:$Q$23)*_xlfn.XLOOKUP('8. Model Variables'!$B136,'5.Monthly Multipliers'!$B$2:$B$13,'5.Monthly Multipliers'!$J$2:$J$13) + _xlfn.XLOOKUP('8. Model Variables'!$A136,'4.Annual SAE Indices'!$A$2:$A$23,'4.Annual SAE Indices'!$R$2:$R$23)*_xlfn.XLOOKUP('8. Model Variables'!$B136,'5.Monthly Multipliers'!$B$2:$B$13,'5.Monthly Multipliers'!$K$2:$K$13) + _xlfn.XLOOKUP('8. Model Variables'!$A136,'4.Annual SAE Indices'!$A$2:$A$23,'4.Annual SAE Indices'!$T$2:$T$23)*_xlfn.XLOOKUP('8. Model Variables'!$B136,'5.Monthly Multipliers'!$B$2:$B$13,'5.Monthly Multipliers'!$L$2:$L$13) + _xlfn.XLOOKUP('8. Model Variables'!$A136,'4.Annual SAE Indices'!$A$2:$A$23,'4.Annual SAE Indices'!$U$2:$U$23)*_xlfn.XLOOKUP('8. Model Variables'!$B136,'5.Monthly Multipliers'!$B$2:$B$13,'5.Monthly Multipliers'!$M$2:$M$13)</f>
        <v>533.17200278369046</v>
      </c>
      <c r="F136" s="1">
        <f>('6.Econ Transform'!F136^0.1)*'7.Wthr Transform'!D136*'8. Model Variables'!E136</f>
        <v>547.6577633419688</v>
      </c>
    </row>
    <row r="137" spans="1:6" ht="15.75" customHeight="1" x14ac:dyDescent="0.25">
      <c r="A137" s="1">
        <f t="shared" si="0"/>
        <v>2024</v>
      </c>
      <c r="B137" s="1">
        <f t="shared" si="1"/>
        <v>4</v>
      </c>
      <c r="C137" s="12">
        <f t="array" ref="C137">('6.Econ Transform'!F137^0.1)*'7.Wthr Transform'!H137*_xlfn.XLOOKUP('8. Model Variables'!A137,'4.Annual SAE Indices'!$A$2:$A$23,'4.Annual SAE Indices'!$V$2:$V$23)</f>
        <v>85.413746001399858</v>
      </c>
      <c r="D137" s="12">
        <f t="array" ref="D137">('6.Econ Transform'!F137^0.1)*'7.Wthr Transform'!J137*_xlfn.XLOOKUP('8. Model Variables'!$A137,'4.Annual SAE Indices'!$A$2:$A$23,'4.Annual SAE Indices'!$W$2:$W$23)</f>
        <v>0</v>
      </c>
      <c r="E137" s="1">
        <f t="array" ref="E137">_xlfn.XLOOKUP('8. Model Variables'!$A137,'4.Annual SAE Indices'!$A$2:$A$23,'4.Annual SAE Indices'!$J$2:$J$23)*_xlfn.XLOOKUP('8. Model Variables'!$B137,'5.Monthly Multipliers'!$B$2:$B$13,'5.Monthly Multipliers'!$C$2:$C$13) + _xlfn.XLOOKUP('8. Model Variables'!$A137,'4.Annual SAE Indices'!$A$2:$A$23,'4.Annual SAE Indices'!$K$2:$K$23)*_xlfn.XLOOKUP('8. Model Variables'!$B137,'5.Monthly Multipliers'!$B$2:$B$13,'5.Monthly Multipliers'!$D$2:$D$13) + _xlfn.XLOOKUP('8. Model Variables'!$A137,'4.Annual SAE Indices'!$A$2:$A$23,'4.Annual SAE Indices'!$L$2:$L$23)*_xlfn.XLOOKUP('8. Model Variables'!$B137,'5.Monthly Multipliers'!$B$2:$B$13,'5.Monthly Multipliers'!$E$2:$E$13) + _xlfn.XLOOKUP('8. Model Variables'!$A137,'4.Annual SAE Indices'!$A$2:$A$23,'4.Annual SAE Indices'!$M$2:$M$23)*_xlfn.XLOOKUP('8. Model Variables'!$B137,'5.Monthly Multipliers'!$B$2:$B$13,'5.Monthly Multipliers'!$F$2:$F$13) + _xlfn.XLOOKUP('8. Model Variables'!$A137,'4.Annual SAE Indices'!$A$2:$A$23,'4.Annual SAE Indices'!$N$2:$N$23)*_xlfn.XLOOKUP('8. Model Variables'!$B137,'5.Monthly Multipliers'!$B$2:$B$13,'5.Monthly Multipliers'!$G$2:$G$13) + _xlfn.XLOOKUP('8. Model Variables'!$A137,'4.Annual SAE Indices'!$A$2:$A$23,'4.Annual SAE Indices'!$O$2:$O$23)*_xlfn.XLOOKUP('8. Model Variables'!$B137,'5.Monthly Multipliers'!$B$2:$B$13,'5.Monthly Multipliers'!$H$2:$H$13) + _xlfn.XLOOKUP('8. Model Variables'!$A137,'4.Annual SAE Indices'!$A$2:$A$23,'4.Annual SAE Indices'!$P$2:$P$23)*_xlfn.XLOOKUP('8. Model Variables'!$B137,'5.Monthly Multipliers'!$B$2:$B$13,'5.Monthly Multipliers'!$I$2:$I$13) + _xlfn.XLOOKUP('8. Model Variables'!$A137,'4.Annual SAE Indices'!$A$2:$A$23,'4.Annual SAE Indices'!$Q$2:$Q$23)*_xlfn.XLOOKUP('8. Model Variables'!$B137,'5.Monthly Multipliers'!$B$2:$B$13,'5.Monthly Multipliers'!$J$2:$J$13) + _xlfn.XLOOKUP('8. Model Variables'!$A137,'4.Annual SAE Indices'!$A$2:$A$23,'4.Annual SAE Indices'!$R$2:$R$23)*_xlfn.XLOOKUP('8. Model Variables'!$B137,'5.Monthly Multipliers'!$B$2:$B$13,'5.Monthly Multipliers'!$K$2:$K$13) + _xlfn.XLOOKUP('8. Model Variables'!$A137,'4.Annual SAE Indices'!$A$2:$A$23,'4.Annual SAE Indices'!$T$2:$T$23)*_xlfn.XLOOKUP('8. Model Variables'!$B137,'5.Monthly Multipliers'!$B$2:$B$13,'5.Monthly Multipliers'!$L$2:$L$13) + _xlfn.XLOOKUP('8. Model Variables'!$A137,'4.Annual SAE Indices'!$A$2:$A$23,'4.Annual SAE Indices'!$U$2:$U$23)*_xlfn.XLOOKUP('8. Model Variables'!$B137,'5.Monthly Multipliers'!$B$2:$B$13,'5.Monthly Multipliers'!$M$2:$M$13)</f>
        <v>526.2717684132416</v>
      </c>
      <c r="F137" s="1">
        <f>('6.Econ Transform'!F137^0.1)*'7.Wthr Transform'!D137*'8. Model Variables'!E137</f>
        <v>522.80253870800209</v>
      </c>
    </row>
    <row r="138" spans="1:6" ht="15.75" customHeight="1" x14ac:dyDescent="0.25">
      <c r="A138" s="1">
        <f t="shared" si="0"/>
        <v>2024</v>
      </c>
      <c r="B138" s="1">
        <f t="shared" si="1"/>
        <v>5</v>
      </c>
      <c r="C138" s="12">
        <f t="array" ref="C138">('6.Econ Transform'!F138^0.1)*'7.Wthr Transform'!H138*_xlfn.XLOOKUP('8. Model Variables'!A138,'4.Annual SAE Indices'!$A$2:$A$23,'4.Annual SAE Indices'!$V$2:$V$23)</f>
        <v>5.6842706465854809</v>
      </c>
      <c r="D138" s="12">
        <f t="array" ref="D138">('6.Econ Transform'!F138^0.1)*'7.Wthr Transform'!J138*_xlfn.XLOOKUP('8. Model Variables'!$A138,'4.Annual SAE Indices'!$A$2:$A$23,'4.Annual SAE Indices'!$W$2:$W$23)</f>
        <v>74.249661773154756</v>
      </c>
      <c r="E138" s="1">
        <f t="array" ref="E138">_xlfn.XLOOKUP('8. Model Variables'!$A138,'4.Annual SAE Indices'!$A$2:$A$23,'4.Annual SAE Indices'!$J$2:$J$23)*_xlfn.XLOOKUP('8. Model Variables'!$B138,'5.Monthly Multipliers'!$B$2:$B$13,'5.Monthly Multipliers'!$C$2:$C$13) + _xlfn.XLOOKUP('8. Model Variables'!$A138,'4.Annual SAE Indices'!$A$2:$A$23,'4.Annual SAE Indices'!$K$2:$K$23)*_xlfn.XLOOKUP('8. Model Variables'!$B138,'5.Monthly Multipliers'!$B$2:$B$13,'5.Monthly Multipliers'!$D$2:$D$13) + _xlfn.XLOOKUP('8. Model Variables'!$A138,'4.Annual SAE Indices'!$A$2:$A$23,'4.Annual SAE Indices'!$L$2:$L$23)*_xlfn.XLOOKUP('8. Model Variables'!$B138,'5.Monthly Multipliers'!$B$2:$B$13,'5.Monthly Multipliers'!$E$2:$E$13) + _xlfn.XLOOKUP('8. Model Variables'!$A138,'4.Annual SAE Indices'!$A$2:$A$23,'4.Annual SAE Indices'!$M$2:$M$23)*_xlfn.XLOOKUP('8. Model Variables'!$B138,'5.Monthly Multipliers'!$B$2:$B$13,'5.Monthly Multipliers'!$F$2:$F$13) + _xlfn.XLOOKUP('8. Model Variables'!$A138,'4.Annual SAE Indices'!$A$2:$A$23,'4.Annual SAE Indices'!$N$2:$N$23)*_xlfn.XLOOKUP('8. Model Variables'!$B138,'5.Monthly Multipliers'!$B$2:$B$13,'5.Monthly Multipliers'!$G$2:$G$13) + _xlfn.XLOOKUP('8. Model Variables'!$A138,'4.Annual SAE Indices'!$A$2:$A$23,'4.Annual SAE Indices'!$O$2:$O$23)*_xlfn.XLOOKUP('8. Model Variables'!$B138,'5.Monthly Multipliers'!$B$2:$B$13,'5.Monthly Multipliers'!$H$2:$H$13) + _xlfn.XLOOKUP('8. Model Variables'!$A138,'4.Annual SAE Indices'!$A$2:$A$23,'4.Annual SAE Indices'!$P$2:$P$23)*_xlfn.XLOOKUP('8. Model Variables'!$B138,'5.Monthly Multipliers'!$B$2:$B$13,'5.Monthly Multipliers'!$I$2:$I$13) + _xlfn.XLOOKUP('8. Model Variables'!$A138,'4.Annual SAE Indices'!$A$2:$A$23,'4.Annual SAE Indices'!$Q$2:$Q$23)*_xlfn.XLOOKUP('8. Model Variables'!$B138,'5.Monthly Multipliers'!$B$2:$B$13,'5.Monthly Multipliers'!$J$2:$J$13) + _xlfn.XLOOKUP('8. Model Variables'!$A138,'4.Annual SAE Indices'!$A$2:$A$23,'4.Annual SAE Indices'!$R$2:$R$23)*_xlfn.XLOOKUP('8. Model Variables'!$B138,'5.Monthly Multipliers'!$B$2:$B$13,'5.Monthly Multipliers'!$K$2:$K$13) + _xlfn.XLOOKUP('8. Model Variables'!$A138,'4.Annual SAE Indices'!$A$2:$A$23,'4.Annual SAE Indices'!$T$2:$T$23)*_xlfn.XLOOKUP('8. Model Variables'!$B138,'5.Monthly Multipliers'!$B$2:$B$13,'5.Monthly Multipliers'!$L$2:$L$13) + _xlfn.XLOOKUP('8. Model Variables'!$A138,'4.Annual SAE Indices'!$A$2:$A$23,'4.Annual SAE Indices'!$U$2:$U$23)*_xlfn.XLOOKUP('8. Model Variables'!$B138,'5.Monthly Multipliers'!$B$2:$B$13,'5.Monthly Multipliers'!$M$2:$M$13)</f>
        <v>522.97636610393818</v>
      </c>
      <c r="F138" s="1">
        <f>('6.Econ Transform'!F138^0.1)*'7.Wthr Transform'!D138*'8. Model Variables'!E138</f>
        <v>536.50981512582507</v>
      </c>
    </row>
    <row r="139" spans="1:6" ht="15.75" customHeight="1" x14ac:dyDescent="0.25">
      <c r="A139" s="1">
        <f t="shared" si="0"/>
        <v>2024</v>
      </c>
      <c r="B139" s="1">
        <f t="shared" si="1"/>
        <v>6</v>
      </c>
      <c r="C139" s="12">
        <f t="array" ref="C139">('6.Econ Transform'!F139^0.1)*'7.Wthr Transform'!H139*_xlfn.XLOOKUP('8. Model Variables'!A139,'4.Annual SAE Indices'!$A$2:$A$23,'4.Annual SAE Indices'!$V$2:$V$23)</f>
        <v>0.42991425457781529</v>
      </c>
      <c r="D139" s="12">
        <f t="array" ref="D139">('6.Econ Transform'!F139^0.1)*'7.Wthr Transform'!J139*_xlfn.XLOOKUP('8. Model Variables'!$A139,'4.Annual SAE Indices'!$A$2:$A$23,'4.Annual SAE Indices'!$W$2:$W$23)</f>
        <v>317.64942581118459</v>
      </c>
      <c r="E139" s="1">
        <f t="array" ref="E139">_xlfn.XLOOKUP('8. Model Variables'!$A139,'4.Annual SAE Indices'!$A$2:$A$23,'4.Annual SAE Indices'!$J$2:$J$23)*_xlfn.XLOOKUP('8. Model Variables'!$B139,'5.Monthly Multipliers'!$B$2:$B$13,'5.Monthly Multipliers'!$C$2:$C$13) + _xlfn.XLOOKUP('8. Model Variables'!$A139,'4.Annual SAE Indices'!$A$2:$A$23,'4.Annual SAE Indices'!$K$2:$K$23)*_xlfn.XLOOKUP('8. Model Variables'!$B139,'5.Monthly Multipliers'!$B$2:$B$13,'5.Monthly Multipliers'!$D$2:$D$13) + _xlfn.XLOOKUP('8. Model Variables'!$A139,'4.Annual SAE Indices'!$A$2:$A$23,'4.Annual SAE Indices'!$L$2:$L$23)*_xlfn.XLOOKUP('8. Model Variables'!$B139,'5.Monthly Multipliers'!$B$2:$B$13,'5.Monthly Multipliers'!$E$2:$E$13) + _xlfn.XLOOKUP('8. Model Variables'!$A139,'4.Annual SAE Indices'!$A$2:$A$23,'4.Annual SAE Indices'!$M$2:$M$23)*_xlfn.XLOOKUP('8. Model Variables'!$B139,'5.Monthly Multipliers'!$B$2:$B$13,'5.Monthly Multipliers'!$F$2:$F$13) + _xlfn.XLOOKUP('8. Model Variables'!$A139,'4.Annual SAE Indices'!$A$2:$A$23,'4.Annual SAE Indices'!$N$2:$N$23)*_xlfn.XLOOKUP('8. Model Variables'!$B139,'5.Monthly Multipliers'!$B$2:$B$13,'5.Monthly Multipliers'!$G$2:$G$13) + _xlfn.XLOOKUP('8. Model Variables'!$A139,'4.Annual SAE Indices'!$A$2:$A$23,'4.Annual SAE Indices'!$O$2:$O$23)*_xlfn.XLOOKUP('8. Model Variables'!$B139,'5.Monthly Multipliers'!$B$2:$B$13,'5.Monthly Multipliers'!$H$2:$H$13) + _xlfn.XLOOKUP('8. Model Variables'!$A139,'4.Annual SAE Indices'!$A$2:$A$23,'4.Annual SAE Indices'!$P$2:$P$23)*_xlfn.XLOOKUP('8. Model Variables'!$B139,'5.Monthly Multipliers'!$B$2:$B$13,'5.Monthly Multipliers'!$I$2:$I$13) + _xlfn.XLOOKUP('8. Model Variables'!$A139,'4.Annual SAE Indices'!$A$2:$A$23,'4.Annual SAE Indices'!$Q$2:$Q$23)*_xlfn.XLOOKUP('8. Model Variables'!$B139,'5.Monthly Multipliers'!$B$2:$B$13,'5.Monthly Multipliers'!$J$2:$J$13) + _xlfn.XLOOKUP('8. Model Variables'!$A139,'4.Annual SAE Indices'!$A$2:$A$23,'4.Annual SAE Indices'!$R$2:$R$23)*_xlfn.XLOOKUP('8. Model Variables'!$B139,'5.Monthly Multipliers'!$B$2:$B$13,'5.Monthly Multipliers'!$K$2:$K$13) + _xlfn.XLOOKUP('8. Model Variables'!$A139,'4.Annual SAE Indices'!$A$2:$A$23,'4.Annual SAE Indices'!$T$2:$T$23)*_xlfn.XLOOKUP('8. Model Variables'!$B139,'5.Monthly Multipliers'!$B$2:$B$13,'5.Monthly Multipliers'!$L$2:$L$13) + _xlfn.XLOOKUP('8. Model Variables'!$A139,'4.Annual SAE Indices'!$A$2:$A$23,'4.Annual SAE Indices'!$U$2:$U$23)*_xlfn.XLOOKUP('8. Model Variables'!$B139,'5.Monthly Multipliers'!$B$2:$B$13,'5.Monthly Multipliers'!$M$2:$M$13)</f>
        <v>520.85774243635842</v>
      </c>
      <c r="F139" s="1">
        <f>('6.Econ Transform'!F139^0.1)*'7.Wthr Transform'!D139*'8. Model Variables'!E139</f>
        <v>517.06883133627809</v>
      </c>
    </row>
    <row r="140" spans="1:6" ht="15.75" customHeight="1" x14ac:dyDescent="0.25">
      <c r="A140" s="1">
        <f t="shared" si="0"/>
        <v>2024</v>
      </c>
      <c r="B140" s="1">
        <f t="shared" si="1"/>
        <v>7</v>
      </c>
      <c r="C140" s="12">
        <f t="array" ref="C140">('6.Econ Transform'!F140^0.1)*'7.Wthr Transform'!H140*_xlfn.XLOOKUP('8. Model Variables'!A140,'4.Annual SAE Indices'!$A$2:$A$23,'4.Annual SAE Indices'!$V$2:$V$23)</f>
        <v>0</v>
      </c>
      <c r="D140" s="12">
        <f t="array" ref="D140">('6.Econ Transform'!F140^0.1)*'7.Wthr Transform'!J140*_xlfn.XLOOKUP('8. Model Variables'!$A140,'4.Annual SAE Indices'!$A$2:$A$23,'4.Annual SAE Indices'!$W$2:$W$23)</f>
        <v>529.78617377701653</v>
      </c>
      <c r="E140" s="1">
        <f t="array" ref="E140">_xlfn.XLOOKUP('8. Model Variables'!$A140,'4.Annual SAE Indices'!$A$2:$A$23,'4.Annual SAE Indices'!$J$2:$J$23)*_xlfn.XLOOKUP('8. Model Variables'!$B140,'5.Monthly Multipliers'!$B$2:$B$13,'5.Monthly Multipliers'!$C$2:$C$13) + _xlfn.XLOOKUP('8. Model Variables'!$A140,'4.Annual SAE Indices'!$A$2:$A$23,'4.Annual SAE Indices'!$K$2:$K$23)*_xlfn.XLOOKUP('8. Model Variables'!$B140,'5.Monthly Multipliers'!$B$2:$B$13,'5.Monthly Multipliers'!$D$2:$D$13) + _xlfn.XLOOKUP('8. Model Variables'!$A140,'4.Annual SAE Indices'!$A$2:$A$23,'4.Annual SAE Indices'!$L$2:$L$23)*_xlfn.XLOOKUP('8. Model Variables'!$B140,'5.Monthly Multipliers'!$B$2:$B$13,'5.Monthly Multipliers'!$E$2:$E$13) + _xlfn.XLOOKUP('8. Model Variables'!$A140,'4.Annual SAE Indices'!$A$2:$A$23,'4.Annual SAE Indices'!$M$2:$M$23)*_xlfn.XLOOKUP('8. Model Variables'!$B140,'5.Monthly Multipliers'!$B$2:$B$13,'5.Monthly Multipliers'!$F$2:$F$13) + _xlfn.XLOOKUP('8. Model Variables'!$A140,'4.Annual SAE Indices'!$A$2:$A$23,'4.Annual SAE Indices'!$N$2:$N$23)*_xlfn.XLOOKUP('8. Model Variables'!$B140,'5.Monthly Multipliers'!$B$2:$B$13,'5.Monthly Multipliers'!$G$2:$G$13) + _xlfn.XLOOKUP('8. Model Variables'!$A140,'4.Annual SAE Indices'!$A$2:$A$23,'4.Annual SAE Indices'!$O$2:$O$23)*_xlfn.XLOOKUP('8. Model Variables'!$B140,'5.Monthly Multipliers'!$B$2:$B$13,'5.Monthly Multipliers'!$H$2:$H$13) + _xlfn.XLOOKUP('8. Model Variables'!$A140,'4.Annual SAE Indices'!$A$2:$A$23,'4.Annual SAE Indices'!$P$2:$P$23)*_xlfn.XLOOKUP('8. Model Variables'!$B140,'5.Monthly Multipliers'!$B$2:$B$13,'5.Monthly Multipliers'!$I$2:$I$13) + _xlfn.XLOOKUP('8. Model Variables'!$A140,'4.Annual SAE Indices'!$A$2:$A$23,'4.Annual SAE Indices'!$Q$2:$Q$23)*_xlfn.XLOOKUP('8. Model Variables'!$B140,'5.Monthly Multipliers'!$B$2:$B$13,'5.Monthly Multipliers'!$J$2:$J$13) + _xlfn.XLOOKUP('8. Model Variables'!$A140,'4.Annual SAE Indices'!$A$2:$A$23,'4.Annual SAE Indices'!$R$2:$R$23)*_xlfn.XLOOKUP('8. Model Variables'!$B140,'5.Monthly Multipliers'!$B$2:$B$13,'5.Monthly Multipliers'!$K$2:$K$13) + _xlfn.XLOOKUP('8. Model Variables'!$A140,'4.Annual SAE Indices'!$A$2:$A$23,'4.Annual SAE Indices'!$T$2:$T$23)*_xlfn.XLOOKUP('8. Model Variables'!$B140,'5.Monthly Multipliers'!$B$2:$B$13,'5.Monthly Multipliers'!$L$2:$L$13) + _xlfn.XLOOKUP('8. Model Variables'!$A140,'4.Annual SAE Indices'!$A$2:$A$23,'4.Annual SAE Indices'!$U$2:$U$23)*_xlfn.XLOOKUP('8. Model Variables'!$B140,'5.Monthly Multipliers'!$B$2:$B$13,'5.Monthly Multipliers'!$M$2:$M$13)</f>
        <v>513.70108806713813</v>
      </c>
      <c r="F140" s="1">
        <f>('6.Econ Transform'!F140^0.1)*'7.Wthr Transform'!D140*'8. Model Variables'!E140</f>
        <v>526.93137385589648</v>
      </c>
    </row>
    <row r="141" spans="1:6" ht="15.75" customHeight="1" x14ac:dyDescent="0.25">
      <c r="A141" s="1">
        <f t="shared" si="0"/>
        <v>2024</v>
      </c>
      <c r="B141" s="1">
        <f t="shared" si="1"/>
        <v>8</v>
      </c>
      <c r="C141" s="12">
        <f t="array" ref="C141">('6.Econ Transform'!F141^0.1)*'7.Wthr Transform'!H141*_xlfn.XLOOKUP('8. Model Variables'!A141,'4.Annual SAE Indices'!$A$2:$A$23,'4.Annual SAE Indices'!$V$2:$V$23)</f>
        <v>0</v>
      </c>
      <c r="D141" s="12">
        <f t="array" ref="D141">('6.Econ Transform'!F141^0.1)*'7.Wthr Transform'!J141*_xlfn.XLOOKUP('8. Model Variables'!$A141,'4.Annual SAE Indices'!$A$2:$A$23,'4.Annual SAE Indices'!$W$2:$W$23)</f>
        <v>341.37067319681097</v>
      </c>
      <c r="E141" s="1">
        <f t="array" ref="E141">_xlfn.XLOOKUP('8. Model Variables'!$A141,'4.Annual SAE Indices'!$A$2:$A$23,'4.Annual SAE Indices'!$J$2:$J$23)*_xlfn.XLOOKUP('8. Model Variables'!$B141,'5.Monthly Multipliers'!$B$2:$B$13,'5.Monthly Multipliers'!$C$2:$C$13) + _xlfn.XLOOKUP('8. Model Variables'!$A141,'4.Annual SAE Indices'!$A$2:$A$23,'4.Annual SAE Indices'!$K$2:$K$23)*_xlfn.XLOOKUP('8. Model Variables'!$B141,'5.Monthly Multipliers'!$B$2:$B$13,'5.Monthly Multipliers'!$D$2:$D$13) + _xlfn.XLOOKUP('8. Model Variables'!$A141,'4.Annual SAE Indices'!$A$2:$A$23,'4.Annual SAE Indices'!$L$2:$L$23)*_xlfn.XLOOKUP('8. Model Variables'!$B141,'5.Monthly Multipliers'!$B$2:$B$13,'5.Monthly Multipliers'!$E$2:$E$13) + _xlfn.XLOOKUP('8. Model Variables'!$A141,'4.Annual SAE Indices'!$A$2:$A$23,'4.Annual SAE Indices'!$M$2:$M$23)*_xlfn.XLOOKUP('8. Model Variables'!$B141,'5.Monthly Multipliers'!$B$2:$B$13,'5.Monthly Multipliers'!$F$2:$F$13) + _xlfn.XLOOKUP('8. Model Variables'!$A141,'4.Annual SAE Indices'!$A$2:$A$23,'4.Annual SAE Indices'!$N$2:$N$23)*_xlfn.XLOOKUP('8. Model Variables'!$B141,'5.Monthly Multipliers'!$B$2:$B$13,'5.Monthly Multipliers'!$G$2:$G$13) + _xlfn.XLOOKUP('8. Model Variables'!$A141,'4.Annual SAE Indices'!$A$2:$A$23,'4.Annual SAE Indices'!$O$2:$O$23)*_xlfn.XLOOKUP('8. Model Variables'!$B141,'5.Monthly Multipliers'!$B$2:$B$13,'5.Monthly Multipliers'!$H$2:$H$13) + _xlfn.XLOOKUP('8. Model Variables'!$A141,'4.Annual SAE Indices'!$A$2:$A$23,'4.Annual SAE Indices'!$P$2:$P$23)*_xlfn.XLOOKUP('8. Model Variables'!$B141,'5.Monthly Multipliers'!$B$2:$B$13,'5.Monthly Multipliers'!$I$2:$I$13) + _xlfn.XLOOKUP('8. Model Variables'!$A141,'4.Annual SAE Indices'!$A$2:$A$23,'4.Annual SAE Indices'!$Q$2:$Q$23)*_xlfn.XLOOKUP('8. Model Variables'!$B141,'5.Monthly Multipliers'!$B$2:$B$13,'5.Monthly Multipliers'!$J$2:$J$13) + _xlfn.XLOOKUP('8. Model Variables'!$A141,'4.Annual SAE Indices'!$A$2:$A$23,'4.Annual SAE Indices'!$R$2:$R$23)*_xlfn.XLOOKUP('8. Model Variables'!$B141,'5.Monthly Multipliers'!$B$2:$B$13,'5.Monthly Multipliers'!$K$2:$K$13) + _xlfn.XLOOKUP('8. Model Variables'!$A141,'4.Annual SAE Indices'!$A$2:$A$23,'4.Annual SAE Indices'!$T$2:$T$23)*_xlfn.XLOOKUP('8. Model Variables'!$B141,'5.Monthly Multipliers'!$B$2:$B$13,'5.Monthly Multipliers'!$L$2:$L$13) + _xlfn.XLOOKUP('8. Model Variables'!$A141,'4.Annual SAE Indices'!$A$2:$A$23,'4.Annual SAE Indices'!$U$2:$U$23)*_xlfn.XLOOKUP('8. Model Variables'!$B141,'5.Monthly Multipliers'!$B$2:$B$13,'5.Monthly Multipliers'!$M$2:$M$13)</f>
        <v>511.89149741979475</v>
      </c>
      <c r="F141" s="1">
        <f>('6.Econ Transform'!F141^0.1)*'7.Wthr Transform'!D141*'8. Model Variables'!E141</f>
        <v>525.04341932266993</v>
      </c>
    </row>
    <row r="142" spans="1:6" ht="15.75" customHeight="1" x14ac:dyDescent="0.25">
      <c r="A142" s="1">
        <f t="shared" si="0"/>
        <v>2024</v>
      </c>
      <c r="B142" s="1">
        <f t="shared" si="1"/>
        <v>9</v>
      </c>
      <c r="C142" s="12">
        <f t="array" ref="C142">('6.Econ Transform'!F142^0.1)*'7.Wthr Transform'!H142*_xlfn.XLOOKUP('8. Model Variables'!A142,'4.Annual SAE Indices'!$A$2:$A$23,'4.Annual SAE Indices'!$V$2:$V$23)</f>
        <v>1.8049688683480904</v>
      </c>
      <c r="D142" s="12">
        <f t="array" ref="D142">('6.Econ Transform'!F142^0.1)*'7.Wthr Transform'!J142*_xlfn.XLOOKUP('8. Model Variables'!$A142,'4.Annual SAE Indices'!$A$2:$A$23,'4.Annual SAE Indices'!$W$2:$W$23)</f>
        <v>109.53619818642296</v>
      </c>
      <c r="E142" s="1">
        <f t="array" ref="E142">_xlfn.XLOOKUP('8. Model Variables'!$A142,'4.Annual SAE Indices'!$A$2:$A$23,'4.Annual SAE Indices'!$J$2:$J$23)*_xlfn.XLOOKUP('8. Model Variables'!$B142,'5.Monthly Multipliers'!$B$2:$B$13,'5.Monthly Multipliers'!$C$2:$C$13) + _xlfn.XLOOKUP('8. Model Variables'!$A142,'4.Annual SAE Indices'!$A$2:$A$23,'4.Annual SAE Indices'!$K$2:$K$23)*_xlfn.XLOOKUP('8. Model Variables'!$B142,'5.Monthly Multipliers'!$B$2:$B$13,'5.Monthly Multipliers'!$D$2:$D$13) + _xlfn.XLOOKUP('8. Model Variables'!$A142,'4.Annual SAE Indices'!$A$2:$A$23,'4.Annual SAE Indices'!$L$2:$L$23)*_xlfn.XLOOKUP('8. Model Variables'!$B142,'5.Monthly Multipliers'!$B$2:$B$13,'5.Monthly Multipliers'!$E$2:$E$13) + _xlfn.XLOOKUP('8. Model Variables'!$A142,'4.Annual SAE Indices'!$A$2:$A$23,'4.Annual SAE Indices'!$M$2:$M$23)*_xlfn.XLOOKUP('8. Model Variables'!$B142,'5.Monthly Multipliers'!$B$2:$B$13,'5.Monthly Multipliers'!$F$2:$F$13) + _xlfn.XLOOKUP('8. Model Variables'!$A142,'4.Annual SAE Indices'!$A$2:$A$23,'4.Annual SAE Indices'!$N$2:$N$23)*_xlfn.XLOOKUP('8. Model Variables'!$B142,'5.Monthly Multipliers'!$B$2:$B$13,'5.Monthly Multipliers'!$G$2:$G$13) + _xlfn.XLOOKUP('8. Model Variables'!$A142,'4.Annual SAE Indices'!$A$2:$A$23,'4.Annual SAE Indices'!$O$2:$O$23)*_xlfn.XLOOKUP('8. Model Variables'!$B142,'5.Monthly Multipliers'!$B$2:$B$13,'5.Monthly Multipliers'!$H$2:$H$13) + _xlfn.XLOOKUP('8. Model Variables'!$A142,'4.Annual SAE Indices'!$A$2:$A$23,'4.Annual SAE Indices'!$P$2:$P$23)*_xlfn.XLOOKUP('8. Model Variables'!$B142,'5.Monthly Multipliers'!$B$2:$B$13,'5.Monthly Multipliers'!$I$2:$I$13) + _xlfn.XLOOKUP('8. Model Variables'!$A142,'4.Annual SAE Indices'!$A$2:$A$23,'4.Annual SAE Indices'!$Q$2:$Q$23)*_xlfn.XLOOKUP('8. Model Variables'!$B142,'5.Monthly Multipliers'!$B$2:$B$13,'5.Monthly Multipliers'!$J$2:$J$13) + _xlfn.XLOOKUP('8. Model Variables'!$A142,'4.Annual SAE Indices'!$A$2:$A$23,'4.Annual SAE Indices'!$R$2:$R$23)*_xlfn.XLOOKUP('8. Model Variables'!$B142,'5.Monthly Multipliers'!$B$2:$B$13,'5.Monthly Multipliers'!$K$2:$K$13) + _xlfn.XLOOKUP('8. Model Variables'!$A142,'4.Annual SAE Indices'!$A$2:$A$23,'4.Annual SAE Indices'!$T$2:$T$23)*_xlfn.XLOOKUP('8. Model Variables'!$B142,'5.Monthly Multipliers'!$B$2:$B$13,'5.Monthly Multipliers'!$L$2:$L$13) + _xlfn.XLOOKUP('8. Model Variables'!$A142,'4.Annual SAE Indices'!$A$2:$A$23,'4.Annual SAE Indices'!$U$2:$U$23)*_xlfn.XLOOKUP('8. Model Variables'!$B142,'5.Monthly Multipliers'!$B$2:$B$13,'5.Monthly Multipliers'!$M$2:$M$13)</f>
        <v>514.6910537303404</v>
      </c>
      <c r="F142" s="1">
        <f>('6.Econ Transform'!F142^0.1)*'7.Wthr Transform'!D142*'8. Model Variables'!E142</f>
        <v>510.98072155414201</v>
      </c>
    </row>
    <row r="143" spans="1:6" ht="15.75" customHeight="1" x14ac:dyDescent="0.25">
      <c r="A143" s="1">
        <f t="shared" si="0"/>
        <v>2024</v>
      </c>
      <c r="B143" s="1">
        <f t="shared" si="1"/>
        <v>10</v>
      </c>
      <c r="C143" s="12">
        <f t="array" ref="C143">('6.Econ Transform'!F143^0.1)*'7.Wthr Transform'!H143*_xlfn.XLOOKUP('8. Model Variables'!A143,'4.Annual SAE Indices'!$A$2:$A$23,'4.Annual SAE Indices'!$V$2:$V$23)</f>
        <v>59.230725331040922</v>
      </c>
      <c r="D143" s="12">
        <f t="array" ref="D143">('6.Econ Transform'!F143^0.1)*'7.Wthr Transform'!J143*_xlfn.XLOOKUP('8. Model Variables'!$A143,'4.Annual SAE Indices'!$A$2:$A$23,'4.Annual SAE Indices'!$W$2:$W$23)</f>
        <v>5.3143087034106493</v>
      </c>
      <c r="E143" s="1">
        <f t="array" ref="E143">_xlfn.XLOOKUP('8. Model Variables'!$A143,'4.Annual SAE Indices'!$A$2:$A$23,'4.Annual SAE Indices'!$J$2:$J$23)*_xlfn.XLOOKUP('8. Model Variables'!$B143,'5.Monthly Multipliers'!$B$2:$B$13,'5.Monthly Multipliers'!$C$2:$C$13) + _xlfn.XLOOKUP('8. Model Variables'!$A143,'4.Annual SAE Indices'!$A$2:$A$23,'4.Annual SAE Indices'!$K$2:$K$23)*_xlfn.XLOOKUP('8. Model Variables'!$B143,'5.Monthly Multipliers'!$B$2:$B$13,'5.Monthly Multipliers'!$D$2:$D$13) + _xlfn.XLOOKUP('8. Model Variables'!$A143,'4.Annual SAE Indices'!$A$2:$A$23,'4.Annual SAE Indices'!$L$2:$L$23)*_xlfn.XLOOKUP('8. Model Variables'!$B143,'5.Monthly Multipliers'!$B$2:$B$13,'5.Monthly Multipliers'!$E$2:$E$13) + _xlfn.XLOOKUP('8. Model Variables'!$A143,'4.Annual SAE Indices'!$A$2:$A$23,'4.Annual SAE Indices'!$M$2:$M$23)*_xlfn.XLOOKUP('8. Model Variables'!$B143,'5.Monthly Multipliers'!$B$2:$B$13,'5.Monthly Multipliers'!$F$2:$F$13) + _xlfn.XLOOKUP('8. Model Variables'!$A143,'4.Annual SAE Indices'!$A$2:$A$23,'4.Annual SAE Indices'!$N$2:$N$23)*_xlfn.XLOOKUP('8. Model Variables'!$B143,'5.Monthly Multipliers'!$B$2:$B$13,'5.Monthly Multipliers'!$G$2:$G$13) + _xlfn.XLOOKUP('8. Model Variables'!$A143,'4.Annual SAE Indices'!$A$2:$A$23,'4.Annual SAE Indices'!$O$2:$O$23)*_xlfn.XLOOKUP('8. Model Variables'!$B143,'5.Monthly Multipliers'!$B$2:$B$13,'5.Monthly Multipliers'!$H$2:$H$13) + _xlfn.XLOOKUP('8. Model Variables'!$A143,'4.Annual SAE Indices'!$A$2:$A$23,'4.Annual SAE Indices'!$P$2:$P$23)*_xlfn.XLOOKUP('8. Model Variables'!$B143,'5.Monthly Multipliers'!$B$2:$B$13,'5.Monthly Multipliers'!$I$2:$I$13) + _xlfn.XLOOKUP('8. Model Variables'!$A143,'4.Annual SAE Indices'!$A$2:$A$23,'4.Annual SAE Indices'!$Q$2:$Q$23)*_xlfn.XLOOKUP('8. Model Variables'!$B143,'5.Monthly Multipliers'!$B$2:$B$13,'5.Monthly Multipliers'!$J$2:$J$13) + _xlfn.XLOOKUP('8. Model Variables'!$A143,'4.Annual SAE Indices'!$A$2:$A$23,'4.Annual SAE Indices'!$R$2:$R$23)*_xlfn.XLOOKUP('8. Model Variables'!$B143,'5.Monthly Multipliers'!$B$2:$B$13,'5.Monthly Multipliers'!$K$2:$K$13) + _xlfn.XLOOKUP('8. Model Variables'!$A143,'4.Annual SAE Indices'!$A$2:$A$23,'4.Annual SAE Indices'!$T$2:$T$23)*_xlfn.XLOOKUP('8. Model Variables'!$B143,'5.Monthly Multipliers'!$B$2:$B$13,'5.Monthly Multipliers'!$L$2:$L$13) + _xlfn.XLOOKUP('8. Model Variables'!$A143,'4.Annual SAE Indices'!$A$2:$A$23,'4.Annual SAE Indices'!$U$2:$U$23)*_xlfn.XLOOKUP('8. Model Variables'!$B143,'5.Monthly Multipliers'!$B$2:$B$13,'5.Monthly Multipliers'!$M$2:$M$13)</f>
        <v>521.56544418562157</v>
      </c>
      <c r="F143" s="1">
        <f>('6.Econ Transform'!F143^0.1)*'7.Wthr Transform'!D143*'8. Model Variables'!E143</f>
        <v>535.16499900625956</v>
      </c>
    </row>
    <row r="144" spans="1:6" ht="15.75" customHeight="1" x14ac:dyDescent="0.25">
      <c r="A144" s="1">
        <f t="shared" si="0"/>
        <v>2024</v>
      </c>
      <c r="B144" s="1">
        <f t="shared" si="1"/>
        <v>11</v>
      </c>
      <c r="C144" s="12">
        <f t="array" ref="C144">('6.Econ Transform'!F144^0.1)*'7.Wthr Transform'!H144*_xlfn.XLOOKUP('8. Model Variables'!A144,'4.Annual SAE Indices'!$A$2:$A$23,'4.Annual SAE Indices'!$V$2:$V$23)</f>
        <v>156.88538049706463</v>
      </c>
      <c r="D144" s="12">
        <f t="array" ref="D144">('6.Econ Transform'!F144^0.1)*'7.Wthr Transform'!J144*_xlfn.XLOOKUP('8. Model Variables'!$A144,'4.Annual SAE Indices'!$A$2:$A$23,'4.Annual SAE Indices'!$W$2:$W$23)</f>
        <v>0.24999380224948548</v>
      </c>
      <c r="E144" s="1">
        <f t="array" ref="E144">_xlfn.XLOOKUP('8. Model Variables'!$A144,'4.Annual SAE Indices'!$A$2:$A$23,'4.Annual SAE Indices'!$J$2:$J$23)*_xlfn.XLOOKUP('8. Model Variables'!$B144,'5.Monthly Multipliers'!$B$2:$B$13,'5.Monthly Multipliers'!$C$2:$C$13) + _xlfn.XLOOKUP('8. Model Variables'!$A144,'4.Annual SAE Indices'!$A$2:$A$23,'4.Annual SAE Indices'!$K$2:$K$23)*_xlfn.XLOOKUP('8. Model Variables'!$B144,'5.Monthly Multipliers'!$B$2:$B$13,'5.Monthly Multipliers'!$D$2:$D$13) + _xlfn.XLOOKUP('8. Model Variables'!$A144,'4.Annual SAE Indices'!$A$2:$A$23,'4.Annual SAE Indices'!$L$2:$L$23)*_xlfn.XLOOKUP('8. Model Variables'!$B144,'5.Monthly Multipliers'!$B$2:$B$13,'5.Monthly Multipliers'!$E$2:$E$13) + _xlfn.XLOOKUP('8. Model Variables'!$A144,'4.Annual SAE Indices'!$A$2:$A$23,'4.Annual SAE Indices'!$M$2:$M$23)*_xlfn.XLOOKUP('8. Model Variables'!$B144,'5.Monthly Multipliers'!$B$2:$B$13,'5.Monthly Multipliers'!$F$2:$F$13) + _xlfn.XLOOKUP('8. Model Variables'!$A144,'4.Annual SAE Indices'!$A$2:$A$23,'4.Annual SAE Indices'!$N$2:$N$23)*_xlfn.XLOOKUP('8. Model Variables'!$B144,'5.Monthly Multipliers'!$B$2:$B$13,'5.Monthly Multipliers'!$G$2:$G$13) + _xlfn.XLOOKUP('8. Model Variables'!$A144,'4.Annual SAE Indices'!$A$2:$A$23,'4.Annual SAE Indices'!$O$2:$O$23)*_xlfn.XLOOKUP('8. Model Variables'!$B144,'5.Monthly Multipliers'!$B$2:$B$13,'5.Monthly Multipliers'!$H$2:$H$13) + _xlfn.XLOOKUP('8. Model Variables'!$A144,'4.Annual SAE Indices'!$A$2:$A$23,'4.Annual SAE Indices'!$P$2:$P$23)*_xlfn.XLOOKUP('8. Model Variables'!$B144,'5.Monthly Multipliers'!$B$2:$B$13,'5.Monthly Multipliers'!$I$2:$I$13) + _xlfn.XLOOKUP('8. Model Variables'!$A144,'4.Annual SAE Indices'!$A$2:$A$23,'4.Annual SAE Indices'!$Q$2:$Q$23)*_xlfn.XLOOKUP('8. Model Variables'!$B144,'5.Monthly Multipliers'!$B$2:$B$13,'5.Monthly Multipliers'!$J$2:$J$13) + _xlfn.XLOOKUP('8. Model Variables'!$A144,'4.Annual SAE Indices'!$A$2:$A$23,'4.Annual SAE Indices'!$R$2:$R$23)*_xlfn.XLOOKUP('8. Model Variables'!$B144,'5.Monthly Multipliers'!$B$2:$B$13,'5.Monthly Multipliers'!$K$2:$K$13) + _xlfn.XLOOKUP('8. Model Variables'!$A144,'4.Annual SAE Indices'!$A$2:$A$23,'4.Annual SAE Indices'!$T$2:$T$23)*_xlfn.XLOOKUP('8. Model Variables'!$B144,'5.Monthly Multipliers'!$B$2:$B$13,'5.Monthly Multipliers'!$L$2:$L$13) + _xlfn.XLOOKUP('8. Model Variables'!$A144,'4.Annual SAE Indices'!$A$2:$A$23,'4.Annual SAE Indices'!$U$2:$U$23)*_xlfn.XLOOKUP('8. Model Variables'!$B144,'5.Monthly Multipliers'!$B$2:$B$13,'5.Monthly Multipliers'!$M$2:$M$13)</f>
        <v>528.01805637119708</v>
      </c>
      <c r="F144" s="1">
        <f>('6.Econ Transform'!F144^0.1)*'7.Wthr Transform'!D144*'8. Model Variables'!E144</f>
        <v>524.40559138291906</v>
      </c>
    </row>
    <row r="145" spans="1:6" ht="15.75" customHeight="1" x14ac:dyDescent="0.25">
      <c r="A145" s="1">
        <f t="shared" si="0"/>
        <v>2024</v>
      </c>
      <c r="B145" s="1">
        <f t="shared" si="1"/>
        <v>12</v>
      </c>
      <c r="C145" s="12">
        <f t="array" ref="C145">('6.Econ Transform'!F145^0.1)*'7.Wthr Transform'!H145*_xlfn.XLOOKUP('8. Model Variables'!A145,'4.Annual SAE Indices'!$A$2:$A$23,'4.Annual SAE Indices'!$V$2:$V$23)</f>
        <v>258.85939093780365</v>
      </c>
      <c r="D145" s="12">
        <f t="array" ref="D145">('6.Econ Transform'!F145^0.1)*'7.Wthr Transform'!J145*_xlfn.XLOOKUP('8. Model Variables'!$A145,'4.Annual SAE Indices'!$A$2:$A$23,'4.Annual SAE Indices'!$W$2:$W$23)</f>
        <v>0</v>
      </c>
      <c r="E145" s="1">
        <f t="array" ref="E145">_xlfn.XLOOKUP('8. Model Variables'!$A145,'4.Annual SAE Indices'!$A$2:$A$23,'4.Annual SAE Indices'!$J$2:$J$23)*_xlfn.XLOOKUP('8. Model Variables'!$B145,'5.Monthly Multipliers'!$B$2:$B$13,'5.Monthly Multipliers'!$C$2:$C$13) + _xlfn.XLOOKUP('8. Model Variables'!$A145,'4.Annual SAE Indices'!$A$2:$A$23,'4.Annual SAE Indices'!$K$2:$K$23)*_xlfn.XLOOKUP('8. Model Variables'!$B145,'5.Monthly Multipliers'!$B$2:$B$13,'5.Monthly Multipliers'!$D$2:$D$13) + _xlfn.XLOOKUP('8. Model Variables'!$A145,'4.Annual SAE Indices'!$A$2:$A$23,'4.Annual SAE Indices'!$L$2:$L$23)*_xlfn.XLOOKUP('8. Model Variables'!$B145,'5.Monthly Multipliers'!$B$2:$B$13,'5.Monthly Multipliers'!$E$2:$E$13) + _xlfn.XLOOKUP('8. Model Variables'!$A145,'4.Annual SAE Indices'!$A$2:$A$23,'4.Annual SAE Indices'!$M$2:$M$23)*_xlfn.XLOOKUP('8. Model Variables'!$B145,'5.Monthly Multipliers'!$B$2:$B$13,'5.Monthly Multipliers'!$F$2:$F$13) + _xlfn.XLOOKUP('8. Model Variables'!$A145,'4.Annual SAE Indices'!$A$2:$A$23,'4.Annual SAE Indices'!$N$2:$N$23)*_xlfn.XLOOKUP('8. Model Variables'!$B145,'5.Monthly Multipliers'!$B$2:$B$13,'5.Monthly Multipliers'!$G$2:$G$13) + _xlfn.XLOOKUP('8. Model Variables'!$A145,'4.Annual SAE Indices'!$A$2:$A$23,'4.Annual SAE Indices'!$O$2:$O$23)*_xlfn.XLOOKUP('8. Model Variables'!$B145,'5.Monthly Multipliers'!$B$2:$B$13,'5.Monthly Multipliers'!$H$2:$H$13) + _xlfn.XLOOKUP('8. Model Variables'!$A145,'4.Annual SAE Indices'!$A$2:$A$23,'4.Annual SAE Indices'!$P$2:$P$23)*_xlfn.XLOOKUP('8. Model Variables'!$B145,'5.Monthly Multipliers'!$B$2:$B$13,'5.Monthly Multipliers'!$I$2:$I$13) + _xlfn.XLOOKUP('8. Model Variables'!$A145,'4.Annual SAE Indices'!$A$2:$A$23,'4.Annual SAE Indices'!$Q$2:$Q$23)*_xlfn.XLOOKUP('8. Model Variables'!$B145,'5.Monthly Multipliers'!$B$2:$B$13,'5.Monthly Multipliers'!$J$2:$J$13) + _xlfn.XLOOKUP('8. Model Variables'!$A145,'4.Annual SAE Indices'!$A$2:$A$23,'4.Annual SAE Indices'!$R$2:$R$23)*_xlfn.XLOOKUP('8. Model Variables'!$B145,'5.Monthly Multipliers'!$B$2:$B$13,'5.Monthly Multipliers'!$K$2:$K$13) + _xlfn.XLOOKUP('8. Model Variables'!$A145,'4.Annual SAE Indices'!$A$2:$A$23,'4.Annual SAE Indices'!$T$2:$T$23)*_xlfn.XLOOKUP('8. Model Variables'!$B145,'5.Monthly Multipliers'!$B$2:$B$13,'5.Monthly Multipliers'!$L$2:$L$13) + _xlfn.XLOOKUP('8. Model Variables'!$A145,'4.Annual SAE Indices'!$A$2:$A$23,'4.Annual SAE Indices'!$U$2:$U$23)*_xlfn.XLOOKUP('8. Model Variables'!$B145,'5.Monthly Multipliers'!$B$2:$B$13,'5.Monthly Multipliers'!$M$2:$M$13)</f>
        <v>537.17427371315125</v>
      </c>
      <c r="F145" s="1">
        <f>('6.Econ Transform'!F145^0.1)*'7.Wthr Transform'!D145*'8. Model Variables'!E145</f>
        <v>551.31062760336556</v>
      </c>
    </row>
    <row r="146" spans="1:6" ht="15.75" customHeight="1" x14ac:dyDescent="0.25">
      <c r="A146" s="1">
        <f t="shared" si="0"/>
        <v>2025</v>
      </c>
      <c r="B146" s="1">
        <f t="shared" si="1"/>
        <v>1</v>
      </c>
      <c r="C146" s="12">
        <f t="array" ref="C146">('6.Econ Transform'!F146^0.1)*'7.Wthr Transform'!H146*_xlfn.XLOOKUP('8. Model Variables'!A146,'4.Annual SAE Indices'!$A$2:$A$23,'4.Annual SAE Indices'!$V$2:$V$23)</f>
        <v>321.06639215670026</v>
      </c>
      <c r="D146" s="12">
        <f t="array" ref="D146">('6.Econ Transform'!F146^0.1)*'7.Wthr Transform'!J146*_xlfn.XLOOKUP('8. Model Variables'!$A146,'4.Annual SAE Indices'!$A$2:$A$23,'4.Annual SAE Indices'!$W$2:$W$23)</f>
        <v>0</v>
      </c>
      <c r="E146" s="1">
        <f t="array" ref="E146">_xlfn.XLOOKUP('8. Model Variables'!$A146,'4.Annual SAE Indices'!$A$2:$A$23,'4.Annual SAE Indices'!$J$2:$J$23)*_xlfn.XLOOKUP('8. Model Variables'!$B146,'5.Monthly Multipliers'!$B$2:$B$13,'5.Monthly Multipliers'!$C$2:$C$13) + _xlfn.XLOOKUP('8. Model Variables'!$A146,'4.Annual SAE Indices'!$A$2:$A$23,'4.Annual SAE Indices'!$K$2:$K$23)*_xlfn.XLOOKUP('8. Model Variables'!$B146,'5.Monthly Multipliers'!$B$2:$B$13,'5.Monthly Multipliers'!$D$2:$D$13) + _xlfn.XLOOKUP('8. Model Variables'!$A146,'4.Annual SAE Indices'!$A$2:$A$23,'4.Annual SAE Indices'!$L$2:$L$23)*_xlfn.XLOOKUP('8. Model Variables'!$B146,'5.Monthly Multipliers'!$B$2:$B$13,'5.Monthly Multipliers'!$E$2:$E$13) + _xlfn.XLOOKUP('8. Model Variables'!$A146,'4.Annual SAE Indices'!$A$2:$A$23,'4.Annual SAE Indices'!$M$2:$M$23)*_xlfn.XLOOKUP('8. Model Variables'!$B146,'5.Monthly Multipliers'!$B$2:$B$13,'5.Monthly Multipliers'!$F$2:$F$13) + _xlfn.XLOOKUP('8. Model Variables'!$A146,'4.Annual SAE Indices'!$A$2:$A$23,'4.Annual SAE Indices'!$N$2:$N$23)*_xlfn.XLOOKUP('8. Model Variables'!$B146,'5.Monthly Multipliers'!$B$2:$B$13,'5.Monthly Multipliers'!$G$2:$G$13) + _xlfn.XLOOKUP('8. Model Variables'!$A146,'4.Annual SAE Indices'!$A$2:$A$23,'4.Annual SAE Indices'!$O$2:$O$23)*_xlfn.XLOOKUP('8. Model Variables'!$B146,'5.Monthly Multipliers'!$B$2:$B$13,'5.Monthly Multipliers'!$H$2:$H$13) + _xlfn.XLOOKUP('8. Model Variables'!$A146,'4.Annual SAE Indices'!$A$2:$A$23,'4.Annual SAE Indices'!$P$2:$P$23)*_xlfn.XLOOKUP('8. Model Variables'!$B146,'5.Monthly Multipliers'!$B$2:$B$13,'5.Monthly Multipliers'!$I$2:$I$13) + _xlfn.XLOOKUP('8. Model Variables'!$A146,'4.Annual SAE Indices'!$A$2:$A$23,'4.Annual SAE Indices'!$Q$2:$Q$23)*_xlfn.XLOOKUP('8. Model Variables'!$B146,'5.Monthly Multipliers'!$B$2:$B$13,'5.Monthly Multipliers'!$J$2:$J$13) + _xlfn.XLOOKUP('8. Model Variables'!$A146,'4.Annual SAE Indices'!$A$2:$A$23,'4.Annual SAE Indices'!$R$2:$R$23)*_xlfn.XLOOKUP('8. Model Variables'!$B146,'5.Monthly Multipliers'!$B$2:$B$13,'5.Monthly Multipliers'!$K$2:$K$13) + _xlfn.XLOOKUP('8. Model Variables'!$A146,'4.Annual SAE Indices'!$A$2:$A$23,'4.Annual SAE Indices'!$T$2:$T$23)*_xlfn.XLOOKUP('8. Model Variables'!$B146,'5.Monthly Multipliers'!$B$2:$B$13,'5.Monthly Multipliers'!$L$2:$L$13) + _xlfn.XLOOKUP('8. Model Variables'!$A146,'4.Annual SAE Indices'!$A$2:$A$23,'4.Annual SAE Indices'!$U$2:$U$23)*_xlfn.XLOOKUP('8. Model Variables'!$B146,'5.Monthly Multipliers'!$B$2:$B$13,'5.Monthly Multipliers'!$M$2:$M$13)</f>
        <v>537.86361898817927</v>
      </c>
      <c r="F146" s="1">
        <f>('6.Econ Transform'!F146^0.1)*'7.Wthr Transform'!D146*'8. Model Variables'!E146</f>
        <v>552.04599809339209</v>
      </c>
    </row>
    <row r="147" spans="1:6" ht="15.75" customHeight="1" x14ac:dyDescent="0.25">
      <c r="A147" s="1">
        <f t="shared" si="0"/>
        <v>2025</v>
      </c>
      <c r="B147" s="1">
        <f t="shared" si="1"/>
        <v>2</v>
      </c>
      <c r="C147" s="12">
        <f t="array" ref="C147">('6.Econ Transform'!F147^0.1)*'7.Wthr Transform'!H147*_xlfn.XLOOKUP('8. Model Variables'!A147,'4.Annual SAE Indices'!$A$2:$A$23,'4.Annual SAE Indices'!$V$2:$V$23)</f>
        <v>270.7063538816264</v>
      </c>
      <c r="D147" s="12">
        <f t="array" ref="D147">('6.Econ Transform'!F147^0.1)*'7.Wthr Transform'!J147*_xlfn.XLOOKUP('8. Model Variables'!$A147,'4.Annual SAE Indices'!$A$2:$A$23,'4.Annual SAE Indices'!$W$2:$W$23)</f>
        <v>0</v>
      </c>
      <c r="E147" s="1">
        <f t="array" ref="E147">_xlfn.XLOOKUP('8. Model Variables'!$A147,'4.Annual SAE Indices'!$A$2:$A$23,'4.Annual SAE Indices'!$J$2:$J$23)*_xlfn.XLOOKUP('8. Model Variables'!$B147,'5.Monthly Multipliers'!$B$2:$B$13,'5.Monthly Multipliers'!$C$2:$C$13) + _xlfn.XLOOKUP('8. Model Variables'!$A147,'4.Annual SAE Indices'!$A$2:$A$23,'4.Annual SAE Indices'!$K$2:$K$23)*_xlfn.XLOOKUP('8. Model Variables'!$B147,'5.Monthly Multipliers'!$B$2:$B$13,'5.Monthly Multipliers'!$D$2:$D$13) + _xlfn.XLOOKUP('8. Model Variables'!$A147,'4.Annual SAE Indices'!$A$2:$A$23,'4.Annual SAE Indices'!$L$2:$L$23)*_xlfn.XLOOKUP('8. Model Variables'!$B147,'5.Monthly Multipliers'!$B$2:$B$13,'5.Monthly Multipliers'!$E$2:$E$13) + _xlfn.XLOOKUP('8. Model Variables'!$A147,'4.Annual SAE Indices'!$A$2:$A$23,'4.Annual SAE Indices'!$M$2:$M$23)*_xlfn.XLOOKUP('8. Model Variables'!$B147,'5.Monthly Multipliers'!$B$2:$B$13,'5.Monthly Multipliers'!$F$2:$F$13) + _xlfn.XLOOKUP('8. Model Variables'!$A147,'4.Annual SAE Indices'!$A$2:$A$23,'4.Annual SAE Indices'!$N$2:$N$23)*_xlfn.XLOOKUP('8. Model Variables'!$B147,'5.Monthly Multipliers'!$B$2:$B$13,'5.Monthly Multipliers'!$G$2:$G$13) + _xlfn.XLOOKUP('8. Model Variables'!$A147,'4.Annual SAE Indices'!$A$2:$A$23,'4.Annual SAE Indices'!$O$2:$O$23)*_xlfn.XLOOKUP('8. Model Variables'!$B147,'5.Monthly Multipliers'!$B$2:$B$13,'5.Monthly Multipliers'!$H$2:$H$13) + _xlfn.XLOOKUP('8. Model Variables'!$A147,'4.Annual SAE Indices'!$A$2:$A$23,'4.Annual SAE Indices'!$P$2:$P$23)*_xlfn.XLOOKUP('8. Model Variables'!$B147,'5.Monthly Multipliers'!$B$2:$B$13,'5.Monthly Multipliers'!$I$2:$I$13) + _xlfn.XLOOKUP('8. Model Variables'!$A147,'4.Annual SAE Indices'!$A$2:$A$23,'4.Annual SAE Indices'!$Q$2:$Q$23)*_xlfn.XLOOKUP('8. Model Variables'!$B147,'5.Monthly Multipliers'!$B$2:$B$13,'5.Monthly Multipliers'!$J$2:$J$13) + _xlfn.XLOOKUP('8. Model Variables'!$A147,'4.Annual SAE Indices'!$A$2:$A$23,'4.Annual SAE Indices'!$R$2:$R$23)*_xlfn.XLOOKUP('8. Model Variables'!$B147,'5.Monthly Multipliers'!$B$2:$B$13,'5.Monthly Multipliers'!$K$2:$K$13) + _xlfn.XLOOKUP('8. Model Variables'!$A147,'4.Annual SAE Indices'!$A$2:$A$23,'4.Annual SAE Indices'!$T$2:$T$23)*_xlfn.XLOOKUP('8. Model Variables'!$B147,'5.Monthly Multipliers'!$B$2:$B$13,'5.Monthly Multipliers'!$L$2:$L$13) + _xlfn.XLOOKUP('8. Model Variables'!$A147,'4.Annual SAE Indices'!$A$2:$A$23,'4.Annual SAE Indices'!$U$2:$U$23)*_xlfn.XLOOKUP('8. Model Variables'!$B147,'5.Monthly Multipliers'!$B$2:$B$13,'5.Monthly Multipliers'!$M$2:$M$13)</f>
        <v>534.56644213071968</v>
      </c>
      <c r="F147" s="1">
        <f>('6.Econ Transform'!F147^0.1)*'7.Wthr Transform'!D147*'8. Model Variables'!E147</f>
        <v>495.59032729365293</v>
      </c>
    </row>
    <row r="148" spans="1:6" ht="15.75" customHeight="1" x14ac:dyDescent="0.25">
      <c r="A148" s="1">
        <f t="shared" si="0"/>
        <v>2025</v>
      </c>
      <c r="B148" s="1">
        <f t="shared" si="1"/>
        <v>3</v>
      </c>
      <c r="C148" s="12">
        <f t="array" ref="C148">('6.Econ Transform'!F148^0.1)*'7.Wthr Transform'!H148*_xlfn.XLOOKUP('8. Model Variables'!A148,'4.Annual SAE Indices'!$A$2:$A$23,'4.Annual SAE Indices'!$V$2:$V$23)</f>
        <v>213.87286182485494</v>
      </c>
      <c r="D148" s="12">
        <f t="array" ref="D148">('6.Econ Transform'!F148^0.1)*'7.Wthr Transform'!J148*_xlfn.XLOOKUP('8. Model Variables'!$A148,'4.Annual SAE Indices'!$A$2:$A$23,'4.Annual SAE Indices'!$W$2:$W$23)</f>
        <v>0</v>
      </c>
      <c r="E148" s="1">
        <f t="array" ref="E148">_xlfn.XLOOKUP('8. Model Variables'!$A148,'4.Annual SAE Indices'!$A$2:$A$23,'4.Annual SAE Indices'!$J$2:$J$23)*_xlfn.XLOOKUP('8. Model Variables'!$B148,'5.Monthly Multipliers'!$B$2:$B$13,'5.Monthly Multipliers'!$C$2:$C$13) + _xlfn.XLOOKUP('8. Model Variables'!$A148,'4.Annual SAE Indices'!$A$2:$A$23,'4.Annual SAE Indices'!$K$2:$K$23)*_xlfn.XLOOKUP('8. Model Variables'!$B148,'5.Monthly Multipliers'!$B$2:$B$13,'5.Monthly Multipliers'!$D$2:$D$13) + _xlfn.XLOOKUP('8. Model Variables'!$A148,'4.Annual SAE Indices'!$A$2:$A$23,'4.Annual SAE Indices'!$L$2:$L$23)*_xlfn.XLOOKUP('8. Model Variables'!$B148,'5.Monthly Multipliers'!$B$2:$B$13,'5.Monthly Multipliers'!$E$2:$E$13) + _xlfn.XLOOKUP('8. Model Variables'!$A148,'4.Annual SAE Indices'!$A$2:$A$23,'4.Annual SAE Indices'!$M$2:$M$23)*_xlfn.XLOOKUP('8. Model Variables'!$B148,'5.Monthly Multipliers'!$B$2:$B$13,'5.Monthly Multipliers'!$F$2:$F$13) + _xlfn.XLOOKUP('8. Model Variables'!$A148,'4.Annual SAE Indices'!$A$2:$A$23,'4.Annual SAE Indices'!$N$2:$N$23)*_xlfn.XLOOKUP('8. Model Variables'!$B148,'5.Monthly Multipliers'!$B$2:$B$13,'5.Monthly Multipliers'!$G$2:$G$13) + _xlfn.XLOOKUP('8. Model Variables'!$A148,'4.Annual SAE Indices'!$A$2:$A$23,'4.Annual SAE Indices'!$O$2:$O$23)*_xlfn.XLOOKUP('8. Model Variables'!$B148,'5.Monthly Multipliers'!$B$2:$B$13,'5.Monthly Multipliers'!$H$2:$H$13) + _xlfn.XLOOKUP('8. Model Variables'!$A148,'4.Annual SAE Indices'!$A$2:$A$23,'4.Annual SAE Indices'!$P$2:$P$23)*_xlfn.XLOOKUP('8. Model Variables'!$B148,'5.Monthly Multipliers'!$B$2:$B$13,'5.Monthly Multipliers'!$I$2:$I$13) + _xlfn.XLOOKUP('8. Model Variables'!$A148,'4.Annual SAE Indices'!$A$2:$A$23,'4.Annual SAE Indices'!$Q$2:$Q$23)*_xlfn.XLOOKUP('8. Model Variables'!$B148,'5.Monthly Multipliers'!$B$2:$B$13,'5.Monthly Multipliers'!$J$2:$J$13) + _xlfn.XLOOKUP('8. Model Variables'!$A148,'4.Annual SAE Indices'!$A$2:$A$23,'4.Annual SAE Indices'!$R$2:$R$23)*_xlfn.XLOOKUP('8. Model Variables'!$B148,'5.Monthly Multipliers'!$B$2:$B$13,'5.Monthly Multipliers'!$K$2:$K$13) + _xlfn.XLOOKUP('8. Model Variables'!$A148,'4.Annual SAE Indices'!$A$2:$A$23,'4.Annual SAE Indices'!$T$2:$T$23)*_xlfn.XLOOKUP('8. Model Variables'!$B148,'5.Monthly Multipliers'!$B$2:$B$13,'5.Monthly Multipliers'!$L$2:$L$13) + _xlfn.XLOOKUP('8. Model Variables'!$A148,'4.Annual SAE Indices'!$A$2:$A$23,'4.Annual SAE Indices'!$U$2:$U$23)*_xlfn.XLOOKUP('8. Model Variables'!$B148,'5.Monthly Multipliers'!$B$2:$B$13,'5.Monthly Multipliers'!$M$2:$M$13)</f>
        <v>531.01322626912133</v>
      </c>
      <c r="F148" s="1">
        <f>('6.Econ Transform'!F148^0.1)*'7.Wthr Transform'!D148*'8. Model Variables'!E148</f>
        <v>545.01809968306691</v>
      </c>
    </row>
    <row r="149" spans="1:6" ht="15.75" customHeight="1" x14ac:dyDescent="0.25">
      <c r="A149" s="1">
        <f t="shared" si="0"/>
        <v>2025</v>
      </c>
      <c r="B149" s="1">
        <f t="shared" si="1"/>
        <v>4</v>
      </c>
      <c r="C149" s="12">
        <f t="array" ref="C149">('6.Econ Transform'!F149^0.1)*'7.Wthr Transform'!H149*_xlfn.XLOOKUP('8. Model Variables'!A149,'4.Annual SAE Indices'!$A$2:$A$23,'4.Annual SAE Indices'!$V$2:$V$23)</f>
        <v>96.729937035677352</v>
      </c>
      <c r="D149" s="12">
        <f t="array" ref="D149">('6.Econ Transform'!F149^0.1)*'7.Wthr Transform'!J149*_xlfn.XLOOKUP('8. Model Variables'!$A149,'4.Annual SAE Indices'!$A$2:$A$23,'4.Annual SAE Indices'!$W$2:$W$23)</f>
        <v>1.8214633514916756</v>
      </c>
      <c r="E149" s="1">
        <f t="array" ref="E149">_xlfn.XLOOKUP('8. Model Variables'!$A149,'4.Annual SAE Indices'!$A$2:$A$23,'4.Annual SAE Indices'!$J$2:$J$23)*_xlfn.XLOOKUP('8. Model Variables'!$B149,'5.Monthly Multipliers'!$B$2:$B$13,'5.Monthly Multipliers'!$C$2:$C$13) + _xlfn.XLOOKUP('8. Model Variables'!$A149,'4.Annual SAE Indices'!$A$2:$A$23,'4.Annual SAE Indices'!$K$2:$K$23)*_xlfn.XLOOKUP('8. Model Variables'!$B149,'5.Monthly Multipliers'!$B$2:$B$13,'5.Monthly Multipliers'!$D$2:$D$13) + _xlfn.XLOOKUP('8. Model Variables'!$A149,'4.Annual SAE Indices'!$A$2:$A$23,'4.Annual SAE Indices'!$L$2:$L$23)*_xlfn.XLOOKUP('8. Model Variables'!$B149,'5.Monthly Multipliers'!$B$2:$B$13,'5.Monthly Multipliers'!$E$2:$E$13) + _xlfn.XLOOKUP('8. Model Variables'!$A149,'4.Annual SAE Indices'!$A$2:$A$23,'4.Annual SAE Indices'!$M$2:$M$23)*_xlfn.XLOOKUP('8. Model Variables'!$B149,'5.Monthly Multipliers'!$B$2:$B$13,'5.Monthly Multipliers'!$F$2:$F$13) + _xlfn.XLOOKUP('8. Model Variables'!$A149,'4.Annual SAE Indices'!$A$2:$A$23,'4.Annual SAE Indices'!$N$2:$N$23)*_xlfn.XLOOKUP('8. Model Variables'!$B149,'5.Monthly Multipliers'!$B$2:$B$13,'5.Monthly Multipliers'!$G$2:$G$13) + _xlfn.XLOOKUP('8. Model Variables'!$A149,'4.Annual SAE Indices'!$A$2:$A$23,'4.Annual SAE Indices'!$O$2:$O$23)*_xlfn.XLOOKUP('8. Model Variables'!$B149,'5.Monthly Multipliers'!$B$2:$B$13,'5.Monthly Multipliers'!$H$2:$H$13) + _xlfn.XLOOKUP('8. Model Variables'!$A149,'4.Annual SAE Indices'!$A$2:$A$23,'4.Annual SAE Indices'!$P$2:$P$23)*_xlfn.XLOOKUP('8. Model Variables'!$B149,'5.Monthly Multipliers'!$B$2:$B$13,'5.Monthly Multipliers'!$I$2:$I$13) + _xlfn.XLOOKUP('8. Model Variables'!$A149,'4.Annual SAE Indices'!$A$2:$A$23,'4.Annual SAE Indices'!$Q$2:$Q$23)*_xlfn.XLOOKUP('8. Model Variables'!$B149,'5.Monthly Multipliers'!$B$2:$B$13,'5.Monthly Multipliers'!$J$2:$J$13) + _xlfn.XLOOKUP('8. Model Variables'!$A149,'4.Annual SAE Indices'!$A$2:$A$23,'4.Annual SAE Indices'!$R$2:$R$23)*_xlfn.XLOOKUP('8. Model Variables'!$B149,'5.Monthly Multipliers'!$B$2:$B$13,'5.Monthly Multipliers'!$K$2:$K$13) + _xlfn.XLOOKUP('8. Model Variables'!$A149,'4.Annual SAE Indices'!$A$2:$A$23,'4.Annual SAE Indices'!$T$2:$T$23)*_xlfn.XLOOKUP('8. Model Variables'!$B149,'5.Monthly Multipliers'!$B$2:$B$13,'5.Monthly Multipliers'!$L$2:$L$13) + _xlfn.XLOOKUP('8. Model Variables'!$A149,'4.Annual SAE Indices'!$A$2:$A$23,'4.Annual SAE Indices'!$U$2:$U$23)*_xlfn.XLOOKUP('8. Model Variables'!$B149,'5.Monthly Multipliers'!$B$2:$B$13,'5.Monthly Multipliers'!$M$2:$M$13)</f>
        <v>524.18752345215205</v>
      </c>
      <c r="F149" s="1">
        <f>('6.Econ Transform'!F149^0.1)*'7.Wthr Transform'!D149*'8. Model Variables'!E149</f>
        <v>520.6339871478973</v>
      </c>
    </row>
    <row r="150" spans="1:6" ht="15.75" customHeight="1" x14ac:dyDescent="0.25">
      <c r="A150" s="1">
        <f t="shared" si="0"/>
        <v>2025</v>
      </c>
      <c r="B150" s="1">
        <f t="shared" si="1"/>
        <v>5</v>
      </c>
      <c r="C150" s="12">
        <f t="array" ref="C150">('6.Econ Transform'!F150^0.1)*'7.Wthr Transform'!H150*_xlfn.XLOOKUP('8. Model Variables'!A150,'4.Annual SAE Indices'!$A$2:$A$23,'4.Annual SAE Indices'!$V$2:$V$23)</f>
        <v>21.455540004623252</v>
      </c>
      <c r="D150" s="12">
        <f t="array" ref="D150">('6.Econ Transform'!F150^0.1)*'7.Wthr Transform'!J150*_xlfn.XLOOKUP('8. Model Variables'!$A150,'4.Annual SAE Indices'!$A$2:$A$23,'4.Annual SAE Indices'!$W$2:$W$23)</f>
        <v>78.555874281097687</v>
      </c>
      <c r="E150" s="1">
        <f t="array" ref="E150">_xlfn.XLOOKUP('8. Model Variables'!$A150,'4.Annual SAE Indices'!$A$2:$A$23,'4.Annual SAE Indices'!$J$2:$J$23)*_xlfn.XLOOKUP('8. Model Variables'!$B150,'5.Monthly Multipliers'!$B$2:$B$13,'5.Monthly Multipliers'!$C$2:$C$13) + _xlfn.XLOOKUP('8. Model Variables'!$A150,'4.Annual SAE Indices'!$A$2:$A$23,'4.Annual SAE Indices'!$K$2:$K$23)*_xlfn.XLOOKUP('8. Model Variables'!$B150,'5.Monthly Multipliers'!$B$2:$B$13,'5.Monthly Multipliers'!$D$2:$D$13) + _xlfn.XLOOKUP('8. Model Variables'!$A150,'4.Annual SAE Indices'!$A$2:$A$23,'4.Annual SAE Indices'!$L$2:$L$23)*_xlfn.XLOOKUP('8. Model Variables'!$B150,'5.Monthly Multipliers'!$B$2:$B$13,'5.Monthly Multipliers'!$E$2:$E$13) + _xlfn.XLOOKUP('8. Model Variables'!$A150,'4.Annual SAE Indices'!$A$2:$A$23,'4.Annual SAE Indices'!$M$2:$M$23)*_xlfn.XLOOKUP('8. Model Variables'!$B150,'5.Monthly Multipliers'!$B$2:$B$13,'5.Monthly Multipliers'!$F$2:$F$13) + _xlfn.XLOOKUP('8. Model Variables'!$A150,'4.Annual SAE Indices'!$A$2:$A$23,'4.Annual SAE Indices'!$N$2:$N$23)*_xlfn.XLOOKUP('8. Model Variables'!$B150,'5.Monthly Multipliers'!$B$2:$B$13,'5.Monthly Multipliers'!$G$2:$G$13) + _xlfn.XLOOKUP('8. Model Variables'!$A150,'4.Annual SAE Indices'!$A$2:$A$23,'4.Annual SAE Indices'!$O$2:$O$23)*_xlfn.XLOOKUP('8. Model Variables'!$B150,'5.Monthly Multipliers'!$B$2:$B$13,'5.Monthly Multipliers'!$H$2:$H$13) + _xlfn.XLOOKUP('8. Model Variables'!$A150,'4.Annual SAE Indices'!$A$2:$A$23,'4.Annual SAE Indices'!$P$2:$P$23)*_xlfn.XLOOKUP('8. Model Variables'!$B150,'5.Monthly Multipliers'!$B$2:$B$13,'5.Monthly Multipliers'!$I$2:$I$13) + _xlfn.XLOOKUP('8. Model Variables'!$A150,'4.Annual SAE Indices'!$A$2:$A$23,'4.Annual SAE Indices'!$Q$2:$Q$23)*_xlfn.XLOOKUP('8. Model Variables'!$B150,'5.Monthly Multipliers'!$B$2:$B$13,'5.Monthly Multipliers'!$J$2:$J$13) + _xlfn.XLOOKUP('8. Model Variables'!$A150,'4.Annual SAE Indices'!$A$2:$A$23,'4.Annual SAE Indices'!$R$2:$R$23)*_xlfn.XLOOKUP('8. Model Variables'!$B150,'5.Monthly Multipliers'!$B$2:$B$13,'5.Monthly Multipliers'!$K$2:$K$13) + _xlfn.XLOOKUP('8. Model Variables'!$A150,'4.Annual SAE Indices'!$A$2:$A$23,'4.Annual SAE Indices'!$T$2:$T$23)*_xlfn.XLOOKUP('8. Model Variables'!$B150,'5.Monthly Multipliers'!$B$2:$B$13,'5.Monthly Multipliers'!$L$2:$L$13) + _xlfn.XLOOKUP('8. Model Variables'!$A150,'4.Annual SAE Indices'!$A$2:$A$23,'4.Annual SAE Indices'!$U$2:$U$23)*_xlfn.XLOOKUP('8. Model Variables'!$B150,'5.Monthly Multipliers'!$B$2:$B$13,'5.Monthly Multipliers'!$M$2:$M$13)</f>
        <v>520.94667165260284</v>
      </c>
      <c r="F150" s="1">
        <f>('6.Econ Transform'!F150^0.1)*'7.Wthr Transform'!D150*'8. Model Variables'!E150</f>
        <v>534.63837156375132</v>
      </c>
    </row>
    <row r="151" spans="1:6" ht="15.75" customHeight="1" x14ac:dyDescent="0.25">
      <c r="A151" s="1">
        <f t="shared" si="0"/>
        <v>2025</v>
      </c>
      <c r="B151" s="1">
        <f t="shared" si="1"/>
        <v>6</v>
      </c>
      <c r="C151" s="12">
        <f t="array" ref="C151">('6.Econ Transform'!F151^0.1)*'7.Wthr Transform'!H151*_xlfn.XLOOKUP('8. Model Variables'!A151,'4.Annual SAE Indices'!$A$2:$A$23,'4.Annual SAE Indices'!$V$2:$V$23)</f>
        <v>1.1021778463720271</v>
      </c>
      <c r="D151" s="12">
        <f t="array" ref="D151">('6.Econ Transform'!F151^0.1)*'7.Wthr Transform'!J151*_xlfn.XLOOKUP('8. Model Variables'!$A151,'4.Annual SAE Indices'!$A$2:$A$23,'4.Annual SAE Indices'!$W$2:$W$23)</f>
        <v>255.55074043640593</v>
      </c>
      <c r="E151" s="1">
        <f t="array" ref="E151">_xlfn.XLOOKUP('8. Model Variables'!$A151,'4.Annual SAE Indices'!$A$2:$A$23,'4.Annual SAE Indices'!$J$2:$J$23)*_xlfn.XLOOKUP('8. Model Variables'!$B151,'5.Monthly Multipliers'!$B$2:$B$13,'5.Monthly Multipliers'!$C$2:$C$13) + _xlfn.XLOOKUP('8. Model Variables'!$A151,'4.Annual SAE Indices'!$A$2:$A$23,'4.Annual SAE Indices'!$K$2:$K$23)*_xlfn.XLOOKUP('8. Model Variables'!$B151,'5.Monthly Multipliers'!$B$2:$B$13,'5.Monthly Multipliers'!$D$2:$D$13) + _xlfn.XLOOKUP('8. Model Variables'!$A151,'4.Annual SAE Indices'!$A$2:$A$23,'4.Annual SAE Indices'!$L$2:$L$23)*_xlfn.XLOOKUP('8. Model Variables'!$B151,'5.Monthly Multipliers'!$B$2:$B$13,'5.Monthly Multipliers'!$E$2:$E$13) + _xlfn.XLOOKUP('8. Model Variables'!$A151,'4.Annual SAE Indices'!$A$2:$A$23,'4.Annual SAE Indices'!$M$2:$M$23)*_xlfn.XLOOKUP('8. Model Variables'!$B151,'5.Monthly Multipliers'!$B$2:$B$13,'5.Monthly Multipliers'!$F$2:$F$13) + _xlfn.XLOOKUP('8. Model Variables'!$A151,'4.Annual SAE Indices'!$A$2:$A$23,'4.Annual SAE Indices'!$N$2:$N$23)*_xlfn.XLOOKUP('8. Model Variables'!$B151,'5.Monthly Multipliers'!$B$2:$B$13,'5.Monthly Multipliers'!$G$2:$G$13) + _xlfn.XLOOKUP('8. Model Variables'!$A151,'4.Annual SAE Indices'!$A$2:$A$23,'4.Annual SAE Indices'!$O$2:$O$23)*_xlfn.XLOOKUP('8. Model Variables'!$B151,'5.Monthly Multipliers'!$B$2:$B$13,'5.Monthly Multipliers'!$H$2:$H$13) + _xlfn.XLOOKUP('8. Model Variables'!$A151,'4.Annual SAE Indices'!$A$2:$A$23,'4.Annual SAE Indices'!$P$2:$P$23)*_xlfn.XLOOKUP('8. Model Variables'!$B151,'5.Monthly Multipliers'!$B$2:$B$13,'5.Monthly Multipliers'!$I$2:$I$13) + _xlfn.XLOOKUP('8. Model Variables'!$A151,'4.Annual SAE Indices'!$A$2:$A$23,'4.Annual SAE Indices'!$Q$2:$Q$23)*_xlfn.XLOOKUP('8. Model Variables'!$B151,'5.Monthly Multipliers'!$B$2:$B$13,'5.Monthly Multipliers'!$J$2:$J$13) + _xlfn.XLOOKUP('8. Model Variables'!$A151,'4.Annual SAE Indices'!$A$2:$A$23,'4.Annual SAE Indices'!$R$2:$R$23)*_xlfn.XLOOKUP('8. Model Variables'!$B151,'5.Monthly Multipliers'!$B$2:$B$13,'5.Monthly Multipliers'!$K$2:$K$13) + _xlfn.XLOOKUP('8. Model Variables'!$A151,'4.Annual SAE Indices'!$A$2:$A$23,'4.Annual SAE Indices'!$T$2:$T$23)*_xlfn.XLOOKUP('8. Model Variables'!$B151,'5.Monthly Multipliers'!$B$2:$B$13,'5.Monthly Multipliers'!$L$2:$L$13) + _xlfn.XLOOKUP('8. Model Variables'!$A151,'4.Annual SAE Indices'!$A$2:$A$23,'4.Annual SAE Indices'!$U$2:$U$23)*_xlfn.XLOOKUP('8. Model Variables'!$B151,'5.Monthly Multipliers'!$B$2:$B$13,'5.Monthly Multipliers'!$M$2:$M$13)</f>
        <v>518.87331982505589</v>
      </c>
      <c r="F151" s="1">
        <f>('6.Econ Transform'!F151^0.1)*'7.Wthr Transform'!D151*'8. Model Variables'!E151</f>
        <v>515.30839883333681</v>
      </c>
    </row>
    <row r="152" spans="1:6" ht="15.75" customHeight="1" x14ac:dyDescent="0.25">
      <c r="A152" s="1">
        <f t="shared" si="0"/>
        <v>2025</v>
      </c>
      <c r="B152" s="1">
        <f t="shared" si="1"/>
        <v>7</v>
      </c>
      <c r="C152" s="12">
        <f t="array" ref="C152">('6.Econ Transform'!F152^0.1)*'7.Wthr Transform'!H152*_xlfn.XLOOKUP('8. Model Variables'!A152,'4.Annual SAE Indices'!$A$2:$A$23,'4.Annual SAE Indices'!$V$2:$V$23)</f>
        <v>0</v>
      </c>
      <c r="D152" s="12">
        <f t="array" ref="D152">('6.Econ Transform'!F152^0.1)*'7.Wthr Transform'!J152*_xlfn.XLOOKUP('8. Model Variables'!$A152,'4.Annual SAE Indices'!$A$2:$A$23,'4.Annual SAE Indices'!$W$2:$W$23)</f>
        <v>514.60118282486462</v>
      </c>
      <c r="E152" s="1">
        <f t="array" ref="E152">_xlfn.XLOOKUP('8. Model Variables'!$A152,'4.Annual SAE Indices'!$A$2:$A$23,'4.Annual SAE Indices'!$J$2:$J$23)*_xlfn.XLOOKUP('8. Model Variables'!$B152,'5.Monthly Multipliers'!$B$2:$B$13,'5.Monthly Multipliers'!$C$2:$C$13) + _xlfn.XLOOKUP('8. Model Variables'!$A152,'4.Annual SAE Indices'!$A$2:$A$23,'4.Annual SAE Indices'!$K$2:$K$23)*_xlfn.XLOOKUP('8. Model Variables'!$B152,'5.Monthly Multipliers'!$B$2:$B$13,'5.Monthly Multipliers'!$D$2:$D$13) + _xlfn.XLOOKUP('8. Model Variables'!$A152,'4.Annual SAE Indices'!$A$2:$A$23,'4.Annual SAE Indices'!$L$2:$L$23)*_xlfn.XLOOKUP('8. Model Variables'!$B152,'5.Monthly Multipliers'!$B$2:$B$13,'5.Monthly Multipliers'!$E$2:$E$13) + _xlfn.XLOOKUP('8. Model Variables'!$A152,'4.Annual SAE Indices'!$A$2:$A$23,'4.Annual SAE Indices'!$M$2:$M$23)*_xlfn.XLOOKUP('8. Model Variables'!$B152,'5.Monthly Multipliers'!$B$2:$B$13,'5.Monthly Multipliers'!$F$2:$F$13) + _xlfn.XLOOKUP('8. Model Variables'!$A152,'4.Annual SAE Indices'!$A$2:$A$23,'4.Annual SAE Indices'!$N$2:$N$23)*_xlfn.XLOOKUP('8. Model Variables'!$B152,'5.Monthly Multipliers'!$B$2:$B$13,'5.Monthly Multipliers'!$G$2:$G$13) + _xlfn.XLOOKUP('8. Model Variables'!$A152,'4.Annual SAE Indices'!$A$2:$A$23,'4.Annual SAE Indices'!$O$2:$O$23)*_xlfn.XLOOKUP('8. Model Variables'!$B152,'5.Monthly Multipliers'!$B$2:$B$13,'5.Monthly Multipliers'!$H$2:$H$13) + _xlfn.XLOOKUP('8. Model Variables'!$A152,'4.Annual SAE Indices'!$A$2:$A$23,'4.Annual SAE Indices'!$P$2:$P$23)*_xlfn.XLOOKUP('8. Model Variables'!$B152,'5.Monthly Multipliers'!$B$2:$B$13,'5.Monthly Multipliers'!$I$2:$I$13) + _xlfn.XLOOKUP('8. Model Variables'!$A152,'4.Annual SAE Indices'!$A$2:$A$23,'4.Annual SAE Indices'!$Q$2:$Q$23)*_xlfn.XLOOKUP('8. Model Variables'!$B152,'5.Monthly Multipliers'!$B$2:$B$13,'5.Monthly Multipliers'!$J$2:$J$13) + _xlfn.XLOOKUP('8. Model Variables'!$A152,'4.Annual SAE Indices'!$A$2:$A$23,'4.Annual SAE Indices'!$R$2:$R$23)*_xlfn.XLOOKUP('8. Model Variables'!$B152,'5.Monthly Multipliers'!$B$2:$B$13,'5.Monthly Multipliers'!$K$2:$K$13) + _xlfn.XLOOKUP('8. Model Variables'!$A152,'4.Annual SAE Indices'!$A$2:$A$23,'4.Annual SAE Indices'!$T$2:$T$23)*_xlfn.XLOOKUP('8. Model Variables'!$B152,'5.Monthly Multipliers'!$B$2:$B$13,'5.Monthly Multipliers'!$L$2:$L$13) + _xlfn.XLOOKUP('8. Model Variables'!$A152,'4.Annual SAE Indices'!$A$2:$A$23,'4.Annual SAE Indices'!$U$2:$U$23)*_xlfn.XLOOKUP('8. Model Variables'!$B152,'5.Monthly Multipliers'!$B$2:$B$13,'5.Monthly Multipliers'!$M$2:$M$13)</f>
        <v>511.76880813246532</v>
      </c>
      <c r="F152" s="1">
        <f>('6.Econ Transform'!F152^0.1)*'7.Wthr Transform'!D152*'8. Model Variables'!E152</f>
        <v>525.16951835145949</v>
      </c>
    </row>
    <row r="153" spans="1:6" ht="15.75" customHeight="1" x14ac:dyDescent="0.25">
      <c r="A153" s="1">
        <f t="shared" si="0"/>
        <v>2025</v>
      </c>
      <c r="B153" s="1">
        <f t="shared" si="1"/>
        <v>8</v>
      </c>
      <c r="C153" s="12">
        <f t="array" ref="C153">('6.Econ Transform'!F153^0.1)*'7.Wthr Transform'!H153*_xlfn.XLOOKUP('8. Model Variables'!A153,'4.Annual SAE Indices'!$A$2:$A$23,'4.Annual SAE Indices'!$V$2:$V$23)</f>
        <v>6.4498621363399344E-2</v>
      </c>
      <c r="D153" s="12">
        <f t="array" ref="D153">('6.Econ Transform'!F153^0.1)*'7.Wthr Transform'!J153*_xlfn.XLOOKUP('8. Model Variables'!$A153,'4.Annual SAE Indices'!$A$2:$A$23,'4.Annual SAE Indices'!$W$2:$W$23)</f>
        <v>351.70088613025183</v>
      </c>
      <c r="E153" s="1">
        <f t="array" ref="E153">_xlfn.XLOOKUP('8. Model Variables'!$A153,'4.Annual SAE Indices'!$A$2:$A$23,'4.Annual SAE Indices'!$J$2:$J$23)*_xlfn.XLOOKUP('8. Model Variables'!$B153,'5.Monthly Multipliers'!$B$2:$B$13,'5.Monthly Multipliers'!$C$2:$C$13) + _xlfn.XLOOKUP('8. Model Variables'!$A153,'4.Annual SAE Indices'!$A$2:$A$23,'4.Annual SAE Indices'!$K$2:$K$23)*_xlfn.XLOOKUP('8. Model Variables'!$B153,'5.Monthly Multipliers'!$B$2:$B$13,'5.Monthly Multipliers'!$D$2:$D$13) + _xlfn.XLOOKUP('8. Model Variables'!$A153,'4.Annual SAE Indices'!$A$2:$A$23,'4.Annual SAE Indices'!$L$2:$L$23)*_xlfn.XLOOKUP('8. Model Variables'!$B153,'5.Monthly Multipliers'!$B$2:$B$13,'5.Monthly Multipliers'!$E$2:$E$13) + _xlfn.XLOOKUP('8. Model Variables'!$A153,'4.Annual SAE Indices'!$A$2:$A$23,'4.Annual SAE Indices'!$M$2:$M$23)*_xlfn.XLOOKUP('8. Model Variables'!$B153,'5.Monthly Multipliers'!$B$2:$B$13,'5.Monthly Multipliers'!$F$2:$F$13) + _xlfn.XLOOKUP('8. Model Variables'!$A153,'4.Annual SAE Indices'!$A$2:$A$23,'4.Annual SAE Indices'!$N$2:$N$23)*_xlfn.XLOOKUP('8. Model Variables'!$B153,'5.Monthly Multipliers'!$B$2:$B$13,'5.Monthly Multipliers'!$G$2:$G$13) + _xlfn.XLOOKUP('8. Model Variables'!$A153,'4.Annual SAE Indices'!$A$2:$A$23,'4.Annual SAE Indices'!$O$2:$O$23)*_xlfn.XLOOKUP('8. Model Variables'!$B153,'5.Monthly Multipliers'!$B$2:$B$13,'5.Monthly Multipliers'!$H$2:$H$13) + _xlfn.XLOOKUP('8. Model Variables'!$A153,'4.Annual SAE Indices'!$A$2:$A$23,'4.Annual SAE Indices'!$P$2:$P$23)*_xlfn.XLOOKUP('8. Model Variables'!$B153,'5.Monthly Multipliers'!$B$2:$B$13,'5.Monthly Multipliers'!$I$2:$I$13) + _xlfn.XLOOKUP('8. Model Variables'!$A153,'4.Annual SAE Indices'!$A$2:$A$23,'4.Annual SAE Indices'!$Q$2:$Q$23)*_xlfn.XLOOKUP('8. Model Variables'!$B153,'5.Monthly Multipliers'!$B$2:$B$13,'5.Monthly Multipliers'!$J$2:$J$13) + _xlfn.XLOOKUP('8. Model Variables'!$A153,'4.Annual SAE Indices'!$A$2:$A$23,'4.Annual SAE Indices'!$R$2:$R$23)*_xlfn.XLOOKUP('8. Model Variables'!$B153,'5.Monthly Multipliers'!$B$2:$B$13,'5.Monthly Multipliers'!$K$2:$K$13) + _xlfn.XLOOKUP('8. Model Variables'!$A153,'4.Annual SAE Indices'!$A$2:$A$23,'4.Annual SAE Indices'!$T$2:$T$23)*_xlfn.XLOOKUP('8. Model Variables'!$B153,'5.Monthly Multipliers'!$B$2:$B$13,'5.Monthly Multipliers'!$L$2:$L$13) + _xlfn.XLOOKUP('8. Model Variables'!$A153,'4.Annual SAE Indices'!$A$2:$A$23,'4.Annual SAE Indices'!$U$2:$U$23)*_xlfn.XLOOKUP('8. Model Variables'!$B153,'5.Monthly Multipliers'!$B$2:$B$13,'5.Monthly Multipliers'!$M$2:$M$13)</f>
        <v>509.95249395387299</v>
      </c>
      <c r="F153" s="1">
        <f>('6.Econ Transform'!F153^0.1)*'7.Wthr Transform'!D153*'8. Model Variables'!E153</f>
        <v>523.28069679428017</v>
      </c>
    </row>
    <row r="154" spans="1:6" ht="15.75" customHeight="1" x14ac:dyDescent="0.25">
      <c r="A154" s="1">
        <f t="shared" si="0"/>
        <v>2025</v>
      </c>
      <c r="B154" s="1">
        <f t="shared" si="1"/>
        <v>9</v>
      </c>
      <c r="C154" s="12">
        <f t="array" ref="C154">('6.Econ Transform'!F154^0.1)*'7.Wthr Transform'!H154*_xlfn.XLOOKUP('8. Model Variables'!A154,'4.Annual SAE Indices'!$A$2:$A$23,'4.Annual SAE Indices'!$V$2:$V$23)</f>
        <v>7.3149122804689117</v>
      </c>
      <c r="D154" s="12">
        <f t="array" ref="D154">('6.Econ Transform'!F154^0.1)*'7.Wthr Transform'!J154*_xlfn.XLOOKUP('8. Model Variables'!$A154,'4.Annual SAE Indices'!$A$2:$A$23,'4.Annual SAE Indices'!$W$2:$W$23)</f>
        <v>103.9317207622547</v>
      </c>
      <c r="E154" s="1">
        <f t="array" ref="E154">_xlfn.XLOOKUP('8. Model Variables'!$A154,'4.Annual SAE Indices'!$A$2:$A$23,'4.Annual SAE Indices'!$J$2:$J$23)*_xlfn.XLOOKUP('8. Model Variables'!$B154,'5.Monthly Multipliers'!$B$2:$B$13,'5.Monthly Multipliers'!$C$2:$C$13) + _xlfn.XLOOKUP('8. Model Variables'!$A154,'4.Annual SAE Indices'!$A$2:$A$23,'4.Annual SAE Indices'!$K$2:$K$23)*_xlfn.XLOOKUP('8. Model Variables'!$B154,'5.Monthly Multipliers'!$B$2:$B$13,'5.Monthly Multipliers'!$D$2:$D$13) + _xlfn.XLOOKUP('8. Model Variables'!$A154,'4.Annual SAE Indices'!$A$2:$A$23,'4.Annual SAE Indices'!$L$2:$L$23)*_xlfn.XLOOKUP('8. Model Variables'!$B154,'5.Monthly Multipliers'!$B$2:$B$13,'5.Monthly Multipliers'!$E$2:$E$13) + _xlfn.XLOOKUP('8. Model Variables'!$A154,'4.Annual SAE Indices'!$A$2:$A$23,'4.Annual SAE Indices'!$M$2:$M$23)*_xlfn.XLOOKUP('8. Model Variables'!$B154,'5.Monthly Multipliers'!$B$2:$B$13,'5.Monthly Multipliers'!$F$2:$F$13) + _xlfn.XLOOKUP('8. Model Variables'!$A154,'4.Annual SAE Indices'!$A$2:$A$23,'4.Annual SAE Indices'!$N$2:$N$23)*_xlfn.XLOOKUP('8. Model Variables'!$B154,'5.Monthly Multipliers'!$B$2:$B$13,'5.Monthly Multipliers'!$G$2:$G$13) + _xlfn.XLOOKUP('8. Model Variables'!$A154,'4.Annual SAE Indices'!$A$2:$A$23,'4.Annual SAE Indices'!$O$2:$O$23)*_xlfn.XLOOKUP('8. Model Variables'!$B154,'5.Monthly Multipliers'!$B$2:$B$13,'5.Monthly Multipliers'!$H$2:$H$13) + _xlfn.XLOOKUP('8. Model Variables'!$A154,'4.Annual SAE Indices'!$A$2:$A$23,'4.Annual SAE Indices'!$P$2:$P$23)*_xlfn.XLOOKUP('8. Model Variables'!$B154,'5.Monthly Multipliers'!$B$2:$B$13,'5.Monthly Multipliers'!$I$2:$I$13) + _xlfn.XLOOKUP('8. Model Variables'!$A154,'4.Annual SAE Indices'!$A$2:$A$23,'4.Annual SAE Indices'!$Q$2:$Q$23)*_xlfn.XLOOKUP('8. Model Variables'!$B154,'5.Monthly Multipliers'!$B$2:$B$13,'5.Monthly Multipliers'!$J$2:$J$13) + _xlfn.XLOOKUP('8. Model Variables'!$A154,'4.Annual SAE Indices'!$A$2:$A$23,'4.Annual SAE Indices'!$R$2:$R$23)*_xlfn.XLOOKUP('8. Model Variables'!$B154,'5.Monthly Multipliers'!$B$2:$B$13,'5.Monthly Multipliers'!$K$2:$K$13) + _xlfn.XLOOKUP('8. Model Variables'!$A154,'4.Annual SAE Indices'!$A$2:$A$23,'4.Annual SAE Indices'!$T$2:$T$23)*_xlfn.XLOOKUP('8. Model Variables'!$B154,'5.Monthly Multipliers'!$B$2:$B$13,'5.Monthly Multipliers'!$L$2:$L$13) + _xlfn.XLOOKUP('8. Model Variables'!$A154,'4.Annual SAE Indices'!$A$2:$A$23,'4.Annual SAE Indices'!$U$2:$U$23)*_xlfn.XLOOKUP('8. Model Variables'!$B154,'5.Monthly Multipliers'!$B$2:$B$13,'5.Monthly Multipliers'!$M$2:$M$13)</f>
        <v>512.72845047520889</v>
      </c>
      <c r="F154" s="1">
        <f>('6.Econ Transform'!F154^0.1)*'7.Wthr Transform'!D154*'8. Model Variables'!E154</f>
        <v>509.22119199921281</v>
      </c>
    </row>
    <row r="155" spans="1:6" ht="15.75" customHeight="1" x14ac:dyDescent="0.25">
      <c r="A155" s="1">
        <f t="shared" si="0"/>
        <v>2025</v>
      </c>
      <c r="B155" s="1">
        <f t="shared" si="1"/>
        <v>10</v>
      </c>
      <c r="C155" s="12">
        <f t="array" ref="C155">('6.Econ Transform'!F155^0.1)*'7.Wthr Transform'!H155*_xlfn.XLOOKUP('8. Model Variables'!A155,'4.Annual SAE Indices'!$A$2:$A$23,'4.Annual SAE Indices'!$V$2:$V$23)</f>
        <v>65.839903022937065</v>
      </c>
      <c r="D155" s="12">
        <f t="array" ref="D155">('6.Econ Transform'!F155^0.1)*'7.Wthr Transform'!J155*_xlfn.XLOOKUP('8. Model Variables'!$A155,'4.Annual SAE Indices'!$A$2:$A$23,'4.Annual SAE Indices'!$W$2:$W$23)</f>
        <v>5.8580831136596627</v>
      </c>
      <c r="E155" s="1">
        <f t="array" ref="E155">_xlfn.XLOOKUP('8. Model Variables'!$A155,'4.Annual SAE Indices'!$A$2:$A$23,'4.Annual SAE Indices'!$J$2:$J$23)*_xlfn.XLOOKUP('8. Model Variables'!$B155,'5.Monthly Multipliers'!$B$2:$B$13,'5.Monthly Multipliers'!$C$2:$C$13) + _xlfn.XLOOKUP('8. Model Variables'!$A155,'4.Annual SAE Indices'!$A$2:$A$23,'4.Annual SAE Indices'!$K$2:$K$23)*_xlfn.XLOOKUP('8. Model Variables'!$B155,'5.Monthly Multipliers'!$B$2:$B$13,'5.Monthly Multipliers'!$D$2:$D$13) + _xlfn.XLOOKUP('8. Model Variables'!$A155,'4.Annual SAE Indices'!$A$2:$A$23,'4.Annual SAE Indices'!$L$2:$L$23)*_xlfn.XLOOKUP('8. Model Variables'!$B155,'5.Monthly Multipliers'!$B$2:$B$13,'5.Monthly Multipliers'!$E$2:$E$13) + _xlfn.XLOOKUP('8. Model Variables'!$A155,'4.Annual SAE Indices'!$A$2:$A$23,'4.Annual SAE Indices'!$M$2:$M$23)*_xlfn.XLOOKUP('8. Model Variables'!$B155,'5.Monthly Multipliers'!$B$2:$B$13,'5.Monthly Multipliers'!$F$2:$F$13) + _xlfn.XLOOKUP('8. Model Variables'!$A155,'4.Annual SAE Indices'!$A$2:$A$23,'4.Annual SAE Indices'!$N$2:$N$23)*_xlfn.XLOOKUP('8. Model Variables'!$B155,'5.Monthly Multipliers'!$B$2:$B$13,'5.Monthly Multipliers'!$G$2:$G$13) + _xlfn.XLOOKUP('8. Model Variables'!$A155,'4.Annual SAE Indices'!$A$2:$A$23,'4.Annual SAE Indices'!$O$2:$O$23)*_xlfn.XLOOKUP('8. Model Variables'!$B155,'5.Monthly Multipliers'!$B$2:$B$13,'5.Monthly Multipliers'!$H$2:$H$13) + _xlfn.XLOOKUP('8. Model Variables'!$A155,'4.Annual SAE Indices'!$A$2:$A$23,'4.Annual SAE Indices'!$P$2:$P$23)*_xlfn.XLOOKUP('8. Model Variables'!$B155,'5.Monthly Multipliers'!$B$2:$B$13,'5.Monthly Multipliers'!$I$2:$I$13) + _xlfn.XLOOKUP('8. Model Variables'!$A155,'4.Annual SAE Indices'!$A$2:$A$23,'4.Annual SAE Indices'!$Q$2:$Q$23)*_xlfn.XLOOKUP('8. Model Variables'!$B155,'5.Monthly Multipliers'!$B$2:$B$13,'5.Monthly Multipliers'!$J$2:$J$13) + _xlfn.XLOOKUP('8. Model Variables'!$A155,'4.Annual SAE Indices'!$A$2:$A$23,'4.Annual SAE Indices'!$R$2:$R$23)*_xlfn.XLOOKUP('8. Model Variables'!$B155,'5.Monthly Multipliers'!$B$2:$B$13,'5.Monthly Multipliers'!$K$2:$K$13) + _xlfn.XLOOKUP('8. Model Variables'!$A155,'4.Annual SAE Indices'!$A$2:$A$23,'4.Annual SAE Indices'!$T$2:$T$23)*_xlfn.XLOOKUP('8. Model Variables'!$B155,'5.Monthly Multipliers'!$B$2:$B$13,'5.Monthly Multipliers'!$L$2:$L$13) + _xlfn.XLOOKUP('8. Model Variables'!$A155,'4.Annual SAE Indices'!$A$2:$A$23,'4.Annual SAE Indices'!$U$2:$U$23)*_xlfn.XLOOKUP('8. Model Variables'!$B155,'5.Monthly Multipliers'!$B$2:$B$13,'5.Monthly Multipliers'!$M$2:$M$13)</f>
        <v>519.5154615269372</v>
      </c>
      <c r="F155" s="1">
        <f>('6.Econ Transform'!F155^0.1)*'7.Wthr Transform'!D155*'8. Model Variables'!E155</f>
        <v>533.22700442086784</v>
      </c>
    </row>
    <row r="156" spans="1:6" ht="15.75" customHeight="1" x14ac:dyDescent="0.25">
      <c r="A156" s="1">
        <f t="shared" si="0"/>
        <v>2025</v>
      </c>
      <c r="B156" s="1">
        <f t="shared" si="1"/>
        <v>11</v>
      </c>
      <c r="C156" s="12">
        <f t="array" ref="C156">('6.Econ Transform'!F156^0.1)*'7.Wthr Transform'!H156*_xlfn.XLOOKUP('8. Model Variables'!A156,'4.Annual SAE Indices'!$A$2:$A$23,'4.Annual SAE Indices'!$V$2:$V$23)</f>
        <v>157.41416553242368</v>
      </c>
      <c r="D156" s="12">
        <f t="array" ref="D156">('6.Econ Transform'!F156^0.1)*'7.Wthr Transform'!J156*_xlfn.XLOOKUP('8. Model Variables'!$A156,'4.Annual SAE Indices'!$A$2:$A$23,'4.Annual SAE Indices'!$W$2:$W$23)</f>
        <v>0.25055659514145295</v>
      </c>
      <c r="E156" s="1">
        <f t="array" ref="E156">_xlfn.XLOOKUP('8. Model Variables'!$A156,'4.Annual SAE Indices'!$A$2:$A$23,'4.Annual SAE Indices'!$J$2:$J$23)*_xlfn.XLOOKUP('8. Model Variables'!$B156,'5.Monthly Multipliers'!$B$2:$B$13,'5.Monthly Multipliers'!$C$2:$C$13) + _xlfn.XLOOKUP('8. Model Variables'!$A156,'4.Annual SAE Indices'!$A$2:$A$23,'4.Annual SAE Indices'!$K$2:$K$23)*_xlfn.XLOOKUP('8. Model Variables'!$B156,'5.Monthly Multipliers'!$B$2:$B$13,'5.Monthly Multipliers'!$D$2:$D$13) + _xlfn.XLOOKUP('8. Model Variables'!$A156,'4.Annual SAE Indices'!$A$2:$A$23,'4.Annual SAE Indices'!$L$2:$L$23)*_xlfn.XLOOKUP('8. Model Variables'!$B156,'5.Monthly Multipliers'!$B$2:$B$13,'5.Monthly Multipliers'!$E$2:$E$13) + _xlfn.XLOOKUP('8. Model Variables'!$A156,'4.Annual SAE Indices'!$A$2:$A$23,'4.Annual SAE Indices'!$M$2:$M$23)*_xlfn.XLOOKUP('8. Model Variables'!$B156,'5.Monthly Multipliers'!$B$2:$B$13,'5.Monthly Multipliers'!$F$2:$F$13) + _xlfn.XLOOKUP('8. Model Variables'!$A156,'4.Annual SAE Indices'!$A$2:$A$23,'4.Annual SAE Indices'!$N$2:$N$23)*_xlfn.XLOOKUP('8. Model Variables'!$B156,'5.Monthly Multipliers'!$B$2:$B$13,'5.Monthly Multipliers'!$G$2:$G$13) + _xlfn.XLOOKUP('8. Model Variables'!$A156,'4.Annual SAE Indices'!$A$2:$A$23,'4.Annual SAE Indices'!$O$2:$O$23)*_xlfn.XLOOKUP('8. Model Variables'!$B156,'5.Monthly Multipliers'!$B$2:$B$13,'5.Monthly Multipliers'!$H$2:$H$13) + _xlfn.XLOOKUP('8. Model Variables'!$A156,'4.Annual SAE Indices'!$A$2:$A$23,'4.Annual SAE Indices'!$P$2:$P$23)*_xlfn.XLOOKUP('8. Model Variables'!$B156,'5.Monthly Multipliers'!$B$2:$B$13,'5.Monthly Multipliers'!$I$2:$I$13) + _xlfn.XLOOKUP('8. Model Variables'!$A156,'4.Annual SAE Indices'!$A$2:$A$23,'4.Annual SAE Indices'!$Q$2:$Q$23)*_xlfn.XLOOKUP('8. Model Variables'!$B156,'5.Monthly Multipliers'!$B$2:$B$13,'5.Monthly Multipliers'!$J$2:$J$13) + _xlfn.XLOOKUP('8. Model Variables'!$A156,'4.Annual SAE Indices'!$A$2:$A$23,'4.Annual SAE Indices'!$R$2:$R$23)*_xlfn.XLOOKUP('8. Model Variables'!$B156,'5.Monthly Multipliers'!$B$2:$B$13,'5.Monthly Multipliers'!$K$2:$K$13) + _xlfn.XLOOKUP('8. Model Variables'!$A156,'4.Annual SAE Indices'!$A$2:$A$23,'4.Annual SAE Indices'!$T$2:$T$23)*_xlfn.XLOOKUP('8. Model Variables'!$B156,'5.Monthly Multipliers'!$B$2:$B$13,'5.Monthly Multipliers'!$L$2:$L$13) + _xlfn.XLOOKUP('8. Model Variables'!$A156,'4.Annual SAE Indices'!$A$2:$A$23,'4.Annual SAE Indices'!$U$2:$U$23)*_xlfn.XLOOKUP('8. Model Variables'!$B156,'5.Monthly Multipliers'!$B$2:$B$13,'5.Monthly Multipliers'!$M$2:$M$13)</f>
        <v>525.88799047620591</v>
      </c>
      <c r="F156" s="1">
        <f>('6.Econ Transform'!F156^0.1)*'7.Wthr Transform'!D156*'8. Model Variables'!E156</f>
        <v>522.42061895979191</v>
      </c>
    </row>
    <row r="157" spans="1:6" ht="15.75" customHeight="1" x14ac:dyDescent="0.25">
      <c r="A157" s="1">
        <f t="shared" si="0"/>
        <v>2025</v>
      </c>
      <c r="B157" s="1">
        <f t="shared" si="1"/>
        <v>12</v>
      </c>
      <c r="C157" s="12">
        <f t="array" ref="C157">('6.Econ Transform'!F157^0.1)*'7.Wthr Transform'!H157*_xlfn.XLOOKUP('8. Model Variables'!A157,'4.Annual SAE Indices'!$A$2:$A$23,'4.Annual SAE Indices'!$V$2:$V$23)</f>
        <v>259.74469142943531</v>
      </c>
      <c r="D157" s="12">
        <f t="array" ref="D157">('6.Econ Transform'!F157^0.1)*'7.Wthr Transform'!J157*_xlfn.XLOOKUP('8. Model Variables'!$A157,'4.Annual SAE Indices'!$A$2:$A$23,'4.Annual SAE Indices'!$W$2:$W$23)</f>
        <v>0</v>
      </c>
      <c r="E157" s="1">
        <f t="array" ref="E157">_xlfn.XLOOKUP('8. Model Variables'!$A157,'4.Annual SAE Indices'!$A$2:$A$23,'4.Annual SAE Indices'!$J$2:$J$23)*_xlfn.XLOOKUP('8. Model Variables'!$B157,'5.Monthly Multipliers'!$B$2:$B$13,'5.Monthly Multipliers'!$C$2:$C$13) + _xlfn.XLOOKUP('8. Model Variables'!$A157,'4.Annual SAE Indices'!$A$2:$A$23,'4.Annual SAE Indices'!$K$2:$K$23)*_xlfn.XLOOKUP('8. Model Variables'!$B157,'5.Monthly Multipliers'!$B$2:$B$13,'5.Monthly Multipliers'!$D$2:$D$13) + _xlfn.XLOOKUP('8. Model Variables'!$A157,'4.Annual SAE Indices'!$A$2:$A$23,'4.Annual SAE Indices'!$L$2:$L$23)*_xlfn.XLOOKUP('8. Model Variables'!$B157,'5.Monthly Multipliers'!$B$2:$B$13,'5.Monthly Multipliers'!$E$2:$E$13) + _xlfn.XLOOKUP('8. Model Variables'!$A157,'4.Annual SAE Indices'!$A$2:$A$23,'4.Annual SAE Indices'!$M$2:$M$23)*_xlfn.XLOOKUP('8. Model Variables'!$B157,'5.Monthly Multipliers'!$B$2:$B$13,'5.Monthly Multipliers'!$F$2:$F$13) + _xlfn.XLOOKUP('8. Model Variables'!$A157,'4.Annual SAE Indices'!$A$2:$A$23,'4.Annual SAE Indices'!$N$2:$N$23)*_xlfn.XLOOKUP('8. Model Variables'!$B157,'5.Monthly Multipliers'!$B$2:$B$13,'5.Monthly Multipliers'!$G$2:$G$13) + _xlfn.XLOOKUP('8. Model Variables'!$A157,'4.Annual SAE Indices'!$A$2:$A$23,'4.Annual SAE Indices'!$O$2:$O$23)*_xlfn.XLOOKUP('8. Model Variables'!$B157,'5.Monthly Multipliers'!$B$2:$B$13,'5.Monthly Multipliers'!$H$2:$H$13) + _xlfn.XLOOKUP('8. Model Variables'!$A157,'4.Annual SAE Indices'!$A$2:$A$23,'4.Annual SAE Indices'!$P$2:$P$23)*_xlfn.XLOOKUP('8. Model Variables'!$B157,'5.Monthly Multipliers'!$B$2:$B$13,'5.Monthly Multipliers'!$I$2:$I$13) + _xlfn.XLOOKUP('8. Model Variables'!$A157,'4.Annual SAE Indices'!$A$2:$A$23,'4.Annual SAE Indices'!$Q$2:$Q$23)*_xlfn.XLOOKUP('8. Model Variables'!$B157,'5.Monthly Multipliers'!$B$2:$B$13,'5.Monthly Multipliers'!$J$2:$J$13) + _xlfn.XLOOKUP('8. Model Variables'!$A157,'4.Annual SAE Indices'!$A$2:$A$23,'4.Annual SAE Indices'!$R$2:$R$23)*_xlfn.XLOOKUP('8. Model Variables'!$B157,'5.Monthly Multipliers'!$B$2:$B$13,'5.Monthly Multipliers'!$K$2:$K$13) + _xlfn.XLOOKUP('8. Model Variables'!$A157,'4.Annual SAE Indices'!$A$2:$A$23,'4.Annual SAE Indices'!$T$2:$T$23)*_xlfn.XLOOKUP('8. Model Variables'!$B157,'5.Monthly Multipliers'!$B$2:$B$13,'5.Monthly Multipliers'!$L$2:$L$13) + _xlfn.XLOOKUP('8. Model Variables'!$A157,'4.Annual SAE Indices'!$A$2:$A$23,'4.Annual SAE Indices'!$U$2:$U$23)*_xlfn.XLOOKUP('8. Model Variables'!$B157,'5.Monthly Multipliers'!$B$2:$B$13,'5.Monthly Multipliers'!$M$2:$M$13)</f>
        <v>534.96029311747691</v>
      </c>
      <c r="F157" s="1">
        <f>('6.Econ Transform'!F157^0.1)*'7.Wthr Transform'!D157*'8. Model Variables'!E157</f>
        <v>549.20267429878913</v>
      </c>
    </row>
    <row r="158" spans="1:6" ht="15.75" customHeight="1" x14ac:dyDescent="0.25">
      <c r="A158" s="1">
        <f t="shared" si="0"/>
        <v>2026</v>
      </c>
      <c r="B158" s="1">
        <f t="shared" si="1"/>
        <v>1</v>
      </c>
      <c r="C158" s="12">
        <f t="array" ref="C158">('6.Econ Transform'!F158^0.1)*'7.Wthr Transform'!H158*_xlfn.XLOOKUP('8. Model Variables'!A158,'4.Annual SAE Indices'!$A$2:$A$23,'4.Annual SAE Indices'!$V$2:$V$23)</f>
        <v>322.06317982045499</v>
      </c>
      <c r="D158" s="12">
        <f t="array" ref="D158">('6.Econ Transform'!F158^0.1)*'7.Wthr Transform'!J158*_xlfn.XLOOKUP('8. Model Variables'!$A158,'4.Annual SAE Indices'!$A$2:$A$23,'4.Annual SAE Indices'!$W$2:$W$23)</f>
        <v>0</v>
      </c>
      <c r="E158" s="1">
        <f t="array" ref="E158">_xlfn.XLOOKUP('8. Model Variables'!$A158,'4.Annual SAE Indices'!$A$2:$A$23,'4.Annual SAE Indices'!$J$2:$J$23)*_xlfn.XLOOKUP('8. Model Variables'!$B158,'5.Monthly Multipliers'!$B$2:$B$13,'5.Monthly Multipliers'!$C$2:$C$13) + _xlfn.XLOOKUP('8. Model Variables'!$A158,'4.Annual SAE Indices'!$A$2:$A$23,'4.Annual SAE Indices'!$K$2:$K$23)*_xlfn.XLOOKUP('8. Model Variables'!$B158,'5.Monthly Multipliers'!$B$2:$B$13,'5.Monthly Multipliers'!$D$2:$D$13) + _xlfn.XLOOKUP('8. Model Variables'!$A158,'4.Annual SAE Indices'!$A$2:$A$23,'4.Annual SAE Indices'!$L$2:$L$23)*_xlfn.XLOOKUP('8. Model Variables'!$B158,'5.Monthly Multipliers'!$B$2:$B$13,'5.Monthly Multipliers'!$E$2:$E$13) + _xlfn.XLOOKUP('8. Model Variables'!$A158,'4.Annual SAE Indices'!$A$2:$A$23,'4.Annual SAE Indices'!$M$2:$M$23)*_xlfn.XLOOKUP('8. Model Variables'!$B158,'5.Monthly Multipliers'!$B$2:$B$13,'5.Monthly Multipliers'!$F$2:$F$13) + _xlfn.XLOOKUP('8. Model Variables'!$A158,'4.Annual SAE Indices'!$A$2:$A$23,'4.Annual SAE Indices'!$N$2:$N$23)*_xlfn.XLOOKUP('8. Model Variables'!$B158,'5.Monthly Multipliers'!$B$2:$B$13,'5.Monthly Multipliers'!$G$2:$G$13) + _xlfn.XLOOKUP('8. Model Variables'!$A158,'4.Annual SAE Indices'!$A$2:$A$23,'4.Annual SAE Indices'!$O$2:$O$23)*_xlfn.XLOOKUP('8. Model Variables'!$B158,'5.Monthly Multipliers'!$B$2:$B$13,'5.Monthly Multipliers'!$H$2:$H$13) + _xlfn.XLOOKUP('8. Model Variables'!$A158,'4.Annual SAE Indices'!$A$2:$A$23,'4.Annual SAE Indices'!$P$2:$P$23)*_xlfn.XLOOKUP('8. Model Variables'!$B158,'5.Monthly Multipliers'!$B$2:$B$13,'5.Monthly Multipliers'!$I$2:$I$13) + _xlfn.XLOOKUP('8. Model Variables'!$A158,'4.Annual SAE Indices'!$A$2:$A$23,'4.Annual SAE Indices'!$Q$2:$Q$23)*_xlfn.XLOOKUP('8. Model Variables'!$B158,'5.Monthly Multipliers'!$B$2:$B$13,'5.Monthly Multipliers'!$J$2:$J$13) + _xlfn.XLOOKUP('8. Model Variables'!$A158,'4.Annual SAE Indices'!$A$2:$A$23,'4.Annual SAE Indices'!$R$2:$R$23)*_xlfn.XLOOKUP('8. Model Variables'!$B158,'5.Monthly Multipliers'!$B$2:$B$13,'5.Monthly Multipliers'!$K$2:$K$13) + _xlfn.XLOOKUP('8. Model Variables'!$A158,'4.Annual SAE Indices'!$A$2:$A$23,'4.Annual SAE Indices'!$T$2:$T$23)*_xlfn.XLOOKUP('8. Model Variables'!$B158,'5.Monthly Multipliers'!$B$2:$B$13,'5.Monthly Multipliers'!$L$2:$L$13) + _xlfn.XLOOKUP('8. Model Variables'!$A158,'4.Annual SAE Indices'!$A$2:$A$23,'4.Annual SAE Indices'!$U$2:$U$23)*_xlfn.XLOOKUP('8. Model Variables'!$B158,'5.Monthly Multipliers'!$B$2:$B$13,'5.Monthly Multipliers'!$M$2:$M$13)</f>
        <v>536.7811484389249</v>
      </c>
      <c r="F158" s="1">
        <f>('6.Econ Transform'!F158^0.1)*'7.Wthr Transform'!D158*'8. Model Variables'!E158</f>
        <v>551.12696235766305</v>
      </c>
    </row>
    <row r="159" spans="1:6" ht="15.75" customHeight="1" x14ac:dyDescent="0.25">
      <c r="A159" s="1">
        <f t="shared" si="0"/>
        <v>2026</v>
      </c>
      <c r="B159" s="1">
        <f t="shared" si="1"/>
        <v>2</v>
      </c>
      <c r="C159" s="12">
        <f t="array" ref="C159">('6.Econ Transform'!F159^0.1)*'7.Wthr Transform'!H159*_xlfn.XLOOKUP('8. Model Variables'!A159,'4.Annual SAE Indices'!$A$2:$A$23,'4.Annual SAE Indices'!$V$2:$V$23)</f>
        <v>271.56012535207748</v>
      </c>
      <c r="D159" s="12">
        <f t="array" ref="D159">('6.Econ Transform'!F159^0.1)*'7.Wthr Transform'!J159*_xlfn.XLOOKUP('8. Model Variables'!$A159,'4.Annual SAE Indices'!$A$2:$A$23,'4.Annual SAE Indices'!$W$2:$W$23)</f>
        <v>0</v>
      </c>
      <c r="E159" s="1">
        <f t="array" ref="E159">_xlfn.XLOOKUP('8. Model Variables'!$A159,'4.Annual SAE Indices'!$A$2:$A$23,'4.Annual SAE Indices'!$J$2:$J$23)*_xlfn.XLOOKUP('8. Model Variables'!$B159,'5.Monthly Multipliers'!$B$2:$B$13,'5.Monthly Multipliers'!$C$2:$C$13) + _xlfn.XLOOKUP('8. Model Variables'!$A159,'4.Annual SAE Indices'!$A$2:$A$23,'4.Annual SAE Indices'!$K$2:$K$23)*_xlfn.XLOOKUP('8. Model Variables'!$B159,'5.Monthly Multipliers'!$B$2:$B$13,'5.Monthly Multipliers'!$D$2:$D$13) + _xlfn.XLOOKUP('8. Model Variables'!$A159,'4.Annual SAE Indices'!$A$2:$A$23,'4.Annual SAE Indices'!$L$2:$L$23)*_xlfn.XLOOKUP('8. Model Variables'!$B159,'5.Monthly Multipliers'!$B$2:$B$13,'5.Monthly Multipliers'!$E$2:$E$13) + _xlfn.XLOOKUP('8. Model Variables'!$A159,'4.Annual SAE Indices'!$A$2:$A$23,'4.Annual SAE Indices'!$M$2:$M$23)*_xlfn.XLOOKUP('8. Model Variables'!$B159,'5.Monthly Multipliers'!$B$2:$B$13,'5.Monthly Multipliers'!$F$2:$F$13) + _xlfn.XLOOKUP('8. Model Variables'!$A159,'4.Annual SAE Indices'!$A$2:$A$23,'4.Annual SAE Indices'!$N$2:$N$23)*_xlfn.XLOOKUP('8. Model Variables'!$B159,'5.Monthly Multipliers'!$B$2:$B$13,'5.Monthly Multipliers'!$G$2:$G$13) + _xlfn.XLOOKUP('8. Model Variables'!$A159,'4.Annual SAE Indices'!$A$2:$A$23,'4.Annual SAE Indices'!$O$2:$O$23)*_xlfn.XLOOKUP('8. Model Variables'!$B159,'5.Monthly Multipliers'!$B$2:$B$13,'5.Monthly Multipliers'!$H$2:$H$13) + _xlfn.XLOOKUP('8. Model Variables'!$A159,'4.Annual SAE Indices'!$A$2:$A$23,'4.Annual SAE Indices'!$P$2:$P$23)*_xlfn.XLOOKUP('8. Model Variables'!$B159,'5.Monthly Multipliers'!$B$2:$B$13,'5.Monthly Multipliers'!$I$2:$I$13) + _xlfn.XLOOKUP('8. Model Variables'!$A159,'4.Annual SAE Indices'!$A$2:$A$23,'4.Annual SAE Indices'!$Q$2:$Q$23)*_xlfn.XLOOKUP('8. Model Variables'!$B159,'5.Monthly Multipliers'!$B$2:$B$13,'5.Monthly Multipliers'!$J$2:$J$13) + _xlfn.XLOOKUP('8. Model Variables'!$A159,'4.Annual SAE Indices'!$A$2:$A$23,'4.Annual SAE Indices'!$R$2:$R$23)*_xlfn.XLOOKUP('8. Model Variables'!$B159,'5.Monthly Multipliers'!$B$2:$B$13,'5.Monthly Multipliers'!$K$2:$K$13) + _xlfn.XLOOKUP('8. Model Variables'!$A159,'4.Annual SAE Indices'!$A$2:$A$23,'4.Annual SAE Indices'!$T$2:$T$23)*_xlfn.XLOOKUP('8. Model Variables'!$B159,'5.Monthly Multipliers'!$B$2:$B$13,'5.Monthly Multipliers'!$L$2:$L$13) + _xlfn.XLOOKUP('8. Model Variables'!$A159,'4.Annual SAE Indices'!$A$2:$A$23,'4.Annual SAE Indices'!$U$2:$U$23)*_xlfn.XLOOKUP('8. Model Variables'!$B159,'5.Monthly Multipliers'!$B$2:$B$13,'5.Monthly Multipliers'!$M$2:$M$13)</f>
        <v>533.51003412616967</v>
      </c>
      <c r="F159" s="1">
        <f>('6.Econ Transform'!F159^0.1)*'7.Wthr Transform'!D159*'8. Model Variables'!E159</f>
        <v>494.80758735992083</v>
      </c>
    </row>
    <row r="160" spans="1:6" ht="15.75" customHeight="1" x14ac:dyDescent="0.25">
      <c r="A160" s="1">
        <f t="shared" si="0"/>
        <v>2026</v>
      </c>
      <c r="B160" s="1">
        <f t="shared" si="1"/>
        <v>3</v>
      </c>
      <c r="C160" s="12">
        <f t="array" ref="C160">('6.Econ Transform'!F160^0.1)*'7.Wthr Transform'!H160*_xlfn.XLOOKUP('8. Model Variables'!A160,'4.Annual SAE Indices'!$A$2:$A$23,'4.Annual SAE Indices'!$V$2:$V$23)</f>
        <v>214.55409998950827</v>
      </c>
      <c r="D160" s="12">
        <f t="array" ref="D160">('6.Econ Transform'!F160^0.1)*'7.Wthr Transform'!J160*_xlfn.XLOOKUP('8. Model Variables'!$A160,'4.Annual SAE Indices'!$A$2:$A$23,'4.Annual SAE Indices'!$W$2:$W$23)</f>
        <v>0</v>
      </c>
      <c r="E160" s="1">
        <f t="array" ref="E160">_xlfn.XLOOKUP('8. Model Variables'!$A160,'4.Annual SAE Indices'!$A$2:$A$23,'4.Annual SAE Indices'!$J$2:$J$23)*_xlfn.XLOOKUP('8. Model Variables'!$B160,'5.Monthly Multipliers'!$B$2:$B$13,'5.Monthly Multipliers'!$C$2:$C$13) + _xlfn.XLOOKUP('8. Model Variables'!$A160,'4.Annual SAE Indices'!$A$2:$A$23,'4.Annual SAE Indices'!$K$2:$K$23)*_xlfn.XLOOKUP('8. Model Variables'!$B160,'5.Monthly Multipliers'!$B$2:$B$13,'5.Monthly Multipliers'!$D$2:$D$13) + _xlfn.XLOOKUP('8. Model Variables'!$A160,'4.Annual SAE Indices'!$A$2:$A$23,'4.Annual SAE Indices'!$L$2:$L$23)*_xlfn.XLOOKUP('8. Model Variables'!$B160,'5.Monthly Multipliers'!$B$2:$B$13,'5.Monthly Multipliers'!$E$2:$E$13) + _xlfn.XLOOKUP('8. Model Variables'!$A160,'4.Annual SAE Indices'!$A$2:$A$23,'4.Annual SAE Indices'!$M$2:$M$23)*_xlfn.XLOOKUP('8. Model Variables'!$B160,'5.Monthly Multipliers'!$B$2:$B$13,'5.Monthly Multipliers'!$F$2:$F$13) + _xlfn.XLOOKUP('8. Model Variables'!$A160,'4.Annual SAE Indices'!$A$2:$A$23,'4.Annual SAE Indices'!$N$2:$N$23)*_xlfn.XLOOKUP('8. Model Variables'!$B160,'5.Monthly Multipliers'!$B$2:$B$13,'5.Monthly Multipliers'!$G$2:$G$13) + _xlfn.XLOOKUP('8. Model Variables'!$A160,'4.Annual SAE Indices'!$A$2:$A$23,'4.Annual SAE Indices'!$O$2:$O$23)*_xlfn.XLOOKUP('8. Model Variables'!$B160,'5.Monthly Multipliers'!$B$2:$B$13,'5.Monthly Multipliers'!$H$2:$H$13) + _xlfn.XLOOKUP('8. Model Variables'!$A160,'4.Annual SAE Indices'!$A$2:$A$23,'4.Annual SAE Indices'!$P$2:$P$23)*_xlfn.XLOOKUP('8. Model Variables'!$B160,'5.Monthly Multipliers'!$B$2:$B$13,'5.Monthly Multipliers'!$I$2:$I$13) + _xlfn.XLOOKUP('8. Model Variables'!$A160,'4.Annual SAE Indices'!$A$2:$A$23,'4.Annual SAE Indices'!$Q$2:$Q$23)*_xlfn.XLOOKUP('8. Model Variables'!$B160,'5.Monthly Multipliers'!$B$2:$B$13,'5.Monthly Multipliers'!$J$2:$J$13) + _xlfn.XLOOKUP('8. Model Variables'!$A160,'4.Annual SAE Indices'!$A$2:$A$23,'4.Annual SAE Indices'!$R$2:$R$23)*_xlfn.XLOOKUP('8. Model Variables'!$B160,'5.Monthly Multipliers'!$B$2:$B$13,'5.Monthly Multipliers'!$K$2:$K$13) + _xlfn.XLOOKUP('8. Model Variables'!$A160,'4.Annual SAE Indices'!$A$2:$A$23,'4.Annual SAE Indices'!$T$2:$T$23)*_xlfn.XLOOKUP('8. Model Variables'!$B160,'5.Monthly Multipliers'!$B$2:$B$13,'5.Monthly Multipliers'!$L$2:$L$13) + _xlfn.XLOOKUP('8. Model Variables'!$A160,'4.Annual SAE Indices'!$A$2:$A$23,'4.Annual SAE Indices'!$U$2:$U$23)*_xlfn.XLOOKUP('8. Model Variables'!$B160,'5.Monthly Multipliers'!$B$2:$B$13,'5.Monthly Multipliers'!$M$2:$M$13)</f>
        <v>529.98712353483211</v>
      </c>
      <c r="F160" s="1">
        <f>('6.Econ Transform'!F160^0.1)*'7.Wthr Transform'!D160*'8. Model Variables'!E160</f>
        <v>544.19822420870992</v>
      </c>
    </row>
    <row r="161" spans="1:6" ht="15.75" customHeight="1" x14ac:dyDescent="0.25">
      <c r="A161" s="1">
        <f t="shared" si="0"/>
        <v>2026</v>
      </c>
      <c r="B161" s="1">
        <f t="shared" si="1"/>
        <v>4</v>
      </c>
      <c r="C161" s="12">
        <f t="array" ref="C161">('6.Econ Transform'!F161^0.1)*'7.Wthr Transform'!H161*_xlfn.XLOOKUP('8. Model Variables'!A161,'4.Annual SAE Indices'!$A$2:$A$23,'4.Annual SAE Indices'!$V$2:$V$23)</f>
        <v>97.041080225136099</v>
      </c>
      <c r="D161" s="12">
        <f t="array" ref="D161">('6.Econ Transform'!F161^0.1)*'7.Wthr Transform'!J161*_xlfn.XLOOKUP('8. Model Variables'!$A161,'4.Annual SAE Indices'!$A$2:$A$23,'4.Annual SAE Indices'!$W$2:$W$23)</f>
        <v>1.818265171127506</v>
      </c>
      <c r="E161" s="1">
        <f t="array" ref="E161">_xlfn.XLOOKUP('8. Model Variables'!$A161,'4.Annual SAE Indices'!$A$2:$A$23,'4.Annual SAE Indices'!$J$2:$J$23)*_xlfn.XLOOKUP('8. Model Variables'!$B161,'5.Monthly Multipliers'!$B$2:$B$13,'5.Monthly Multipliers'!$C$2:$C$13) + _xlfn.XLOOKUP('8. Model Variables'!$A161,'4.Annual SAE Indices'!$A$2:$A$23,'4.Annual SAE Indices'!$K$2:$K$23)*_xlfn.XLOOKUP('8. Model Variables'!$B161,'5.Monthly Multipliers'!$B$2:$B$13,'5.Monthly Multipliers'!$D$2:$D$13) + _xlfn.XLOOKUP('8. Model Variables'!$A161,'4.Annual SAE Indices'!$A$2:$A$23,'4.Annual SAE Indices'!$L$2:$L$23)*_xlfn.XLOOKUP('8. Model Variables'!$B161,'5.Monthly Multipliers'!$B$2:$B$13,'5.Monthly Multipliers'!$E$2:$E$13) + _xlfn.XLOOKUP('8. Model Variables'!$A161,'4.Annual SAE Indices'!$A$2:$A$23,'4.Annual SAE Indices'!$M$2:$M$23)*_xlfn.XLOOKUP('8. Model Variables'!$B161,'5.Monthly Multipliers'!$B$2:$B$13,'5.Monthly Multipliers'!$F$2:$F$13) + _xlfn.XLOOKUP('8. Model Variables'!$A161,'4.Annual SAE Indices'!$A$2:$A$23,'4.Annual SAE Indices'!$N$2:$N$23)*_xlfn.XLOOKUP('8. Model Variables'!$B161,'5.Monthly Multipliers'!$B$2:$B$13,'5.Monthly Multipliers'!$G$2:$G$13) + _xlfn.XLOOKUP('8. Model Variables'!$A161,'4.Annual SAE Indices'!$A$2:$A$23,'4.Annual SAE Indices'!$O$2:$O$23)*_xlfn.XLOOKUP('8. Model Variables'!$B161,'5.Monthly Multipliers'!$B$2:$B$13,'5.Monthly Multipliers'!$H$2:$H$13) + _xlfn.XLOOKUP('8. Model Variables'!$A161,'4.Annual SAE Indices'!$A$2:$A$23,'4.Annual SAE Indices'!$P$2:$P$23)*_xlfn.XLOOKUP('8. Model Variables'!$B161,'5.Monthly Multipliers'!$B$2:$B$13,'5.Monthly Multipliers'!$I$2:$I$13) + _xlfn.XLOOKUP('8. Model Variables'!$A161,'4.Annual SAE Indices'!$A$2:$A$23,'4.Annual SAE Indices'!$Q$2:$Q$23)*_xlfn.XLOOKUP('8. Model Variables'!$B161,'5.Monthly Multipliers'!$B$2:$B$13,'5.Monthly Multipliers'!$J$2:$J$13) + _xlfn.XLOOKUP('8. Model Variables'!$A161,'4.Annual SAE Indices'!$A$2:$A$23,'4.Annual SAE Indices'!$R$2:$R$23)*_xlfn.XLOOKUP('8. Model Variables'!$B161,'5.Monthly Multipliers'!$B$2:$B$13,'5.Monthly Multipliers'!$K$2:$K$13) + _xlfn.XLOOKUP('8. Model Variables'!$A161,'4.Annual SAE Indices'!$A$2:$A$23,'4.Annual SAE Indices'!$T$2:$T$23)*_xlfn.XLOOKUP('8. Model Variables'!$B161,'5.Monthly Multipliers'!$B$2:$B$13,'5.Monthly Multipliers'!$L$2:$L$13) + _xlfn.XLOOKUP('8. Model Variables'!$A161,'4.Annual SAE Indices'!$A$2:$A$23,'4.Annual SAE Indices'!$U$2:$U$23)*_xlfn.XLOOKUP('8. Model Variables'!$B161,'5.Monthly Multipliers'!$B$2:$B$13,'5.Monthly Multipliers'!$M$2:$M$13)</f>
        <v>523.21609437597021</v>
      </c>
      <c r="F161" s="1">
        <f>('6.Econ Transform'!F161^0.1)*'7.Wthr Transform'!D161*'8. Model Variables'!E161</f>
        <v>519.90827009705401</v>
      </c>
    </row>
    <row r="162" spans="1:6" ht="15.75" customHeight="1" x14ac:dyDescent="0.25">
      <c r="A162" s="1">
        <f t="shared" si="0"/>
        <v>2026</v>
      </c>
      <c r="B162" s="1">
        <f t="shared" si="1"/>
        <v>5</v>
      </c>
      <c r="C162" s="12">
        <f t="array" ref="C162">('6.Econ Transform'!F162^0.1)*'7.Wthr Transform'!H162*_xlfn.XLOOKUP('8. Model Variables'!A162,'4.Annual SAE Indices'!$A$2:$A$23,'4.Annual SAE Indices'!$V$2:$V$23)</f>
        <v>21.52522700640947</v>
      </c>
      <c r="D162" s="12">
        <f t="array" ref="D162">('6.Econ Transform'!F162^0.1)*'7.Wthr Transform'!J162*_xlfn.XLOOKUP('8. Model Variables'!$A162,'4.Annual SAE Indices'!$A$2:$A$23,'4.Annual SAE Indices'!$W$2:$W$23)</f>
        <v>78.420394422926066</v>
      </c>
      <c r="E162" s="1">
        <f t="array" ref="E162">_xlfn.XLOOKUP('8. Model Variables'!$A162,'4.Annual SAE Indices'!$A$2:$A$23,'4.Annual SAE Indices'!$J$2:$J$23)*_xlfn.XLOOKUP('8. Model Variables'!$B162,'5.Monthly Multipliers'!$B$2:$B$13,'5.Monthly Multipliers'!$C$2:$C$13) + _xlfn.XLOOKUP('8. Model Variables'!$A162,'4.Annual SAE Indices'!$A$2:$A$23,'4.Annual SAE Indices'!$K$2:$K$23)*_xlfn.XLOOKUP('8. Model Variables'!$B162,'5.Monthly Multipliers'!$B$2:$B$13,'5.Monthly Multipliers'!$D$2:$D$13) + _xlfn.XLOOKUP('8. Model Variables'!$A162,'4.Annual SAE Indices'!$A$2:$A$23,'4.Annual SAE Indices'!$L$2:$L$23)*_xlfn.XLOOKUP('8. Model Variables'!$B162,'5.Monthly Multipliers'!$B$2:$B$13,'5.Monthly Multipliers'!$E$2:$E$13) + _xlfn.XLOOKUP('8. Model Variables'!$A162,'4.Annual SAE Indices'!$A$2:$A$23,'4.Annual SAE Indices'!$M$2:$M$23)*_xlfn.XLOOKUP('8. Model Variables'!$B162,'5.Monthly Multipliers'!$B$2:$B$13,'5.Monthly Multipliers'!$F$2:$F$13) + _xlfn.XLOOKUP('8. Model Variables'!$A162,'4.Annual SAE Indices'!$A$2:$A$23,'4.Annual SAE Indices'!$N$2:$N$23)*_xlfn.XLOOKUP('8. Model Variables'!$B162,'5.Monthly Multipliers'!$B$2:$B$13,'5.Monthly Multipliers'!$G$2:$G$13) + _xlfn.XLOOKUP('8. Model Variables'!$A162,'4.Annual SAE Indices'!$A$2:$A$23,'4.Annual SAE Indices'!$O$2:$O$23)*_xlfn.XLOOKUP('8. Model Variables'!$B162,'5.Monthly Multipliers'!$B$2:$B$13,'5.Monthly Multipliers'!$H$2:$H$13) + _xlfn.XLOOKUP('8. Model Variables'!$A162,'4.Annual SAE Indices'!$A$2:$A$23,'4.Annual SAE Indices'!$P$2:$P$23)*_xlfn.XLOOKUP('8. Model Variables'!$B162,'5.Monthly Multipliers'!$B$2:$B$13,'5.Monthly Multipliers'!$I$2:$I$13) + _xlfn.XLOOKUP('8. Model Variables'!$A162,'4.Annual SAE Indices'!$A$2:$A$23,'4.Annual SAE Indices'!$Q$2:$Q$23)*_xlfn.XLOOKUP('8. Model Variables'!$B162,'5.Monthly Multipliers'!$B$2:$B$13,'5.Monthly Multipliers'!$J$2:$J$13) + _xlfn.XLOOKUP('8. Model Variables'!$A162,'4.Annual SAE Indices'!$A$2:$A$23,'4.Annual SAE Indices'!$R$2:$R$23)*_xlfn.XLOOKUP('8. Model Variables'!$B162,'5.Monthly Multipliers'!$B$2:$B$13,'5.Monthly Multipliers'!$K$2:$K$13) + _xlfn.XLOOKUP('8. Model Variables'!$A162,'4.Annual SAE Indices'!$A$2:$A$23,'4.Annual SAE Indices'!$T$2:$T$23)*_xlfn.XLOOKUP('8. Model Variables'!$B162,'5.Monthly Multipliers'!$B$2:$B$13,'5.Monthly Multipliers'!$L$2:$L$13) + _xlfn.XLOOKUP('8. Model Variables'!$A162,'4.Annual SAE Indices'!$A$2:$A$23,'4.Annual SAE Indices'!$U$2:$U$23)*_xlfn.XLOOKUP('8. Model Variables'!$B162,'5.Monthly Multipliers'!$B$2:$B$13,'5.Monthly Multipliers'!$M$2:$M$13)</f>
        <v>520.00290522766772</v>
      </c>
      <c r="F162" s="1">
        <f>('6.Econ Transform'!F162^0.1)*'7.Wthr Transform'!D162*'8. Model Variables'!E162</f>
        <v>533.93205703935962</v>
      </c>
    </row>
    <row r="163" spans="1:6" ht="15.75" customHeight="1" x14ac:dyDescent="0.25">
      <c r="A163" s="1">
        <f t="shared" si="0"/>
        <v>2026</v>
      </c>
      <c r="B163" s="1">
        <f t="shared" si="1"/>
        <v>6</v>
      </c>
      <c r="C163" s="12">
        <f t="array" ref="C163">('6.Econ Transform'!F163^0.1)*'7.Wthr Transform'!H163*_xlfn.XLOOKUP('8. Model Variables'!A163,'4.Annual SAE Indices'!$A$2:$A$23,'4.Annual SAE Indices'!$V$2:$V$23)</f>
        <v>1.1058427070927117</v>
      </c>
      <c r="D163" s="12">
        <f t="array" ref="D163">('6.Econ Transform'!F163^0.1)*'7.Wthr Transform'!J163*_xlfn.XLOOKUP('8. Model Variables'!$A163,'4.Annual SAE Indices'!$A$2:$A$23,'4.Annual SAE Indices'!$W$2:$W$23)</f>
        <v>255.12962426688429</v>
      </c>
      <c r="E163" s="1">
        <f t="array" ref="E163">_xlfn.XLOOKUP('8. Model Variables'!$A163,'4.Annual SAE Indices'!$A$2:$A$23,'4.Annual SAE Indices'!$J$2:$J$23)*_xlfn.XLOOKUP('8. Model Variables'!$B163,'5.Monthly Multipliers'!$B$2:$B$13,'5.Monthly Multipliers'!$C$2:$C$13) + _xlfn.XLOOKUP('8. Model Variables'!$A163,'4.Annual SAE Indices'!$A$2:$A$23,'4.Annual SAE Indices'!$K$2:$K$23)*_xlfn.XLOOKUP('8. Model Variables'!$B163,'5.Monthly Multipliers'!$B$2:$B$13,'5.Monthly Multipliers'!$D$2:$D$13) + _xlfn.XLOOKUP('8. Model Variables'!$A163,'4.Annual SAE Indices'!$A$2:$A$23,'4.Annual SAE Indices'!$L$2:$L$23)*_xlfn.XLOOKUP('8. Model Variables'!$B163,'5.Monthly Multipliers'!$B$2:$B$13,'5.Monthly Multipliers'!$E$2:$E$13) + _xlfn.XLOOKUP('8. Model Variables'!$A163,'4.Annual SAE Indices'!$A$2:$A$23,'4.Annual SAE Indices'!$M$2:$M$23)*_xlfn.XLOOKUP('8. Model Variables'!$B163,'5.Monthly Multipliers'!$B$2:$B$13,'5.Monthly Multipliers'!$F$2:$F$13) + _xlfn.XLOOKUP('8. Model Variables'!$A163,'4.Annual SAE Indices'!$A$2:$A$23,'4.Annual SAE Indices'!$N$2:$N$23)*_xlfn.XLOOKUP('8. Model Variables'!$B163,'5.Monthly Multipliers'!$B$2:$B$13,'5.Monthly Multipliers'!$G$2:$G$13) + _xlfn.XLOOKUP('8. Model Variables'!$A163,'4.Annual SAE Indices'!$A$2:$A$23,'4.Annual SAE Indices'!$O$2:$O$23)*_xlfn.XLOOKUP('8. Model Variables'!$B163,'5.Monthly Multipliers'!$B$2:$B$13,'5.Monthly Multipliers'!$H$2:$H$13) + _xlfn.XLOOKUP('8. Model Variables'!$A163,'4.Annual SAE Indices'!$A$2:$A$23,'4.Annual SAE Indices'!$P$2:$P$23)*_xlfn.XLOOKUP('8. Model Variables'!$B163,'5.Monthly Multipliers'!$B$2:$B$13,'5.Monthly Multipliers'!$I$2:$I$13) + _xlfn.XLOOKUP('8. Model Variables'!$A163,'4.Annual SAE Indices'!$A$2:$A$23,'4.Annual SAE Indices'!$Q$2:$Q$23)*_xlfn.XLOOKUP('8. Model Variables'!$B163,'5.Monthly Multipliers'!$B$2:$B$13,'5.Monthly Multipliers'!$J$2:$J$13) + _xlfn.XLOOKUP('8. Model Variables'!$A163,'4.Annual SAE Indices'!$A$2:$A$23,'4.Annual SAE Indices'!$R$2:$R$23)*_xlfn.XLOOKUP('8. Model Variables'!$B163,'5.Monthly Multipliers'!$B$2:$B$13,'5.Monthly Multipliers'!$K$2:$K$13) + _xlfn.XLOOKUP('8. Model Variables'!$A163,'4.Annual SAE Indices'!$A$2:$A$23,'4.Annual SAE Indices'!$T$2:$T$23)*_xlfn.XLOOKUP('8. Model Variables'!$B163,'5.Monthly Multipliers'!$B$2:$B$13,'5.Monthly Multipliers'!$L$2:$L$13) + _xlfn.XLOOKUP('8. Model Variables'!$A163,'4.Annual SAE Indices'!$A$2:$A$23,'4.Annual SAE Indices'!$U$2:$U$23)*_xlfn.XLOOKUP('8. Model Variables'!$B163,'5.Monthly Multipliers'!$B$2:$B$13,'5.Monthly Multipliers'!$M$2:$M$13)</f>
        <v>517.9434381474083</v>
      </c>
      <c r="F163" s="1">
        <f>('6.Econ Transform'!F163^0.1)*'7.Wthr Transform'!D163*'8. Model Variables'!E163</f>
        <v>514.67725374301926</v>
      </c>
    </row>
    <row r="164" spans="1:6" ht="15.75" customHeight="1" x14ac:dyDescent="0.25">
      <c r="A164" s="1">
        <f t="shared" si="0"/>
        <v>2026</v>
      </c>
      <c r="B164" s="1">
        <f t="shared" si="1"/>
        <v>7</v>
      </c>
      <c r="C164" s="12">
        <f t="array" ref="C164">('6.Econ Transform'!F164^0.1)*'7.Wthr Transform'!H164*_xlfn.XLOOKUP('8. Model Variables'!A164,'4.Annual SAE Indices'!$A$2:$A$23,'4.Annual SAE Indices'!$V$2:$V$23)</f>
        <v>0</v>
      </c>
      <c r="D164" s="12">
        <f t="array" ref="D164">('6.Econ Transform'!F164^0.1)*'7.Wthr Transform'!J164*_xlfn.XLOOKUP('8. Model Variables'!$A164,'4.Annual SAE Indices'!$A$2:$A$23,'4.Annual SAE Indices'!$W$2:$W$23)</f>
        <v>513.7925722864951</v>
      </c>
      <c r="E164" s="1">
        <f t="array" ref="E164">_xlfn.XLOOKUP('8. Model Variables'!$A164,'4.Annual SAE Indices'!$A$2:$A$23,'4.Annual SAE Indices'!$J$2:$J$23)*_xlfn.XLOOKUP('8. Model Variables'!$B164,'5.Monthly Multipliers'!$B$2:$B$13,'5.Monthly Multipliers'!$C$2:$C$13) + _xlfn.XLOOKUP('8. Model Variables'!$A164,'4.Annual SAE Indices'!$A$2:$A$23,'4.Annual SAE Indices'!$K$2:$K$23)*_xlfn.XLOOKUP('8. Model Variables'!$B164,'5.Monthly Multipliers'!$B$2:$B$13,'5.Monthly Multipliers'!$D$2:$D$13) + _xlfn.XLOOKUP('8. Model Variables'!$A164,'4.Annual SAE Indices'!$A$2:$A$23,'4.Annual SAE Indices'!$L$2:$L$23)*_xlfn.XLOOKUP('8. Model Variables'!$B164,'5.Monthly Multipliers'!$B$2:$B$13,'5.Monthly Multipliers'!$E$2:$E$13) + _xlfn.XLOOKUP('8. Model Variables'!$A164,'4.Annual SAE Indices'!$A$2:$A$23,'4.Annual SAE Indices'!$M$2:$M$23)*_xlfn.XLOOKUP('8. Model Variables'!$B164,'5.Monthly Multipliers'!$B$2:$B$13,'5.Monthly Multipliers'!$F$2:$F$13) + _xlfn.XLOOKUP('8. Model Variables'!$A164,'4.Annual SAE Indices'!$A$2:$A$23,'4.Annual SAE Indices'!$N$2:$N$23)*_xlfn.XLOOKUP('8. Model Variables'!$B164,'5.Monthly Multipliers'!$B$2:$B$13,'5.Monthly Multipliers'!$G$2:$G$13) + _xlfn.XLOOKUP('8. Model Variables'!$A164,'4.Annual SAE Indices'!$A$2:$A$23,'4.Annual SAE Indices'!$O$2:$O$23)*_xlfn.XLOOKUP('8. Model Variables'!$B164,'5.Monthly Multipliers'!$B$2:$B$13,'5.Monthly Multipliers'!$H$2:$H$13) + _xlfn.XLOOKUP('8. Model Variables'!$A164,'4.Annual SAE Indices'!$A$2:$A$23,'4.Annual SAE Indices'!$P$2:$P$23)*_xlfn.XLOOKUP('8. Model Variables'!$B164,'5.Monthly Multipliers'!$B$2:$B$13,'5.Monthly Multipliers'!$I$2:$I$13) + _xlfn.XLOOKUP('8. Model Variables'!$A164,'4.Annual SAE Indices'!$A$2:$A$23,'4.Annual SAE Indices'!$Q$2:$Q$23)*_xlfn.XLOOKUP('8. Model Variables'!$B164,'5.Monthly Multipliers'!$B$2:$B$13,'5.Monthly Multipliers'!$J$2:$J$13) + _xlfn.XLOOKUP('8. Model Variables'!$A164,'4.Annual SAE Indices'!$A$2:$A$23,'4.Annual SAE Indices'!$R$2:$R$23)*_xlfn.XLOOKUP('8. Model Variables'!$B164,'5.Monthly Multipliers'!$B$2:$B$13,'5.Monthly Multipliers'!$K$2:$K$13) + _xlfn.XLOOKUP('8. Model Variables'!$A164,'4.Annual SAE Indices'!$A$2:$A$23,'4.Annual SAE Indices'!$T$2:$T$23)*_xlfn.XLOOKUP('8. Model Variables'!$B164,'5.Monthly Multipliers'!$B$2:$B$13,'5.Monthly Multipliers'!$L$2:$L$13) + _xlfn.XLOOKUP('8. Model Variables'!$A164,'4.Annual SAE Indices'!$A$2:$A$23,'4.Annual SAE Indices'!$U$2:$U$23)*_xlfn.XLOOKUP('8. Model Variables'!$B164,'5.Monthly Multipliers'!$B$2:$B$13,'5.Monthly Multipliers'!$M$2:$M$13)</f>
        <v>510.87864845181525</v>
      </c>
      <c r="F164" s="1">
        <f>('6.Econ Transform'!F164^0.1)*'7.Wthr Transform'!D164*'8. Model Variables'!E164</f>
        <v>524.59422477118312</v>
      </c>
    </row>
    <row r="165" spans="1:6" ht="15.75" customHeight="1" x14ac:dyDescent="0.25">
      <c r="A165" s="1">
        <f t="shared" si="0"/>
        <v>2026</v>
      </c>
      <c r="B165" s="1">
        <f t="shared" si="1"/>
        <v>8</v>
      </c>
      <c r="C165" s="12">
        <f t="array" ref="C165">('6.Econ Transform'!F165^0.1)*'7.Wthr Transform'!H165*_xlfn.XLOOKUP('8. Model Variables'!A165,'4.Annual SAE Indices'!$A$2:$A$23,'4.Annual SAE Indices'!$V$2:$V$23)</f>
        <v>6.4722995607415471E-2</v>
      </c>
      <c r="D165" s="12">
        <f t="array" ref="D165">('6.Econ Transform'!F165^0.1)*'7.Wthr Transform'!J165*_xlfn.XLOOKUP('8. Model Variables'!$A165,'4.Annual SAE Indices'!$A$2:$A$23,'4.Annual SAE Indices'!$W$2:$W$23)</f>
        <v>351.17509262371874</v>
      </c>
      <c r="E165" s="1">
        <f t="array" ref="E165">_xlfn.XLOOKUP('8. Model Variables'!$A165,'4.Annual SAE Indices'!$A$2:$A$23,'4.Annual SAE Indices'!$J$2:$J$23)*_xlfn.XLOOKUP('8. Model Variables'!$B165,'5.Monthly Multipliers'!$B$2:$B$13,'5.Monthly Multipliers'!$C$2:$C$13) + _xlfn.XLOOKUP('8. Model Variables'!$A165,'4.Annual SAE Indices'!$A$2:$A$23,'4.Annual SAE Indices'!$K$2:$K$23)*_xlfn.XLOOKUP('8. Model Variables'!$B165,'5.Monthly Multipliers'!$B$2:$B$13,'5.Monthly Multipliers'!$D$2:$D$13) + _xlfn.XLOOKUP('8. Model Variables'!$A165,'4.Annual SAE Indices'!$A$2:$A$23,'4.Annual SAE Indices'!$L$2:$L$23)*_xlfn.XLOOKUP('8. Model Variables'!$B165,'5.Monthly Multipliers'!$B$2:$B$13,'5.Monthly Multipliers'!$E$2:$E$13) + _xlfn.XLOOKUP('8. Model Variables'!$A165,'4.Annual SAE Indices'!$A$2:$A$23,'4.Annual SAE Indices'!$M$2:$M$23)*_xlfn.XLOOKUP('8. Model Variables'!$B165,'5.Monthly Multipliers'!$B$2:$B$13,'5.Monthly Multipliers'!$F$2:$F$13) + _xlfn.XLOOKUP('8. Model Variables'!$A165,'4.Annual SAE Indices'!$A$2:$A$23,'4.Annual SAE Indices'!$N$2:$N$23)*_xlfn.XLOOKUP('8. Model Variables'!$B165,'5.Monthly Multipliers'!$B$2:$B$13,'5.Monthly Multipliers'!$G$2:$G$13) + _xlfn.XLOOKUP('8. Model Variables'!$A165,'4.Annual SAE Indices'!$A$2:$A$23,'4.Annual SAE Indices'!$O$2:$O$23)*_xlfn.XLOOKUP('8. Model Variables'!$B165,'5.Monthly Multipliers'!$B$2:$B$13,'5.Monthly Multipliers'!$H$2:$H$13) + _xlfn.XLOOKUP('8. Model Variables'!$A165,'4.Annual SAE Indices'!$A$2:$A$23,'4.Annual SAE Indices'!$P$2:$P$23)*_xlfn.XLOOKUP('8. Model Variables'!$B165,'5.Monthly Multipliers'!$B$2:$B$13,'5.Monthly Multipliers'!$I$2:$I$13) + _xlfn.XLOOKUP('8. Model Variables'!$A165,'4.Annual SAE Indices'!$A$2:$A$23,'4.Annual SAE Indices'!$Q$2:$Q$23)*_xlfn.XLOOKUP('8. Model Variables'!$B165,'5.Monthly Multipliers'!$B$2:$B$13,'5.Monthly Multipliers'!$J$2:$J$13) + _xlfn.XLOOKUP('8. Model Variables'!$A165,'4.Annual SAE Indices'!$A$2:$A$23,'4.Annual SAE Indices'!$R$2:$R$23)*_xlfn.XLOOKUP('8. Model Variables'!$B165,'5.Monthly Multipliers'!$B$2:$B$13,'5.Monthly Multipliers'!$K$2:$K$13) + _xlfn.XLOOKUP('8. Model Variables'!$A165,'4.Annual SAE Indices'!$A$2:$A$23,'4.Annual SAE Indices'!$T$2:$T$23)*_xlfn.XLOOKUP('8. Model Variables'!$B165,'5.Monthly Multipliers'!$B$2:$B$13,'5.Monthly Multipliers'!$L$2:$L$13) + _xlfn.XLOOKUP('8. Model Variables'!$A165,'4.Annual SAE Indices'!$A$2:$A$23,'4.Annual SAE Indices'!$U$2:$U$23)*_xlfn.XLOOKUP('8. Model Variables'!$B165,'5.Monthly Multipliers'!$B$2:$B$13,'5.Monthly Multipliers'!$M$2:$M$13)</f>
        <v>509.06509816493678</v>
      </c>
      <c r="F165" s="1">
        <f>('6.Econ Transform'!F165^0.1)*'7.Wthr Transform'!D165*'8. Model Variables'!E165</f>
        <v>522.747028658874</v>
      </c>
    </row>
    <row r="166" spans="1:6" ht="15.75" customHeight="1" x14ac:dyDescent="0.25">
      <c r="A166" s="1">
        <f t="shared" si="0"/>
        <v>2026</v>
      </c>
      <c r="B166" s="1">
        <f t="shared" si="1"/>
        <v>9</v>
      </c>
      <c r="C166" s="12">
        <f t="array" ref="C166">('6.Econ Transform'!F166^0.1)*'7.Wthr Transform'!H166*_xlfn.XLOOKUP('8. Model Variables'!A166,'4.Annual SAE Indices'!$A$2:$A$23,'4.Annual SAE Indices'!$V$2:$V$23)</f>
        <v>7.3400097061133263</v>
      </c>
      <c r="D166" s="12">
        <f t="array" ref="D166">('6.Econ Transform'!F166^0.1)*'7.Wthr Transform'!J166*_xlfn.XLOOKUP('8. Model Variables'!$A166,'4.Annual SAE Indices'!$A$2:$A$23,'4.Annual SAE Indices'!$W$2:$W$23)</f>
        <v>103.77140449089089</v>
      </c>
      <c r="E166" s="1">
        <f t="array" ref="E166">_xlfn.XLOOKUP('8. Model Variables'!$A166,'4.Annual SAE Indices'!$A$2:$A$23,'4.Annual SAE Indices'!$J$2:$J$23)*_xlfn.XLOOKUP('8. Model Variables'!$B166,'5.Monthly Multipliers'!$B$2:$B$13,'5.Monthly Multipliers'!$C$2:$C$13) + _xlfn.XLOOKUP('8. Model Variables'!$A166,'4.Annual SAE Indices'!$A$2:$A$23,'4.Annual SAE Indices'!$K$2:$K$23)*_xlfn.XLOOKUP('8. Model Variables'!$B166,'5.Monthly Multipliers'!$B$2:$B$13,'5.Monthly Multipliers'!$D$2:$D$13) + _xlfn.XLOOKUP('8. Model Variables'!$A166,'4.Annual SAE Indices'!$A$2:$A$23,'4.Annual SAE Indices'!$L$2:$L$23)*_xlfn.XLOOKUP('8. Model Variables'!$B166,'5.Monthly Multipliers'!$B$2:$B$13,'5.Monthly Multipliers'!$E$2:$E$13) + _xlfn.XLOOKUP('8. Model Variables'!$A166,'4.Annual SAE Indices'!$A$2:$A$23,'4.Annual SAE Indices'!$M$2:$M$23)*_xlfn.XLOOKUP('8. Model Variables'!$B166,'5.Monthly Multipliers'!$B$2:$B$13,'5.Monthly Multipliers'!$F$2:$F$13) + _xlfn.XLOOKUP('8. Model Variables'!$A166,'4.Annual SAE Indices'!$A$2:$A$23,'4.Annual SAE Indices'!$N$2:$N$23)*_xlfn.XLOOKUP('8. Model Variables'!$B166,'5.Monthly Multipliers'!$B$2:$B$13,'5.Monthly Multipliers'!$G$2:$G$13) + _xlfn.XLOOKUP('8. Model Variables'!$A166,'4.Annual SAE Indices'!$A$2:$A$23,'4.Annual SAE Indices'!$O$2:$O$23)*_xlfn.XLOOKUP('8. Model Variables'!$B166,'5.Monthly Multipliers'!$B$2:$B$13,'5.Monthly Multipliers'!$H$2:$H$13) + _xlfn.XLOOKUP('8. Model Variables'!$A166,'4.Annual SAE Indices'!$A$2:$A$23,'4.Annual SAE Indices'!$P$2:$P$23)*_xlfn.XLOOKUP('8. Model Variables'!$B166,'5.Monthly Multipliers'!$B$2:$B$13,'5.Monthly Multipliers'!$I$2:$I$13) + _xlfn.XLOOKUP('8. Model Variables'!$A166,'4.Annual SAE Indices'!$A$2:$A$23,'4.Annual SAE Indices'!$Q$2:$Q$23)*_xlfn.XLOOKUP('8. Model Variables'!$B166,'5.Monthly Multipliers'!$B$2:$B$13,'5.Monthly Multipliers'!$J$2:$J$13) + _xlfn.XLOOKUP('8. Model Variables'!$A166,'4.Annual SAE Indices'!$A$2:$A$23,'4.Annual SAE Indices'!$R$2:$R$23)*_xlfn.XLOOKUP('8. Model Variables'!$B166,'5.Monthly Multipliers'!$B$2:$B$13,'5.Monthly Multipliers'!$K$2:$K$13) + _xlfn.XLOOKUP('8. Model Variables'!$A166,'4.Annual SAE Indices'!$A$2:$A$23,'4.Annual SAE Indices'!$T$2:$T$23)*_xlfn.XLOOKUP('8. Model Variables'!$B166,'5.Monthly Multipliers'!$B$2:$B$13,'5.Monthly Multipliers'!$L$2:$L$13) + _xlfn.XLOOKUP('8. Model Variables'!$A166,'4.Annual SAE Indices'!$A$2:$A$23,'4.Annual SAE Indices'!$U$2:$U$23)*_xlfn.XLOOKUP('8. Model Variables'!$B166,'5.Monthly Multipliers'!$B$2:$B$13,'5.Monthly Multipliers'!$M$2:$M$13)</f>
        <v>511.83760580688858</v>
      </c>
      <c r="F166" s="1">
        <f>('6.Econ Transform'!F166^0.1)*'7.Wthr Transform'!D166*'8. Model Variables'!E166</f>
        <v>508.6790293102062</v>
      </c>
    </row>
    <row r="167" spans="1:6" ht="15.75" customHeight="1" x14ac:dyDescent="0.25">
      <c r="A167" s="1">
        <f t="shared" si="0"/>
        <v>2026</v>
      </c>
      <c r="B167" s="1">
        <f t="shared" si="1"/>
        <v>10</v>
      </c>
      <c r="C167" s="12">
        <f t="array" ref="C167">('6.Econ Transform'!F167^0.1)*'7.Wthr Transform'!H167*_xlfn.XLOOKUP('8. Model Variables'!A167,'4.Annual SAE Indices'!$A$2:$A$23,'4.Annual SAE Indices'!$V$2:$V$23)</f>
        <v>66.062671663744354</v>
      </c>
      <c r="D167" s="12">
        <f t="array" ref="D167">('6.Econ Transform'!F167^0.1)*'7.Wthr Transform'!J167*_xlfn.XLOOKUP('8. Model Variables'!$A167,'4.Annual SAE Indices'!$A$2:$A$23,'4.Annual SAE Indices'!$W$2:$W$23)</f>
        <v>5.8487700221424701</v>
      </c>
      <c r="E167" s="1">
        <f t="array" ref="E167">_xlfn.XLOOKUP('8. Model Variables'!$A167,'4.Annual SAE Indices'!$A$2:$A$23,'4.Annual SAE Indices'!$J$2:$J$23)*_xlfn.XLOOKUP('8. Model Variables'!$B167,'5.Monthly Multipliers'!$B$2:$B$13,'5.Monthly Multipliers'!$C$2:$C$13) + _xlfn.XLOOKUP('8. Model Variables'!$A167,'4.Annual SAE Indices'!$A$2:$A$23,'4.Annual SAE Indices'!$K$2:$K$23)*_xlfn.XLOOKUP('8. Model Variables'!$B167,'5.Monthly Multipliers'!$B$2:$B$13,'5.Monthly Multipliers'!$D$2:$D$13) + _xlfn.XLOOKUP('8. Model Variables'!$A167,'4.Annual SAE Indices'!$A$2:$A$23,'4.Annual SAE Indices'!$L$2:$L$23)*_xlfn.XLOOKUP('8. Model Variables'!$B167,'5.Monthly Multipliers'!$B$2:$B$13,'5.Monthly Multipliers'!$E$2:$E$13) + _xlfn.XLOOKUP('8. Model Variables'!$A167,'4.Annual SAE Indices'!$A$2:$A$23,'4.Annual SAE Indices'!$M$2:$M$23)*_xlfn.XLOOKUP('8. Model Variables'!$B167,'5.Monthly Multipliers'!$B$2:$B$13,'5.Monthly Multipliers'!$F$2:$F$13) + _xlfn.XLOOKUP('8. Model Variables'!$A167,'4.Annual SAE Indices'!$A$2:$A$23,'4.Annual SAE Indices'!$N$2:$N$23)*_xlfn.XLOOKUP('8. Model Variables'!$B167,'5.Monthly Multipliers'!$B$2:$B$13,'5.Monthly Multipliers'!$G$2:$G$13) + _xlfn.XLOOKUP('8. Model Variables'!$A167,'4.Annual SAE Indices'!$A$2:$A$23,'4.Annual SAE Indices'!$O$2:$O$23)*_xlfn.XLOOKUP('8. Model Variables'!$B167,'5.Monthly Multipliers'!$B$2:$B$13,'5.Monthly Multipliers'!$H$2:$H$13) + _xlfn.XLOOKUP('8. Model Variables'!$A167,'4.Annual SAE Indices'!$A$2:$A$23,'4.Annual SAE Indices'!$P$2:$P$23)*_xlfn.XLOOKUP('8. Model Variables'!$B167,'5.Monthly Multipliers'!$B$2:$B$13,'5.Monthly Multipliers'!$I$2:$I$13) + _xlfn.XLOOKUP('8. Model Variables'!$A167,'4.Annual SAE Indices'!$A$2:$A$23,'4.Annual SAE Indices'!$Q$2:$Q$23)*_xlfn.XLOOKUP('8. Model Variables'!$B167,'5.Monthly Multipliers'!$B$2:$B$13,'5.Monthly Multipliers'!$J$2:$J$13) + _xlfn.XLOOKUP('8. Model Variables'!$A167,'4.Annual SAE Indices'!$A$2:$A$23,'4.Annual SAE Indices'!$R$2:$R$23)*_xlfn.XLOOKUP('8. Model Variables'!$B167,'5.Monthly Multipliers'!$B$2:$B$13,'5.Monthly Multipliers'!$K$2:$K$13) + _xlfn.XLOOKUP('8. Model Variables'!$A167,'4.Annual SAE Indices'!$A$2:$A$23,'4.Annual SAE Indices'!$T$2:$T$23)*_xlfn.XLOOKUP('8. Model Variables'!$B167,'5.Monthly Multipliers'!$B$2:$B$13,'5.Monthly Multipliers'!$L$2:$L$13) + _xlfn.XLOOKUP('8. Model Variables'!$A167,'4.Annual SAE Indices'!$A$2:$A$23,'4.Annual SAE Indices'!$U$2:$U$23)*_xlfn.XLOOKUP('8. Model Variables'!$B167,'5.Monthly Multipliers'!$B$2:$B$13,'5.Monthly Multipliers'!$M$2:$M$13)</f>
        <v>518.5676374729037</v>
      </c>
      <c r="F167" s="1">
        <f>('6.Econ Transform'!F167^0.1)*'7.Wthr Transform'!D167*'8. Model Variables'!E167</f>
        <v>532.58765663943927</v>
      </c>
    </row>
    <row r="168" spans="1:6" ht="15.75" customHeight="1" x14ac:dyDescent="0.25">
      <c r="A168" s="1">
        <f t="shared" si="0"/>
        <v>2026</v>
      </c>
      <c r="B168" s="1">
        <f t="shared" si="1"/>
        <v>11</v>
      </c>
      <c r="C168" s="12">
        <f t="array" ref="C168">('6.Econ Transform'!F168^0.1)*'7.Wthr Transform'!H168*_xlfn.XLOOKUP('8. Model Variables'!A168,'4.Annual SAE Indices'!$A$2:$A$23,'4.Annual SAE Indices'!$V$2:$V$23)</f>
        <v>157.93933508721199</v>
      </c>
      <c r="D168" s="12">
        <f t="array" ref="D168">('6.Econ Transform'!F168^0.1)*'7.Wthr Transform'!J168*_xlfn.XLOOKUP('8. Model Variables'!$A168,'4.Annual SAE Indices'!$A$2:$A$23,'4.Annual SAE Indices'!$W$2:$W$23)</f>
        <v>0.25014648102288917</v>
      </c>
      <c r="E168" s="1">
        <f t="array" ref="E168">_xlfn.XLOOKUP('8. Model Variables'!$A168,'4.Annual SAE Indices'!$A$2:$A$23,'4.Annual SAE Indices'!$J$2:$J$23)*_xlfn.XLOOKUP('8. Model Variables'!$B168,'5.Monthly Multipliers'!$B$2:$B$13,'5.Monthly Multipliers'!$C$2:$C$13) + _xlfn.XLOOKUP('8. Model Variables'!$A168,'4.Annual SAE Indices'!$A$2:$A$23,'4.Annual SAE Indices'!$K$2:$K$23)*_xlfn.XLOOKUP('8. Model Variables'!$B168,'5.Monthly Multipliers'!$B$2:$B$13,'5.Monthly Multipliers'!$D$2:$D$13) + _xlfn.XLOOKUP('8. Model Variables'!$A168,'4.Annual SAE Indices'!$A$2:$A$23,'4.Annual SAE Indices'!$L$2:$L$23)*_xlfn.XLOOKUP('8. Model Variables'!$B168,'5.Monthly Multipliers'!$B$2:$B$13,'5.Monthly Multipliers'!$E$2:$E$13) + _xlfn.XLOOKUP('8. Model Variables'!$A168,'4.Annual SAE Indices'!$A$2:$A$23,'4.Annual SAE Indices'!$M$2:$M$23)*_xlfn.XLOOKUP('8. Model Variables'!$B168,'5.Monthly Multipliers'!$B$2:$B$13,'5.Monthly Multipliers'!$F$2:$F$13) + _xlfn.XLOOKUP('8. Model Variables'!$A168,'4.Annual SAE Indices'!$A$2:$A$23,'4.Annual SAE Indices'!$N$2:$N$23)*_xlfn.XLOOKUP('8. Model Variables'!$B168,'5.Monthly Multipliers'!$B$2:$B$13,'5.Monthly Multipliers'!$G$2:$G$13) + _xlfn.XLOOKUP('8. Model Variables'!$A168,'4.Annual SAE Indices'!$A$2:$A$23,'4.Annual SAE Indices'!$O$2:$O$23)*_xlfn.XLOOKUP('8. Model Variables'!$B168,'5.Monthly Multipliers'!$B$2:$B$13,'5.Monthly Multipliers'!$H$2:$H$13) + _xlfn.XLOOKUP('8. Model Variables'!$A168,'4.Annual SAE Indices'!$A$2:$A$23,'4.Annual SAE Indices'!$P$2:$P$23)*_xlfn.XLOOKUP('8. Model Variables'!$B168,'5.Monthly Multipliers'!$B$2:$B$13,'5.Monthly Multipliers'!$I$2:$I$13) + _xlfn.XLOOKUP('8. Model Variables'!$A168,'4.Annual SAE Indices'!$A$2:$A$23,'4.Annual SAE Indices'!$Q$2:$Q$23)*_xlfn.XLOOKUP('8. Model Variables'!$B168,'5.Monthly Multipliers'!$B$2:$B$13,'5.Monthly Multipliers'!$J$2:$J$13) + _xlfn.XLOOKUP('8. Model Variables'!$A168,'4.Annual SAE Indices'!$A$2:$A$23,'4.Annual SAE Indices'!$R$2:$R$23)*_xlfn.XLOOKUP('8. Model Variables'!$B168,'5.Monthly Multipliers'!$B$2:$B$13,'5.Monthly Multipliers'!$K$2:$K$13) + _xlfn.XLOOKUP('8. Model Variables'!$A168,'4.Annual SAE Indices'!$A$2:$A$23,'4.Annual SAE Indices'!$T$2:$T$23)*_xlfn.XLOOKUP('8. Model Variables'!$B168,'5.Monthly Multipliers'!$B$2:$B$13,'5.Monthly Multipliers'!$L$2:$L$13) + _xlfn.XLOOKUP('8. Model Variables'!$A168,'4.Annual SAE Indices'!$A$2:$A$23,'4.Annual SAE Indices'!$U$2:$U$23)*_xlfn.XLOOKUP('8. Model Variables'!$B168,'5.Monthly Multipliers'!$B$2:$B$13,'5.Monthly Multipliers'!$M$2:$M$13)</f>
        <v>524.89022450667096</v>
      </c>
      <c r="F168" s="1">
        <f>('6.Econ Transform'!F168^0.1)*'7.Wthr Transform'!D168*'8. Model Variables'!E168</f>
        <v>521.73156540220452</v>
      </c>
    </row>
    <row r="169" spans="1:6" ht="15.75" customHeight="1" x14ac:dyDescent="0.25">
      <c r="A169" s="1">
        <f t="shared" si="0"/>
        <v>2026</v>
      </c>
      <c r="B169" s="1">
        <f t="shared" si="1"/>
        <v>12</v>
      </c>
      <c r="C169" s="12">
        <f t="array" ref="C169">('6.Econ Transform'!F169^0.1)*'7.Wthr Transform'!H169*_xlfn.XLOOKUP('8. Model Variables'!A169,'4.Annual SAE Indices'!$A$2:$A$23,'4.Annual SAE Indices'!$V$2:$V$23)</f>
        <v>260.60306380886834</v>
      </c>
      <c r="D169" s="12">
        <f t="array" ref="D169">('6.Econ Transform'!F169^0.1)*'7.Wthr Transform'!J169*_xlfn.XLOOKUP('8. Model Variables'!$A169,'4.Annual SAE Indices'!$A$2:$A$23,'4.Annual SAE Indices'!$W$2:$W$23)</f>
        <v>0</v>
      </c>
      <c r="E169" s="1">
        <f t="array" ref="E169">_xlfn.XLOOKUP('8. Model Variables'!$A169,'4.Annual SAE Indices'!$A$2:$A$23,'4.Annual SAE Indices'!$J$2:$J$23)*_xlfn.XLOOKUP('8. Model Variables'!$B169,'5.Monthly Multipliers'!$B$2:$B$13,'5.Monthly Multipliers'!$C$2:$C$13) + _xlfn.XLOOKUP('8. Model Variables'!$A169,'4.Annual SAE Indices'!$A$2:$A$23,'4.Annual SAE Indices'!$K$2:$K$23)*_xlfn.XLOOKUP('8. Model Variables'!$B169,'5.Monthly Multipliers'!$B$2:$B$13,'5.Monthly Multipliers'!$D$2:$D$13) + _xlfn.XLOOKUP('8. Model Variables'!$A169,'4.Annual SAE Indices'!$A$2:$A$23,'4.Annual SAE Indices'!$L$2:$L$23)*_xlfn.XLOOKUP('8. Model Variables'!$B169,'5.Monthly Multipliers'!$B$2:$B$13,'5.Monthly Multipliers'!$E$2:$E$13) + _xlfn.XLOOKUP('8. Model Variables'!$A169,'4.Annual SAE Indices'!$A$2:$A$23,'4.Annual SAE Indices'!$M$2:$M$23)*_xlfn.XLOOKUP('8. Model Variables'!$B169,'5.Monthly Multipliers'!$B$2:$B$13,'5.Monthly Multipliers'!$F$2:$F$13) + _xlfn.XLOOKUP('8. Model Variables'!$A169,'4.Annual SAE Indices'!$A$2:$A$23,'4.Annual SAE Indices'!$N$2:$N$23)*_xlfn.XLOOKUP('8. Model Variables'!$B169,'5.Monthly Multipliers'!$B$2:$B$13,'5.Monthly Multipliers'!$G$2:$G$13) + _xlfn.XLOOKUP('8. Model Variables'!$A169,'4.Annual SAE Indices'!$A$2:$A$23,'4.Annual SAE Indices'!$O$2:$O$23)*_xlfn.XLOOKUP('8. Model Variables'!$B169,'5.Monthly Multipliers'!$B$2:$B$13,'5.Monthly Multipliers'!$H$2:$H$13) + _xlfn.XLOOKUP('8. Model Variables'!$A169,'4.Annual SAE Indices'!$A$2:$A$23,'4.Annual SAE Indices'!$P$2:$P$23)*_xlfn.XLOOKUP('8. Model Variables'!$B169,'5.Monthly Multipliers'!$B$2:$B$13,'5.Monthly Multipliers'!$I$2:$I$13) + _xlfn.XLOOKUP('8. Model Variables'!$A169,'4.Annual SAE Indices'!$A$2:$A$23,'4.Annual SAE Indices'!$Q$2:$Q$23)*_xlfn.XLOOKUP('8. Model Variables'!$B169,'5.Monthly Multipliers'!$B$2:$B$13,'5.Monthly Multipliers'!$J$2:$J$13) + _xlfn.XLOOKUP('8. Model Variables'!$A169,'4.Annual SAE Indices'!$A$2:$A$23,'4.Annual SAE Indices'!$R$2:$R$23)*_xlfn.XLOOKUP('8. Model Variables'!$B169,'5.Monthly Multipliers'!$B$2:$B$13,'5.Monthly Multipliers'!$K$2:$K$13) + _xlfn.XLOOKUP('8. Model Variables'!$A169,'4.Annual SAE Indices'!$A$2:$A$23,'4.Annual SAE Indices'!$T$2:$T$23)*_xlfn.XLOOKUP('8. Model Variables'!$B169,'5.Monthly Multipliers'!$B$2:$B$13,'5.Monthly Multipliers'!$L$2:$L$13) + _xlfn.XLOOKUP('8. Model Variables'!$A169,'4.Annual SAE Indices'!$A$2:$A$23,'4.Annual SAE Indices'!$U$2:$U$23)*_xlfn.XLOOKUP('8. Model Variables'!$B169,'5.Monthly Multipliers'!$B$2:$B$13,'5.Monthly Multipliers'!$M$2:$M$13)</f>
        <v>533.89804174581002</v>
      </c>
      <c r="F169" s="1">
        <f>('6.Econ Transform'!F169^0.1)*'7.Wthr Transform'!D169*'8. Model Variables'!E169</f>
        <v>548.4124911348531</v>
      </c>
    </row>
    <row r="170" spans="1:6" ht="15.75" customHeight="1" x14ac:dyDescent="0.25">
      <c r="A170" s="1">
        <f t="shared" si="0"/>
        <v>2027</v>
      </c>
      <c r="B170" s="1">
        <f t="shared" si="1"/>
        <v>1</v>
      </c>
      <c r="C170" s="12">
        <f t="array" ref="C170">('6.Econ Transform'!F170^0.1)*'7.Wthr Transform'!H170*_xlfn.XLOOKUP('8. Model Variables'!A170,'4.Annual SAE Indices'!$A$2:$A$23,'4.Annual SAE Indices'!$V$2:$V$23)</f>
        <v>322.88691126882577</v>
      </c>
      <c r="D170" s="12">
        <f t="array" ref="D170">('6.Econ Transform'!F170^0.1)*'7.Wthr Transform'!J170*_xlfn.XLOOKUP('8. Model Variables'!$A170,'4.Annual SAE Indices'!$A$2:$A$23,'4.Annual SAE Indices'!$W$2:$W$23)</f>
        <v>0</v>
      </c>
      <c r="E170" s="1">
        <f t="array" ref="E170">_xlfn.XLOOKUP('8. Model Variables'!$A170,'4.Annual SAE Indices'!$A$2:$A$23,'4.Annual SAE Indices'!$J$2:$J$23)*_xlfn.XLOOKUP('8. Model Variables'!$B170,'5.Monthly Multipliers'!$B$2:$B$13,'5.Monthly Multipliers'!$C$2:$C$13) + _xlfn.XLOOKUP('8. Model Variables'!$A170,'4.Annual SAE Indices'!$A$2:$A$23,'4.Annual SAE Indices'!$K$2:$K$23)*_xlfn.XLOOKUP('8. Model Variables'!$B170,'5.Monthly Multipliers'!$B$2:$B$13,'5.Monthly Multipliers'!$D$2:$D$13) + _xlfn.XLOOKUP('8. Model Variables'!$A170,'4.Annual SAE Indices'!$A$2:$A$23,'4.Annual SAE Indices'!$L$2:$L$23)*_xlfn.XLOOKUP('8. Model Variables'!$B170,'5.Monthly Multipliers'!$B$2:$B$13,'5.Monthly Multipliers'!$E$2:$E$13) + _xlfn.XLOOKUP('8. Model Variables'!$A170,'4.Annual SAE Indices'!$A$2:$A$23,'4.Annual SAE Indices'!$M$2:$M$23)*_xlfn.XLOOKUP('8. Model Variables'!$B170,'5.Monthly Multipliers'!$B$2:$B$13,'5.Monthly Multipliers'!$F$2:$F$13) + _xlfn.XLOOKUP('8. Model Variables'!$A170,'4.Annual SAE Indices'!$A$2:$A$23,'4.Annual SAE Indices'!$N$2:$N$23)*_xlfn.XLOOKUP('8. Model Variables'!$B170,'5.Monthly Multipliers'!$B$2:$B$13,'5.Monthly Multipliers'!$G$2:$G$13) + _xlfn.XLOOKUP('8. Model Variables'!$A170,'4.Annual SAE Indices'!$A$2:$A$23,'4.Annual SAE Indices'!$O$2:$O$23)*_xlfn.XLOOKUP('8. Model Variables'!$B170,'5.Monthly Multipliers'!$B$2:$B$13,'5.Monthly Multipliers'!$H$2:$H$13) + _xlfn.XLOOKUP('8. Model Variables'!$A170,'4.Annual SAE Indices'!$A$2:$A$23,'4.Annual SAE Indices'!$P$2:$P$23)*_xlfn.XLOOKUP('8. Model Variables'!$B170,'5.Monthly Multipliers'!$B$2:$B$13,'5.Monthly Multipliers'!$I$2:$I$13) + _xlfn.XLOOKUP('8. Model Variables'!$A170,'4.Annual SAE Indices'!$A$2:$A$23,'4.Annual SAE Indices'!$Q$2:$Q$23)*_xlfn.XLOOKUP('8. Model Variables'!$B170,'5.Monthly Multipliers'!$B$2:$B$13,'5.Monthly Multipliers'!$J$2:$J$13) + _xlfn.XLOOKUP('8. Model Variables'!$A170,'4.Annual SAE Indices'!$A$2:$A$23,'4.Annual SAE Indices'!$R$2:$R$23)*_xlfn.XLOOKUP('8. Model Variables'!$B170,'5.Monthly Multipliers'!$B$2:$B$13,'5.Monthly Multipliers'!$K$2:$K$13) + _xlfn.XLOOKUP('8. Model Variables'!$A170,'4.Annual SAE Indices'!$A$2:$A$23,'4.Annual SAE Indices'!$T$2:$T$23)*_xlfn.XLOOKUP('8. Model Variables'!$B170,'5.Monthly Multipliers'!$B$2:$B$13,'5.Monthly Multipliers'!$L$2:$L$13) + _xlfn.XLOOKUP('8. Model Variables'!$A170,'4.Annual SAE Indices'!$A$2:$A$23,'4.Annual SAE Indices'!$U$2:$U$23)*_xlfn.XLOOKUP('8. Model Variables'!$B170,'5.Monthly Multipliers'!$B$2:$B$13,'5.Monthly Multipliers'!$M$2:$M$13)</f>
        <v>537.43842078854823</v>
      </c>
      <c r="F170" s="1">
        <f>('6.Econ Transform'!F170^0.1)*'7.Wthr Transform'!D170*'8. Model Variables'!E170</f>
        <v>552.08692218570093</v>
      </c>
    </row>
    <row r="171" spans="1:6" ht="15.75" customHeight="1" x14ac:dyDescent="0.25">
      <c r="A171" s="1">
        <f t="shared" si="0"/>
        <v>2027</v>
      </c>
      <c r="B171" s="1">
        <f t="shared" si="1"/>
        <v>2</v>
      </c>
      <c r="C171" s="12">
        <f t="array" ref="C171">('6.Econ Transform'!F171^0.1)*'7.Wthr Transform'!H171*_xlfn.XLOOKUP('8. Model Variables'!A171,'4.Annual SAE Indices'!$A$2:$A$23,'4.Annual SAE Indices'!$V$2:$V$23)</f>
        <v>272.24623558062785</v>
      </c>
      <c r="D171" s="12">
        <f t="array" ref="D171">('6.Econ Transform'!F171^0.1)*'7.Wthr Transform'!J171*_xlfn.XLOOKUP('8. Model Variables'!$A171,'4.Annual SAE Indices'!$A$2:$A$23,'4.Annual SAE Indices'!$W$2:$W$23)</f>
        <v>0</v>
      </c>
      <c r="E171" s="1">
        <f t="array" ref="E171">_xlfn.XLOOKUP('8. Model Variables'!$A171,'4.Annual SAE Indices'!$A$2:$A$23,'4.Annual SAE Indices'!$J$2:$J$23)*_xlfn.XLOOKUP('8. Model Variables'!$B171,'5.Monthly Multipliers'!$B$2:$B$13,'5.Monthly Multipliers'!$C$2:$C$13) + _xlfn.XLOOKUP('8. Model Variables'!$A171,'4.Annual SAE Indices'!$A$2:$A$23,'4.Annual SAE Indices'!$K$2:$K$23)*_xlfn.XLOOKUP('8. Model Variables'!$B171,'5.Monthly Multipliers'!$B$2:$B$13,'5.Monthly Multipliers'!$D$2:$D$13) + _xlfn.XLOOKUP('8. Model Variables'!$A171,'4.Annual SAE Indices'!$A$2:$A$23,'4.Annual SAE Indices'!$L$2:$L$23)*_xlfn.XLOOKUP('8. Model Variables'!$B171,'5.Monthly Multipliers'!$B$2:$B$13,'5.Monthly Multipliers'!$E$2:$E$13) + _xlfn.XLOOKUP('8. Model Variables'!$A171,'4.Annual SAE Indices'!$A$2:$A$23,'4.Annual SAE Indices'!$M$2:$M$23)*_xlfn.XLOOKUP('8. Model Variables'!$B171,'5.Monthly Multipliers'!$B$2:$B$13,'5.Monthly Multipliers'!$F$2:$F$13) + _xlfn.XLOOKUP('8. Model Variables'!$A171,'4.Annual SAE Indices'!$A$2:$A$23,'4.Annual SAE Indices'!$N$2:$N$23)*_xlfn.XLOOKUP('8. Model Variables'!$B171,'5.Monthly Multipliers'!$B$2:$B$13,'5.Monthly Multipliers'!$G$2:$G$13) + _xlfn.XLOOKUP('8. Model Variables'!$A171,'4.Annual SAE Indices'!$A$2:$A$23,'4.Annual SAE Indices'!$O$2:$O$23)*_xlfn.XLOOKUP('8. Model Variables'!$B171,'5.Monthly Multipliers'!$B$2:$B$13,'5.Monthly Multipliers'!$H$2:$H$13) + _xlfn.XLOOKUP('8. Model Variables'!$A171,'4.Annual SAE Indices'!$A$2:$A$23,'4.Annual SAE Indices'!$P$2:$P$23)*_xlfn.XLOOKUP('8. Model Variables'!$B171,'5.Monthly Multipliers'!$B$2:$B$13,'5.Monthly Multipliers'!$I$2:$I$13) + _xlfn.XLOOKUP('8. Model Variables'!$A171,'4.Annual SAE Indices'!$A$2:$A$23,'4.Annual SAE Indices'!$Q$2:$Q$23)*_xlfn.XLOOKUP('8. Model Variables'!$B171,'5.Monthly Multipliers'!$B$2:$B$13,'5.Monthly Multipliers'!$J$2:$J$13) + _xlfn.XLOOKUP('8. Model Variables'!$A171,'4.Annual SAE Indices'!$A$2:$A$23,'4.Annual SAE Indices'!$R$2:$R$23)*_xlfn.XLOOKUP('8. Model Variables'!$B171,'5.Monthly Multipliers'!$B$2:$B$13,'5.Monthly Multipliers'!$K$2:$K$13) + _xlfn.XLOOKUP('8. Model Variables'!$A171,'4.Annual SAE Indices'!$A$2:$A$23,'4.Annual SAE Indices'!$T$2:$T$23)*_xlfn.XLOOKUP('8. Model Variables'!$B171,'5.Monthly Multipliers'!$B$2:$B$13,'5.Monthly Multipliers'!$L$2:$L$13) + _xlfn.XLOOKUP('8. Model Variables'!$A171,'4.Annual SAE Indices'!$A$2:$A$23,'4.Annual SAE Indices'!$U$2:$U$23)*_xlfn.XLOOKUP('8. Model Variables'!$B171,'5.Monthly Multipliers'!$B$2:$B$13,'5.Monthly Multipliers'!$M$2:$M$13)</f>
        <v>534.17983038214811</v>
      </c>
      <c r="F171" s="1">
        <f>('6.Econ Transform'!F171^0.1)*'7.Wthr Transform'!D171*'8. Model Variables'!E171</f>
        <v>495.66940097514419</v>
      </c>
    </row>
    <row r="172" spans="1:6" ht="15.75" customHeight="1" x14ac:dyDescent="0.25">
      <c r="A172" s="1">
        <f t="shared" si="0"/>
        <v>2027</v>
      </c>
      <c r="B172" s="1">
        <f t="shared" si="1"/>
        <v>3</v>
      </c>
      <c r="C172" s="12">
        <f t="array" ref="C172">('6.Econ Transform'!F172^0.1)*'7.Wthr Transform'!H172*_xlfn.XLOOKUP('8. Model Variables'!A172,'4.Annual SAE Indices'!$A$2:$A$23,'4.Annual SAE Indices'!$V$2:$V$23)</f>
        <v>215.09259149773075</v>
      </c>
      <c r="D172" s="12">
        <f t="array" ref="D172">('6.Econ Transform'!F172^0.1)*'7.Wthr Transform'!J172*_xlfn.XLOOKUP('8. Model Variables'!$A172,'4.Annual SAE Indices'!$A$2:$A$23,'4.Annual SAE Indices'!$W$2:$W$23)</f>
        <v>0</v>
      </c>
      <c r="E172" s="1">
        <f t="array" ref="E172">_xlfn.XLOOKUP('8. Model Variables'!$A172,'4.Annual SAE Indices'!$A$2:$A$23,'4.Annual SAE Indices'!$J$2:$J$23)*_xlfn.XLOOKUP('8. Model Variables'!$B172,'5.Monthly Multipliers'!$B$2:$B$13,'5.Monthly Multipliers'!$C$2:$C$13) + _xlfn.XLOOKUP('8. Model Variables'!$A172,'4.Annual SAE Indices'!$A$2:$A$23,'4.Annual SAE Indices'!$K$2:$K$23)*_xlfn.XLOOKUP('8. Model Variables'!$B172,'5.Monthly Multipliers'!$B$2:$B$13,'5.Monthly Multipliers'!$D$2:$D$13) + _xlfn.XLOOKUP('8. Model Variables'!$A172,'4.Annual SAE Indices'!$A$2:$A$23,'4.Annual SAE Indices'!$L$2:$L$23)*_xlfn.XLOOKUP('8. Model Variables'!$B172,'5.Monthly Multipliers'!$B$2:$B$13,'5.Monthly Multipliers'!$E$2:$E$13) + _xlfn.XLOOKUP('8. Model Variables'!$A172,'4.Annual SAE Indices'!$A$2:$A$23,'4.Annual SAE Indices'!$M$2:$M$23)*_xlfn.XLOOKUP('8. Model Variables'!$B172,'5.Monthly Multipliers'!$B$2:$B$13,'5.Monthly Multipliers'!$F$2:$F$13) + _xlfn.XLOOKUP('8. Model Variables'!$A172,'4.Annual SAE Indices'!$A$2:$A$23,'4.Annual SAE Indices'!$N$2:$N$23)*_xlfn.XLOOKUP('8. Model Variables'!$B172,'5.Monthly Multipliers'!$B$2:$B$13,'5.Monthly Multipliers'!$G$2:$G$13) + _xlfn.XLOOKUP('8. Model Variables'!$A172,'4.Annual SAE Indices'!$A$2:$A$23,'4.Annual SAE Indices'!$O$2:$O$23)*_xlfn.XLOOKUP('8. Model Variables'!$B172,'5.Monthly Multipliers'!$B$2:$B$13,'5.Monthly Multipliers'!$H$2:$H$13) + _xlfn.XLOOKUP('8. Model Variables'!$A172,'4.Annual SAE Indices'!$A$2:$A$23,'4.Annual SAE Indices'!$P$2:$P$23)*_xlfn.XLOOKUP('8. Model Variables'!$B172,'5.Monthly Multipliers'!$B$2:$B$13,'5.Monthly Multipliers'!$I$2:$I$13) + _xlfn.XLOOKUP('8. Model Variables'!$A172,'4.Annual SAE Indices'!$A$2:$A$23,'4.Annual SAE Indices'!$Q$2:$Q$23)*_xlfn.XLOOKUP('8. Model Variables'!$B172,'5.Monthly Multipliers'!$B$2:$B$13,'5.Monthly Multipliers'!$J$2:$J$13) + _xlfn.XLOOKUP('8. Model Variables'!$A172,'4.Annual SAE Indices'!$A$2:$A$23,'4.Annual SAE Indices'!$R$2:$R$23)*_xlfn.XLOOKUP('8. Model Variables'!$B172,'5.Monthly Multipliers'!$B$2:$B$13,'5.Monthly Multipliers'!$K$2:$K$13) + _xlfn.XLOOKUP('8. Model Variables'!$A172,'4.Annual SAE Indices'!$A$2:$A$23,'4.Annual SAE Indices'!$T$2:$T$23)*_xlfn.XLOOKUP('8. Model Variables'!$B172,'5.Monthly Multipliers'!$B$2:$B$13,'5.Monthly Multipliers'!$L$2:$L$13) + _xlfn.XLOOKUP('8. Model Variables'!$A172,'4.Annual SAE Indices'!$A$2:$A$23,'4.Annual SAE Indices'!$U$2:$U$23)*_xlfn.XLOOKUP('8. Model Variables'!$B172,'5.Monthly Multipliers'!$B$2:$B$13,'5.Monthly Multipliers'!$M$2:$M$13)</f>
        <v>530.67317769360238</v>
      </c>
      <c r="F172" s="1">
        <f>('6.Econ Transform'!F172^0.1)*'7.Wthr Transform'!D172*'8. Model Variables'!E172</f>
        <v>545.15820848300905</v>
      </c>
    </row>
    <row r="173" spans="1:6" ht="15.75" customHeight="1" x14ac:dyDescent="0.25">
      <c r="A173" s="1">
        <f t="shared" si="0"/>
        <v>2027</v>
      </c>
      <c r="B173" s="1">
        <f t="shared" si="1"/>
        <v>4</v>
      </c>
      <c r="C173" s="12">
        <f t="array" ref="C173">('6.Econ Transform'!F173^0.1)*'7.Wthr Transform'!H173*_xlfn.XLOOKUP('8. Model Variables'!A173,'4.Annual SAE Indices'!$A$2:$A$23,'4.Annual SAE Indices'!$V$2:$V$23)</f>
        <v>97.28302240294633</v>
      </c>
      <c r="D173" s="12">
        <f t="array" ref="D173">('6.Econ Transform'!F173^0.1)*'7.Wthr Transform'!J173*_xlfn.XLOOKUP('8. Model Variables'!$A173,'4.Annual SAE Indices'!$A$2:$A$23,'4.Annual SAE Indices'!$W$2:$W$23)</f>
        <v>1.8164262915007261</v>
      </c>
      <c r="E173" s="1">
        <f t="array" ref="E173">_xlfn.XLOOKUP('8. Model Variables'!$A173,'4.Annual SAE Indices'!$A$2:$A$23,'4.Annual SAE Indices'!$J$2:$J$23)*_xlfn.XLOOKUP('8. Model Variables'!$B173,'5.Monthly Multipliers'!$B$2:$B$13,'5.Monthly Multipliers'!$C$2:$C$13) + _xlfn.XLOOKUP('8. Model Variables'!$A173,'4.Annual SAE Indices'!$A$2:$A$23,'4.Annual SAE Indices'!$K$2:$K$23)*_xlfn.XLOOKUP('8. Model Variables'!$B173,'5.Monthly Multipliers'!$B$2:$B$13,'5.Monthly Multipliers'!$D$2:$D$13) + _xlfn.XLOOKUP('8. Model Variables'!$A173,'4.Annual SAE Indices'!$A$2:$A$23,'4.Annual SAE Indices'!$L$2:$L$23)*_xlfn.XLOOKUP('8. Model Variables'!$B173,'5.Monthly Multipliers'!$B$2:$B$13,'5.Monthly Multipliers'!$E$2:$E$13) + _xlfn.XLOOKUP('8. Model Variables'!$A173,'4.Annual SAE Indices'!$A$2:$A$23,'4.Annual SAE Indices'!$M$2:$M$23)*_xlfn.XLOOKUP('8. Model Variables'!$B173,'5.Monthly Multipliers'!$B$2:$B$13,'5.Monthly Multipliers'!$F$2:$F$13) + _xlfn.XLOOKUP('8. Model Variables'!$A173,'4.Annual SAE Indices'!$A$2:$A$23,'4.Annual SAE Indices'!$N$2:$N$23)*_xlfn.XLOOKUP('8. Model Variables'!$B173,'5.Monthly Multipliers'!$B$2:$B$13,'5.Monthly Multipliers'!$G$2:$G$13) + _xlfn.XLOOKUP('8. Model Variables'!$A173,'4.Annual SAE Indices'!$A$2:$A$23,'4.Annual SAE Indices'!$O$2:$O$23)*_xlfn.XLOOKUP('8. Model Variables'!$B173,'5.Monthly Multipliers'!$B$2:$B$13,'5.Monthly Multipliers'!$H$2:$H$13) + _xlfn.XLOOKUP('8. Model Variables'!$A173,'4.Annual SAE Indices'!$A$2:$A$23,'4.Annual SAE Indices'!$P$2:$P$23)*_xlfn.XLOOKUP('8. Model Variables'!$B173,'5.Monthly Multipliers'!$B$2:$B$13,'5.Monthly Multipliers'!$I$2:$I$13) + _xlfn.XLOOKUP('8. Model Variables'!$A173,'4.Annual SAE Indices'!$A$2:$A$23,'4.Annual SAE Indices'!$Q$2:$Q$23)*_xlfn.XLOOKUP('8. Model Variables'!$B173,'5.Monthly Multipliers'!$B$2:$B$13,'5.Monthly Multipliers'!$J$2:$J$13) + _xlfn.XLOOKUP('8. Model Variables'!$A173,'4.Annual SAE Indices'!$A$2:$A$23,'4.Annual SAE Indices'!$R$2:$R$23)*_xlfn.XLOOKUP('8. Model Variables'!$B173,'5.Monthly Multipliers'!$B$2:$B$13,'5.Monthly Multipliers'!$K$2:$K$13) + _xlfn.XLOOKUP('8. Model Variables'!$A173,'4.Annual SAE Indices'!$A$2:$A$23,'4.Annual SAE Indices'!$T$2:$T$23)*_xlfn.XLOOKUP('8. Model Variables'!$B173,'5.Monthly Multipliers'!$B$2:$B$13,'5.Monthly Multipliers'!$L$2:$L$13) + _xlfn.XLOOKUP('8. Model Variables'!$A173,'4.Annual SAE Indices'!$A$2:$A$23,'4.Annual SAE Indices'!$U$2:$U$23)*_xlfn.XLOOKUP('8. Model Variables'!$B173,'5.Monthly Multipliers'!$B$2:$B$13,'5.Monthly Multipliers'!$M$2:$M$13)</f>
        <v>523.93725604975043</v>
      </c>
      <c r="F173" s="1">
        <f>('6.Econ Transform'!F173^0.1)*'7.Wthr Transform'!D173*'8. Model Variables'!E173</f>
        <v>520.86038456144513</v>
      </c>
    </row>
    <row r="174" spans="1:6" ht="15.75" customHeight="1" x14ac:dyDescent="0.25">
      <c r="A174" s="1">
        <f t="shared" si="0"/>
        <v>2027</v>
      </c>
      <c r="B174" s="1">
        <f t="shared" si="1"/>
        <v>5</v>
      </c>
      <c r="C174" s="12">
        <f t="array" ref="C174">('6.Econ Transform'!F174^0.1)*'7.Wthr Transform'!H174*_xlfn.XLOOKUP('8. Model Variables'!A174,'4.Annual SAE Indices'!$A$2:$A$23,'4.Annual SAE Indices'!$V$2:$V$23)</f>
        <v>21.578538071153005</v>
      </c>
      <c r="D174" s="12">
        <f t="array" ref="D174">('6.Econ Transform'!F174^0.1)*'7.Wthr Transform'!J174*_xlfn.XLOOKUP('8. Model Variables'!$A174,'4.Annual SAE Indices'!$A$2:$A$23,'4.Annual SAE Indices'!$W$2:$W$23)</f>
        <v>78.339794359589902</v>
      </c>
      <c r="E174" s="1">
        <f t="array" ref="E174">_xlfn.XLOOKUP('8. Model Variables'!$A174,'4.Annual SAE Indices'!$A$2:$A$23,'4.Annual SAE Indices'!$J$2:$J$23)*_xlfn.XLOOKUP('8. Model Variables'!$B174,'5.Monthly Multipliers'!$B$2:$B$13,'5.Monthly Multipliers'!$C$2:$C$13) + _xlfn.XLOOKUP('8. Model Variables'!$A174,'4.Annual SAE Indices'!$A$2:$A$23,'4.Annual SAE Indices'!$K$2:$K$23)*_xlfn.XLOOKUP('8. Model Variables'!$B174,'5.Monthly Multipliers'!$B$2:$B$13,'5.Monthly Multipliers'!$D$2:$D$13) + _xlfn.XLOOKUP('8. Model Variables'!$A174,'4.Annual SAE Indices'!$A$2:$A$23,'4.Annual SAE Indices'!$L$2:$L$23)*_xlfn.XLOOKUP('8. Model Variables'!$B174,'5.Monthly Multipliers'!$B$2:$B$13,'5.Monthly Multipliers'!$E$2:$E$13) + _xlfn.XLOOKUP('8. Model Variables'!$A174,'4.Annual SAE Indices'!$A$2:$A$23,'4.Annual SAE Indices'!$M$2:$M$23)*_xlfn.XLOOKUP('8. Model Variables'!$B174,'5.Monthly Multipliers'!$B$2:$B$13,'5.Monthly Multipliers'!$F$2:$F$13) + _xlfn.XLOOKUP('8. Model Variables'!$A174,'4.Annual SAE Indices'!$A$2:$A$23,'4.Annual SAE Indices'!$N$2:$N$23)*_xlfn.XLOOKUP('8. Model Variables'!$B174,'5.Monthly Multipliers'!$B$2:$B$13,'5.Monthly Multipliers'!$G$2:$G$13) + _xlfn.XLOOKUP('8. Model Variables'!$A174,'4.Annual SAE Indices'!$A$2:$A$23,'4.Annual SAE Indices'!$O$2:$O$23)*_xlfn.XLOOKUP('8. Model Variables'!$B174,'5.Monthly Multipliers'!$B$2:$B$13,'5.Monthly Multipliers'!$H$2:$H$13) + _xlfn.XLOOKUP('8. Model Variables'!$A174,'4.Annual SAE Indices'!$A$2:$A$23,'4.Annual SAE Indices'!$P$2:$P$23)*_xlfn.XLOOKUP('8. Model Variables'!$B174,'5.Monthly Multipliers'!$B$2:$B$13,'5.Monthly Multipliers'!$I$2:$I$13) + _xlfn.XLOOKUP('8. Model Variables'!$A174,'4.Annual SAE Indices'!$A$2:$A$23,'4.Annual SAE Indices'!$Q$2:$Q$23)*_xlfn.XLOOKUP('8. Model Variables'!$B174,'5.Monthly Multipliers'!$B$2:$B$13,'5.Monthly Multipliers'!$J$2:$J$13) + _xlfn.XLOOKUP('8. Model Variables'!$A174,'4.Annual SAE Indices'!$A$2:$A$23,'4.Annual SAE Indices'!$R$2:$R$23)*_xlfn.XLOOKUP('8. Model Variables'!$B174,'5.Monthly Multipliers'!$B$2:$B$13,'5.Monthly Multipliers'!$K$2:$K$13) + _xlfn.XLOOKUP('8. Model Variables'!$A174,'4.Annual SAE Indices'!$A$2:$A$23,'4.Annual SAE Indices'!$T$2:$T$23)*_xlfn.XLOOKUP('8. Model Variables'!$B174,'5.Monthly Multipliers'!$B$2:$B$13,'5.Monthly Multipliers'!$L$2:$L$13) + _xlfn.XLOOKUP('8. Model Variables'!$A174,'4.Annual SAE Indices'!$A$2:$A$23,'4.Annual SAE Indices'!$U$2:$U$23)*_xlfn.XLOOKUP('8. Model Variables'!$B174,'5.Monthly Multipliers'!$B$2:$B$13,'5.Monthly Multipliers'!$M$2:$M$13)</f>
        <v>520.72838863438528</v>
      </c>
      <c r="F174" s="1">
        <f>('6.Econ Transform'!F174^0.1)*'7.Wthr Transform'!D174*'8. Model Variables'!E174</f>
        <v>534.9100302534406</v>
      </c>
    </row>
    <row r="175" spans="1:6" ht="15.75" customHeight="1" x14ac:dyDescent="0.25">
      <c r="A175" s="1">
        <f t="shared" si="0"/>
        <v>2027</v>
      </c>
      <c r="B175" s="1">
        <f t="shared" si="1"/>
        <v>6</v>
      </c>
      <c r="C175" s="12">
        <f t="array" ref="C175">('6.Econ Transform'!F175^0.1)*'7.Wthr Transform'!H175*_xlfn.XLOOKUP('8. Model Variables'!A175,'4.Annual SAE Indices'!$A$2:$A$23,'4.Annual SAE Indices'!$V$2:$V$23)</f>
        <v>1.1085669893771146</v>
      </c>
      <c r="D175" s="12">
        <f t="array" ref="D175">('6.Econ Transform'!F175^0.1)*'7.Wthr Transform'!J175*_xlfn.XLOOKUP('8. Model Variables'!$A175,'4.Annual SAE Indices'!$A$2:$A$23,'4.Annual SAE Indices'!$W$2:$W$23)</f>
        <v>254.86406186761801</v>
      </c>
      <c r="E175" s="1">
        <f t="array" ref="E175">_xlfn.XLOOKUP('8. Model Variables'!$A175,'4.Annual SAE Indices'!$A$2:$A$23,'4.Annual SAE Indices'!$J$2:$J$23)*_xlfn.XLOOKUP('8. Model Variables'!$B175,'5.Monthly Multipliers'!$B$2:$B$13,'5.Monthly Multipliers'!$C$2:$C$13) + _xlfn.XLOOKUP('8. Model Variables'!$A175,'4.Annual SAE Indices'!$A$2:$A$23,'4.Annual SAE Indices'!$K$2:$K$23)*_xlfn.XLOOKUP('8. Model Variables'!$B175,'5.Monthly Multipliers'!$B$2:$B$13,'5.Monthly Multipliers'!$D$2:$D$13) + _xlfn.XLOOKUP('8. Model Variables'!$A175,'4.Annual SAE Indices'!$A$2:$A$23,'4.Annual SAE Indices'!$L$2:$L$23)*_xlfn.XLOOKUP('8. Model Variables'!$B175,'5.Monthly Multipliers'!$B$2:$B$13,'5.Monthly Multipliers'!$E$2:$E$13) + _xlfn.XLOOKUP('8. Model Variables'!$A175,'4.Annual SAE Indices'!$A$2:$A$23,'4.Annual SAE Indices'!$M$2:$M$23)*_xlfn.XLOOKUP('8. Model Variables'!$B175,'5.Monthly Multipliers'!$B$2:$B$13,'5.Monthly Multipliers'!$F$2:$F$13) + _xlfn.XLOOKUP('8. Model Variables'!$A175,'4.Annual SAE Indices'!$A$2:$A$23,'4.Annual SAE Indices'!$N$2:$N$23)*_xlfn.XLOOKUP('8. Model Variables'!$B175,'5.Monthly Multipliers'!$B$2:$B$13,'5.Monthly Multipliers'!$G$2:$G$13) + _xlfn.XLOOKUP('8. Model Variables'!$A175,'4.Annual SAE Indices'!$A$2:$A$23,'4.Annual SAE Indices'!$O$2:$O$23)*_xlfn.XLOOKUP('8. Model Variables'!$B175,'5.Monthly Multipliers'!$B$2:$B$13,'5.Monthly Multipliers'!$H$2:$H$13) + _xlfn.XLOOKUP('8. Model Variables'!$A175,'4.Annual SAE Indices'!$A$2:$A$23,'4.Annual SAE Indices'!$P$2:$P$23)*_xlfn.XLOOKUP('8. Model Variables'!$B175,'5.Monthly Multipliers'!$B$2:$B$13,'5.Monthly Multipliers'!$I$2:$I$13) + _xlfn.XLOOKUP('8. Model Variables'!$A175,'4.Annual SAE Indices'!$A$2:$A$23,'4.Annual SAE Indices'!$Q$2:$Q$23)*_xlfn.XLOOKUP('8. Model Variables'!$B175,'5.Monthly Multipliers'!$B$2:$B$13,'5.Monthly Multipliers'!$J$2:$J$13) + _xlfn.XLOOKUP('8. Model Variables'!$A175,'4.Annual SAE Indices'!$A$2:$A$23,'4.Annual SAE Indices'!$R$2:$R$23)*_xlfn.XLOOKUP('8. Model Variables'!$B175,'5.Monthly Multipliers'!$B$2:$B$13,'5.Monthly Multipliers'!$K$2:$K$13) + _xlfn.XLOOKUP('8. Model Variables'!$A175,'4.Annual SAE Indices'!$A$2:$A$23,'4.Annual SAE Indices'!$T$2:$T$23)*_xlfn.XLOOKUP('8. Model Variables'!$B175,'5.Monthly Multipliers'!$B$2:$B$13,'5.Monthly Multipliers'!$L$2:$L$13) + _xlfn.XLOOKUP('8. Model Variables'!$A175,'4.Annual SAE Indices'!$A$2:$A$23,'4.Annual SAE Indices'!$U$2:$U$23)*_xlfn.XLOOKUP('8. Model Variables'!$B175,'5.Monthly Multipliers'!$B$2:$B$13,'5.Monthly Multipliers'!$M$2:$M$13)</f>
        <v>518.65594816433395</v>
      </c>
      <c r="F175" s="1">
        <f>('6.Econ Transform'!F175^0.1)*'7.Wthr Transform'!D175*'8. Model Variables'!E175</f>
        <v>515.60315812817385</v>
      </c>
    </row>
    <row r="176" spans="1:6" ht="15.75" customHeight="1" x14ac:dyDescent="0.25">
      <c r="A176" s="1">
        <f t="shared" si="0"/>
        <v>2027</v>
      </c>
      <c r="B176" s="1">
        <f t="shared" si="1"/>
        <v>7</v>
      </c>
      <c r="C176" s="12">
        <f t="array" ref="C176">('6.Econ Transform'!F176^0.1)*'7.Wthr Transform'!H176*_xlfn.XLOOKUP('8. Model Variables'!A176,'4.Annual SAE Indices'!$A$2:$A$23,'4.Annual SAE Indices'!$V$2:$V$23)</f>
        <v>0</v>
      </c>
      <c r="D176" s="12">
        <f t="array" ref="D176">('6.Econ Transform'!F176^0.1)*'7.Wthr Transform'!J176*_xlfn.XLOOKUP('8. Model Variables'!$A176,'4.Annual SAE Indices'!$A$2:$A$23,'4.Annual SAE Indices'!$W$2:$W$23)</f>
        <v>513.25107476677215</v>
      </c>
      <c r="E176" s="1">
        <f t="array" ref="E176">_xlfn.XLOOKUP('8. Model Variables'!$A176,'4.Annual SAE Indices'!$A$2:$A$23,'4.Annual SAE Indices'!$J$2:$J$23)*_xlfn.XLOOKUP('8. Model Variables'!$B176,'5.Monthly Multipliers'!$B$2:$B$13,'5.Monthly Multipliers'!$C$2:$C$13) + _xlfn.XLOOKUP('8. Model Variables'!$A176,'4.Annual SAE Indices'!$A$2:$A$23,'4.Annual SAE Indices'!$K$2:$K$23)*_xlfn.XLOOKUP('8. Model Variables'!$B176,'5.Monthly Multipliers'!$B$2:$B$13,'5.Monthly Multipliers'!$D$2:$D$13) + _xlfn.XLOOKUP('8. Model Variables'!$A176,'4.Annual SAE Indices'!$A$2:$A$23,'4.Annual SAE Indices'!$L$2:$L$23)*_xlfn.XLOOKUP('8. Model Variables'!$B176,'5.Monthly Multipliers'!$B$2:$B$13,'5.Monthly Multipliers'!$E$2:$E$13) + _xlfn.XLOOKUP('8. Model Variables'!$A176,'4.Annual SAE Indices'!$A$2:$A$23,'4.Annual SAE Indices'!$M$2:$M$23)*_xlfn.XLOOKUP('8. Model Variables'!$B176,'5.Monthly Multipliers'!$B$2:$B$13,'5.Monthly Multipliers'!$F$2:$F$13) + _xlfn.XLOOKUP('8. Model Variables'!$A176,'4.Annual SAE Indices'!$A$2:$A$23,'4.Annual SAE Indices'!$N$2:$N$23)*_xlfn.XLOOKUP('8. Model Variables'!$B176,'5.Monthly Multipliers'!$B$2:$B$13,'5.Monthly Multipliers'!$G$2:$G$13) + _xlfn.XLOOKUP('8. Model Variables'!$A176,'4.Annual SAE Indices'!$A$2:$A$23,'4.Annual SAE Indices'!$O$2:$O$23)*_xlfn.XLOOKUP('8. Model Variables'!$B176,'5.Monthly Multipliers'!$B$2:$B$13,'5.Monthly Multipliers'!$H$2:$H$13) + _xlfn.XLOOKUP('8. Model Variables'!$A176,'4.Annual SAE Indices'!$A$2:$A$23,'4.Annual SAE Indices'!$P$2:$P$23)*_xlfn.XLOOKUP('8. Model Variables'!$B176,'5.Monthly Multipliers'!$B$2:$B$13,'5.Monthly Multipliers'!$I$2:$I$13) + _xlfn.XLOOKUP('8. Model Variables'!$A176,'4.Annual SAE Indices'!$A$2:$A$23,'4.Annual SAE Indices'!$Q$2:$Q$23)*_xlfn.XLOOKUP('8. Model Variables'!$B176,'5.Monthly Multipliers'!$B$2:$B$13,'5.Monthly Multipliers'!$J$2:$J$13) + _xlfn.XLOOKUP('8. Model Variables'!$A176,'4.Annual SAE Indices'!$A$2:$A$23,'4.Annual SAE Indices'!$R$2:$R$23)*_xlfn.XLOOKUP('8. Model Variables'!$B176,'5.Monthly Multipliers'!$B$2:$B$13,'5.Monthly Multipliers'!$K$2:$K$13) + _xlfn.XLOOKUP('8. Model Variables'!$A176,'4.Annual SAE Indices'!$A$2:$A$23,'4.Annual SAE Indices'!$T$2:$T$23)*_xlfn.XLOOKUP('8. Model Variables'!$B176,'5.Monthly Multipliers'!$B$2:$B$13,'5.Monthly Multipliers'!$L$2:$L$13) + _xlfn.XLOOKUP('8. Model Variables'!$A176,'4.Annual SAE Indices'!$A$2:$A$23,'4.Annual SAE Indices'!$U$2:$U$23)*_xlfn.XLOOKUP('8. Model Variables'!$B176,'5.Monthly Multipliers'!$B$2:$B$13,'5.Monthly Multipliers'!$M$2:$M$13)</f>
        <v>511.61565917061449</v>
      </c>
      <c r="F176" s="1">
        <f>('6.Econ Transform'!F176^0.1)*'7.Wthr Transform'!D176*'8. Model Variables'!E176</f>
        <v>525.56626717345512</v>
      </c>
    </row>
    <row r="177" spans="1:6" ht="15.75" customHeight="1" x14ac:dyDescent="0.25">
      <c r="A177" s="1">
        <f t="shared" si="0"/>
        <v>2027</v>
      </c>
      <c r="B177" s="1">
        <f t="shared" si="1"/>
        <v>8</v>
      </c>
      <c r="C177" s="12">
        <f t="array" ref="C177">('6.Econ Transform'!F177^0.1)*'7.Wthr Transform'!H177*_xlfn.XLOOKUP('8. Model Variables'!A177,'4.Annual SAE Indices'!$A$2:$A$23,'4.Annual SAE Indices'!$V$2:$V$23)</f>
        <v>6.4880754645838395E-2</v>
      </c>
      <c r="D177" s="12">
        <f t="array" ref="D177">('6.Econ Transform'!F177^0.1)*'7.Wthr Transform'!J177*_xlfn.XLOOKUP('8. Model Variables'!$A177,'4.Annual SAE Indices'!$A$2:$A$23,'4.Annual SAE Indices'!$W$2:$W$23)</f>
        <v>350.80042871052223</v>
      </c>
      <c r="E177" s="1">
        <f t="array" ref="E177">_xlfn.XLOOKUP('8. Model Variables'!$A177,'4.Annual SAE Indices'!$A$2:$A$23,'4.Annual SAE Indices'!$J$2:$J$23)*_xlfn.XLOOKUP('8. Model Variables'!$B177,'5.Monthly Multipliers'!$B$2:$B$13,'5.Monthly Multipliers'!$C$2:$C$13) + _xlfn.XLOOKUP('8. Model Variables'!$A177,'4.Annual SAE Indices'!$A$2:$A$23,'4.Annual SAE Indices'!$K$2:$K$23)*_xlfn.XLOOKUP('8. Model Variables'!$B177,'5.Monthly Multipliers'!$B$2:$B$13,'5.Monthly Multipliers'!$D$2:$D$13) + _xlfn.XLOOKUP('8. Model Variables'!$A177,'4.Annual SAE Indices'!$A$2:$A$23,'4.Annual SAE Indices'!$L$2:$L$23)*_xlfn.XLOOKUP('8. Model Variables'!$B177,'5.Monthly Multipliers'!$B$2:$B$13,'5.Monthly Multipliers'!$E$2:$E$13) + _xlfn.XLOOKUP('8. Model Variables'!$A177,'4.Annual SAE Indices'!$A$2:$A$23,'4.Annual SAE Indices'!$M$2:$M$23)*_xlfn.XLOOKUP('8. Model Variables'!$B177,'5.Monthly Multipliers'!$B$2:$B$13,'5.Monthly Multipliers'!$F$2:$F$13) + _xlfn.XLOOKUP('8. Model Variables'!$A177,'4.Annual SAE Indices'!$A$2:$A$23,'4.Annual SAE Indices'!$N$2:$N$23)*_xlfn.XLOOKUP('8. Model Variables'!$B177,'5.Monthly Multipliers'!$B$2:$B$13,'5.Monthly Multipliers'!$G$2:$G$13) + _xlfn.XLOOKUP('8. Model Variables'!$A177,'4.Annual SAE Indices'!$A$2:$A$23,'4.Annual SAE Indices'!$O$2:$O$23)*_xlfn.XLOOKUP('8. Model Variables'!$B177,'5.Monthly Multipliers'!$B$2:$B$13,'5.Monthly Multipliers'!$H$2:$H$13) + _xlfn.XLOOKUP('8. Model Variables'!$A177,'4.Annual SAE Indices'!$A$2:$A$23,'4.Annual SAE Indices'!$P$2:$P$23)*_xlfn.XLOOKUP('8. Model Variables'!$B177,'5.Monthly Multipliers'!$B$2:$B$13,'5.Monthly Multipliers'!$I$2:$I$13) + _xlfn.XLOOKUP('8. Model Variables'!$A177,'4.Annual SAE Indices'!$A$2:$A$23,'4.Annual SAE Indices'!$Q$2:$Q$23)*_xlfn.XLOOKUP('8. Model Variables'!$B177,'5.Monthly Multipliers'!$B$2:$B$13,'5.Monthly Multipliers'!$J$2:$J$13) + _xlfn.XLOOKUP('8. Model Variables'!$A177,'4.Annual SAE Indices'!$A$2:$A$23,'4.Annual SAE Indices'!$R$2:$R$23)*_xlfn.XLOOKUP('8. Model Variables'!$B177,'5.Monthly Multipliers'!$B$2:$B$13,'5.Monthly Multipliers'!$K$2:$K$13) + _xlfn.XLOOKUP('8. Model Variables'!$A177,'4.Annual SAE Indices'!$A$2:$A$23,'4.Annual SAE Indices'!$T$2:$T$23)*_xlfn.XLOOKUP('8. Model Variables'!$B177,'5.Monthly Multipliers'!$B$2:$B$13,'5.Monthly Multipliers'!$L$2:$L$13) + _xlfn.XLOOKUP('8. Model Variables'!$A177,'4.Annual SAE Indices'!$A$2:$A$23,'4.Annual SAE Indices'!$U$2:$U$23)*_xlfn.XLOOKUP('8. Model Variables'!$B177,'5.Monthly Multipliers'!$B$2:$B$13,'5.Monthly Multipliers'!$M$2:$M$13)</f>
        <v>509.81075770700141</v>
      </c>
      <c r="F177" s="1">
        <f>('6.Econ Transform'!F177^0.1)*'7.Wthr Transform'!D177*'8. Model Variables'!E177</f>
        <v>523.72042421586775</v>
      </c>
    </row>
    <row r="178" spans="1:6" ht="15.75" customHeight="1" x14ac:dyDescent="0.25">
      <c r="A178" s="1">
        <f t="shared" si="0"/>
        <v>2027</v>
      </c>
      <c r="B178" s="1">
        <f t="shared" si="1"/>
        <v>9</v>
      </c>
      <c r="C178" s="12">
        <f t="array" ref="C178">('6.Econ Transform'!F178^0.1)*'7.Wthr Transform'!H178*_xlfn.XLOOKUP('8. Model Variables'!A178,'4.Annual SAE Indices'!$A$2:$A$23,'4.Annual SAE Indices'!$V$2:$V$23)</f>
        <v>7.3578871899213336</v>
      </c>
      <c r="D178" s="12">
        <f t="array" ref="D178">('6.Econ Transform'!F178^0.1)*'7.Wthr Transform'!J178*_xlfn.XLOOKUP('8. Model Variables'!$A178,'4.Annual SAE Indices'!$A$2:$A$23,'4.Annual SAE Indices'!$W$2:$W$23)</f>
        <v>103.6605031334515</v>
      </c>
      <c r="E178" s="1">
        <f t="array" ref="E178">_xlfn.XLOOKUP('8. Model Variables'!$A178,'4.Annual SAE Indices'!$A$2:$A$23,'4.Annual SAE Indices'!$J$2:$J$23)*_xlfn.XLOOKUP('8. Model Variables'!$B178,'5.Monthly Multipliers'!$B$2:$B$13,'5.Monthly Multipliers'!$C$2:$C$13) + _xlfn.XLOOKUP('8. Model Variables'!$A178,'4.Annual SAE Indices'!$A$2:$A$23,'4.Annual SAE Indices'!$K$2:$K$23)*_xlfn.XLOOKUP('8. Model Variables'!$B178,'5.Monthly Multipliers'!$B$2:$B$13,'5.Monthly Multipliers'!$D$2:$D$13) + _xlfn.XLOOKUP('8. Model Variables'!$A178,'4.Annual SAE Indices'!$A$2:$A$23,'4.Annual SAE Indices'!$L$2:$L$23)*_xlfn.XLOOKUP('8. Model Variables'!$B178,'5.Monthly Multipliers'!$B$2:$B$13,'5.Monthly Multipliers'!$E$2:$E$13) + _xlfn.XLOOKUP('8. Model Variables'!$A178,'4.Annual SAE Indices'!$A$2:$A$23,'4.Annual SAE Indices'!$M$2:$M$23)*_xlfn.XLOOKUP('8. Model Variables'!$B178,'5.Monthly Multipliers'!$B$2:$B$13,'5.Monthly Multipliers'!$F$2:$F$13) + _xlfn.XLOOKUP('8. Model Variables'!$A178,'4.Annual SAE Indices'!$A$2:$A$23,'4.Annual SAE Indices'!$N$2:$N$23)*_xlfn.XLOOKUP('8. Model Variables'!$B178,'5.Monthly Multipliers'!$B$2:$B$13,'5.Monthly Multipliers'!$G$2:$G$13) + _xlfn.XLOOKUP('8. Model Variables'!$A178,'4.Annual SAE Indices'!$A$2:$A$23,'4.Annual SAE Indices'!$O$2:$O$23)*_xlfn.XLOOKUP('8. Model Variables'!$B178,'5.Monthly Multipliers'!$B$2:$B$13,'5.Monthly Multipliers'!$H$2:$H$13) + _xlfn.XLOOKUP('8. Model Variables'!$A178,'4.Annual SAE Indices'!$A$2:$A$23,'4.Annual SAE Indices'!$P$2:$P$23)*_xlfn.XLOOKUP('8. Model Variables'!$B178,'5.Monthly Multipliers'!$B$2:$B$13,'5.Monthly Multipliers'!$I$2:$I$13) + _xlfn.XLOOKUP('8. Model Variables'!$A178,'4.Annual SAE Indices'!$A$2:$A$23,'4.Annual SAE Indices'!$Q$2:$Q$23)*_xlfn.XLOOKUP('8. Model Variables'!$B178,'5.Monthly Multipliers'!$B$2:$B$13,'5.Monthly Multipliers'!$J$2:$J$13) + _xlfn.XLOOKUP('8. Model Variables'!$A178,'4.Annual SAE Indices'!$A$2:$A$23,'4.Annual SAE Indices'!$R$2:$R$23)*_xlfn.XLOOKUP('8. Model Variables'!$B178,'5.Monthly Multipliers'!$B$2:$B$13,'5.Monthly Multipliers'!$K$2:$K$13) + _xlfn.XLOOKUP('8. Model Variables'!$A178,'4.Annual SAE Indices'!$A$2:$A$23,'4.Annual SAE Indices'!$T$2:$T$23)*_xlfn.XLOOKUP('8. Model Variables'!$B178,'5.Monthly Multipliers'!$B$2:$B$13,'5.Monthly Multipliers'!$L$2:$L$13) + _xlfn.XLOOKUP('8. Model Variables'!$A178,'4.Annual SAE Indices'!$A$2:$A$23,'4.Annual SAE Indices'!$U$2:$U$23)*_xlfn.XLOOKUP('8. Model Variables'!$B178,'5.Monthly Multipliers'!$B$2:$B$13,'5.Monthly Multipliers'!$M$2:$M$13)</f>
        <v>512.59931850226792</v>
      </c>
      <c r="F178" s="1">
        <f>('6.Econ Transform'!F178^0.1)*'7.Wthr Transform'!D178*'8. Model Variables'!E178</f>
        <v>509.63722246482939</v>
      </c>
    </row>
    <row r="179" spans="1:6" ht="15.75" customHeight="1" x14ac:dyDescent="0.25">
      <c r="A179" s="1">
        <f t="shared" si="0"/>
        <v>2027</v>
      </c>
      <c r="B179" s="1">
        <f t="shared" si="1"/>
        <v>10</v>
      </c>
      <c r="C179" s="12">
        <f t="array" ref="C179">('6.Econ Transform'!F179^0.1)*'7.Wthr Transform'!H179*_xlfn.XLOOKUP('8. Model Variables'!A179,'4.Annual SAE Indices'!$A$2:$A$23,'4.Annual SAE Indices'!$V$2:$V$23)</f>
        <v>66.223454023649467</v>
      </c>
      <c r="D179" s="12">
        <f t="array" ref="D179">('6.Econ Transform'!F179^0.1)*'7.Wthr Transform'!J179*_xlfn.XLOOKUP('8. Model Variables'!$A179,'4.Annual SAE Indices'!$A$2:$A$23,'4.Annual SAE Indices'!$W$2:$W$23)</f>
        <v>5.8425086926920891</v>
      </c>
      <c r="E179" s="1">
        <f t="array" ref="E179">_xlfn.XLOOKUP('8. Model Variables'!$A179,'4.Annual SAE Indices'!$A$2:$A$23,'4.Annual SAE Indices'!$J$2:$J$23)*_xlfn.XLOOKUP('8. Model Variables'!$B179,'5.Monthly Multipliers'!$B$2:$B$13,'5.Monthly Multipliers'!$C$2:$C$13) + _xlfn.XLOOKUP('8. Model Variables'!$A179,'4.Annual SAE Indices'!$A$2:$A$23,'4.Annual SAE Indices'!$K$2:$K$23)*_xlfn.XLOOKUP('8. Model Variables'!$B179,'5.Monthly Multipliers'!$B$2:$B$13,'5.Monthly Multipliers'!$D$2:$D$13) + _xlfn.XLOOKUP('8. Model Variables'!$A179,'4.Annual SAE Indices'!$A$2:$A$23,'4.Annual SAE Indices'!$L$2:$L$23)*_xlfn.XLOOKUP('8. Model Variables'!$B179,'5.Monthly Multipliers'!$B$2:$B$13,'5.Monthly Multipliers'!$E$2:$E$13) + _xlfn.XLOOKUP('8. Model Variables'!$A179,'4.Annual SAE Indices'!$A$2:$A$23,'4.Annual SAE Indices'!$M$2:$M$23)*_xlfn.XLOOKUP('8. Model Variables'!$B179,'5.Monthly Multipliers'!$B$2:$B$13,'5.Monthly Multipliers'!$F$2:$F$13) + _xlfn.XLOOKUP('8. Model Variables'!$A179,'4.Annual SAE Indices'!$A$2:$A$23,'4.Annual SAE Indices'!$N$2:$N$23)*_xlfn.XLOOKUP('8. Model Variables'!$B179,'5.Monthly Multipliers'!$B$2:$B$13,'5.Monthly Multipliers'!$G$2:$G$13) + _xlfn.XLOOKUP('8. Model Variables'!$A179,'4.Annual SAE Indices'!$A$2:$A$23,'4.Annual SAE Indices'!$O$2:$O$23)*_xlfn.XLOOKUP('8. Model Variables'!$B179,'5.Monthly Multipliers'!$B$2:$B$13,'5.Monthly Multipliers'!$H$2:$H$13) + _xlfn.XLOOKUP('8. Model Variables'!$A179,'4.Annual SAE Indices'!$A$2:$A$23,'4.Annual SAE Indices'!$P$2:$P$23)*_xlfn.XLOOKUP('8. Model Variables'!$B179,'5.Monthly Multipliers'!$B$2:$B$13,'5.Monthly Multipliers'!$I$2:$I$13) + _xlfn.XLOOKUP('8. Model Variables'!$A179,'4.Annual SAE Indices'!$A$2:$A$23,'4.Annual SAE Indices'!$Q$2:$Q$23)*_xlfn.XLOOKUP('8. Model Variables'!$B179,'5.Monthly Multipliers'!$B$2:$B$13,'5.Monthly Multipliers'!$J$2:$J$13) + _xlfn.XLOOKUP('8. Model Variables'!$A179,'4.Annual SAE Indices'!$A$2:$A$23,'4.Annual SAE Indices'!$R$2:$R$23)*_xlfn.XLOOKUP('8. Model Variables'!$B179,'5.Monthly Multipliers'!$B$2:$B$13,'5.Monthly Multipliers'!$K$2:$K$13) + _xlfn.XLOOKUP('8. Model Variables'!$A179,'4.Annual SAE Indices'!$A$2:$A$23,'4.Annual SAE Indices'!$T$2:$T$23)*_xlfn.XLOOKUP('8. Model Variables'!$B179,'5.Monthly Multipliers'!$B$2:$B$13,'5.Monthly Multipliers'!$L$2:$L$13) + _xlfn.XLOOKUP('8. Model Variables'!$A179,'4.Annual SAE Indices'!$A$2:$A$23,'4.Annual SAE Indices'!$U$2:$U$23)*_xlfn.XLOOKUP('8. Model Variables'!$B179,'5.Monthly Multipliers'!$B$2:$B$13,'5.Monthly Multipliers'!$M$2:$M$13)</f>
        <v>519.30038091115807</v>
      </c>
      <c r="F179" s="1">
        <f>('6.Econ Transform'!F179^0.1)*'7.Wthr Transform'!D179*'8. Model Variables'!E179</f>
        <v>533.54985436977881</v>
      </c>
    </row>
    <row r="180" spans="1:6" ht="15.75" customHeight="1" x14ac:dyDescent="0.25">
      <c r="A180" s="1">
        <f t="shared" si="0"/>
        <v>2027</v>
      </c>
      <c r="B180" s="1">
        <f t="shared" si="1"/>
        <v>11</v>
      </c>
      <c r="C180" s="12">
        <f t="array" ref="C180">('6.Econ Transform'!F180^0.1)*'7.Wthr Transform'!H180*_xlfn.XLOOKUP('8. Model Variables'!A180,'4.Annual SAE Indices'!$A$2:$A$23,'4.Annual SAE Indices'!$V$2:$V$23)</f>
        <v>158.32343435525479</v>
      </c>
      <c r="D180" s="12">
        <f t="array" ref="D180">('6.Econ Transform'!F180^0.1)*'7.Wthr Transform'!J180*_xlfn.XLOOKUP('8. Model Variables'!$A180,'4.Annual SAE Indices'!$A$2:$A$23,'4.Annual SAE Indices'!$W$2:$W$23)</f>
        <v>0.2498782302167597</v>
      </c>
      <c r="E180" s="1">
        <f t="array" ref="E180">_xlfn.XLOOKUP('8. Model Variables'!$A180,'4.Annual SAE Indices'!$A$2:$A$23,'4.Annual SAE Indices'!$J$2:$J$23)*_xlfn.XLOOKUP('8. Model Variables'!$B180,'5.Monthly Multipliers'!$B$2:$B$13,'5.Monthly Multipliers'!$C$2:$C$13) + _xlfn.XLOOKUP('8. Model Variables'!$A180,'4.Annual SAE Indices'!$A$2:$A$23,'4.Annual SAE Indices'!$K$2:$K$23)*_xlfn.XLOOKUP('8. Model Variables'!$B180,'5.Monthly Multipliers'!$B$2:$B$13,'5.Monthly Multipliers'!$D$2:$D$13) + _xlfn.XLOOKUP('8. Model Variables'!$A180,'4.Annual SAE Indices'!$A$2:$A$23,'4.Annual SAE Indices'!$L$2:$L$23)*_xlfn.XLOOKUP('8. Model Variables'!$B180,'5.Monthly Multipliers'!$B$2:$B$13,'5.Monthly Multipliers'!$E$2:$E$13) + _xlfn.XLOOKUP('8. Model Variables'!$A180,'4.Annual SAE Indices'!$A$2:$A$23,'4.Annual SAE Indices'!$M$2:$M$23)*_xlfn.XLOOKUP('8. Model Variables'!$B180,'5.Monthly Multipliers'!$B$2:$B$13,'5.Monthly Multipliers'!$F$2:$F$13) + _xlfn.XLOOKUP('8. Model Variables'!$A180,'4.Annual SAE Indices'!$A$2:$A$23,'4.Annual SAE Indices'!$N$2:$N$23)*_xlfn.XLOOKUP('8. Model Variables'!$B180,'5.Monthly Multipliers'!$B$2:$B$13,'5.Monthly Multipliers'!$G$2:$G$13) + _xlfn.XLOOKUP('8. Model Variables'!$A180,'4.Annual SAE Indices'!$A$2:$A$23,'4.Annual SAE Indices'!$O$2:$O$23)*_xlfn.XLOOKUP('8. Model Variables'!$B180,'5.Monthly Multipliers'!$B$2:$B$13,'5.Monthly Multipliers'!$H$2:$H$13) + _xlfn.XLOOKUP('8. Model Variables'!$A180,'4.Annual SAE Indices'!$A$2:$A$23,'4.Annual SAE Indices'!$P$2:$P$23)*_xlfn.XLOOKUP('8. Model Variables'!$B180,'5.Monthly Multipliers'!$B$2:$B$13,'5.Monthly Multipliers'!$I$2:$I$13) + _xlfn.XLOOKUP('8. Model Variables'!$A180,'4.Annual SAE Indices'!$A$2:$A$23,'4.Annual SAE Indices'!$Q$2:$Q$23)*_xlfn.XLOOKUP('8. Model Variables'!$B180,'5.Monthly Multipliers'!$B$2:$B$13,'5.Monthly Multipliers'!$J$2:$J$13) + _xlfn.XLOOKUP('8. Model Variables'!$A180,'4.Annual SAE Indices'!$A$2:$A$23,'4.Annual SAE Indices'!$R$2:$R$23)*_xlfn.XLOOKUP('8. Model Variables'!$B180,'5.Monthly Multipliers'!$B$2:$B$13,'5.Monthly Multipliers'!$K$2:$K$13) + _xlfn.XLOOKUP('8. Model Variables'!$A180,'4.Annual SAE Indices'!$A$2:$A$23,'4.Annual SAE Indices'!$T$2:$T$23)*_xlfn.XLOOKUP('8. Model Variables'!$B180,'5.Monthly Multipliers'!$B$2:$B$13,'5.Monthly Multipliers'!$L$2:$L$13) + _xlfn.XLOOKUP('8. Model Variables'!$A180,'4.Annual SAE Indices'!$A$2:$A$23,'4.Annual SAE Indices'!$U$2:$U$23)*_xlfn.XLOOKUP('8. Model Variables'!$B180,'5.Monthly Multipliers'!$B$2:$B$13,'5.Monthly Multipliers'!$M$2:$M$13)</f>
        <v>525.60078300133773</v>
      </c>
      <c r="F180" s="1">
        <f>('6.Econ Transform'!F180^0.1)*'7.Wthr Transform'!D180*'8. Model Variables'!E180</f>
        <v>522.64224510071858</v>
      </c>
    </row>
    <row r="181" spans="1:6" ht="15.75" customHeight="1" x14ac:dyDescent="0.25">
      <c r="A181" s="1">
        <f t="shared" si="0"/>
        <v>2027</v>
      </c>
      <c r="B181" s="1">
        <f t="shared" si="1"/>
        <v>12</v>
      </c>
      <c r="C181" s="12">
        <f t="array" ref="C181">('6.Econ Transform'!F181^0.1)*'7.Wthr Transform'!H181*_xlfn.XLOOKUP('8. Model Variables'!A181,'4.Annual SAE Indices'!$A$2:$A$23,'4.Annual SAE Indices'!$V$2:$V$23)</f>
        <v>261.24294584671122</v>
      </c>
      <c r="D181" s="12">
        <f t="array" ref="D181">('6.Econ Transform'!F181^0.1)*'7.Wthr Transform'!J181*_xlfn.XLOOKUP('8. Model Variables'!$A181,'4.Annual SAE Indices'!$A$2:$A$23,'4.Annual SAE Indices'!$W$2:$W$23)</f>
        <v>0</v>
      </c>
      <c r="E181" s="1">
        <f t="array" ref="E181">_xlfn.XLOOKUP('8. Model Variables'!$A181,'4.Annual SAE Indices'!$A$2:$A$23,'4.Annual SAE Indices'!$J$2:$J$23)*_xlfn.XLOOKUP('8. Model Variables'!$B181,'5.Monthly Multipliers'!$B$2:$B$13,'5.Monthly Multipliers'!$C$2:$C$13) + _xlfn.XLOOKUP('8. Model Variables'!$A181,'4.Annual SAE Indices'!$A$2:$A$23,'4.Annual SAE Indices'!$K$2:$K$23)*_xlfn.XLOOKUP('8. Model Variables'!$B181,'5.Monthly Multipliers'!$B$2:$B$13,'5.Monthly Multipliers'!$D$2:$D$13) + _xlfn.XLOOKUP('8. Model Variables'!$A181,'4.Annual SAE Indices'!$A$2:$A$23,'4.Annual SAE Indices'!$L$2:$L$23)*_xlfn.XLOOKUP('8. Model Variables'!$B181,'5.Monthly Multipliers'!$B$2:$B$13,'5.Monthly Multipliers'!$E$2:$E$13) + _xlfn.XLOOKUP('8. Model Variables'!$A181,'4.Annual SAE Indices'!$A$2:$A$23,'4.Annual SAE Indices'!$M$2:$M$23)*_xlfn.XLOOKUP('8. Model Variables'!$B181,'5.Monthly Multipliers'!$B$2:$B$13,'5.Monthly Multipliers'!$F$2:$F$13) + _xlfn.XLOOKUP('8. Model Variables'!$A181,'4.Annual SAE Indices'!$A$2:$A$23,'4.Annual SAE Indices'!$N$2:$N$23)*_xlfn.XLOOKUP('8. Model Variables'!$B181,'5.Monthly Multipliers'!$B$2:$B$13,'5.Monthly Multipliers'!$G$2:$G$13) + _xlfn.XLOOKUP('8. Model Variables'!$A181,'4.Annual SAE Indices'!$A$2:$A$23,'4.Annual SAE Indices'!$O$2:$O$23)*_xlfn.XLOOKUP('8. Model Variables'!$B181,'5.Monthly Multipliers'!$B$2:$B$13,'5.Monthly Multipliers'!$H$2:$H$13) + _xlfn.XLOOKUP('8. Model Variables'!$A181,'4.Annual SAE Indices'!$A$2:$A$23,'4.Annual SAE Indices'!$P$2:$P$23)*_xlfn.XLOOKUP('8. Model Variables'!$B181,'5.Monthly Multipliers'!$B$2:$B$13,'5.Monthly Multipliers'!$I$2:$I$13) + _xlfn.XLOOKUP('8. Model Variables'!$A181,'4.Annual SAE Indices'!$A$2:$A$23,'4.Annual SAE Indices'!$Q$2:$Q$23)*_xlfn.XLOOKUP('8. Model Variables'!$B181,'5.Monthly Multipliers'!$B$2:$B$13,'5.Monthly Multipliers'!$J$2:$J$13) + _xlfn.XLOOKUP('8. Model Variables'!$A181,'4.Annual SAE Indices'!$A$2:$A$23,'4.Annual SAE Indices'!$R$2:$R$23)*_xlfn.XLOOKUP('8. Model Variables'!$B181,'5.Monthly Multipliers'!$B$2:$B$13,'5.Monthly Multipliers'!$K$2:$K$13) + _xlfn.XLOOKUP('8. Model Variables'!$A181,'4.Annual SAE Indices'!$A$2:$A$23,'4.Annual SAE Indices'!$T$2:$T$23)*_xlfn.XLOOKUP('8. Model Variables'!$B181,'5.Monthly Multipliers'!$B$2:$B$13,'5.Monthly Multipliers'!$L$2:$L$13) + _xlfn.XLOOKUP('8. Model Variables'!$A181,'4.Annual SAE Indices'!$A$2:$A$23,'4.Annual SAE Indices'!$U$2:$U$23)*_xlfn.XLOOKUP('8. Model Variables'!$B181,'5.Monthly Multipliers'!$B$2:$B$13,'5.Monthly Multipliers'!$M$2:$M$13)</f>
        <v>534.56507899485007</v>
      </c>
      <c r="F181" s="1">
        <f>('6.Econ Transform'!F181^0.1)*'7.Wthr Transform'!D181*'8. Model Variables'!E181</f>
        <v>549.32533871255237</v>
      </c>
    </row>
    <row r="182" spans="1:6" ht="15.75" customHeight="1" x14ac:dyDescent="0.25">
      <c r="A182" s="1">
        <f t="shared" si="0"/>
        <v>2028</v>
      </c>
      <c r="B182" s="1">
        <f t="shared" si="1"/>
        <v>1</v>
      </c>
      <c r="C182" s="12">
        <f t="array" ref="C182">('6.Econ Transform'!F182^0.1)*'7.Wthr Transform'!H182*_xlfn.XLOOKUP('8. Model Variables'!A182,'4.Annual SAE Indices'!$A$2:$A$23,'4.Annual SAE Indices'!$V$2:$V$23)</f>
        <v>323.48689234317175</v>
      </c>
      <c r="D182" s="12">
        <f t="array" ref="D182">('6.Econ Transform'!F182^0.1)*'7.Wthr Transform'!J182*_xlfn.XLOOKUP('8. Model Variables'!$A182,'4.Annual SAE Indices'!$A$2:$A$23,'4.Annual SAE Indices'!$W$2:$W$23)</f>
        <v>0</v>
      </c>
      <c r="E182" s="1">
        <f t="array" ref="E182">_xlfn.XLOOKUP('8. Model Variables'!$A182,'4.Annual SAE Indices'!$A$2:$A$23,'4.Annual SAE Indices'!$J$2:$J$23)*_xlfn.XLOOKUP('8. Model Variables'!$B182,'5.Monthly Multipliers'!$B$2:$B$13,'5.Monthly Multipliers'!$C$2:$C$13) + _xlfn.XLOOKUP('8. Model Variables'!$A182,'4.Annual SAE Indices'!$A$2:$A$23,'4.Annual SAE Indices'!$K$2:$K$23)*_xlfn.XLOOKUP('8. Model Variables'!$B182,'5.Monthly Multipliers'!$B$2:$B$13,'5.Monthly Multipliers'!$D$2:$D$13) + _xlfn.XLOOKUP('8. Model Variables'!$A182,'4.Annual SAE Indices'!$A$2:$A$23,'4.Annual SAE Indices'!$L$2:$L$23)*_xlfn.XLOOKUP('8. Model Variables'!$B182,'5.Monthly Multipliers'!$B$2:$B$13,'5.Monthly Multipliers'!$E$2:$E$13) + _xlfn.XLOOKUP('8. Model Variables'!$A182,'4.Annual SAE Indices'!$A$2:$A$23,'4.Annual SAE Indices'!$M$2:$M$23)*_xlfn.XLOOKUP('8. Model Variables'!$B182,'5.Monthly Multipliers'!$B$2:$B$13,'5.Monthly Multipliers'!$F$2:$F$13) + _xlfn.XLOOKUP('8. Model Variables'!$A182,'4.Annual SAE Indices'!$A$2:$A$23,'4.Annual SAE Indices'!$N$2:$N$23)*_xlfn.XLOOKUP('8. Model Variables'!$B182,'5.Monthly Multipliers'!$B$2:$B$13,'5.Monthly Multipliers'!$G$2:$G$13) + _xlfn.XLOOKUP('8. Model Variables'!$A182,'4.Annual SAE Indices'!$A$2:$A$23,'4.Annual SAE Indices'!$O$2:$O$23)*_xlfn.XLOOKUP('8. Model Variables'!$B182,'5.Monthly Multipliers'!$B$2:$B$13,'5.Monthly Multipliers'!$H$2:$H$13) + _xlfn.XLOOKUP('8. Model Variables'!$A182,'4.Annual SAE Indices'!$A$2:$A$23,'4.Annual SAE Indices'!$P$2:$P$23)*_xlfn.XLOOKUP('8. Model Variables'!$B182,'5.Monthly Multipliers'!$B$2:$B$13,'5.Monthly Multipliers'!$I$2:$I$13) + _xlfn.XLOOKUP('8. Model Variables'!$A182,'4.Annual SAE Indices'!$A$2:$A$23,'4.Annual SAE Indices'!$Q$2:$Q$23)*_xlfn.XLOOKUP('8. Model Variables'!$B182,'5.Monthly Multipliers'!$B$2:$B$13,'5.Monthly Multipliers'!$J$2:$J$13) + _xlfn.XLOOKUP('8. Model Variables'!$A182,'4.Annual SAE Indices'!$A$2:$A$23,'4.Annual SAE Indices'!$R$2:$R$23)*_xlfn.XLOOKUP('8. Model Variables'!$B182,'5.Monthly Multipliers'!$B$2:$B$13,'5.Monthly Multipliers'!$K$2:$K$13) + _xlfn.XLOOKUP('8. Model Variables'!$A182,'4.Annual SAE Indices'!$A$2:$A$23,'4.Annual SAE Indices'!$T$2:$T$23)*_xlfn.XLOOKUP('8. Model Variables'!$B182,'5.Monthly Multipliers'!$B$2:$B$13,'5.Monthly Multipliers'!$L$2:$L$13) + _xlfn.XLOOKUP('8. Model Variables'!$A182,'4.Annual SAE Indices'!$A$2:$A$23,'4.Annual SAE Indices'!$U$2:$U$23)*_xlfn.XLOOKUP('8. Model Variables'!$B182,'5.Monthly Multipliers'!$B$2:$B$13,'5.Monthly Multipliers'!$M$2:$M$13)</f>
        <v>537.35831343958205</v>
      </c>
      <c r="F182" s="1">
        <f>('6.Econ Transform'!F182^0.1)*'7.Wthr Transform'!D182*'8. Model Variables'!E182</f>
        <v>552.24636463880711</v>
      </c>
    </row>
    <row r="183" spans="1:6" ht="15.75" customHeight="1" x14ac:dyDescent="0.25">
      <c r="A183" s="1">
        <f t="shared" si="0"/>
        <v>2028</v>
      </c>
      <c r="B183" s="1">
        <f t="shared" si="1"/>
        <v>2</v>
      </c>
      <c r="C183" s="12">
        <f t="array" ref="C183">('6.Econ Transform'!F183^0.1)*'7.Wthr Transform'!H183*_xlfn.XLOOKUP('8. Model Variables'!A183,'4.Annual SAE Indices'!$A$2:$A$23,'4.Annual SAE Indices'!$V$2:$V$23)</f>
        <v>282.14906864974608</v>
      </c>
      <c r="D183" s="12">
        <f t="array" ref="D183">('6.Econ Transform'!F183^0.1)*'7.Wthr Transform'!J183*_xlfn.XLOOKUP('8. Model Variables'!$A183,'4.Annual SAE Indices'!$A$2:$A$23,'4.Annual SAE Indices'!$W$2:$W$23)</f>
        <v>0</v>
      </c>
      <c r="E183" s="1">
        <f t="array" ref="E183">_xlfn.XLOOKUP('8. Model Variables'!$A183,'4.Annual SAE Indices'!$A$2:$A$23,'4.Annual SAE Indices'!$J$2:$J$23)*_xlfn.XLOOKUP('8. Model Variables'!$B183,'5.Monthly Multipliers'!$B$2:$B$13,'5.Monthly Multipliers'!$C$2:$C$13) + _xlfn.XLOOKUP('8. Model Variables'!$A183,'4.Annual SAE Indices'!$A$2:$A$23,'4.Annual SAE Indices'!$K$2:$K$23)*_xlfn.XLOOKUP('8. Model Variables'!$B183,'5.Monthly Multipliers'!$B$2:$B$13,'5.Monthly Multipliers'!$D$2:$D$13) + _xlfn.XLOOKUP('8. Model Variables'!$A183,'4.Annual SAE Indices'!$A$2:$A$23,'4.Annual SAE Indices'!$L$2:$L$23)*_xlfn.XLOOKUP('8. Model Variables'!$B183,'5.Monthly Multipliers'!$B$2:$B$13,'5.Monthly Multipliers'!$E$2:$E$13) + _xlfn.XLOOKUP('8. Model Variables'!$A183,'4.Annual SAE Indices'!$A$2:$A$23,'4.Annual SAE Indices'!$M$2:$M$23)*_xlfn.XLOOKUP('8. Model Variables'!$B183,'5.Monthly Multipliers'!$B$2:$B$13,'5.Monthly Multipliers'!$F$2:$F$13) + _xlfn.XLOOKUP('8. Model Variables'!$A183,'4.Annual SAE Indices'!$A$2:$A$23,'4.Annual SAE Indices'!$N$2:$N$23)*_xlfn.XLOOKUP('8. Model Variables'!$B183,'5.Monthly Multipliers'!$B$2:$B$13,'5.Monthly Multipliers'!$G$2:$G$13) + _xlfn.XLOOKUP('8. Model Variables'!$A183,'4.Annual SAE Indices'!$A$2:$A$23,'4.Annual SAE Indices'!$O$2:$O$23)*_xlfn.XLOOKUP('8. Model Variables'!$B183,'5.Monthly Multipliers'!$B$2:$B$13,'5.Monthly Multipliers'!$H$2:$H$13) + _xlfn.XLOOKUP('8. Model Variables'!$A183,'4.Annual SAE Indices'!$A$2:$A$23,'4.Annual SAE Indices'!$P$2:$P$23)*_xlfn.XLOOKUP('8. Model Variables'!$B183,'5.Monthly Multipliers'!$B$2:$B$13,'5.Monthly Multipliers'!$I$2:$I$13) + _xlfn.XLOOKUP('8. Model Variables'!$A183,'4.Annual SAE Indices'!$A$2:$A$23,'4.Annual SAE Indices'!$Q$2:$Q$23)*_xlfn.XLOOKUP('8. Model Variables'!$B183,'5.Monthly Multipliers'!$B$2:$B$13,'5.Monthly Multipliers'!$J$2:$J$13) + _xlfn.XLOOKUP('8. Model Variables'!$A183,'4.Annual SAE Indices'!$A$2:$A$23,'4.Annual SAE Indices'!$R$2:$R$23)*_xlfn.XLOOKUP('8. Model Variables'!$B183,'5.Monthly Multipliers'!$B$2:$B$13,'5.Monthly Multipliers'!$K$2:$K$13) + _xlfn.XLOOKUP('8. Model Variables'!$A183,'4.Annual SAE Indices'!$A$2:$A$23,'4.Annual SAE Indices'!$T$2:$T$23)*_xlfn.XLOOKUP('8. Model Variables'!$B183,'5.Monthly Multipliers'!$B$2:$B$13,'5.Monthly Multipliers'!$L$2:$L$13) + _xlfn.XLOOKUP('8. Model Variables'!$A183,'4.Annual SAE Indices'!$A$2:$A$23,'4.Annual SAE Indices'!$U$2:$U$23)*_xlfn.XLOOKUP('8. Model Variables'!$B183,'5.Monthly Multipliers'!$B$2:$B$13,'5.Monthly Multipliers'!$M$2:$M$13)</f>
        <v>534.10525903508915</v>
      </c>
      <c r="F183" s="1">
        <f>('6.Econ Transform'!F183^0.1)*'7.Wthr Transform'!D183*'8. Model Variables'!E183</f>
        <v>513.5368868838043</v>
      </c>
    </row>
    <row r="184" spans="1:6" ht="15.75" customHeight="1" x14ac:dyDescent="0.25">
      <c r="A184" s="1">
        <f t="shared" si="0"/>
        <v>2028</v>
      </c>
      <c r="B184" s="1">
        <f t="shared" si="1"/>
        <v>3</v>
      </c>
      <c r="C184" s="12">
        <f t="array" ref="C184">('6.Econ Transform'!F184^0.1)*'7.Wthr Transform'!H184*_xlfn.XLOOKUP('8. Model Variables'!A184,'4.Annual SAE Indices'!$A$2:$A$23,'4.Annual SAE Indices'!$V$2:$V$23)</f>
        <v>215.4986314229408</v>
      </c>
      <c r="D184" s="12">
        <f t="array" ref="D184">('6.Econ Transform'!F184^0.1)*'7.Wthr Transform'!J184*_xlfn.XLOOKUP('8. Model Variables'!$A184,'4.Annual SAE Indices'!$A$2:$A$23,'4.Annual SAE Indices'!$W$2:$W$23)</f>
        <v>0</v>
      </c>
      <c r="E184" s="1">
        <f t="array" ref="E184">_xlfn.XLOOKUP('8. Model Variables'!$A184,'4.Annual SAE Indices'!$A$2:$A$23,'4.Annual SAE Indices'!$J$2:$J$23)*_xlfn.XLOOKUP('8. Model Variables'!$B184,'5.Monthly Multipliers'!$B$2:$B$13,'5.Monthly Multipliers'!$C$2:$C$13) + _xlfn.XLOOKUP('8. Model Variables'!$A184,'4.Annual SAE Indices'!$A$2:$A$23,'4.Annual SAE Indices'!$K$2:$K$23)*_xlfn.XLOOKUP('8. Model Variables'!$B184,'5.Monthly Multipliers'!$B$2:$B$13,'5.Monthly Multipliers'!$D$2:$D$13) + _xlfn.XLOOKUP('8. Model Variables'!$A184,'4.Annual SAE Indices'!$A$2:$A$23,'4.Annual SAE Indices'!$L$2:$L$23)*_xlfn.XLOOKUP('8. Model Variables'!$B184,'5.Monthly Multipliers'!$B$2:$B$13,'5.Monthly Multipliers'!$E$2:$E$13) + _xlfn.XLOOKUP('8. Model Variables'!$A184,'4.Annual SAE Indices'!$A$2:$A$23,'4.Annual SAE Indices'!$M$2:$M$23)*_xlfn.XLOOKUP('8. Model Variables'!$B184,'5.Monthly Multipliers'!$B$2:$B$13,'5.Monthly Multipliers'!$F$2:$F$13) + _xlfn.XLOOKUP('8. Model Variables'!$A184,'4.Annual SAE Indices'!$A$2:$A$23,'4.Annual SAE Indices'!$N$2:$N$23)*_xlfn.XLOOKUP('8. Model Variables'!$B184,'5.Monthly Multipliers'!$B$2:$B$13,'5.Monthly Multipliers'!$G$2:$G$13) + _xlfn.XLOOKUP('8. Model Variables'!$A184,'4.Annual SAE Indices'!$A$2:$A$23,'4.Annual SAE Indices'!$O$2:$O$23)*_xlfn.XLOOKUP('8. Model Variables'!$B184,'5.Monthly Multipliers'!$B$2:$B$13,'5.Monthly Multipliers'!$H$2:$H$13) + _xlfn.XLOOKUP('8. Model Variables'!$A184,'4.Annual SAE Indices'!$A$2:$A$23,'4.Annual SAE Indices'!$P$2:$P$23)*_xlfn.XLOOKUP('8. Model Variables'!$B184,'5.Monthly Multipliers'!$B$2:$B$13,'5.Monthly Multipliers'!$I$2:$I$13) + _xlfn.XLOOKUP('8. Model Variables'!$A184,'4.Annual SAE Indices'!$A$2:$A$23,'4.Annual SAE Indices'!$Q$2:$Q$23)*_xlfn.XLOOKUP('8. Model Variables'!$B184,'5.Monthly Multipliers'!$B$2:$B$13,'5.Monthly Multipliers'!$J$2:$J$13) + _xlfn.XLOOKUP('8. Model Variables'!$A184,'4.Annual SAE Indices'!$A$2:$A$23,'4.Annual SAE Indices'!$R$2:$R$23)*_xlfn.XLOOKUP('8. Model Variables'!$B184,'5.Monthly Multipliers'!$B$2:$B$13,'5.Monthly Multipliers'!$K$2:$K$13) + _xlfn.XLOOKUP('8. Model Variables'!$A184,'4.Annual SAE Indices'!$A$2:$A$23,'4.Annual SAE Indices'!$T$2:$T$23)*_xlfn.XLOOKUP('8. Model Variables'!$B184,'5.Monthly Multipliers'!$B$2:$B$13,'5.Monthly Multipliers'!$L$2:$L$13) + _xlfn.XLOOKUP('8. Model Variables'!$A184,'4.Annual SAE Indices'!$A$2:$A$23,'4.Annual SAE Indices'!$U$2:$U$23)*_xlfn.XLOOKUP('8. Model Variables'!$B184,'5.Monthly Multipliers'!$B$2:$B$13,'5.Monthly Multipliers'!$M$2:$M$13)</f>
        <v>530.60768847120119</v>
      </c>
      <c r="F184" s="1">
        <f>('6.Econ Transform'!F184^0.1)*'7.Wthr Transform'!D184*'8. Model Variables'!E184</f>
        <v>545.34573150585288</v>
      </c>
    </row>
    <row r="185" spans="1:6" ht="15.75" customHeight="1" x14ac:dyDescent="0.25">
      <c r="A185" s="1">
        <f t="shared" si="0"/>
        <v>2028</v>
      </c>
      <c r="B185" s="1">
        <f t="shared" si="1"/>
        <v>4</v>
      </c>
      <c r="C185" s="12">
        <f t="array" ref="C185">('6.Econ Transform'!F185^0.1)*'7.Wthr Transform'!H185*_xlfn.XLOOKUP('8. Model Variables'!A185,'4.Annual SAE Indices'!$A$2:$A$23,'4.Annual SAE Indices'!$V$2:$V$23)</f>
        <v>97.467283962673989</v>
      </c>
      <c r="D185" s="12">
        <f t="array" ref="D185">('6.Econ Transform'!F185^0.1)*'7.Wthr Transform'!J185*_xlfn.XLOOKUP('8. Model Variables'!$A185,'4.Annual SAE Indices'!$A$2:$A$23,'4.Annual SAE Indices'!$W$2:$W$23)</f>
        <v>1.8160756137544867</v>
      </c>
      <c r="E185" s="1">
        <f t="array" ref="E185">_xlfn.XLOOKUP('8. Model Variables'!$A185,'4.Annual SAE Indices'!$A$2:$A$23,'4.Annual SAE Indices'!$J$2:$J$23)*_xlfn.XLOOKUP('8. Model Variables'!$B185,'5.Monthly Multipliers'!$B$2:$B$13,'5.Monthly Multipliers'!$C$2:$C$13) + _xlfn.XLOOKUP('8. Model Variables'!$A185,'4.Annual SAE Indices'!$A$2:$A$23,'4.Annual SAE Indices'!$K$2:$K$23)*_xlfn.XLOOKUP('8. Model Variables'!$B185,'5.Monthly Multipliers'!$B$2:$B$13,'5.Monthly Multipliers'!$D$2:$D$13) + _xlfn.XLOOKUP('8. Model Variables'!$A185,'4.Annual SAE Indices'!$A$2:$A$23,'4.Annual SAE Indices'!$L$2:$L$23)*_xlfn.XLOOKUP('8. Model Variables'!$B185,'5.Monthly Multipliers'!$B$2:$B$13,'5.Monthly Multipliers'!$E$2:$E$13) + _xlfn.XLOOKUP('8. Model Variables'!$A185,'4.Annual SAE Indices'!$A$2:$A$23,'4.Annual SAE Indices'!$M$2:$M$23)*_xlfn.XLOOKUP('8. Model Variables'!$B185,'5.Monthly Multipliers'!$B$2:$B$13,'5.Monthly Multipliers'!$F$2:$F$13) + _xlfn.XLOOKUP('8. Model Variables'!$A185,'4.Annual SAE Indices'!$A$2:$A$23,'4.Annual SAE Indices'!$N$2:$N$23)*_xlfn.XLOOKUP('8. Model Variables'!$B185,'5.Monthly Multipliers'!$B$2:$B$13,'5.Monthly Multipliers'!$G$2:$G$13) + _xlfn.XLOOKUP('8. Model Variables'!$A185,'4.Annual SAE Indices'!$A$2:$A$23,'4.Annual SAE Indices'!$O$2:$O$23)*_xlfn.XLOOKUP('8. Model Variables'!$B185,'5.Monthly Multipliers'!$B$2:$B$13,'5.Monthly Multipliers'!$H$2:$H$13) + _xlfn.XLOOKUP('8. Model Variables'!$A185,'4.Annual SAE Indices'!$A$2:$A$23,'4.Annual SAE Indices'!$P$2:$P$23)*_xlfn.XLOOKUP('8. Model Variables'!$B185,'5.Monthly Multipliers'!$B$2:$B$13,'5.Monthly Multipliers'!$I$2:$I$13) + _xlfn.XLOOKUP('8. Model Variables'!$A185,'4.Annual SAE Indices'!$A$2:$A$23,'4.Annual SAE Indices'!$Q$2:$Q$23)*_xlfn.XLOOKUP('8. Model Variables'!$B185,'5.Monthly Multipliers'!$B$2:$B$13,'5.Monthly Multipliers'!$J$2:$J$13) + _xlfn.XLOOKUP('8. Model Variables'!$A185,'4.Annual SAE Indices'!$A$2:$A$23,'4.Annual SAE Indices'!$R$2:$R$23)*_xlfn.XLOOKUP('8. Model Variables'!$B185,'5.Monthly Multipliers'!$B$2:$B$13,'5.Monthly Multipliers'!$K$2:$K$13) + _xlfn.XLOOKUP('8. Model Variables'!$A185,'4.Annual SAE Indices'!$A$2:$A$23,'4.Annual SAE Indices'!$T$2:$T$23)*_xlfn.XLOOKUP('8. Model Variables'!$B185,'5.Monthly Multipliers'!$B$2:$B$13,'5.Monthly Multipliers'!$L$2:$L$13) + _xlfn.XLOOKUP('8. Model Variables'!$A185,'4.Annual SAE Indices'!$A$2:$A$23,'4.Annual SAE Indices'!$U$2:$U$23)*_xlfn.XLOOKUP('8. Model Variables'!$B185,'5.Monthly Multipliers'!$B$2:$B$13,'5.Monthly Multipliers'!$M$2:$M$13)</f>
        <v>523.89662120732089</v>
      </c>
      <c r="F185" s="1">
        <f>('6.Econ Transform'!F185^0.1)*'7.Wthr Transform'!D185*'8. Model Variables'!E185</f>
        <v>521.06673622323478</v>
      </c>
    </row>
    <row r="186" spans="1:6" ht="15.75" customHeight="1" x14ac:dyDescent="0.25">
      <c r="A186" s="1">
        <f t="shared" si="0"/>
        <v>2028</v>
      </c>
      <c r="B186" s="1">
        <f t="shared" si="1"/>
        <v>5</v>
      </c>
      <c r="C186" s="12">
        <f t="array" ref="C186">('6.Econ Transform'!F186^0.1)*'7.Wthr Transform'!H186*_xlfn.XLOOKUP('8. Model Variables'!A186,'4.Annual SAE Indices'!$A$2:$A$23,'4.Annual SAE Indices'!$V$2:$V$23)</f>
        <v>21.619545310747689</v>
      </c>
      <c r="D186" s="12">
        <f t="array" ref="D186">('6.Econ Transform'!F186^0.1)*'7.Wthr Transform'!J186*_xlfn.XLOOKUP('8. Model Variables'!$A186,'4.Annual SAE Indices'!$A$2:$A$23,'4.Annual SAE Indices'!$W$2:$W$23)</f>
        <v>78.325162210089076</v>
      </c>
      <c r="E186" s="1">
        <f t="array" ref="E186">_xlfn.XLOOKUP('8. Model Variables'!$A186,'4.Annual SAE Indices'!$A$2:$A$23,'4.Annual SAE Indices'!$J$2:$J$23)*_xlfn.XLOOKUP('8. Model Variables'!$B186,'5.Monthly Multipliers'!$B$2:$B$13,'5.Monthly Multipliers'!$C$2:$C$13) + _xlfn.XLOOKUP('8. Model Variables'!$A186,'4.Annual SAE Indices'!$A$2:$A$23,'4.Annual SAE Indices'!$K$2:$K$23)*_xlfn.XLOOKUP('8. Model Variables'!$B186,'5.Monthly Multipliers'!$B$2:$B$13,'5.Monthly Multipliers'!$D$2:$D$13) + _xlfn.XLOOKUP('8. Model Variables'!$A186,'4.Annual SAE Indices'!$A$2:$A$23,'4.Annual SAE Indices'!$L$2:$L$23)*_xlfn.XLOOKUP('8. Model Variables'!$B186,'5.Monthly Multipliers'!$B$2:$B$13,'5.Monthly Multipliers'!$E$2:$E$13) + _xlfn.XLOOKUP('8. Model Variables'!$A186,'4.Annual SAE Indices'!$A$2:$A$23,'4.Annual SAE Indices'!$M$2:$M$23)*_xlfn.XLOOKUP('8. Model Variables'!$B186,'5.Monthly Multipliers'!$B$2:$B$13,'5.Monthly Multipliers'!$F$2:$F$13) + _xlfn.XLOOKUP('8. Model Variables'!$A186,'4.Annual SAE Indices'!$A$2:$A$23,'4.Annual SAE Indices'!$N$2:$N$23)*_xlfn.XLOOKUP('8. Model Variables'!$B186,'5.Monthly Multipliers'!$B$2:$B$13,'5.Monthly Multipliers'!$G$2:$G$13) + _xlfn.XLOOKUP('8. Model Variables'!$A186,'4.Annual SAE Indices'!$A$2:$A$23,'4.Annual SAE Indices'!$O$2:$O$23)*_xlfn.XLOOKUP('8. Model Variables'!$B186,'5.Monthly Multipliers'!$B$2:$B$13,'5.Monthly Multipliers'!$H$2:$H$13) + _xlfn.XLOOKUP('8. Model Variables'!$A186,'4.Annual SAE Indices'!$A$2:$A$23,'4.Annual SAE Indices'!$P$2:$P$23)*_xlfn.XLOOKUP('8. Model Variables'!$B186,'5.Monthly Multipliers'!$B$2:$B$13,'5.Monthly Multipliers'!$I$2:$I$13) + _xlfn.XLOOKUP('8. Model Variables'!$A186,'4.Annual SAE Indices'!$A$2:$A$23,'4.Annual SAE Indices'!$Q$2:$Q$23)*_xlfn.XLOOKUP('8. Model Variables'!$B186,'5.Monthly Multipliers'!$B$2:$B$13,'5.Monthly Multipliers'!$J$2:$J$13) + _xlfn.XLOOKUP('8. Model Variables'!$A186,'4.Annual SAE Indices'!$A$2:$A$23,'4.Annual SAE Indices'!$R$2:$R$23)*_xlfn.XLOOKUP('8. Model Variables'!$B186,'5.Monthly Multipliers'!$B$2:$B$13,'5.Monthly Multipliers'!$K$2:$K$13) + _xlfn.XLOOKUP('8. Model Variables'!$A186,'4.Annual SAE Indices'!$A$2:$A$23,'4.Annual SAE Indices'!$T$2:$T$23)*_xlfn.XLOOKUP('8. Model Variables'!$B186,'5.Monthly Multipliers'!$B$2:$B$13,'5.Monthly Multipliers'!$L$2:$L$13) + _xlfn.XLOOKUP('8. Model Variables'!$A186,'4.Annual SAE Indices'!$A$2:$A$23,'4.Annual SAE Indices'!$U$2:$U$23)*_xlfn.XLOOKUP('8. Model Variables'!$B186,'5.Monthly Multipliers'!$B$2:$B$13,'5.Monthly Multipliers'!$M$2:$M$13)</f>
        <v>520.68048479789286</v>
      </c>
      <c r="F186" s="1">
        <f>('6.Econ Transform'!F186^0.1)*'7.Wthr Transform'!D186*'8. Model Variables'!E186</f>
        <v>535.11758355779227</v>
      </c>
    </row>
    <row r="187" spans="1:6" ht="15.75" customHeight="1" x14ac:dyDescent="0.25">
      <c r="A187" s="1">
        <f t="shared" si="0"/>
        <v>2028</v>
      </c>
      <c r="B187" s="1">
        <f t="shared" si="1"/>
        <v>6</v>
      </c>
      <c r="C187" s="12">
        <f t="array" ref="C187">('6.Econ Transform'!F187^0.1)*'7.Wthr Transform'!H187*_xlfn.XLOOKUP('8. Model Variables'!A187,'4.Annual SAE Indices'!$A$2:$A$23,'4.Annual SAE Indices'!$V$2:$V$23)</f>
        <v>1.1106766588718755</v>
      </c>
      <c r="D187" s="12">
        <f t="array" ref="D187">('6.Econ Transform'!F187^0.1)*'7.Wthr Transform'!J187*_xlfn.XLOOKUP('8. Model Variables'!$A187,'4.Annual SAE Indices'!$A$2:$A$23,'4.Annual SAE Indices'!$W$2:$W$23)</f>
        <v>254.81714263465582</v>
      </c>
      <c r="E187" s="1">
        <f t="array" ref="E187">_xlfn.XLOOKUP('8. Model Variables'!$A187,'4.Annual SAE Indices'!$A$2:$A$23,'4.Annual SAE Indices'!$J$2:$J$23)*_xlfn.XLOOKUP('8. Model Variables'!$B187,'5.Monthly Multipliers'!$B$2:$B$13,'5.Monthly Multipliers'!$C$2:$C$13) + _xlfn.XLOOKUP('8. Model Variables'!$A187,'4.Annual SAE Indices'!$A$2:$A$23,'4.Annual SAE Indices'!$K$2:$K$23)*_xlfn.XLOOKUP('8. Model Variables'!$B187,'5.Monthly Multipliers'!$B$2:$B$13,'5.Monthly Multipliers'!$D$2:$D$13) + _xlfn.XLOOKUP('8. Model Variables'!$A187,'4.Annual SAE Indices'!$A$2:$A$23,'4.Annual SAE Indices'!$L$2:$L$23)*_xlfn.XLOOKUP('8. Model Variables'!$B187,'5.Monthly Multipliers'!$B$2:$B$13,'5.Monthly Multipliers'!$E$2:$E$13) + _xlfn.XLOOKUP('8. Model Variables'!$A187,'4.Annual SAE Indices'!$A$2:$A$23,'4.Annual SAE Indices'!$M$2:$M$23)*_xlfn.XLOOKUP('8. Model Variables'!$B187,'5.Monthly Multipliers'!$B$2:$B$13,'5.Monthly Multipliers'!$F$2:$F$13) + _xlfn.XLOOKUP('8. Model Variables'!$A187,'4.Annual SAE Indices'!$A$2:$A$23,'4.Annual SAE Indices'!$N$2:$N$23)*_xlfn.XLOOKUP('8. Model Variables'!$B187,'5.Monthly Multipliers'!$B$2:$B$13,'5.Monthly Multipliers'!$G$2:$G$13) + _xlfn.XLOOKUP('8. Model Variables'!$A187,'4.Annual SAE Indices'!$A$2:$A$23,'4.Annual SAE Indices'!$O$2:$O$23)*_xlfn.XLOOKUP('8. Model Variables'!$B187,'5.Monthly Multipliers'!$B$2:$B$13,'5.Monthly Multipliers'!$H$2:$H$13) + _xlfn.XLOOKUP('8. Model Variables'!$A187,'4.Annual SAE Indices'!$A$2:$A$23,'4.Annual SAE Indices'!$P$2:$P$23)*_xlfn.XLOOKUP('8. Model Variables'!$B187,'5.Monthly Multipliers'!$B$2:$B$13,'5.Monthly Multipliers'!$I$2:$I$13) + _xlfn.XLOOKUP('8. Model Variables'!$A187,'4.Annual SAE Indices'!$A$2:$A$23,'4.Annual SAE Indices'!$Q$2:$Q$23)*_xlfn.XLOOKUP('8. Model Variables'!$B187,'5.Monthly Multipliers'!$B$2:$B$13,'5.Monthly Multipliers'!$J$2:$J$13) + _xlfn.XLOOKUP('8. Model Variables'!$A187,'4.Annual SAE Indices'!$A$2:$A$23,'4.Annual SAE Indices'!$R$2:$R$23)*_xlfn.XLOOKUP('8. Model Variables'!$B187,'5.Monthly Multipliers'!$B$2:$B$13,'5.Monthly Multipliers'!$K$2:$K$13) + _xlfn.XLOOKUP('8. Model Variables'!$A187,'4.Annual SAE Indices'!$A$2:$A$23,'4.Annual SAE Indices'!$T$2:$T$23)*_xlfn.XLOOKUP('8. Model Variables'!$B187,'5.Monthly Multipliers'!$B$2:$B$13,'5.Monthly Multipliers'!$L$2:$L$13) + _xlfn.XLOOKUP('8. Model Variables'!$A187,'4.Annual SAE Indices'!$A$2:$A$23,'4.Annual SAE Indices'!$U$2:$U$23)*_xlfn.XLOOKUP('8. Model Variables'!$B187,'5.Monthly Multipliers'!$B$2:$B$13,'5.Monthly Multipliers'!$M$2:$M$13)</f>
        <v>518.58246283339759</v>
      </c>
      <c r="F187" s="1">
        <f>('6.Econ Transform'!F187^0.1)*'7.Wthr Transform'!D187*'8. Model Variables'!E187</f>
        <v>515.7789713360911</v>
      </c>
    </row>
    <row r="188" spans="1:6" ht="15.75" customHeight="1" x14ac:dyDescent="0.25">
      <c r="A188" s="1">
        <f t="shared" si="0"/>
        <v>2028</v>
      </c>
      <c r="B188" s="1">
        <f t="shared" si="1"/>
        <v>7</v>
      </c>
      <c r="C188" s="12">
        <f t="array" ref="C188">('6.Econ Transform'!F188^0.1)*'7.Wthr Transform'!H188*_xlfn.XLOOKUP('8. Model Variables'!A188,'4.Annual SAE Indices'!$A$2:$A$23,'4.Annual SAE Indices'!$V$2:$V$23)</f>
        <v>0</v>
      </c>
      <c r="D188" s="12">
        <f t="array" ref="D188">('6.Econ Transform'!F188^0.1)*'7.Wthr Transform'!J188*_xlfn.XLOOKUP('8. Model Variables'!$A188,'4.Annual SAE Indices'!$A$2:$A$23,'4.Annual SAE Indices'!$W$2:$W$23)</f>
        <v>513.15795434681172</v>
      </c>
      <c r="E188" s="1">
        <f t="array" ref="E188">_xlfn.XLOOKUP('8. Model Variables'!$A188,'4.Annual SAE Indices'!$A$2:$A$23,'4.Annual SAE Indices'!$J$2:$J$23)*_xlfn.XLOOKUP('8. Model Variables'!$B188,'5.Monthly Multipliers'!$B$2:$B$13,'5.Monthly Multipliers'!$C$2:$C$13) + _xlfn.XLOOKUP('8. Model Variables'!$A188,'4.Annual SAE Indices'!$A$2:$A$23,'4.Annual SAE Indices'!$K$2:$K$23)*_xlfn.XLOOKUP('8. Model Variables'!$B188,'5.Monthly Multipliers'!$B$2:$B$13,'5.Monthly Multipliers'!$D$2:$D$13) + _xlfn.XLOOKUP('8. Model Variables'!$A188,'4.Annual SAE Indices'!$A$2:$A$23,'4.Annual SAE Indices'!$L$2:$L$23)*_xlfn.XLOOKUP('8. Model Variables'!$B188,'5.Monthly Multipliers'!$B$2:$B$13,'5.Monthly Multipliers'!$E$2:$E$13) + _xlfn.XLOOKUP('8. Model Variables'!$A188,'4.Annual SAE Indices'!$A$2:$A$23,'4.Annual SAE Indices'!$M$2:$M$23)*_xlfn.XLOOKUP('8. Model Variables'!$B188,'5.Monthly Multipliers'!$B$2:$B$13,'5.Monthly Multipliers'!$F$2:$F$13) + _xlfn.XLOOKUP('8. Model Variables'!$A188,'4.Annual SAE Indices'!$A$2:$A$23,'4.Annual SAE Indices'!$N$2:$N$23)*_xlfn.XLOOKUP('8. Model Variables'!$B188,'5.Monthly Multipliers'!$B$2:$B$13,'5.Monthly Multipliers'!$G$2:$G$13) + _xlfn.XLOOKUP('8. Model Variables'!$A188,'4.Annual SAE Indices'!$A$2:$A$23,'4.Annual SAE Indices'!$O$2:$O$23)*_xlfn.XLOOKUP('8. Model Variables'!$B188,'5.Monthly Multipliers'!$B$2:$B$13,'5.Monthly Multipliers'!$H$2:$H$13) + _xlfn.XLOOKUP('8. Model Variables'!$A188,'4.Annual SAE Indices'!$A$2:$A$23,'4.Annual SAE Indices'!$P$2:$P$23)*_xlfn.XLOOKUP('8. Model Variables'!$B188,'5.Monthly Multipliers'!$B$2:$B$13,'5.Monthly Multipliers'!$I$2:$I$13) + _xlfn.XLOOKUP('8. Model Variables'!$A188,'4.Annual SAE Indices'!$A$2:$A$23,'4.Annual SAE Indices'!$Q$2:$Q$23)*_xlfn.XLOOKUP('8. Model Variables'!$B188,'5.Monthly Multipliers'!$B$2:$B$13,'5.Monthly Multipliers'!$J$2:$J$13) + _xlfn.XLOOKUP('8. Model Variables'!$A188,'4.Annual SAE Indices'!$A$2:$A$23,'4.Annual SAE Indices'!$R$2:$R$23)*_xlfn.XLOOKUP('8. Model Variables'!$B188,'5.Monthly Multipliers'!$B$2:$B$13,'5.Monthly Multipliers'!$K$2:$K$13) + _xlfn.XLOOKUP('8. Model Variables'!$A188,'4.Annual SAE Indices'!$A$2:$A$23,'4.Annual SAE Indices'!$T$2:$T$23)*_xlfn.XLOOKUP('8. Model Variables'!$B188,'5.Monthly Multipliers'!$B$2:$B$13,'5.Monthly Multipliers'!$L$2:$L$13) + _xlfn.XLOOKUP('8. Model Variables'!$A188,'4.Annual SAE Indices'!$A$2:$A$23,'4.Annual SAE Indices'!$U$2:$U$23)*_xlfn.XLOOKUP('8. Model Variables'!$B188,'5.Monthly Multipliers'!$B$2:$B$13,'5.Monthly Multipliers'!$M$2:$M$13)</f>
        <v>511.5597564777072</v>
      </c>
      <c r="F188" s="1">
        <f>('6.Econ Transform'!F188^0.1)*'7.Wthr Transform'!D188*'8. Model Variables'!E188</f>
        <v>525.76392343728742</v>
      </c>
    </row>
    <row r="189" spans="1:6" ht="15.75" customHeight="1" x14ac:dyDescent="0.25">
      <c r="A189" s="1">
        <f t="shared" si="0"/>
        <v>2028</v>
      </c>
      <c r="B189" s="1">
        <f t="shared" si="1"/>
        <v>8</v>
      </c>
      <c r="C189" s="12">
        <f t="array" ref="C189">('6.Econ Transform'!F189^0.1)*'7.Wthr Transform'!H189*_xlfn.XLOOKUP('8. Model Variables'!A189,'4.Annual SAE Indices'!$A$2:$A$23,'4.Annual SAE Indices'!$V$2:$V$23)</f>
        <v>6.5004571540949144E-2</v>
      </c>
      <c r="D189" s="12">
        <f t="array" ref="D189">('6.Econ Transform'!F189^0.1)*'7.Wthr Transform'!J189*_xlfn.XLOOKUP('8. Model Variables'!$A189,'4.Annual SAE Indices'!$A$2:$A$23,'4.Annual SAE Indices'!$W$2:$W$23)</f>
        <v>350.73770913810085</v>
      </c>
      <c r="E189" s="1">
        <f t="array" ref="E189">_xlfn.XLOOKUP('8. Model Variables'!$A189,'4.Annual SAE Indices'!$A$2:$A$23,'4.Annual SAE Indices'!$J$2:$J$23)*_xlfn.XLOOKUP('8. Model Variables'!$B189,'5.Monthly Multipliers'!$B$2:$B$13,'5.Monthly Multipliers'!$C$2:$C$13) + _xlfn.XLOOKUP('8. Model Variables'!$A189,'4.Annual SAE Indices'!$A$2:$A$23,'4.Annual SAE Indices'!$K$2:$K$23)*_xlfn.XLOOKUP('8. Model Variables'!$B189,'5.Monthly Multipliers'!$B$2:$B$13,'5.Monthly Multipliers'!$D$2:$D$13) + _xlfn.XLOOKUP('8. Model Variables'!$A189,'4.Annual SAE Indices'!$A$2:$A$23,'4.Annual SAE Indices'!$L$2:$L$23)*_xlfn.XLOOKUP('8. Model Variables'!$B189,'5.Monthly Multipliers'!$B$2:$B$13,'5.Monthly Multipliers'!$E$2:$E$13) + _xlfn.XLOOKUP('8. Model Variables'!$A189,'4.Annual SAE Indices'!$A$2:$A$23,'4.Annual SAE Indices'!$M$2:$M$23)*_xlfn.XLOOKUP('8. Model Variables'!$B189,'5.Monthly Multipliers'!$B$2:$B$13,'5.Monthly Multipliers'!$F$2:$F$13) + _xlfn.XLOOKUP('8. Model Variables'!$A189,'4.Annual SAE Indices'!$A$2:$A$23,'4.Annual SAE Indices'!$N$2:$N$23)*_xlfn.XLOOKUP('8. Model Variables'!$B189,'5.Monthly Multipliers'!$B$2:$B$13,'5.Monthly Multipliers'!$G$2:$G$13) + _xlfn.XLOOKUP('8. Model Variables'!$A189,'4.Annual SAE Indices'!$A$2:$A$23,'4.Annual SAE Indices'!$O$2:$O$23)*_xlfn.XLOOKUP('8. Model Variables'!$B189,'5.Monthly Multipliers'!$B$2:$B$13,'5.Monthly Multipliers'!$H$2:$H$13) + _xlfn.XLOOKUP('8. Model Variables'!$A189,'4.Annual SAE Indices'!$A$2:$A$23,'4.Annual SAE Indices'!$P$2:$P$23)*_xlfn.XLOOKUP('8. Model Variables'!$B189,'5.Monthly Multipliers'!$B$2:$B$13,'5.Monthly Multipliers'!$I$2:$I$13) + _xlfn.XLOOKUP('8. Model Variables'!$A189,'4.Annual SAE Indices'!$A$2:$A$23,'4.Annual SAE Indices'!$Q$2:$Q$23)*_xlfn.XLOOKUP('8. Model Variables'!$B189,'5.Monthly Multipliers'!$B$2:$B$13,'5.Monthly Multipliers'!$J$2:$J$13) + _xlfn.XLOOKUP('8. Model Variables'!$A189,'4.Annual SAE Indices'!$A$2:$A$23,'4.Annual SAE Indices'!$R$2:$R$23)*_xlfn.XLOOKUP('8. Model Variables'!$B189,'5.Monthly Multipliers'!$B$2:$B$13,'5.Monthly Multipliers'!$K$2:$K$13) + _xlfn.XLOOKUP('8. Model Variables'!$A189,'4.Annual SAE Indices'!$A$2:$A$23,'4.Annual SAE Indices'!$T$2:$T$23)*_xlfn.XLOOKUP('8. Model Variables'!$B189,'5.Monthly Multipliers'!$B$2:$B$13,'5.Monthly Multipliers'!$L$2:$L$13) + _xlfn.XLOOKUP('8. Model Variables'!$A189,'4.Annual SAE Indices'!$A$2:$A$23,'4.Annual SAE Indices'!$U$2:$U$23)*_xlfn.XLOOKUP('8. Model Variables'!$B189,'5.Monthly Multipliers'!$B$2:$B$13,'5.Monthly Multipliers'!$M$2:$M$13)</f>
        <v>509.76647321063103</v>
      </c>
      <c r="F189" s="1">
        <f>('6.Econ Transform'!F189^0.1)*'7.Wthr Transform'!D189*'8. Model Variables'!E189</f>
        <v>523.93050935804342</v>
      </c>
    </row>
    <row r="190" spans="1:6" ht="15.75" customHeight="1" x14ac:dyDescent="0.25">
      <c r="A190" s="1">
        <f t="shared" si="0"/>
        <v>2028</v>
      </c>
      <c r="B190" s="1">
        <f t="shared" si="1"/>
        <v>9</v>
      </c>
      <c r="C190" s="12">
        <f t="array" ref="C190">('6.Econ Transform'!F190^0.1)*'7.Wthr Transform'!H190*_xlfn.XLOOKUP('8. Model Variables'!A190,'4.Annual SAE Indices'!$A$2:$A$23,'4.Annual SAE Indices'!$V$2:$V$23)</f>
        <v>7.3719358187234212</v>
      </c>
      <c r="D190" s="12">
        <f t="array" ref="D190">('6.Econ Transform'!F190^0.1)*'7.Wthr Transform'!J190*_xlfn.XLOOKUP('8. Model Variables'!$A190,'4.Annual SAE Indices'!$A$2:$A$23,'4.Annual SAE Indices'!$W$2:$W$23)</f>
        <v>103.64206825329252</v>
      </c>
      <c r="E190" s="1">
        <f t="array" ref="E190">_xlfn.XLOOKUP('8. Model Variables'!$A190,'4.Annual SAE Indices'!$A$2:$A$23,'4.Annual SAE Indices'!$J$2:$J$23)*_xlfn.XLOOKUP('8. Model Variables'!$B190,'5.Monthly Multipliers'!$B$2:$B$13,'5.Monthly Multipliers'!$C$2:$C$13) + _xlfn.XLOOKUP('8. Model Variables'!$A190,'4.Annual SAE Indices'!$A$2:$A$23,'4.Annual SAE Indices'!$K$2:$K$23)*_xlfn.XLOOKUP('8. Model Variables'!$B190,'5.Monthly Multipliers'!$B$2:$B$13,'5.Monthly Multipliers'!$D$2:$D$13) + _xlfn.XLOOKUP('8. Model Variables'!$A190,'4.Annual SAE Indices'!$A$2:$A$23,'4.Annual SAE Indices'!$L$2:$L$23)*_xlfn.XLOOKUP('8. Model Variables'!$B190,'5.Monthly Multipliers'!$B$2:$B$13,'5.Monthly Multipliers'!$E$2:$E$13) + _xlfn.XLOOKUP('8. Model Variables'!$A190,'4.Annual SAE Indices'!$A$2:$A$23,'4.Annual SAE Indices'!$M$2:$M$23)*_xlfn.XLOOKUP('8. Model Variables'!$B190,'5.Monthly Multipliers'!$B$2:$B$13,'5.Monthly Multipliers'!$F$2:$F$13) + _xlfn.XLOOKUP('8. Model Variables'!$A190,'4.Annual SAE Indices'!$A$2:$A$23,'4.Annual SAE Indices'!$N$2:$N$23)*_xlfn.XLOOKUP('8. Model Variables'!$B190,'5.Monthly Multipliers'!$B$2:$B$13,'5.Monthly Multipliers'!$G$2:$G$13) + _xlfn.XLOOKUP('8. Model Variables'!$A190,'4.Annual SAE Indices'!$A$2:$A$23,'4.Annual SAE Indices'!$O$2:$O$23)*_xlfn.XLOOKUP('8. Model Variables'!$B190,'5.Monthly Multipliers'!$B$2:$B$13,'5.Monthly Multipliers'!$H$2:$H$13) + _xlfn.XLOOKUP('8. Model Variables'!$A190,'4.Annual SAE Indices'!$A$2:$A$23,'4.Annual SAE Indices'!$P$2:$P$23)*_xlfn.XLOOKUP('8. Model Variables'!$B190,'5.Monthly Multipliers'!$B$2:$B$13,'5.Monthly Multipliers'!$I$2:$I$13) + _xlfn.XLOOKUP('8. Model Variables'!$A190,'4.Annual SAE Indices'!$A$2:$A$23,'4.Annual SAE Indices'!$Q$2:$Q$23)*_xlfn.XLOOKUP('8. Model Variables'!$B190,'5.Monthly Multipliers'!$B$2:$B$13,'5.Monthly Multipliers'!$J$2:$J$13) + _xlfn.XLOOKUP('8. Model Variables'!$A190,'4.Annual SAE Indices'!$A$2:$A$23,'4.Annual SAE Indices'!$R$2:$R$23)*_xlfn.XLOOKUP('8. Model Variables'!$B190,'5.Monthly Multipliers'!$B$2:$B$13,'5.Monthly Multipliers'!$K$2:$K$13) + _xlfn.XLOOKUP('8. Model Variables'!$A190,'4.Annual SAE Indices'!$A$2:$A$23,'4.Annual SAE Indices'!$T$2:$T$23)*_xlfn.XLOOKUP('8. Model Variables'!$B190,'5.Monthly Multipliers'!$B$2:$B$13,'5.Monthly Multipliers'!$L$2:$L$13) + _xlfn.XLOOKUP('8. Model Variables'!$A190,'4.Annual SAE Indices'!$A$2:$A$23,'4.Annual SAE Indices'!$U$2:$U$23)*_xlfn.XLOOKUP('8. Model Variables'!$B190,'5.Monthly Multipliers'!$B$2:$B$13,'5.Monthly Multipliers'!$M$2:$M$13)</f>
        <v>512.57918729715936</v>
      </c>
      <c r="F190" s="1">
        <f>('6.Econ Transform'!F190^0.1)*'7.Wthr Transform'!D190*'8. Model Variables'!E190</f>
        <v>509.86640957445184</v>
      </c>
    </row>
    <row r="191" spans="1:6" ht="15.75" customHeight="1" x14ac:dyDescent="0.25">
      <c r="A191" s="1">
        <f t="shared" si="0"/>
        <v>2028</v>
      </c>
      <c r="B191" s="1">
        <f t="shared" si="1"/>
        <v>10</v>
      </c>
      <c r="C191" s="12">
        <f t="array" ref="C191">('6.Econ Transform'!F191^0.1)*'7.Wthr Transform'!H191*_xlfn.XLOOKUP('8. Model Variables'!A191,'4.Annual SAE Indices'!$A$2:$A$23,'4.Annual SAE Indices'!$V$2:$V$23)</f>
        <v>66.349958755053066</v>
      </c>
      <c r="D191" s="12">
        <f t="array" ref="D191">('6.Econ Transform'!F191^0.1)*'7.Wthr Transform'!J191*_xlfn.XLOOKUP('8. Model Variables'!$A191,'4.Annual SAE Indices'!$A$2:$A$23,'4.Annual SAE Indices'!$W$2:$W$23)</f>
        <v>5.8414751567652115</v>
      </c>
      <c r="E191" s="1">
        <f t="array" ref="E191">_xlfn.XLOOKUP('8. Model Variables'!$A191,'4.Annual SAE Indices'!$A$2:$A$23,'4.Annual SAE Indices'!$J$2:$J$23)*_xlfn.XLOOKUP('8. Model Variables'!$B191,'5.Monthly Multipliers'!$B$2:$B$13,'5.Monthly Multipliers'!$C$2:$C$13) + _xlfn.XLOOKUP('8. Model Variables'!$A191,'4.Annual SAE Indices'!$A$2:$A$23,'4.Annual SAE Indices'!$K$2:$K$23)*_xlfn.XLOOKUP('8. Model Variables'!$B191,'5.Monthly Multipliers'!$B$2:$B$13,'5.Monthly Multipliers'!$D$2:$D$13) + _xlfn.XLOOKUP('8. Model Variables'!$A191,'4.Annual SAE Indices'!$A$2:$A$23,'4.Annual SAE Indices'!$L$2:$L$23)*_xlfn.XLOOKUP('8. Model Variables'!$B191,'5.Monthly Multipliers'!$B$2:$B$13,'5.Monthly Multipliers'!$E$2:$E$13) + _xlfn.XLOOKUP('8. Model Variables'!$A191,'4.Annual SAE Indices'!$A$2:$A$23,'4.Annual SAE Indices'!$M$2:$M$23)*_xlfn.XLOOKUP('8. Model Variables'!$B191,'5.Monthly Multipliers'!$B$2:$B$13,'5.Monthly Multipliers'!$F$2:$F$13) + _xlfn.XLOOKUP('8. Model Variables'!$A191,'4.Annual SAE Indices'!$A$2:$A$23,'4.Annual SAE Indices'!$N$2:$N$23)*_xlfn.XLOOKUP('8. Model Variables'!$B191,'5.Monthly Multipliers'!$B$2:$B$13,'5.Monthly Multipliers'!$G$2:$G$13) + _xlfn.XLOOKUP('8. Model Variables'!$A191,'4.Annual SAE Indices'!$A$2:$A$23,'4.Annual SAE Indices'!$O$2:$O$23)*_xlfn.XLOOKUP('8. Model Variables'!$B191,'5.Monthly Multipliers'!$B$2:$B$13,'5.Monthly Multipliers'!$H$2:$H$13) + _xlfn.XLOOKUP('8. Model Variables'!$A191,'4.Annual SAE Indices'!$A$2:$A$23,'4.Annual SAE Indices'!$P$2:$P$23)*_xlfn.XLOOKUP('8. Model Variables'!$B191,'5.Monthly Multipliers'!$B$2:$B$13,'5.Monthly Multipliers'!$I$2:$I$13) + _xlfn.XLOOKUP('8. Model Variables'!$A191,'4.Annual SAE Indices'!$A$2:$A$23,'4.Annual SAE Indices'!$Q$2:$Q$23)*_xlfn.XLOOKUP('8. Model Variables'!$B191,'5.Monthly Multipliers'!$B$2:$B$13,'5.Monthly Multipliers'!$J$2:$J$13) + _xlfn.XLOOKUP('8. Model Variables'!$A191,'4.Annual SAE Indices'!$A$2:$A$23,'4.Annual SAE Indices'!$R$2:$R$23)*_xlfn.XLOOKUP('8. Model Variables'!$B191,'5.Monthly Multipliers'!$B$2:$B$13,'5.Monthly Multipliers'!$K$2:$K$13) + _xlfn.XLOOKUP('8. Model Variables'!$A191,'4.Annual SAE Indices'!$A$2:$A$23,'4.Annual SAE Indices'!$T$2:$T$23)*_xlfn.XLOOKUP('8. Model Variables'!$B191,'5.Monthly Multipliers'!$B$2:$B$13,'5.Monthly Multipliers'!$L$2:$L$13) + _xlfn.XLOOKUP('8. Model Variables'!$A191,'4.Annual SAE Indices'!$A$2:$A$23,'4.Annual SAE Indices'!$U$2:$U$23)*_xlfn.XLOOKUP('8. Model Variables'!$B191,'5.Monthly Multipliers'!$B$2:$B$13,'5.Monthly Multipliers'!$M$2:$M$13)</f>
        <v>519.26533430495169</v>
      </c>
      <c r="F191" s="1">
        <f>('6.Econ Transform'!F191^0.1)*'7.Wthr Transform'!D191*'8. Model Variables'!E191</f>
        <v>533.77523515181167</v>
      </c>
    </row>
    <row r="192" spans="1:6" ht="15.75" customHeight="1" x14ac:dyDescent="0.25">
      <c r="A192" s="1">
        <f t="shared" si="0"/>
        <v>2028</v>
      </c>
      <c r="B192" s="1">
        <f t="shared" si="1"/>
        <v>11</v>
      </c>
      <c r="C192" s="12">
        <f t="array" ref="C192">('6.Econ Transform'!F192^0.1)*'7.Wthr Transform'!H192*_xlfn.XLOOKUP('8. Model Variables'!A192,'4.Annual SAE Indices'!$A$2:$A$23,'4.Annual SAE Indices'!$V$2:$V$23)</f>
        <v>158.62602230283633</v>
      </c>
      <c r="D192" s="12">
        <f t="array" ref="D192">('6.Econ Transform'!F192^0.1)*'7.Wthr Transform'!J192*_xlfn.XLOOKUP('8. Model Variables'!$A192,'4.Annual SAE Indices'!$A$2:$A$23,'4.Annual SAE Indices'!$W$2:$W$23)</f>
        <v>0.24983425893745459</v>
      </c>
      <c r="E192" s="1">
        <f t="array" ref="E192">_xlfn.XLOOKUP('8. Model Variables'!$A192,'4.Annual SAE Indices'!$A$2:$A$23,'4.Annual SAE Indices'!$J$2:$J$23)*_xlfn.XLOOKUP('8. Model Variables'!$B192,'5.Monthly Multipliers'!$B$2:$B$13,'5.Monthly Multipliers'!$C$2:$C$13) + _xlfn.XLOOKUP('8. Model Variables'!$A192,'4.Annual SAE Indices'!$A$2:$A$23,'4.Annual SAE Indices'!$K$2:$K$23)*_xlfn.XLOOKUP('8. Model Variables'!$B192,'5.Monthly Multipliers'!$B$2:$B$13,'5.Monthly Multipliers'!$D$2:$D$13) + _xlfn.XLOOKUP('8. Model Variables'!$A192,'4.Annual SAE Indices'!$A$2:$A$23,'4.Annual SAE Indices'!$L$2:$L$23)*_xlfn.XLOOKUP('8. Model Variables'!$B192,'5.Monthly Multipliers'!$B$2:$B$13,'5.Monthly Multipliers'!$E$2:$E$13) + _xlfn.XLOOKUP('8. Model Variables'!$A192,'4.Annual SAE Indices'!$A$2:$A$23,'4.Annual SAE Indices'!$M$2:$M$23)*_xlfn.XLOOKUP('8. Model Variables'!$B192,'5.Monthly Multipliers'!$B$2:$B$13,'5.Monthly Multipliers'!$F$2:$F$13) + _xlfn.XLOOKUP('8. Model Variables'!$A192,'4.Annual SAE Indices'!$A$2:$A$23,'4.Annual SAE Indices'!$N$2:$N$23)*_xlfn.XLOOKUP('8. Model Variables'!$B192,'5.Monthly Multipliers'!$B$2:$B$13,'5.Monthly Multipliers'!$G$2:$G$13) + _xlfn.XLOOKUP('8. Model Variables'!$A192,'4.Annual SAE Indices'!$A$2:$A$23,'4.Annual SAE Indices'!$O$2:$O$23)*_xlfn.XLOOKUP('8. Model Variables'!$B192,'5.Monthly Multipliers'!$B$2:$B$13,'5.Monthly Multipliers'!$H$2:$H$13) + _xlfn.XLOOKUP('8. Model Variables'!$A192,'4.Annual SAE Indices'!$A$2:$A$23,'4.Annual SAE Indices'!$P$2:$P$23)*_xlfn.XLOOKUP('8. Model Variables'!$B192,'5.Monthly Multipliers'!$B$2:$B$13,'5.Monthly Multipliers'!$I$2:$I$13) + _xlfn.XLOOKUP('8. Model Variables'!$A192,'4.Annual SAE Indices'!$A$2:$A$23,'4.Annual SAE Indices'!$Q$2:$Q$23)*_xlfn.XLOOKUP('8. Model Variables'!$B192,'5.Monthly Multipliers'!$B$2:$B$13,'5.Monthly Multipliers'!$J$2:$J$13) + _xlfn.XLOOKUP('8. Model Variables'!$A192,'4.Annual SAE Indices'!$A$2:$A$23,'4.Annual SAE Indices'!$R$2:$R$23)*_xlfn.XLOOKUP('8. Model Variables'!$B192,'5.Monthly Multipliers'!$B$2:$B$13,'5.Monthly Multipliers'!$K$2:$K$13) + _xlfn.XLOOKUP('8. Model Variables'!$A192,'4.Annual SAE Indices'!$A$2:$A$23,'4.Annual SAE Indices'!$T$2:$T$23)*_xlfn.XLOOKUP('8. Model Variables'!$B192,'5.Monthly Multipliers'!$B$2:$B$13,'5.Monthly Multipliers'!$L$2:$L$13) + _xlfn.XLOOKUP('8. Model Variables'!$A192,'4.Annual SAE Indices'!$A$2:$A$23,'4.Annual SAE Indices'!$U$2:$U$23)*_xlfn.XLOOKUP('8. Model Variables'!$B192,'5.Monthly Multipliers'!$B$2:$B$13,'5.Monthly Multipliers'!$M$2:$M$13)</f>
        <v>525.55763482536781</v>
      </c>
      <c r="F192" s="1">
        <f>('6.Econ Transform'!F192^0.1)*'7.Wthr Transform'!D192*'8. Model Variables'!E192</f>
        <v>522.85586698247425</v>
      </c>
    </row>
    <row r="193" spans="1:6" ht="15.75" customHeight="1" x14ac:dyDescent="0.25">
      <c r="A193" s="1">
        <f t="shared" si="0"/>
        <v>2028</v>
      </c>
      <c r="B193" s="1">
        <f t="shared" si="1"/>
        <v>12</v>
      </c>
      <c r="C193" s="12">
        <f t="array" ref="C193">('6.Econ Transform'!F193^0.1)*'7.Wthr Transform'!H193*_xlfn.XLOOKUP('8. Model Variables'!A193,'4.Annual SAE Indices'!$A$2:$A$23,'4.Annual SAE Indices'!$V$2:$V$23)</f>
        <v>261.73822653473167</v>
      </c>
      <c r="D193" s="12">
        <f t="array" ref="D193">('6.Econ Transform'!F193^0.1)*'7.Wthr Transform'!J193*_xlfn.XLOOKUP('8. Model Variables'!$A193,'4.Annual SAE Indices'!$A$2:$A$23,'4.Annual SAE Indices'!$W$2:$W$23)</f>
        <v>0</v>
      </c>
      <c r="E193" s="1">
        <f t="array" ref="E193">_xlfn.XLOOKUP('8. Model Variables'!$A193,'4.Annual SAE Indices'!$A$2:$A$23,'4.Annual SAE Indices'!$J$2:$J$23)*_xlfn.XLOOKUP('8. Model Variables'!$B193,'5.Monthly Multipliers'!$B$2:$B$13,'5.Monthly Multipliers'!$C$2:$C$13) + _xlfn.XLOOKUP('8. Model Variables'!$A193,'4.Annual SAE Indices'!$A$2:$A$23,'4.Annual SAE Indices'!$K$2:$K$23)*_xlfn.XLOOKUP('8. Model Variables'!$B193,'5.Monthly Multipliers'!$B$2:$B$13,'5.Monthly Multipliers'!$D$2:$D$13) + _xlfn.XLOOKUP('8. Model Variables'!$A193,'4.Annual SAE Indices'!$A$2:$A$23,'4.Annual SAE Indices'!$L$2:$L$23)*_xlfn.XLOOKUP('8. Model Variables'!$B193,'5.Monthly Multipliers'!$B$2:$B$13,'5.Monthly Multipliers'!$E$2:$E$13) + _xlfn.XLOOKUP('8. Model Variables'!$A193,'4.Annual SAE Indices'!$A$2:$A$23,'4.Annual SAE Indices'!$M$2:$M$23)*_xlfn.XLOOKUP('8. Model Variables'!$B193,'5.Monthly Multipliers'!$B$2:$B$13,'5.Monthly Multipliers'!$F$2:$F$13) + _xlfn.XLOOKUP('8. Model Variables'!$A193,'4.Annual SAE Indices'!$A$2:$A$23,'4.Annual SAE Indices'!$N$2:$N$23)*_xlfn.XLOOKUP('8. Model Variables'!$B193,'5.Monthly Multipliers'!$B$2:$B$13,'5.Monthly Multipliers'!$G$2:$G$13) + _xlfn.XLOOKUP('8. Model Variables'!$A193,'4.Annual SAE Indices'!$A$2:$A$23,'4.Annual SAE Indices'!$O$2:$O$23)*_xlfn.XLOOKUP('8. Model Variables'!$B193,'5.Monthly Multipliers'!$B$2:$B$13,'5.Monthly Multipliers'!$H$2:$H$13) + _xlfn.XLOOKUP('8. Model Variables'!$A193,'4.Annual SAE Indices'!$A$2:$A$23,'4.Annual SAE Indices'!$P$2:$P$23)*_xlfn.XLOOKUP('8. Model Variables'!$B193,'5.Monthly Multipliers'!$B$2:$B$13,'5.Monthly Multipliers'!$I$2:$I$13) + _xlfn.XLOOKUP('8. Model Variables'!$A193,'4.Annual SAE Indices'!$A$2:$A$23,'4.Annual SAE Indices'!$Q$2:$Q$23)*_xlfn.XLOOKUP('8. Model Variables'!$B193,'5.Monthly Multipliers'!$B$2:$B$13,'5.Monthly Multipliers'!$J$2:$J$13) + _xlfn.XLOOKUP('8. Model Variables'!$A193,'4.Annual SAE Indices'!$A$2:$A$23,'4.Annual SAE Indices'!$R$2:$R$23)*_xlfn.XLOOKUP('8. Model Variables'!$B193,'5.Monthly Multipliers'!$B$2:$B$13,'5.Monthly Multipliers'!$K$2:$K$13) + _xlfn.XLOOKUP('8. Model Variables'!$A193,'4.Annual SAE Indices'!$A$2:$A$23,'4.Annual SAE Indices'!$T$2:$T$23)*_xlfn.XLOOKUP('8. Model Variables'!$B193,'5.Monthly Multipliers'!$B$2:$B$13,'5.Monthly Multipliers'!$L$2:$L$13) + _xlfn.XLOOKUP('8. Model Variables'!$A193,'4.Annual SAE Indices'!$A$2:$A$23,'4.Annual SAE Indices'!$U$2:$U$23)*_xlfn.XLOOKUP('8. Model Variables'!$B193,'5.Monthly Multipliers'!$B$2:$B$13,'5.Monthly Multipliers'!$M$2:$M$13)</f>
        <v>534.48938409969685</v>
      </c>
      <c r="F193" s="1">
        <f>('6.Econ Transform'!F193^0.1)*'7.Wthr Transform'!D193*'8. Model Variables'!E193</f>
        <v>549.50874881462539</v>
      </c>
    </row>
    <row r="194" spans="1:6" ht="15.75" customHeight="1" x14ac:dyDescent="0.25">
      <c r="A194" s="1">
        <f t="shared" si="0"/>
        <v>2029</v>
      </c>
      <c r="B194" s="1">
        <f t="shared" si="1"/>
        <v>1</v>
      </c>
      <c r="C194" s="12">
        <f t="array" ref="C194">('6.Econ Transform'!F194^0.1)*'7.Wthr Transform'!H194*_xlfn.XLOOKUP('8. Model Variables'!A194,'4.Annual SAE Indices'!$A$2:$A$23,'4.Annual SAE Indices'!$V$2:$V$23)</f>
        <v>323.77553601276878</v>
      </c>
      <c r="D194" s="12">
        <f t="array" ref="D194">('6.Econ Transform'!F194^0.1)*'7.Wthr Transform'!J194*_xlfn.XLOOKUP('8. Model Variables'!$A194,'4.Annual SAE Indices'!$A$2:$A$23,'4.Annual SAE Indices'!$W$2:$W$23)</f>
        <v>0</v>
      </c>
      <c r="E194" s="1">
        <f t="array" ref="E194">_xlfn.XLOOKUP('8. Model Variables'!$A194,'4.Annual SAE Indices'!$A$2:$A$23,'4.Annual SAE Indices'!$J$2:$J$23)*_xlfn.XLOOKUP('8. Model Variables'!$B194,'5.Monthly Multipliers'!$B$2:$B$13,'5.Monthly Multipliers'!$C$2:$C$13) + _xlfn.XLOOKUP('8. Model Variables'!$A194,'4.Annual SAE Indices'!$A$2:$A$23,'4.Annual SAE Indices'!$K$2:$K$23)*_xlfn.XLOOKUP('8. Model Variables'!$B194,'5.Monthly Multipliers'!$B$2:$B$13,'5.Monthly Multipliers'!$D$2:$D$13) + _xlfn.XLOOKUP('8. Model Variables'!$A194,'4.Annual SAE Indices'!$A$2:$A$23,'4.Annual SAE Indices'!$L$2:$L$23)*_xlfn.XLOOKUP('8. Model Variables'!$B194,'5.Monthly Multipliers'!$B$2:$B$13,'5.Monthly Multipliers'!$E$2:$E$13) + _xlfn.XLOOKUP('8. Model Variables'!$A194,'4.Annual SAE Indices'!$A$2:$A$23,'4.Annual SAE Indices'!$M$2:$M$23)*_xlfn.XLOOKUP('8. Model Variables'!$B194,'5.Monthly Multipliers'!$B$2:$B$13,'5.Monthly Multipliers'!$F$2:$F$13) + _xlfn.XLOOKUP('8. Model Variables'!$A194,'4.Annual SAE Indices'!$A$2:$A$23,'4.Annual SAE Indices'!$N$2:$N$23)*_xlfn.XLOOKUP('8. Model Variables'!$B194,'5.Monthly Multipliers'!$B$2:$B$13,'5.Monthly Multipliers'!$G$2:$G$13) + _xlfn.XLOOKUP('8. Model Variables'!$A194,'4.Annual SAE Indices'!$A$2:$A$23,'4.Annual SAE Indices'!$O$2:$O$23)*_xlfn.XLOOKUP('8. Model Variables'!$B194,'5.Monthly Multipliers'!$B$2:$B$13,'5.Monthly Multipliers'!$H$2:$H$13) + _xlfn.XLOOKUP('8. Model Variables'!$A194,'4.Annual SAE Indices'!$A$2:$A$23,'4.Annual SAE Indices'!$P$2:$P$23)*_xlfn.XLOOKUP('8. Model Variables'!$B194,'5.Monthly Multipliers'!$B$2:$B$13,'5.Monthly Multipliers'!$I$2:$I$13) + _xlfn.XLOOKUP('8. Model Variables'!$A194,'4.Annual SAE Indices'!$A$2:$A$23,'4.Annual SAE Indices'!$Q$2:$Q$23)*_xlfn.XLOOKUP('8. Model Variables'!$B194,'5.Monthly Multipliers'!$B$2:$B$13,'5.Monthly Multipliers'!$J$2:$J$13) + _xlfn.XLOOKUP('8. Model Variables'!$A194,'4.Annual SAE Indices'!$A$2:$A$23,'4.Annual SAE Indices'!$R$2:$R$23)*_xlfn.XLOOKUP('8. Model Variables'!$B194,'5.Monthly Multipliers'!$B$2:$B$13,'5.Monthly Multipliers'!$K$2:$K$13) + _xlfn.XLOOKUP('8. Model Variables'!$A194,'4.Annual SAE Indices'!$A$2:$A$23,'4.Annual SAE Indices'!$T$2:$T$23)*_xlfn.XLOOKUP('8. Model Variables'!$B194,'5.Monthly Multipliers'!$B$2:$B$13,'5.Monthly Multipliers'!$L$2:$L$13) + _xlfn.XLOOKUP('8. Model Variables'!$A194,'4.Annual SAE Indices'!$A$2:$A$23,'4.Annual SAE Indices'!$U$2:$U$23)*_xlfn.XLOOKUP('8. Model Variables'!$B194,'5.Monthly Multipliers'!$B$2:$B$13,'5.Monthly Multipliers'!$M$2:$M$13)</f>
        <v>536.75716112314274</v>
      </c>
      <c r="F194" s="1">
        <f>('6.Econ Transform'!F194^0.1)*'7.Wthr Transform'!D194*'8. Model Variables'!E194</f>
        <v>551.88246154770559</v>
      </c>
    </row>
    <row r="195" spans="1:6" ht="15.75" customHeight="1" x14ac:dyDescent="0.25">
      <c r="A195" s="1">
        <f t="shared" si="0"/>
        <v>2029</v>
      </c>
      <c r="B195" s="1">
        <f t="shared" si="1"/>
        <v>2</v>
      </c>
      <c r="C195" s="12">
        <f t="array" ref="C195">('6.Econ Transform'!F195^0.1)*'7.Wthr Transform'!H195*_xlfn.XLOOKUP('8. Model Variables'!A195,'4.Annual SAE Indices'!$A$2:$A$23,'4.Annual SAE Indices'!$V$2:$V$23)</f>
        <v>272.99765850300042</v>
      </c>
      <c r="D195" s="12">
        <f t="array" ref="D195">('6.Econ Transform'!F195^0.1)*'7.Wthr Transform'!J195*_xlfn.XLOOKUP('8. Model Variables'!$A195,'4.Annual SAE Indices'!$A$2:$A$23,'4.Annual SAE Indices'!$W$2:$W$23)</f>
        <v>0</v>
      </c>
      <c r="E195" s="1">
        <f t="array" ref="E195">_xlfn.XLOOKUP('8. Model Variables'!$A195,'4.Annual SAE Indices'!$A$2:$A$23,'4.Annual SAE Indices'!$J$2:$J$23)*_xlfn.XLOOKUP('8. Model Variables'!$B195,'5.Monthly Multipliers'!$B$2:$B$13,'5.Monthly Multipliers'!$C$2:$C$13) + _xlfn.XLOOKUP('8. Model Variables'!$A195,'4.Annual SAE Indices'!$A$2:$A$23,'4.Annual SAE Indices'!$K$2:$K$23)*_xlfn.XLOOKUP('8. Model Variables'!$B195,'5.Monthly Multipliers'!$B$2:$B$13,'5.Monthly Multipliers'!$D$2:$D$13) + _xlfn.XLOOKUP('8. Model Variables'!$A195,'4.Annual SAE Indices'!$A$2:$A$23,'4.Annual SAE Indices'!$L$2:$L$23)*_xlfn.XLOOKUP('8. Model Variables'!$B195,'5.Monthly Multipliers'!$B$2:$B$13,'5.Monthly Multipliers'!$E$2:$E$13) + _xlfn.XLOOKUP('8. Model Variables'!$A195,'4.Annual SAE Indices'!$A$2:$A$23,'4.Annual SAE Indices'!$M$2:$M$23)*_xlfn.XLOOKUP('8. Model Variables'!$B195,'5.Monthly Multipliers'!$B$2:$B$13,'5.Monthly Multipliers'!$F$2:$F$13) + _xlfn.XLOOKUP('8. Model Variables'!$A195,'4.Annual SAE Indices'!$A$2:$A$23,'4.Annual SAE Indices'!$N$2:$N$23)*_xlfn.XLOOKUP('8. Model Variables'!$B195,'5.Monthly Multipliers'!$B$2:$B$13,'5.Monthly Multipliers'!$G$2:$G$13) + _xlfn.XLOOKUP('8. Model Variables'!$A195,'4.Annual SAE Indices'!$A$2:$A$23,'4.Annual SAE Indices'!$O$2:$O$23)*_xlfn.XLOOKUP('8. Model Variables'!$B195,'5.Monthly Multipliers'!$B$2:$B$13,'5.Monthly Multipliers'!$H$2:$H$13) + _xlfn.XLOOKUP('8. Model Variables'!$A195,'4.Annual SAE Indices'!$A$2:$A$23,'4.Annual SAE Indices'!$P$2:$P$23)*_xlfn.XLOOKUP('8. Model Variables'!$B195,'5.Monthly Multipliers'!$B$2:$B$13,'5.Monthly Multipliers'!$I$2:$I$13) + _xlfn.XLOOKUP('8. Model Variables'!$A195,'4.Annual SAE Indices'!$A$2:$A$23,'4.Annual SAE Indices'!$Q$2:$Q$23)*_xlfn.XLOOKUP('8. Model Variables'!$B195,'5.Monthly Multipliers'!$B$2:$B$13,'5.Monthly Multipliers'!$J$2:$J$13) + _xlfn.XLOOKUP('8. Model Variables'!$A195,'4.Annual SAE Indices'!$A$2:$A$23,'4.Annual SAE Indices'!$R$2:$R$23)*_xlfn.XLOOKUP('8. Model Variables'!$B195,'5.Monthly Multipliers'!$B$2:$B$13,'5.Monthly Multipliers'!$K$2:$K$13) + _xlfn.XLOOKUP('8. Model Variables'!$A195,'4.Annual SAE Indices'!$A$2:$A$23,'4.Annual SAE Indices'!$T$2:$T$23)*_xlfn.XLOOKUP('8. Model Variables'!$B195,'5.Monthly Multipliers'!$B$2:$B$13,'5.Monthly Multipliers'!$L$2:$L$13) + _xlfn.XLOOKUP('8. Model Variables'!$A195,'4.Annual SAE Indices'!$A$2:$A$23,'4.Annual SAE Indices'!$U$2:$U$23)*_xlfn.XLOOKUP('8. Model Variables'!$B195,'5.Monthly Multipliers'!$B$2:$B$13,'5.Monthly Multipliers'!$M$2:$M$13)</f>
        <v>533.50807866355524</v>
      </c>
      <c r="F195" s="1">
        <f>('6.Econ Transform'!F195^0.1)*'7.Wthr Transform'!D195*'8. Model Variables'!E195</f>
        <v>495.49476243758505</v>
      </c>
    </row>
    <row r="196" spans="1:6" ht="15.75" customHeight="1" x14ac:dyDescent="0.25">
      <c r="A196" s="1">
        <f t="shared" si="0"/>
        <v>2029</v>
      </c>
      <c r="B196" s="1">
        <f t="shared" si="1"/>
        <v>3</v>
      </c>
      <c r="C196" s="12">
        <f t="array" ref="C196">('6.Econ Transform'!F196^0.1)*'7.Wthr Transform'!H196*_xlfn.XLOOKUP('8. Model Variables'!A196,'4.Annual SAE Indices'!$A$2:$A$23,'4.Annual SAE Indices'!$V$2:$V$23)</f>
        <v>215.70927088925333</v>
      </c>
      <c r="D196" s="12">
        <f t="array" ref="D196">('6.Econ Transform'!F196^0.1)*'7.Wthr Transform'!J196*_xlfn.XLOOKUP('8. Model Variables'!$A196,'4.Annual SAE Indices'!$A$2:$A$23,'4.Annual SAE Indices'!$W$2:$W$23)</f>
        <v>0</v>
      </c>
      <c r="E196" s="1">
        <f t="array" ref="E196">_xlfn.XLOOKUP('8. Model Variables'!$A196,'4.Annual SAE Indices'!$A$2:$A$23,'4.Annual SAE Indices'!$J$2:$J$23)*_xlfn.XLOOKUP('8. Model Variables'!$B196,'5.Monthly Multipliers'!$B$2:$B$13,'5.Monthly Multipliers'!$C$2:$C$13) + _xlfn.XLOOKUP('8. Model Variables'!$A196,'4.Annual SAE Indices'!$A$2:$A$23,'4.Annual SAE Indices'!$K$2:$K$23)*_xlfn.XLOOKUP('8. Model Variables'!$B196,'5.Monthly Multipliers'!$B$2:$B$13,'5.Monthly Multipliers'!$D$2:$D$13) + _xlfn.XLOOKUP('8. Model Variables'!$A196,'4.Annual SAE Indices'!$A$2:$A$23,'4.Annual SAE Indices'!$L$2:$L$23)*_xlfn.XLOOKUP('8. Model Variables'!$B196,'5.Monthly Multipliers'!$B$2:$B$13,'5.Monthly Multipliers'!$E$2:$E$13) + _xlfn.XLOOKUP('8. Model Variables'!$A196,'4.Annual SAE Indices'!$A$2:$A$23,'4.Annual SAE Indices'!$M$2:$M$23)*_xlfn.XLOOKUP('8. Model Variables'!$B196,'5.Monthly Multipliers'!$B$2:$B$13,'5.Monthly Multipliers'!$F$2:$F$13) + _xlfn.XLOOKUP('8. Model Variables'!$A196,'4.Annual SAE Indices'!$A$2:$A$23,'4.Annual SAE Indices'!$N$2:$N$23)*_xlfn.XLOOKUP('8. Model Variables'!$B196,'5.Monthly Multipliers'!$B$2:$B$13,'5.Monthly Multipliers'!$G$2:$G$13) + _xlfn.XLOOKUP('8. Model Variables'!$A196,'4.Annual SAE Indices'!$A$2:$A$23,'4.Annual SAE Indices'!$O$2:$O$23)*_xlfn.XLOOKUP('8. Model Variables'!$B196,'5.Monthly Multipliers'!$B$2:$B$13,'5.Monthly Multipliers'!$H$2:$H$13) + _xlfn.XLOOKUP('8. Model Variables'!$A196,'4.Annual SAE Indices'!$A$2:$A$23,'4.Annual SAE Indices'!$P$2:$P$23)*_xlfn.XLOOKUP('8. Model Variables'!$B196,'5.Monthly Multipliers'!$B$2:$B$13,'5.Monthly Multipliers'!$I$2:$I$13) + _xlfn.XLOOKUP('8. Model Variables'!$A196,'4.Annual SAE Indices'!$A$2:$A$23,'4.Annual SAE Indices'!$Q$2:$Q$23)*_xlfn.XLOOKUP('8. Model Variables'!$B196,'5.Monthly Multipliers'!$B$2:$B$13,'5.Monthly Multipliers'!$J$2:$J$13) + _xlfn.XLOOKUP('8. Model Variables'!$A196,'4.Annual SAE Indices'!$A$2:$A$23,'4.Annual SAE Indices'!$R$2:$R$23)*_xlfn.XLOOKUP('8. Model Variables'!$B196,'5.Monthly Multipliers'!$B$2:$B$13,'5.Monthly Multipliers'!$K$2:$K$13) + _xlfn.XLOOKUP('8. Model Variables'!$A196,'4.Annual SAE Indices'!$A$2:$A$23,'4.Annual SAE Indices'!$T$2:$T$23)*_xlfn.XLOOKUP('8. Model Variables'!$B196,'5.Monthly Multipliers'!$B$2:$B$13,'5.Monthly Multipliers'!$L$2:$L$13) + _xlfn.XLOOKUP('8. Model Variables'!$A196,'4.Annual SAE Indices'!$A$2:$A$23,'4.Annual SAE Indices'!$U$2:$U$23)*_xlfn.XLOOKUP('8. Model Variables'!$B196,'5.Monthly Multipliers'!$B$2:$B$13,'5.Monthly Multipliers'!$M$2:$M$13)</f>
        <v>530.01778526135342</v>
      </c>
      <c r="F196" s="1">
        <f>('6.Econ Transform'!F196^0.1)*'7.Wthr Transform'!D196*'8. Model Variables'!E196</f>
        <v>545.03654866743034</v>
      </c>
    </row>
    <row r="197" spans="1:6" ht="15.75" customHeight="1" x14ac:dyDescent="0.25">
      <c r="A197" s="1">
        <f t="shared" si="0"/>
        <v>2029</v>
      </c>
      <c r="B197" s="1">
        <f t="shared" si="1"/>
        <v>4</v>
      </c>
      <c r="C197" s="12">
        <f t="array" ref="C197">('6.Econ Transform'!F197^0.1)*'7.Wthr Transform'!H197*_xlfn.XLOOKUP('8. Model Variables'!A197,'4.Annual SAE Indices'!$A$2:$A$23,'4.Annual SAE Indices'!$V$2:$V$23)</f>
        <v>97.572305057822149</v>
      </c>
      <c r="D197" s="12">
        <f t="array" ref="D197">('6.Econ Transform'!F197^0.1)*'7.Wthr Transform'!J197*_xlfn.XLOOKUP('8. Model Variables'!$A197,'4.Annual SAE Indices'!$A$2:$A$23,'4.Annual SAE Indices'!$W$2:$W$23)</f>
        <v>1.8170513545682261</v>
      </c>
      <c r="E197" s="1">
        <f t="array" ref="E197">_xlfn.XLOOKUP('8. Model Variables'!$A197,'4.Annual SAE Indices'!$A$2:$A$23,'4.Annual SAE Indices'!$J$2:$J$23)*_xlfn.XLOOKUP('8. Model Variables'!$B197,'5.Monthly Multipliers'!$B$2:$B$13,'5.Monthly Multipliers'!$C$2:$C$13) + _xlfn.XLOOKUP('8. Model Variables'!$A197,'4.Annual SAE Indices'!$A$2:$A$23,'4.Annual SAE Indices'!$K$2:$K$23)*_xlfn.XLOOKUP('8. Model Variables'!$B197,'5.Monthly Multipliers'!$B$2:$B$13,'5.Monthly Multipliers'!$D$2:$D$13) + _xlfn.XLOOKUP('8. Model Variables'!$A197,'4.Annual SAE Indices'!$A$2:$A$23,'4.Annual SAE Indices'!$L$2:$L$23)*_xlfn.XLOOKUP('8. Model Variables'!$B197,'5.Monthly Multipliers'!$B$2:$B$13,'5.Monthly Multipliers'!$E$2:$E$13) + _xlfn.XLOOKUP('8. Model Variables'!$A197,'4.Annual SAE Indices'!$A$2:$A$23,'4.Annual SAE Indices'!$M$2:$M$23)*_xlfn.XLOOKUP('8. Model Variables'!$B197,'5.Monthly Multipliers'!$B$2:$B$13,'5.Monthly Multipliers'!$F$2:$F$13) + _xlfn.XLOOKUP('8. Model Variables'!$A197,'4.Annual SAE Indices'!$A$2:$A$23,'4.Annual SAE Indices'!$N$2:$N$23)*_xlfn.XLOOKUP('8. Model Variables'!$B197,'5.Monthly Multipliers'!$B$2:$B$13,'5.Monthly Multipliers'!$G$2:$G$13) + _xlfn.XLOOKUP('8. Model Variables'!$A197,'4.Annual SAE Indices'!$A$2:$A$23,'4.Annual SAE Indices'!$O$2:$O$23)*_xlfn.XLOOKUP('8. Model Variables'!$B197,'5.Monthly Multipliers'!$B$2:$B$13,'5.Monthly Multipliers'!$H$2:$H$13) + _xlfn.XLOOKUP('8. Model Variables'!$A197,'4.Annual SAE Indices'!$A$2:$A$23,'4.Annual SAE Indices'!$P$2:$P$23)*_xlfn.XLOOKUP('8. Model Variables'!$B197,'5.Monthly Multipliers'!$B$2:$B$13,'5.Monthly Multipliers'!$I$2:$I$13) + _xlfn.XLOOKUP('8. Model Variables'!$A197,'4.Annual SAE Indices'!$A$2:$A$23,'4.Annual SAE Indices'!$Q$2:$Q$23)*_xlfn.XLOOKUP('8. Model Variables'!$B197,'5.Monthly Multipliers'!$B$2:$B$13,'5.Monthly Multipliers'!$J$2:$J$13) + _xlfn.XLOOKUP('8. Model Variables'!$A197,'4.Annual SAE Indices'!$A$2:$A$23,'4.Annual SAE Indices'!$R$2:$R$23)*_xlfn.XLOOKUP('8. Model Variables'!$B197,'5.Monthly Multipliers'!$B$2:$B$13,'5.Monthly Multipliers'!$K$2:$K$13) + _xlfn.XLOOKUP('8. Model Variables'!$A197,'4.Annual SAE Indices'!$A$2:$A$23,'4.Annual SAE Indices'!$T$2:$T$23)*_xlfn.XLOOKUP('8. Model Variables'!$B197,'5.Monthly Multipliers'!$B$2:$B$13,'5.Monthly Multipliers'!$L$2:$L$13) + _xlfn.XLOOKUP('8. Model Variables'!$A197,'4.Annual SAE Indices'!$A$2:$A$23,'4.Annual SAE Indices'!$U$2:$U$23)*_xlfn.XLOOKUP('8. Model Variables'!$B197,'5.Monthly Multipliers'!$B$2:$B$13,'5.Monthly Multipliers'!$M$2:$M$13)</f>
        <v>523.32813418350747</v>
      </c>
      <c r="F197" s="1">
        <f>('6.Econ Transform'!F197^0.1)*'7.Wthr Transform'!D197*'8. Model Variables'!E197</f>
        <v>520.8372590670491</v>
      </c>
    </row>
    <row r="198" spans="1:6" ht="15.75" customHeight="1" x14ac:dyDescent="0.25">
      <c r="A198" s="1">
        <f t="shared" si="0"/>
        <v>2029</v>
      </c>
      <c r="B198" s="1">
        <f t="shared" si="1"/>
        <v>5</v>
      </c>
      <c r="C198" s="12">
        <f t="array" ref="C198">('6.Econ Transform'!F198^0.1)*'7.Wthr Transform'!H198*_xlfn.XLOOKUP('8. Model Variables'!A198,'4.Annual SAE Indices'!$A$2:$A$23,'4.Annual SAE Indices'!$V$2:$V$23)</f>
        <v>21.64499609387854</v>
      </c>
      <c r="D198" s="12">
        <f t="array" ref="D198">('6.Econ Transform'!F198^0.1)*'7.Wthr Transform'!J198*_xlfn.XLOOKUP('8. Model Variables'!$A198,'4.Annual SAE Indices'!$A$2:$A$23,'4.Annual SAE Indices'!$W$2:$W$23)</f>
        <v>78.375050388746118</v>
      </c>
      <c r="E198" s="1">
        <f t="array" ref="E198">_xlfn.XLOOKUP('8. Model Variables'!$A198,'4.Annual SAE Indices'!$A$2:$A$23,'4.Annual SAE Indices'!$J$2:$J$23)*_xlfn.XLOOKUP('8. Model Variables'!$B198,'5.Monthly Multipliers'!$B$2:$B$13,'5.Monthly Multipliers'!$C$2:$C$13) + _xlfn.XLOOKUP('8. Model Variables'!$A198,'4.Annual SAE Indices'!$A$2:$A$23,'4.Annual SAE Indices'!$K$2:$K$23)*_xlfn.XLOOKUP('8. Model Variables'!$B198,'5.Monthly Multipliers'!$B$2:$B$13,'5.Monthly Multipliers'!$D$2:$D$13) + _xlfn.XLOOKUP('8. Model Variables'!$A198,'4.Annual SAE Indices'!$A$2:$A$23,'4.Annual SAE Indices'!$L$2:$L$23)*_xlfn.XLOOKUP('8. Model Variables'!$B198,'5.Monthly Multipliers'!$B$2:$B$13,'5.Monthly Multipliers'!$E$2:$E$13) + _xlfn.XLOOKUP('8. Model Variables'!$A198,'4.Annual SAE Indices'!$A$2:$A$23,'4.Annual SAE Indices'!$M$2:$M$23)*_xlfn.XLOOKUP('8. Model Variables'!$B198,'5.Monthly Multipliers'!$B$2:$B$13,'5.Monthly Multipliers'!$F$2:$F$13) + _xlfn.XLOOKUP('8. Model Variables'!$A198,'4.Annual SAE Indices'!$A$2:$A$23,'4.Annual SAE Indices'!$N$2:$N$23)*_xlfn.XLOOKUP('8. Model Variables'!$B198,'5.Monthly Multipliers'!$B$2:$B$13,'5.Monthly Multipliers'!$G$2:$G$13) + _xlfn.XLOOKUP('8. Model Variables'!$A198,'4.Annual SAE Indices'!$A$2:$A$23,'4.Annual SAE Indices'!$O$2:$O$23)*_xlfn.XLOOKUP('8. Model Variables'!$B198,'5.Monthly Multipliers'!$B$2:$B$13,'5.Monthly Multipliers'!$H$2:$H$13) + _xlfn.XLOOKUP('8. Model Variables'!$A198,'4.Annual SAE Indices'!$A$2:$A$23,'4.Annual SAE Indices'!$P$2:$P$23)*_xlfn.XLOOKUP('8. Model Variables'!$B198,'5.Monthly Multipliers'!$B$2:$B$13,'5.Monthly Multipliers'!$I$2:$I$13) + _xlfn.XLOOKUP('8. Model Variables'!$A198,'4.Annual SAE Indices'!$A$2:$A$23,'4.Annual SAE Indices'!$Q$2:$Q$23)*_xlfn.XLOOKUP('8. Model Variables'!$B198,'5.Monthly Multipliers'!$B$2:$B$13,'5.Monthly Multipliers'!$J$2:$J$13) + _xlfn.XLOOKUP('8. Model Variables'!$A198,'4.Annual SAE Indices'!$A$2:$A$23,'4.Annual SAE Indices'!$R$2:$R$23)*_xlfn.XLOOKUP('8. Model Variables'!$B198,'5.Monthly Multipliers'!$B$2:$B$13,'5.Monthly Multipliers'!$K$2:$K$13) + _xlfn.XLOOKUP('8. Model Variables'!$A198,'4.Annual SAE Indices'!$A$2:$A$23,'4.Annual SAE Indices'!$T$2:$T$23)*_xlfn.XLOOKUP('8. Model Variables'!$B198,'5.Monthly Multipliers'!$B$2:$B$13,'5.Monthly Multipliers'!$L$2:$L$13) + _xlfn.XLOOKUP('8. Model Variables'!$A198,'4.Annual SAE Indices'!$A$2:$A$23,'4.Annual SAE Indices'!$U$2:$U$23)*_xlfn.XLOOKUP('8. Model Variables'!$B198,'5.Monthly Multipliers'!$B$2:$B$13,'5.Monthly Multipliers'!$M$2:$M$13)</f>
        <v>520.10323206109445</v>
      </c>
      <c r="F198" s="1">
        <f>('6.Econ Transform'!F198^0.1)*'7.Wthr Transform'!D198*'8. Model Variables'!E198</f>
        <v>534.92258972699267</v>
      </c>
    </row>
    <row r="199" spans="1:6" ht="15.75" customHeight="1" x14ac:dyDescent="0.25">
      <c r="A199" s="1">
        <f t="shared" si="0"/>
        <v>2029</v>
      </c>
      <c r="B199" s="1">
        <f t="shared" si="1"/>
        <v>6</v>
      </c>
      <c r="C199" s="12">
        <f t="array" ref="C199">('6.Econ Transform'!F199^0.1)*'7.Wthr Transform'!H199*_xlfn.XLOOKUP('8. Model Variables'!A199,'4.Annual SAE Indices'!$A$2:$A$23,'4.Annual SAE Indices'!$V$2:$V$23)</f>
        <v>1.1120485027701303</v>
      </c>
      <c r="D199" s="12">
        <f t="array" ref="D199">('6.Econ Transform'!F199^0.1)*'7.Wthr Transform'!J199*_xlfn.XLOOKUP('8. Model Variables'!$A199,'4.Annual SAE Indices'!$A$2:$A$23,'4.Annual SAE Indices'!$W$2:$W$23)</f>
        <v>254.99419881878518</v>
      </c>
      <c r="E199" s="1">
        <f t="array" ref="E199">_xlfn.XLOOKUP('8. Model Variables'!$A199,'4.Annual SAE Indices'!$A$2:$A$23,'4.Annual SAE Indices'!$J$2:$J$23)*_xlfn.XLOOKUP('8. Model Variables'!$B199,'5.Monthly Multipliers'!$B$2:$B$13,'5.Monthly Multipliers'!$C$2:$C$13) + _xlfn.XLOOKUP('8. Model Variables'!$A199,'4.Annual SAE Indices'!$A$2:$A$23,'4.Annual SAE Indices'!$K$2:$K$23)*_xlfn.XLOOKUP('8. Model Variables'!$B199,'5.Monthly Multipliers'!$B$2:$B$13,'5.Monthly Multipliers'!$D$2:$D$13) + _xlfn.XLOOKUP('8. Model Variables'!$A199,'4.Annual SAE Indices'!$A$2:$A$23,'4.Annual SAE Indices'!$L$2:$L$23)*_xlfn.XLOOKUP('8. Model Variables'!$B199,'5.Monthly Multipliers'!$B$2:$B$13,'5.Monthly Multipliers'!$E$2:$E$13) + _xlfn.XLOOKUP('8. Model Variables'!$A199,'4.Annual SAE Indices'!$A$2:$A$23,'4.Annual SAE Indices'!$M$2:$M$23)*_xlfn.XLOOKUP('8. Model Variables'!$B199,'5.Monthly Multipliers'!$B$2:$B$13,'5.Monthly Multipliers'!$F$2:$F$13) + _xlfn.XLOOKUP('8. Model Variables'!$A199,'4.Annual SAE Indices'!$A$2:$A$23,'4.Annual SAE Indices'!$N$2:$N$23)*_xlfn.XLOOKUP('8. Model Variables'!$B199,'5.Monthly Multipliers'!$B$2:$B$13,'5.Monthly Multipliers'!$G$2:$G$13) + _xlfn.XLOOKUP('8. Model Variables'!$A199,'4.Annual SAE Indices'!$A$2:$A$23,'4.Annual SAE Indices'!$O$2:$O$23)*_xlfn.XLOOKUP('8. Model Variables'!$B199,'5.Monthly Multipliers'!$B$2:$B$13,'5.Monthly Multipliers'!$H$2:$H$13) + _xlfn.XLOOKUP('8. Model Variables'!$A199,'4.Annual SAE Indices'!$A$2:$A$23,'4.Annual SAE Indices'!$P$2:$P$23)*_xlfn.XLOOKUP('8. Model Variables'!$B199,'5.Monthly Multipliers'!$B$2:$B$13,'5.Monthly Multipliers'!$I$2:$I$13) + _xlfn.XLOOKUP('8. Model Variables'!$A199,'4.Annual SAE Indices'!$A$2:$A$23,'4.Annual SAE Indices'!$Q$2:$Q$23)*_xlfn.XLOOKUP('8. Model Variables'!$B199,'5.Monthly Multipliers'!$B$2:$B$13,'5.Monthly Multipliers'!$J$2:$J$13) + _xlfn.XLOOKUP('8. Model Variables'!$A199,'4.Annual SAE Indices'!$A$2:$A$23,'4.Annual SAE Indices'!$R$2:$R$23)*_xlfn.XLOOKUP('8. Model Variables'!$B199,'5.Monthly Multipliers'!$B$2:$B$13,'5.Monthly Multipliers'!$K$2:$K$13) + _xlfn.XLOOKUP('8. Model Variables'!$A199,'4.Annual SAE Indices'!$A$2:$A$23,'4.Annual SAE Indices'!$T$2:$T$23)*_xlfn.XLOOKUP('8. Model Variables'!$B199,'5.Monthly Multipliers'!$B$2:$B$13,'5.Monthly Multipliers'!$L$2:$L$13) + _xlfn.XLOOKUP('8. Model Variables'!$A199,'4.Annual SAE Indices'!$A$2:$A$23,'4.Annual SAE Indices'!$U$2:$U$23)*_xlfn.XLOOKUP('8. Model Variables'!$B199,'5.Monthly Multipliers'!$B$2:$B$13,'5.Monthly Multipliers'!$M$2:$M$13)</f>
        <v>517.97880027884366</v>
      </c>
      <c r="F199" s="1">
        <f>('6.Econ Transform'!F199^0.1)*'7.Wthr Transform'!D199*'8. Model Variables'!E199</f>
        <v>515.59225441743797</v>
      </c>
    </row>
    <row r="200" spans="1:6" ht="15.75" customHeight="1" x14ac:dyDescent="0.25">
      <c r="A200" s="1">
        <f t="shared" si="0"/>
        <v>2029</v>
      </c>
      <c r="B200" s="1">
        <f t="shared" si="1"/>
        <v>7</v>
      </c>
      <c r="C200" s="12">
        <f t="array" ref="C200">('6.Econ Transform'!F200^0.1)*'7.Wthr Transform'!H200*_xlfn.XLOOKUP('8. Model Variables'!A200,'4.Annual SAE Indices'!$A$2:$A$23,'4.Annual SAE Indices'!$V$2:$V$23)</f>
        <v>0</v>
      </c>
      <c r="D200" s="12">
        <f t="array" ref="D200">('6.Econ Transform'!F200^0.1)*'7.Wthr Transform'!J200*_xlfn.XLOOKUP('8. Model Variables'!$A200,'4.Annual SAE Indices'!$A$2:$A$23,'4.Annual SAE Indices'!$W$2:$W$23)</f>
        <v>513.54413783825373</v>
      </c>
      <c r="E200" s="1">
        <f t="array" ref="E200">_xlfn.XLOOKUP('8. Model Variables'!$A200,'4.Annual SAE Indices'!$A$2:$A$23,'4.Annual SAE Indices'!$J$2:$J$23)*_xlfn.XLOOKUP('8. Model Variables'!$B200,'5.Monthly Multipliers'!$B$2:$B$13,'5.Monthly Multipliers'!$C$2:$C$13) + _xlfn.XLOOKUP('8. Model Variables'!$A200,'4.Annual SAE Indices'!$A$2:$A$23,'4.Annual SAE Indices'!$K$2:$K$23)*_xlfn.XLOOKUP('8. Model Variables'!$B200,'5.Monthly Multipliers'!$B$2:$B$13,'5.Monthly Multipliers'!$D$2:$D$13) + _xlfn.XLOOKUP('8. Model Variables'!$A200,'4.Annual SAE Indices'!$A$2:$A$23,'4.Annual SAE Indices'!$L$2:$L$23)*_xlfn.XLOOKUP('8. Model Variables'!$B200,'5.Monthly Multipliers'!$B$2:$B$13,'5.Monthly Multipliers'!$E$2:$E$13) + _xlfn.XLOOKUP('8. Model Variables'!$A200,'4.Annual SAE Indices'!$A$2:$A$23,'4.Annual SAE Indices'!$M$2:$M$23)*_xlfn.XLOOKUP('8. Model Variables'!$B200,'5.Monthly Multipliers'!$B$2:$B$13,'5.Monthly Multipliers'!$F$2:$F$13) + _xlfn.XLOOKUP('8. Model Variables'!$A200,'4.Annual SAE Indices'!$A$2:$A$23,'4.Annual SAE Indices'!$N$2:$N$23)*_xlfn.XLOOKUP('8. Model Variables'!$B200,'5.Monthly Multipliers'!$B$2:$B$13,'5.Monthly Multipliers'!$G$2:$G$13) + _xlfn.XLOOKUP('8. Model Variables'!$A200,'4.Annual SAE Indices'!$A$2:$A$23,'4.Annual SAE Indices'!$O$2:$O$23)*_xlfn.XLOOKUP('8. Model Variables'!$B200,'5.Monthly Multipliers'!$B$2:$B$13,'5.Monthly Multipliers'!$H$2:$H$13) + _xlfn.XLOOKUP('8. Model Variables'!$A200,'4.Annual SAE Indices'!$A$2:$A$23,'4.Annual SAE Indices'!$P$2:$P$23)*_xlfn.XLOOKUP('8. Model Variables'!$B200,'5.Monthly Multipliers'!$B$2:$B$13,'5.Monthly Multipliers'!$I$2:$I$13) + _xlfn.XLOOKUP('8. Model Variables'!$A200,'4.Annual SAE Indices'!$A$2:$A$23,'4.Annual SAE Indices'!$Q$2:$Q$23)*_xlfn.XLOOKUP('8. Model Variables'!$B200,'5.Monthly Multipliers'!$B$2:$B$13,'5.Monthly Multipliers'!$J$2:$J$13) + _xlfn.XLOOKUP('8. Model Variables'!$A200,'4.Annual SAE Indices'!$A$2:$A$23,'4.Annual SAE Indices'!$R$2:$R$23)*_xlfn.XLOOKUP('8. Model Variables'!$B200,'5.Monthly Multipliers'!$B$2:$B$13,'5.Monthly Multipliers'!$K$2:$K$13) + _xlfn.XLOOKUP('8. Model Variables'!$A200,'4.Annual SAE Indices'!$A$2:$A$23,'4.Annual SAE Indices'!$T$2:$T$23)*_xlfn.XLOOKUP('8. Model Variables'!$B200,'5.Monthly Multipliers'!$B$2:$B$13,'5.Monthly Multipliers'!$L$2:$L$13) + _xlfn.XLOOKUP('8. Model Variables'!$A200,'4.Annual SAE Indices'!$A$2:$A$23,'4.Annual SAE Indices'!$U$2:$U$23)*_xlfn.XLOOKUP('8. Model Variables'!$B200,'5.Monthly Multipliers'!$B$2:$B$13,'5.Monthly Multipliers'!$M$2:$M$13)</f>
        <v>510.97020197864015</v>
      </c>
      <c r="F200" s="1">
        <f>('6.Econ Transform'!F200^0.1)*'7.Wthr Transform'!D200*'8. Model Variables'!E200</f>
        <v>525.61001344017336</v>
      </c>
    </row>
    <row r="201" spans="1:6" ht="15.75" customHeight="1" x14ac:dyDescent="0.25">
      <c r="A201" s="1">
        <f t="shared" si="0"/>
        <v>2029</v>
      </c>
      <c r="B201" s="1">
        <f t="shared" si="1"/>
        <v>8</v>
      </c>
      <c r="C201" s="12">
        <f t="array" ref="C201">('6.Econ Transform'!F201^0.1)*'7.Wthr Transform'!H201*_xlfn.XLOOKUP('8. Model Variables'!A201,'4.Annual SAE Indices'!$A$2:$A$23,'4.Annual SAE Indices'!$V$2:$V$23)</f>
        <v>6.5092359250556342E-2</v>
      </c>
      <c r="D201" s="12">
        <f t="array" ref="D201">('6.Econ Transform'!F201^0.1)*'7.Wthr Transform'!J201*_xlfn.XLOOKUP('8. Model Variables'!$A201,'4.Annual SAE Indices'!$A$2:$A$23,'4.Annual SAE Indices'!$W$2:$W$23)</f>
        <v>351.02184761376657</v>
      </c>
      <c r="E201" s="1">
        <f t="array" ref="E201">_xlfn.XLOOKUP('8. Model Variables'!$A201,'4.Annual SAE Indices'!$A$2:$A$23,'4.Annual SAE Indices'!$J$2:$J$23)*_xlfn.XLOOKUP('8. Model Variables'!$B201,'5.Monthly Multipliers'!$B$2:$B$13,'5.Monthly Multipliers'!$C$2:$C$13) + _xlfn.XLOOKUP('8. Model Variables'!$A201,'4.Annual SAE Indices'!$A$2:$A$23,'4.Annual SAE Indices'!$K$2:$K$23)*_xlfn.XLOOKUP('8. Model Variables'!$B201,'5.Monthly Multipliers'!$B$2:$B$13,'5.Monthly Multipliers'!$D$2:$D$13) + _xlfn.XLOOKUP('8. Model Variables'!$A201,'4.Annual SAE Indices'!$A$2:$A$23,'4.Annual SAE Indices'!$L$2:$L$23)*_xlfn.XLOOKUP('8. Model Variables'!$B201,'5.Monthly Multipliers'!$B$2:$B$13,'5.Monthly Multipliers'!$E$2:$E$13) + _xlfn.XLOOKUP('8. Model Variables'!$A201,'4.Annual SAE Indices'!$A$2:$A$23,'4.Annual SAE Indices'!$M$2:$M$23)*_xlfn.XLOOKUP('8. Model Variables'!$B201,'5.Monthly Multipliers'!$B$2:$B$13,'5.Monthly Multipliers'!$F$2:$F$13) + _xlfn.XLOOKUP('8. Model Variables'!$A201,'4.Annual SAE Indices'!$A$2:$A$23,'4.Annual SAE Indices'!$N$2:$N$23)*_xlfn.XLOOKUP('8. Model Variables'!$B201,'5.Monthly Multipliers'!$B$2:$B$13,'5.Monthly Multipliers'!$G$2:$G$13) + _xlfn.XLOOKUP('8. Model Variables'!$A201,'4.Annual SAE Indices'!$A$2:$A$23,'4.Annual SAE Indices'!$O$2:$O$23)*_xlfn.XLOOKUP('8. Model Variables'!$B201,'5.Monthly Multipliers'!$B$2:$B$13,'5.Monthly Multipliers'!$H$2:$H$13) + _xlfn.XLOOKUP('8. Model Variables'!$A201,'4.Annual SAE Indices'!$A$2:$A$23,'4.Annual SAE Indices'!$P$2:$P$23)*_xlfn.XLOOKUP('8. Model Variables'!$B201,'5.Monthly Multipliers'!$B$2:$B$13,'5.Monthly Multipliers'!$I$2:$I$13) + _xlfn.XLOOKUP('8. Model Variables'!$A201,'4.Annual SAE Indices'!$A$2:$A$23,'4.Annual SAE Indices'!$Q$2:$Q$23)*_xlfn.XLOOKUP('8. Model Variables'!$B201,'5.Monthly Multipliers'!$B$2:$B$13,'5.Monthly Multipliers'!$J$2:$J$13) + _xlfn.XLOOKUP('8. Model Variables'!$A201,'4.Annual SAE Indices'!$A$2:$A$23,'4.Annual SAE Indices'!$R$2:$R$23)*_xlfn.XLOOKUP('8. Model Variables'!$B201,'5.Monthly Multipliers'!$B$2:$B$13,'5.Monthly Multipliers'!$K$2:$K$13) + _xlfn.XLOOKUP('8. Model Variables'!$A201,'4.Annual SAE Indices'!$A$2:$A$23,'4.Annual SAE Indices'!$T$2:$T$23)*_xlfn.XLOOKUP('8. Model Variables'!$B201,'5.Monthly Multipliers'!$B$2:$B$13,'5.Monthly Multipliers'!$L$2:$L$13) + _xlfn.XLOOKUP('8. Model Variables'!$A201,'4.Annual SAE Indices'!$A$2:$A$23,'4.Annual SAE Indices'!$U$2:$U$23)*_xlfn.XLOOKUP('8. Model Variables'!$B201,'5.Monthly Multipliers'!$B$2:$B$13,'5.Monthly Multipliers'!$M$2:$M$13)</f>
        <v>509.18775589136999</v>
      </c>
      <c r="F201" s="1">
        <f>('6.Econ Transform'!F201^0.1)*'7.Wthr Transform'!D201*'8. Model Variables'!E201</f>
        <v>523.81628136528911</v>
      </c>
    </row>
    <row r="202" spans="1:6" ht="15.75" customHeight="1" x14ac:dyDescent="0.25">
      <c r="A202" s="1">
        <f t="shared" si="0"/>
        <v>2029</v>
      </c>
      <c r="B202" s="1">
        <f t="shared" si="1"/>
        <v>9</v>
      </c>
      <c r="C202" s="12">
        <f t="array" ref="C202">('6.Econ Transform'!F202^0.1)*'7.Wthr Transform'!H202*_xlfn.XLOOKUP('8. Model Variables'!A202,'4.Annual SAE Indices'!$A$2:$A$23,'4.Annual SAE Indices'!$V$2:$V$23)</f>
        <v>7.3818915086959391</v>
      </c>
      <c r="D202" s="12">
        <f t="array" ref="D202">('6.Econ Transform'!F202^0.1)*'7.Wthr Transform'!J202*_xlfn.XLOOKUP('8. Model Variables'!$A202,'4.Annual SAE Indices'!$A$2:$A$23,'4.Annual SAE Indices'!$W$2:$W$23)</f>
        <v>103.72603042369305</v>
      </c>
      <c r="E202" s="1">
        <f t="array" ref="E202">_xlfn.XLOOKUP('8. Model Variables'!$A202,'4.Annual SAE Indices'!$A$2:$A$23,'4.Annual SAE Indices'!$J$2:$J$23)*_xlfn.XLOOKUP('8. Model Variables'!$B202,'5.Monthly Multipliers'!$B$2:$B$13,'5.Monthly Multipliers'!$C$2:$C$13) + _xlfn.XLOOKUP('8. Model Variables'!$A202,'4.Annual SAE Indices'!$A$2:$A$23,'4.Annual SAE Indices'!$K$2:$K$23)*_xlfn.XLOOKUP('8. Model Variables'!$B202,'5.Monthly Multipliers'!$B$2:$B$13,'5.Monthly Multipliers'!$D$2:$D$13) + _xlfn.XLOOKUP('8. Model Variables'!$A202,'4.Annual SAE Indices'!$A$2:$A$23,'4.Annual SAE Indices'!$L$2:$L$23)*_xlfn.XLOOKUP('8. Model Variables'!$B202,'5.Monthly Multipliers'!$B$2:$B$13,'5.Monthly Multipliers'!$E$2:$E$13) + _xlfn.XLOOKUP('8. Model Variables'!$A202,'4.Annual SAE Indices'!$A$2:$A$23,'4.Annual SAE Indices'!$M$2:$M$23)*_xlfn.XLOOKUP('8. Model Variables'!$B202,'5.Monthly Multipliers'!$B$2:$B$13,'5.Monthly Multipliers'!$F$2:$F$13) + _xlfn.XLOOKUP('8. Model Variables'!$A202,'4.Annual SAE Indices'!$A$2:$A$23,'4.Annual SAE Indices'!$N$2:$N$23)*_xlfn.XLOOKUP('8. Model Variables'!$B202,'5.Monthly Multipliers'!$B$2:$B$13,'5.Monthly Multipliers'!$G$2:$G$13) + _xlfn.XLOOKUP('8. Model Variables'!$A202,'4.Annual SAE Indices'!$A$2:$A$23,'4.Annual SAE Indices'!$O$2:$O$23)*_xlfn.XLOOKUP('8. Model Variables'!$B202,'5.Monthly Multipliers'!$B$2:$B$13,'5.Monthly Multipliers'!$H$2:$H$13) + _xlfn.XLOOKUP('8. Model Variables'!$A202,'4.Annual SAE Indices'!$A$2:$A$23,'4.Annual SAE Indices'!$P$2:$P$23)*_xlfn.XLOOKUP('8. Model Variables'!$B202,'5.Monthly Multipliers'!$B$2:$B$13,'5.Monthly Multipliers'!$I$2:$I$13) + _xlfn.XLOOKUP('8. Model Variables'!$A202,'4.Annual SAE Indices'!$A$2:$A$23,'4.Annual SAE Indices'!$Q$2:$Q$23)*_xlfn.XLOOKUP('8. Model Variables'!$B202,'5.Monthly Multipliers'!$B$2:$B$13,'5.Monthly Multipliers'!$J$2:$J$13) + _xlfn.XLOOKUP('8. Model Variables'!$A202,'4.Annual SAE Indices'!$A$2:$A$23,'4.Annual SAE Indices'!$R$2:$R$23)*_xlfn.XLOOKUP('8. Model Variables'!$B202,'5.Monthly Multipliers'!$B$2:$B$13,'5.Monthly Multipliers'!$K$2:$K$13) + _xlfn.XLOOKUP('8. Model Variables'!$A202,'4.Annual SAE Indices'!$A$2:$A$23,'4.Annual SAE Indices'!$T$2:$T$23)*_xlfn.XLOOKUP('8. Model Variables'!$B202,'5.Monthly Multipliers'!$B$2:$B$13,'5.Monthly Multipliers'!$L$2:$L$13) + _xlfn.XLOOKUP('8. Model Variables'!$A202,'4.Annual SAE Indices'!$A$2:$A$23,'4.Annual SAE Indices'!$U$2:$U$23)*_xlfn.XLOOKUP('8. Model Variables'!$B202,'5.Monthly Multipliers'!$B$2:$B$13,'5.Monthly Multipliers'!$M$2:$M$13)</f>
        <v>512.02572856690063</v>
      </c>
      <c r="F202" s="1">
        <f>('6.Econ Transform'!F202^0.1)*'7.Wthr Transform'!D202*'8. Model Variables'!E202</f>
        <v>509.78357501476012</v>
      </c>
    </row>
    <row r="203" spans="1:6" ht="15.75" customHeight="1" x14ac:dyDescent="0.25">
      <c r="A203" s="1">
        <f t="shared" si="0"/>
        <v>2029</v>
      </c>
      <c r="B203" s="1">
        <f t="shared" si="1"/>
        <v>10</v>
      </c>
      <c r="C203" s="12">
        <f t="array" ref="C203">('6.Econ Transform'!F203^0.1)*'7.Wthr Transform'!H203*_xlfn.XLOOKUP('8. Model Variables'!A203,'4.Annual SAE Indices'!$A$2:$A$23,'4.Annual SAE Indices'!$V$2:$V$23)</f>
        <v>66.439563390134893</v>
      </c>
      <c r="D203" s="12">
        <f t="array" ref="D203">('6.Econ Transform'!F203^0.1)*'7.Wthr Transform'!J203*_xlfn.XLOOKUP('8. Model Variables'!$A203,'4.Annual SAE Indices'!$A$2:$A$23,'4.Annual SAE Indices'!$W$2:$W$23)</f>
        <v>5.8462074333451453</v>
      </c>
      <c r="E203" s="1">
        <f t="array" ref="E203">_xlfn.XLOOKUP('8. Model Variables'!$A203,'4.Annual SAE Indices'!$A$2:$A$23,'4.Annual SAE Indices'!$J$2:$J$23)*_xlfn.XLOOKUP('8. Model Variables'!$B203,'5.Monthly Multipliers'!$B$2:$B$13,'5.Monthly Multipliers'!$C$2:$C$13) + _xlfn.XLOOKUP('8. Model Variables'!$A203,'4.Annual SAE Indices'!$A$2:$A$23,'4.Annual SAE Indices'!$K$2:$K$23)*_xlfn.XLOOKUP('8. Model Variables'!$B203,'5.Monthly Multipliers'!$B$2:$B$13,'5.Monthly Multipliers'!$D$2:$D$13) + _xlfn.XLOOKUP('8. Model Variables'!$A203,'4.Annual SAE Indices'!$A$2:$A$23,'4.Annual SAE Indices'!$L$2:$L$23)*_xlfn.XLOOKUP('8. Model Variables'!$B203,'5.Monthly Multipliers'!$B$2:$B$13,'5.Monthly Multipliers'!$E$2:$E$13) + _xlfn.XLOOKUP('8. Model Variables'!$A203,'4.Annual SAE Indices'!$A$2:$A$23,'4.Annual SAE Indices'!$M$2:$M$23)*_xlfn.XLOOKUP('8. Model Variables'!$B203,'5.Monthly Multipliers'!$B$2:$B$13,'5.Monthly Multipliers'!$F$2:$F$13) + _xlfn.XLOOKUP('8. Model Variables'!$A203,'4.Annual SAE Indices'!$A$2:$A$23,'4.Annual SAE Indices'!$N$2:$N$23)*_xlfn.XLOOKUP('8. Model Variables'!$B203,'5.Monthly Multipliers'!$B$2:$B$13,'5.Monthly Multipliers'!$G$2:$G$13) + _xlfn.XLOOKUP('8. Model Variables'!$A203,'4.Annual SAE Indices'!$A$2:$A$23,'4.Annual SAE Indices'!$O$2:$O$23)*_xlfn.XLOOKUP('8. Model Variables'!$B203,'5.Monthly Multipliers'!$B$2:$B$13,'5.Monthly Multipliers'!$H$2:$H$13) + _xlfn.XLOOKUP('8. Model Variables'!$A203,'4.Annual SAE Indices'!$A$2:$A$23,'4.Annual SAE Indices'!$P$2:$P$23)*_xlfn.XLOOKUP('8. Model Variables'!$B203,'5.Monthly Multipliers'!$B$2:$B$13,'5.Monthly Multipliers'!$I$2:$I$13) + _xlfn.XLOOKUP('8. Model Variables'!$A203,'4.Annual SAE Indices'!$A$2:$A$23,'4.Annual SAE Indices'!$Q$2:$Q$23)*_xlfn.XLOOKUP('8. Model Variables'!$B203,'5.Monthly Multipliers'!$B$2:$B$13,'5.Monthly Multipliers'!$J$2:$J$13) + _xlfn.XLOOKUP('8. Model Variables'!$A203,'4.Annual SAE Indices'!$A$2:$A$23,'4.Annual SAE Indices'!$R$2:$R$23)*_xlfn.XLOOKUP('8. Model Variables'!$B203,'5.Monthly Multipliers'!$B$2:$B$13,'5.Monthly Multipliers'!$K$2:$K$13) + _xlfn.XLOOKUP('8. Model Variables'!$A203,'4.Annual SAE Indices'!$A$2:$A$23,'4.Annual SAE Indices'!$T$2:$T$23)*_xlfn.XLOOKUP('8. Model Variables'!$B203,'5.Monthly Multipliers'!$B$2:$B$13,'5.Monthly Multipliers'!$L$2:$L$13) + _xlfn.XLOOKUP('8. Model Variables'!$A203,'4.Annual SAE Indices'!$A$2:$A$23,'4.Annual SAE Indices'!$U$2:$U$23)*_xlfn.XLOOKUP('8. Model Variables'!$B203,'5.Monthly Multipliers'!$B$2:$B$13,'5.Monthly Multipliers'!$M$2:$M$13)</f>
        <v>518.70043241026065</v>
      </c>
      <c r="F203" s="1">
        <f>('6.Econ Transform'!F203^0.1)*'7.Wthr Transform'!D203*'8. Model Variables'!E203</f>
        <v>533.68417049396783</v>
      </c>
    </row>
    <row r="204" spans="1:6" ht="15.75" customHeight="1" x14ac:dyDescent="0.25">
      <c r="A204" s="1">
        <f t="shared" si="0"/>
        <v>2029</v>
      </c>
      <c r="B204" s="1">
        <f t="shared" si="1"/>
        <v>11</v>
      </c>
      <c r="C204" s="12">
        <f t="array" ref="C204">('6.Econ Transform'!F204^0.1)*'7.Wthr Transform'!H204*_xlfn.XLOOKUP('8. Model Variables'!A204,'4.Annual SAE Indices'!$A$2:$A$23,'4.Annual SAE Indices'!$V$2:$V$23)</f>
        <v>158.84024439319396</v>
      </c>
      <c r="D204" s="12">
        <f t="array" ref="D204">('6.Econ Transform'!F204^0.1)*'7.Wthr Transform'!J204*_xlfn.XLOOKUP('8. Model Variables'!$A204,'4.Annual SAE Indices'!$A$2:$A$23,'4.Annual SAE Indices'!$W$2:$W$23)</f>
        <v>0.25003665384336854</v>
      </c>
      <c r="E204" s="1">
        <f t="array" ref="E204">_xlfn.XLOOKUP('8. Model Variables'!$A204,'4.Annual SAE Indices'!$A$2:$A$23,'4.Annual SAE Indices'!$J$2:$J$23)*_xlfn.XLOOKUP('8. Model Variables'!$B204,'5.Monthly Multipliers'!$B$2:$B$13,'5.Monthly Multipliers'!$C$2:$C$13) + _xlfn.XLOOKUP('8. Model Variables'!$A204,'4.Annual SAE Indices'!$A$2:$A$23,'4.Annual SAE Indices'!$K$2:$K$23)*_xlfn.XLOOKUP('8. Model Variables'!$B204,'5.Monthly Multipliers'!$B$2:$B$13,'5.Monthly Multipliers'!$D$2:$D$13) + _xlfn.XLOOKUP('8. Model Variables'!$A204,'4.Annual SAE Indices'!$A$2:$A$23,'4.Annual SAE Indices'!$L$2:$L$23)*_xlfn.XLOOKUP('8. Model Variables'!$B204,'5.Monthly Multipliers'!$B$2:$B$13,'5.Monthly Multipliers'!$E$2:$E$13) + _xlfn.XLOOKUP('8. Model Variables'!$A204,'4.Annual SAE Indices'!$A$2:$A$23,'4.Annual SAE Indices'!$M$2:$M$23)*_xlfn.XLOOKUP('8. Model Variables'!$B204,'5.Monthly Multipliers'!$B$2:$B$13,'5.Monthly Multipliers'!$F$2:$F$13) + _xlfn.XLOOKUP('8. Model Variables'!$A204,'4.Annual SAE Indices'!$A$2:$A$23,'4.Annual SAE Indices'!$N$2:$N$23)*_xlfn.XLOOKUP('8. Model Variables'!$B204,'5.Monthly Multipliers'!$B$2:$B$13,'5.Monthly Multipliers'!$G$2:$G$13) + _xlfn.XLOOKUP('8. Model Variables'!$A204,'4.Annual SAE Indices'!$A$2:$A$23,'4.Annual SAE Indices'!$O$2:$O$23)*_xlfn.XLOOKUP('8. Model Variables'!$B204,'5.Monthly Multipliers'!$B$2:$B$13,'5.Monthly Multipliers'!$H$2:$H$13) + _xlfn.XLOOKUP('8. Model Variables'!$A204,'4.Annual SAE Indices'!$A$2:$A$23,'4.Annual SAE Indices'!$P$2:$P$23)*_xlfn.XLOOKUP('8. Model Variables'!$B204,'5.Monthly Multipliers'!$B$2:$B$13,'5.Monthly Multipliers'!$I$2:$I$13) + _xlfn.XLOOKUP('8. Model Variables'!$A204,'4.Annual SAE Indices'!$A$2:$A$23,'4.Annual SAE Indices'!$Q$2:$Q$23)*_xlfn.XLOOKUP('8. Model Variables'!$B204,'5.Monthly Multipliers'!$B$2:$B$13,'5.Monthly Multipliers'!$J$2:$J$13) + _xlfn.XLOOKUP('8. Model Variables'!$A204,'4.Annual SAE Indices'!$A$2:$A$23,'4.Annual SAE Indices'!$R$2:$R$23)*_xlfn.XLOOKUP('8. Model Variables'!$B204,'5.Monthly Multipliers'!$B$2:$B$13,'5.Monthly Multipliers'!$K$2:$K$13) + _xlfn.XLOOKUP('8. Model Variables'!$A204,'4.Annual SAE Indices'!$A$2:$A$23,'4.Annual SAE Indices'!$T$2:$T$23)*_xlfn.XLOOKUP('8. Model Variables'!$B204,'5.Monthly Multipliers'!$B$2:$B$13,'5.Monthly Multipliers'!$L$2:$L$13) + _xlfn.XLOOKUP('8. Model Variables'!$A204,'4.Annual SAE Indices'!$A$2:$A$23,'4.Annual SAE Indices'!$U$2:$U$23)*_xlfn.XLOOKUP('8. Model Variables'!$B204,'5.Monthly Multipliers'!$B$2:$B$13,'5.Monthly Multipliers'!$M$2:$M$13)</f>
        <v>524.98767890291492</v>
      </c>
      <c r="F204" s="1">
        <f>('6.Econ Transform'!F204^0.1)*'7.Wthr Transform'!D204*'8. Model Variables'!E204</f>
        <v>522.76844893361204</v>
      </c>
    </row>
    <row r="205" spans="1:6" ht="15.75" customHeight="1" x14ac:dyDescent="0.25">
      <c r="A205" s="1">
        <f t="shared" si="0"/>
        <v>2029</v>
      </c>
      <c r="B205" s="1">
        <f t="shared" si="1"/>
        <v>12</v>
      </c>
      <c r="C205" s="12">
        <f t="array" ref="C205">('6.Econ Transform'!F205^0.1)*'7.Wthr Transform'!H205*_xlfn.XLOOKUP('8. Model Variables'!A205,'4.Annual SAE Indices'!$A$2:$A$23,'4.Annual SAE Indices'!$V$2:$V$23)</f>
        <v>262.09170012699229</v>
      </c>
      <c r="D205" s="12">
        <f t="array" ref="D205">('6.Econ Transform'!F205^0.1)*'7.Wthr Transform'!J205*_xlfn.XLOOKUP('8. Model Variables'!$A205,'4.Annual SAE Indices'!$A$2:$A$23,'4.Annual SAE Indices'!$W$2:$W$23)</f>
        <v>0</v>
      </c>
      <c r="E205" s="1">
        <f t="array" ref="E205">_xlfn.XLOOKUP('8. Model Variables'!$A205,'4.Annual SAE Indices'!$A$2:$A$23,'4.Annual SAE Indices'!$J$2:$J$23)*_xlfn.XLOOKUP('8. Model Variables'!$B205,'5.Monthly Multipliers'!$B$2:$B$13,'5.Monthly Multipliers'!$C$2:$C$13) + _xlfn.XLOOKUP('8. Model Variables'!$A205,'4.Annual SAE Indices'!$A$2:$A$23,'4.Annual SAE Indices'!$K$2:$K$23)*_xlfn.XLOOKUP('8. Model Variables'!$B205,'5.Monthly Multipliers'!$B$2:$B$13,'5.Monthly Multipliers'!$D$2:$D$13) + _xlfn.XLOOKUP('8. Model Variables'!$A205,'4.Annual SAE Indices'!$A$2:$A$23,'4.Annual SAE Indices'!$L$2:$L$23)*_xlfn.XLOOKUP('8. Model Variables'!$B205,'5.Monthly Multipliers'!$B$2:$B$13,'5.Monthly Multipliers'!$E$2:$E$13) + _xlfn.XLOOKUP('8. Model Variables'!$A205,'4.Annual SAE Indices'!$A$2:$A$23,'4.Annual SAE Indices'!$M$2:$M$23)*_xlfn.XLOOKUP('8. Model Variables'!$B205,'5.Monthly Multipliers'!$B$2:$B$13,'5.Monthly Multipliers'!$F$2:$F$13) + _xlfn.XLOOKUP('8. Model Variables'!$A205,'4.Annual SAE Indices'!$A$2:$A$23,'4.Annual SAE Indices'!$N$2:$N$23)*_xlfn.XLOOKUP('8. Model Variables'!$B205,'5.Monthly Multipliers'!$B$2:$B$13,'5.Monthly Multipliers'!$G$2:$G$13) + _xlfn.XLOOKUP('8. Model Variables'!$A205,'4.Annual SAE Indices'!$A$2:$A$23,'4.Annual SAE Indices'!$O$2:$O$23)*_xlfn.XLOOKUP('8. Model Variables'!$B205,'5.Monthly Multipliers'!$B$2:$B$13,'5.Monthly Multipliers'!$H$2:$H$13) + _xlfn.XLOOKUP('8. Model Variables'!$A205,'4.Annual SAE Indices'!$A$2:$A$23,'4.Annual SAE Indices'!$P$2:$P$23)*_xlfn.XLOOKUP('8. Model Variables'!$B205,'5.Monthly Multipliers'!$B$2:$B$13,'5.Monthly Multipliers'!$I$2:$I$13) + _xlfn.XLOOKUP('8. Model Variables'!$A205,'4.Annual SAE Indices'!$A$2:$A$23,'4.Annual SAE Indices'!$Q$2:$Q$23)*_xlfn.XLOOKUP('8. Model Variables'!$B205,'5.Monthly Multipliers'!$B$2:$B$13,'5.Monthly Multipliers'!$J$2:$J$13) + _xlfn.XLOOKUP('8. Model Variables'!$A205,'4.Annual SAE Indices'!$A$2:$A$23,'4.Annual SAE Indices'!$R$2:$R$23)*_xlfn.XLOOKUP('8. Model Variables'!$B205,'5.Monthly Multipliers'!$B$2:$B$13,'5.Monthly Multipliers'!$K$2:$K$13) + _xlfn.XLOOKUP('8. Model Variables'!$A205,'4.Annual SAE Indices'!$A$2:$A$23,'4.Annual SAE Indices'!$T$2:$T$23)*_xlfn.XLOOKUP('8. Model Variables'!$B205,'5.Monthly Multipliers'!$B$2:$B$13,'5.Monthly Multipliers'!$L$2:$L$13) + _xlfn.XLOOKUP('8. Model Variables'!$A205,'4.Annual SAE Indices'!$A$2:$A$23,'4.Annual SAE Indices'!$U$2:$U$23)*_xlfn.XLOOKUP('8. Model Variables'!$B205,'5.Monthly Multipliers'!$B$2:$B$13,'5.Monthly Multipliers'!$M$2:$M$13)</f>
        <v>533.89131067841504</v>
      </c>
      <c r="F205" s="1">
        <f>('6.Econ Transform'!F205^0.1)*'7.Wthr Transform'!D205*'8. Model Variables'!E205</f>
        <v>549.397908044475</v>
      </c>
    </row>
    <row r="206" spans="1:6" ht="15.75" customHeight="1" x14ac:dyDescent="0.25">
      <c r="A206" s="1">
        <f t="shared" si="0"/>
        <v>2030</v>
      </c>
      <c r="B206" s="1">
        <f t="shared" si="1"/>
        <v>1</v>
      </c>
      <c r="C206" s="12">
        <f t="array" ref="C206">('6.Econ Transform'!F206^0.1)*'7.Wthr Transform'!H206*_xlfn.XLOOKUP('8. Model Variables'!A206,'4.Annual SAE Indices'!$A$2:$A$23,'4.Annual SAE Indices'!$V$2:$V$23)</f>
        <v>324.04878808054161</v>
      </c>
      <c r="D206" s="12">
        <f t="array" ref="D206">('6.Econ Transform'!F206^0.1)*'7.Wthr Transform'!J206*_xlfn.XLOOKUP('8. Model Variables'!$A206,'4.Annual SAE Indices'!$A$2:$A$23,'4.Annual SAE Indices'!$W$2:$W$23)</f>
        <v>0</v>
      </c>
      <c r="E206" s="1">
        <f t="array" ref="E206">_xlfn.XLOOKUP('8. Model Variables'!$A206,'4.Annual SAE Indices'!$A$2:$A$23,'4.Annual SAE Indices'!$J$2:$J$23)*_xlfn.XLOOKUP('8. Model Variables'!$B206,'5.Monthly Multipliers'!$B$2:$B$13,'5.Monthly Multipliers'!$C$2:$C$13) + _xlfn.XLOOKUP('8. Model Variables'!$A206,'4.Annual SAE Indices'!$A$2:$A$23,'4.Annual SAE Indices'!$K$2:$K$23)*_xlfn.XLOOKUP('8. Model Variables'!$B206,'5.Monthly Multipliers'!$B$2:$B$13,'5.Monthly Multipliers'!$D$2:$D$13) + _xlfn.XLOOKUP('8. Model Variables'!$A206,'4.Annual SAE Indices'!$A$2:$A$23,'4.Annual SAE Indices'!$L$2:$L$23)*_xlfn.XLOOKUP('8. Model Variables'!$B206,'5.Monthly Multipliers'!$B$2:$B$13,'5.Monthly Multipliers'!$E$2:$E$13) + _xlfn.XLOOKUP('8. Model Variables'!$A206,'4.Annual SAE Indices'!$A$2:$A$23,'4.Annual SAE Indices'!$M$2:$M$23)*_xlfn.XLOOKUP('8. Model Variables'!$B206,'5.Monthly Multipliers'!$B$2:$B$13,'5.Monthly Multipliers'!$F$2:$F$13) + _xlfn.XLOOKUP('8. Model Variables'!$A206,'4.Annual SAE Indices'!$A$2:$A$23,'4.Annual SAE Indices'!$N$2:$N$23)*_xlfn.XLOOKUP('8. Model Variables'!$B206,'5.Monthly Multipliers'!$B$2:$B$13,'5.Monthly Multipliers'!$G$2:$G$13) + _xlfn.XLOOKUP('8. Model Variables'!$A206,'4.Annual SAE Indices'!$A$2:$A$23,'4.Annual SAE Indices'!$O$2:$O$23)*_xlfn.XLOOKUP('8. Model Variables'!$B206,'5.Monthly Multipliers'!$B$2:$B$13,'5.Monthly Multipliers'!$H$2:$H$13) + _xlfn.XLOOKUP('8. Model Variables'!$A206,'4.Annual SAE Indices'!$A$2:$A$23,'4.Annual SAE Indices'!$P$2:$P$23)*_xlfn.XLOOKUP('8. Model Variables'!$B206,'5.Monthly Multipliers'!$B$2:$B$13,'5.Monthly Multipliers'!$I$2:$I$13) + _xlfn.XLOOKUP('8. Model Variables'!$A206,'4.Annual SAE Indices'!$A$2:$A$23,'4.Annual SAE Indices'!$Q$2:$Q$23)*_xlfn.XLOOKUP('8. Model Variables'!$B206,'5.Monthly Multipliers'!$B$2:$B$13,'5.Monthly Multipliers'!$J$2:$J$13) + _xlfn.XLOOKUP('8. Model Variables'!$A206,'4.Annual SAE Indices'!$A$2:$A$23,'4.Annual SAE Indices'!$R$2:$R$23)*_xlfn.XLOOKUP('8. Model Variables'!$B206,'5.Monthly Multipliers'!$B$2:$B$13,'5.Monthly Multipliers'!$K$2:$K$13) + _xlfn.XLOOKUP('8. Model Variables'!$A206,'4.Annual SAE Indices'!$A$2:$A$23,'4.Annual SAE Indices'!$T$2:$T$23)*_xlfn.XLOOKUP('8. Model Variables'!$B206,'5.Monthly Multipliers'!$B$2:$B$13,'5.Monthly Multipliers'!$L$2:$L$13) + _xlfn.XLOOKUP('8. Model Variables'!$A206,'4.Annual SAE Indices'!$A$2:$A$23,'4.Annual SAE Indices'!$U$2:$U$23)*_xlfn.XLOOKUP('8. Model Variables'!$B206,'5.Monthly Multipliers'!$B$2:$B$13,'5.Monthly Multipliers'!$M$2:$M$13)</f>
        <v>536.14386959267017</v>
      </c>
      <c r="F206" s="1">
        <f>('6.Econ Transform'!F206^0.1)*'7.Wthr Transform'!D206*'8. Model Variables'!E206</f>
        <v>551.75809212810168</v>
      </c>
    </row>
    <row r="207" spans="1:6" ht="15.75" customHeight="1" x14ac:dyDescent="0.25">
      <c r="A207" s="1">
        <f t="shared" si="0"/>
        <v>2030</v>
      </c>
      <c r="B207" s="1">
        <f t="shared" si="1"/>
        <v>2</v>
      </c>
      <c r="C207" s="12">
        <f t="array" ref="C207">('6.Econ Transform'!F207^0.1)*'7.Wthr Transform'!H207*_xlfn.XLOOKUP('8. Model Variables'!A207,'4.Annual SAE Indices'!$A$2:$A$23,'4.Annual SAE Indices'!$V$2:$V$23)</f>
        <v>273.22805631368055</v>
      </c>
      <c r="D207" s="12">
        <f t="array" ref="D207">('6.Econ Transform'!F207^0.1)*'7.Wthr Transform'!J207*_xlfn.XLOOKUP('8. Model Variables'!$A207,'4.Annual SAE Indices'!$A$2:$A$23,'4.Annual SAE Indices'!$W$2:$W$23)</f>
        <v>0</v>
      </c>
      <c r="E207" s="1">
        <f t="array" ref="E207">_xlfn.XLOOKUP('8. Model Variables'!$A207,'4.Annual SAE Indices'!$A$2:$A$23,'4.Annual SAE Indices'!$J$2:$J$23)*_xlfn.XLOOKUP('8. Model Variables'!$B207,'5.Monthly Multipliers'!$B$2:$B$13,'5.Monthly Multipliers'!$C$2:$C$13) + _xlfn.XLOOKUP('8. Model Variables'!$A207,'4.Annual SAE Indices'!$A$2:$A$23,'4.Annual SAE Indices'!$K$2:$K$23)*_xlfn.XLOOKUP('8. Model Variables'!$B207,'5.Monthly Multipliers'!$B$2:$B$13,'5.Monthly Multipliers'!$D$2:$D$13) + _xlfn.XLOOKUP('8. Model Variables'!$A207,'4.Annual SAE Indices'!$A$2:$A$23,'4.Annual SAE Indices'!$L$2:$L$23)*_xlfn.XLOOKUP('8. Model Variables'!$B207,'5.Monthly Multipliers'!$B$2:$B$13,'5.Monthly Multipliers'!$E$2:$E$13) + _xlfn.XLOOKUP('8. Model Variables'!$A207,'4.Annual SAE Indices'!$A$2:$A$23,'4.Annual SAE Indices'!$M$2:$M$23)*_xlfn.XLOOKUP('8. Model Variables'!$B207,'5.Monthly Multipliers'!$B$2:$B$13,'5.Monthly Multipliers'!$F$2:$F$13) + _xlfn.XLOOKUP('8. Model Variables'!$A207,'4.Annual SAE Indices'!$A$2:$A$23,'4.Annual SAE Indices'!$N$2:$N$23)*_xlfn.XLOOKUP('8. Model Variables'!$B207,'5.Monthly Multipliers'!$B$2:$B$13,'5.Monthly Multipliers'!$G$2:$G$13) + _xlfn.XLOOKUP('8. Model Variables'!$A207,'4.Annual SAE Indices'!$A$2:$A$23,'4.Annual SAE Indices'!$O$2:$O$23)*_xlfn.XLOOKUP('8. Model Variables'!$B207,'5.Monthly Multipliers'!$B$2:$B$13,'5.Monthly Multipliers'!$H$2:$H$13) + _xlfn.XLOOKUP('8. Model Variables'!$A207,'4.Annual SAE Indices'!$A$2:$A$23,'4.Annual SAE Indices'!$P$2:$P$23)*_xlfn.XLOOKUP('8. Model Variables'!$B207,'5.Monthly Multipliers'!$B$2:$B$13,'5.Monthly Multipliers'!$I$2:$I$13) + _xlfn.XLOOKUP('8. Model Variables'!$A207,'4.Annual SAE Indices'!$A$2:$A$23,'4.Annual SAE Indices'!$Q$2:$Q$23)*_xlfn.XLOOKUP('8. Model Variables'!$B207,'5.Monthly Multipliers'!$B$2:$B$13,'5.Monthly Multipliers'!$J$2:$J$13) + _xlfn.XLOOKUP('8. Model Variables'!$A207,'4.Annual SAE Indices'!$A$2:$A$23,'4.Annual SAE Indices'!$R$2:$R$23)*_xlfn.XLOOKUP('8. Model Variables'!$B207,'5.Monthly Multipliers'!$B$2:$B$13,'5.Monthly Multipliers'!$K$2:$K$13) + _xlfn.XLOOKUP('8. Model Variables'!$A207,'4.Annual SAE Indices'!$A$2:$A$23,'4.Annual SAE Indices'!$T$2:$T$23)*_xlfn.XLOOKUP('8. Model Variables'!$B207,'5.Monthly Multipliers'!$B$2:$B$13,'5.Monthly Multipliers'!$L$2:$L$13) + _xlfn.XLOOKUP('8. Model Variables'!$A207,'4.Annual SAE Indices'!$A$2:$A$23,'4.Annual SAE Indices'!$U$2:$U$23)*_xlfn.XLOOKUP('8. Model Variables'!$B207,'5.Monthly Multipliers'!$B$2:$B$13,'5.Monthly Multipliers'!$M$2:$M$13)</f>
        <v>532.91275583982178</v>
      </c>
      <c r="F207" s="1">
        <f>('6.Econ Transform'!F207^0.1)*'7.Wthr Transform'!D207*'8. Model Variables'!E207</f>
        <v>495.39635298164961</v>
      </c>
    </row>
    <row r="208" spans="1:6" ht="15.75" customHeight="1" x14ac:dyDescent="0.25">
      <c r="A208" s="1">
        <f t="shared" si="0"/>
        <v>2030</v>
      </c>
      <c r="B208" s="1">
        <f t="shared" si="1"/>
        <v>3</v>
      </c>
      <c r="C208" s="12">
        <f t="array" ref="C208">('6.Econ Transform'!F208^0.1)*'7.Wthr Transform'!H208*_xlfn.XLOOKUP('8. Model Variables'!A208,'4.Annual SAE Indices'!$A$2:$A$23,'4.Annual SAE Indices'!$V$2:$V$23)</f>
        <v>215.89131986353465</v>
      </c>
      <c r="D208" s="12">
        <f t="array" ref="D208">('6.Econ Transform'!F208^0.1)*'7.Wthr Transform'!J208*_xlfn.XLOOKUP('8. Model Variables'!$A208,'4.Annual SAE Indices'!$A$2:$A$23,'4.Annual SAE Indices'!$W$2:$W$23)</f>
        <v>0</v>
      </c>
      <c r="E208" s="1">
        <f t="array" ref="E208">_xlfn.XLOOKUP('8. Model Variables'!$A208,'4.Annual SAE Indices'!$A$2:$A$23,'4.Annual SAE Indices'!$J$2:$J$23)*_xlfn.XLOOKUP('8. Model Variables'!$B208,'5.Monthly Multipliers'!$B$2:$B$13,'5.Monthly Multipliers'!$C$2:$C$13) + _xlfn.XLOOKUP('8. Model Variables'!$A208,'4.Annual SAE Indices'!$A$2:$A$23,'4.Annual SAE Indices'!$K$2:$K$23)*_xlfn.XLOOKUP('8. Model Variables'!$B208,'5.Monthly Multipliers'!$B$2:$B$13,'5.Monthly Multipliers'!$D$2:$D$13) + _xlfn.XLOOKUP('8. Model Variables'!$A208,'4.Annual SAE Indices'!$A$2:$A$23,'4.Annual SAE Indices'!$L$2:$L$23)*_xlfn.XLOOKUP('8. Model Variables'!$B208,'5.Monthly Multipliers'!$B$2:$B$13,'5.Monthly Multipliers'!$E$2:$E$13) + _xlfn.XLOOKUP('8. Model Variables'!$A208,'4.Annual SAE Indices'!$A$2:$A$23,'4.Annual SAE Indices'!$M$2:$M$23)*_xlfn.XLOOKUP('8. Model Variables'!$B208,'5.Monthly Multipliers'!$B$2:$B$13,'5.Monthly Multipliers'!$F$2:$F$13) + _xlfn.XLOOKUP('8. Model Variables'!$A208,'4.Annual SAE Indices'!$A$2:$A$23,'4.Annual SAE Indices'!$N$2:$N$23)*_xlfn.XLOOKUP('8. Model Variables'!$B208,'5.Monthly Multipliers'!$B$2:$B$13,'5.Monthly Multipliers'!$G$2:$G$13) + _xlfn.XLOOKUP('8. Model Variables'!$A208,'4.Annual SAE Indices'!$A$2:$A$23,'4.Annual SAE Indices'!$O$2:$O$23)*_xlfn.XLOOKUP('8. Model Variables'!$B208,'5.Monthly Multipliers'!$B$2:$B$13,'5.Monthly Multipliers'!$H$2:$H$13) + _xlfn.XLOOKUP('8. Model Variables'!$A208,'4.Annual SAE Indices'!$A$2:$A$23,'4.Annual SAE Indices'!$P$2:$P$23)*_xlfn.XLOOKUP('8. Model Variables'!$B208,'5.Monthly Multipliers'!$B$2:$B$13,'5.Monthly Multipliers'!$I$2:$I$13) + _xlfn.XLOOKUP('8. Model Variables'!$A208,'4.Annual SAE Indices'!$A$2:$A$23,'4.Annual SAE Indices'!$Q$2:$Q$23)*_xlfn.XLOOKUP('8. Model Variables'!$B208,'5.Monthly Multipliers'!$B$2:$B$13,'5.Monthly Multipliers'!$J$2:$J$13) + _xlfn.XLOOKUP('8. Model Variables'!$A208,'4.Annual SAE Indices'!$A$2:$A$23,'4.Annual SAE Indices'!$R$2:$R$23)*_xlfn.XLOOKUP('8. Model Variables'!$B208,'5.Monthly Multipliers'!$B$2:$B$13,'5.Monthly Multipliers'!$K$2:$K$13) + _xlfn.XLOOKUP('8. Model Variables'!$A208,'4.Annual SAE Indices'!$A$2:$A$23,'4.Annual SAE Indices'!$T$2:$T$23)*_xlfn.XLOOKUP('8. Model Variables'!$B208,'5.Monthly Multipliers'!$B$2:$B$13,'5.Monthly Multipliers'!$L$2:$L$13) + _xlfn.XLOOKUP('8. Model Variables'!$A208,'4.Annual SAE Indices'!$A$2:$A$23,'4.Annual SAE Indices'!$U$2:$U$23)*_xlfn.XLOOKUP('8. Model Variables'!$B208,'5.Monthly Multipliers'!$B$2:$B$13,'5.Monthly Multipliers'!$M$2:$M$13)</f>
        <v>529.44362468974327</v>
      </c>
      <c r="F208" s="1">
        <f>('6.Econ Transform'!F208^0.1)*'7.Wthr Transform'!D208*'8. Model Variables'!E208</f>
        <v>544.94607295489141</v>
      </c>
    </row>
    <row r="209" spans="1:6" ht="15.75" customHeight="1" x14ac:dyDescent="0.25">
      <c r="A209" s="1">
        <f t="shared" si="0"/>
        <v>2030</v>
      </c>
      <c r="B209" s="1">
        <f t="shared" si="1"/>
        <v>4</v>
      </c>
      <c r="C209" s="12">
        <f t="array" ref="C209">('6.Econ Transform'!F209^0.1)*'7.Wthr Transform'!H209*_xlfn.XLOOKUP('8. Model Variables'!A209,'4.Annual SAE Indices'!$A$2:$A$23,'4.Annual SAE Indices'!$V$2:$V$23)</f>
        <v>97.654651718275318</v>
      </c>
      <c r="D209" s="12">
        <f t="array" ref="D209">('6.Econ Transform'!F209^0.1)*'7.Wthr Transform'!J209*_xlfn.XLOOKUP('8. Model Variables'!$A209,'4.Annual SAE Indices'!$A$2:$A$23,'4.Annual SAE Indices'!$W$2:$W$23)</f>
        <v>1.8196176916127385</v>
      </c>
      <c r="E209" s="1">
        <f t="array" ref="E209">_xlfn.XLOOKUP('8. Model Variables'!$A209,'4.Annual SAE Indices'!$A$2:$A$23,'4.Annual SAE Indices'!$J$2:$J$23)*_xlfn.XLOOKUP('8. Model Variables'!$B209,'5.Monthly Multipliers'!$B$2:$B$13,'5.Monthly Multipliers'!$C$2:$C$13) + _xlfn.XLOOKUP('8. Model Variables'!$A209,'4.Annual SAE Indices'!$A$2:$A$23,'4.Annual SAE Indices'!$K$2:$K$23)*_xlfn.XLOOKUP('8. Model Variables'!$B209,'5.Monthly Multipliers'!$B$2:$B$13,'5.Monthly Multipliers'!$D$2:$D$13) + _xlfn.XLOOKUP('8. Model Variables'!$A209,'4.Annual SAE Indices'!$A$2:$A$23,'4.Annual SAE Indices'!$L$2:$L$23)*_xlfn.XLOOKUP('8. Model Variables'!$B209,'5.Monthly Multipliers'!$B$2:$B$13,'5.Monthly Multipliers'!$E$2:$E$13) + _xlfn.XLOOKUP('8. Model Variables'!$A209,'4.Annual SAE Indices'!$A$2:$A$23,'4.Annual SAE Indices'!$M$2:$M$23)*_xlfn.XLOOKUP('8. Model Variables'!$B209,'5.Monthly Multipliers'!$B$2:$B$13,'5.Monthly Multipliers'!$F$2:$F$13) + _xlfn.XLOOKUP('8. Model Variables'!$A209,'4.Annual SAE Indices'!$A$2:$A$23,'4.Annual SAE Indices'!$N$2:$N$23)*_xlfn.XLOOKUP('8. Model Variables'!$B209,'5.Monthly Multipliers'!$B$2:$B$13,'5.Monthly Multipliers'!$G$2:$G$13) + _xlfn.XLOOKUP('8. Model Variables'!$A209,'4.Annual SAE Indices'!$A$2:$A$23,'4.Annual SAE Indices'!$O$2:$O$23)*_xlfn.XLOOKUP('8. Model Variables'!$B209,'5.Monthly Multipliers'!$B$2:$B$13,'5.Monthly Multipliers'!$H$2:$H$13) + _xlfn.XLOOKUP('8. Model Variables'!$A209,'4.Annual SAE Indices'!$A$2:$A$23,'4.Annual SAE Indices'!$P$2:$P$23)*_xlfn.XLOOKUP('8. Model Variables'!$B209,'5.Monthly Multipliers'!$B$2:$B$13,'5.Monthly Multipliers'!$I$2:$I$13) + _xlfn.XLOOKUP('8. Model Variables'!$A209,'4.Annual SAE Indices'!$A$2:$A$23,'4.Annual SAE Indices'!$Q$2:$Q$23)*_xlfn.XLOOKUP('8. Model Variables'!$B209,'5.Monthly Multipliers'!$B$2:$B$13,'5.Monthly Multipliers'!$J$2:$J$13) + _xlfn.XLOOKUP('8. Model Variables'!$A209,'4.Annual SAE Indices'!$A$2:$A$23,'4.Annual SAE Indices'!$R$2:$R$23)*_xlfn.XLOOKUP('8. Model Variables'!$B209,'5.Monthly Multipliers'!$B$2:$B$13,'5.Monthly Multipliers'!$K$2:$K$13) + _xlfn.XLOOKUP('8. Model Variables'!$A209,'4.Annual SAE Indices'!$A$2:$A$23,'4.Annual SAE Indices'!$T$2:$T$23)*_xlfn.XLOOKUP('8. Model Variables'!$B209,'5.Monthly Multipliers'!$B$2:$B$13,'5.Monthly Multipliers'!$L$2:$L$13) + _xlfn.XLOOKUP('8. Model Variables'!$A209,'4.Annual SAE Indices'!$A$2:$A$23,'4.Annual SAE Indices'!$U$2:$U$23)*_xlfn.XLOOKUP('8. Model Variables'!$B209,'5.Monthly Multipliers'!$B$2:$B$13,'5.Monthly Multipliers'!$M$2:$M$13)</f>
        <v>522.79192524934365</v>
      </c>
      <c r="F209" s="1">
        <f>('6.Econ Transform'!F209^0.1)*'7.Wthr Transform'!D209*'8. Model Variables'!E209</f>
        <v>520.78138717343506</v>
      </c>
    </row>
    <row r="210" spans="1:6" ht="15.75" customHeight="1" x14ac:dyDescent="0.25">
      <c r="A210" s="1">
        <f t="shared" si="0"/>
        <v>2030</v>
      </c>
      <c r="B210" s="1">
        <f t="shared" si="1"/>
        <v>5</v>
      </c>
      <c r="C210" s="12">
        <f t="array" ref="C210">('6.Econ Transform'!F210^0.1)*'7.Wthr Transform'!H210*_xlfn.XLOOKUP('8. Model Variables'!A210,'4.Annual SAE Indices'!$A$2:$A$23,'4.Annual SAE Indices'!$V$2:$V$23)</f>
        <v>21.663263502243097</v>
      </c>
      <c r="D210" s="12">
        <f t="array" ref="D210">('6.Econ Transform'!F210^0.1)*'7.Wthr Transform'!J210*_xlfn.XLOOKUP('8. Model Variables'!$A210,'4.Annual SAE Indices'!$A$2:$A$23,'4.Annual SAE Indices'!$W$2:$W$23)</f>
        <v>78.485744450594154</v>
      </c>
      <c r="E210" s="1">
        <f t="array" ref="E210">_xlfn.XLOOKUP('8. Model Variables'!$A210,'4.Annual SAE Indices'!$A$2:$A$23,'4.Annual SAE Indices'!$J$2:$J$23)*_xlfn.XLOOKUP('8. Model Variables'!$B210,'5.Monthly Multipliers'!$B$2:$B$13,'5.Monthly Multipliers'!$C$2:$C$13) + _xlfn.XLOOKUP('8. Model Variables'!$A210,'4.Annual SAE Indices'!$A$2:$A$23,'4.Annual SAE Indices'!$K$2:$K$23)*_xlfn.XLOOKUP('8. Model Variables'!$B210,'5.Monthly Multipliers'!$B$2:$B$13,'5.Monthly Multipliers'!$D$2:$D$13) + _xlfn.XLOOKUP('8. Model Variables'!$A210,'4.Annual SAE Indices'!$A$2:$A$23,'4.Annual SAE Indices'!$L$2:$L$23)*_xlfn.XLOOKUP('8. Model Variables'!$B210,'5.Monthly Multipliers'!$B$2:$B$13,'5.Monthly Multipliers'!$E$2:$E$13) + _xlfn.XLOOKUP('8. Model Variables'!$A210,'4.Annual SAE Indices'!$A$2:$A$23,'4.Annual SAE Indices'!$M$2:$M$23)*_xlfn.XLOOKUP('8. Model Variables'!$B210,'5.Monthly Multipliers'!$B$2:$B$13,'5.Monthly Multipliers'!$F$2:$F$13) + _xlfn.XLOOKUP('8. Model Variables'!$A210,'4.Annual SAE Indices'!$A$2:$A$23,'4.Annual SAE Indices'!$N$2:$N$23)*_xlfn.XLOOKUP('8. Model Variables'!$B210,'5.Monthly Multipliers'!$B$2:$B$13,'5.Monthly Multipliers'!$G$2:$G$13) + _xlfn.XLOOKUP('8. Model Variables'!$A210,'4.Annual SAE Indices'!$A$2:$A$23,'4.Annual SAE Indices'!$O$2:$O$23)*_xlfn.XLOOKUP('8. Model Variables'!$B210,'5.Monthly Multipliers'!$B$2:$B$13,'5.Monthly Multipliers'!$H$2:$H$13) + _xlfn.XLOOKUP('8. Model Variables'!$A210,'4.Annual SAE Indices'!$A$2:$A$23,'4.Annual SAE Indices'!$P$2:$P$23)*_xlfn.XLOOKUP('8. Model Variables'!$B210,'5.Monthly Multipliers'!$B$2:$B$13,'5.Monthly Multipliers'!$I$2:$I$13) + _xlfn.XLOOKUP('8. Model Variables'!$A210,'4.Annual SAE Indices'!$A$2:$A$23,'4.Annual SAE Indices'!$Q$2:$Q$23)*_xlfn.XLOOKUP('8. Model Variables'!$B210,'5.Monthly Multipliers'!$B$2:$B$13,'5.Monthly Multipliers'!$J$2:$J$13) + _xlfn.XLOOKUP('8. Model Variables'!$A210,'4.Annual SAE Indices'!$A$2:$A$23,'4.Annual SAE Indices'!$R$2:$R$23)*_xlfn.XLOOKUP('8. Model Variables'!$B210,'5.Monthly Multipliers'!$B$2:$B$13,'5.Monthly Multipliers'!$K$2:$K$13) + _xlfn.XLOOKUP('8. Model Variables'!$A210,'4.Annual SAE Indices'!$A$2:$A$23,'4.Annual SAE Indices'!$T$2:$T$23)*_xlfn.XLOOKUP('8. Model Variables'!$B210,'5.Monthly Multipliers'!$B$2:$B$13,'5.Monthly Multipliers'!$L$2:$L$13) + _xlfn.XLOOKUP('8. Model Variables'!$A210,'4.Annual SAE Indices'!$A$2:$A$23,'4.Annual SAE Indices'!$U$2:$U$23)*_xlfn.XLOOKUP('8. Model Variables'!$B210,'5.Monthly Multipliers'!$B$2:$B$13,'5.Monthly Multipliers'!$M$2:$M$13)</f>
        <v>519.58585927559591</v>
      </c>
      <c r="F210" s="1">
        <f>('6.Econ Transform'!F210^0.1)*'7.Wthr Transform'!D210*'8. Model Variables'!E210</f>
        <v>534.88119594547754</v>
      </c>
    </row>
    <row r="211" spans="1:6" ht="15.75" customHeight="1" x14ac:dyDescent="0.25">
      <c r="A211" s="1">
        <f t="shared" si="0"/>
        <v>2030</v>
      </c>
      <c r="B211" s="1">
        <f t="shared" si="1"/>
        <v>6</v>
      </c>
      <c r="C211" s="12">
        <f t="array" ref="C211">('6.Econ Transform'!F211^0.1)*'7.Wthr Transform'!H211*_xlfn.XLOOKUP('8. Model Variables'!A211,'4.Annual SAE Indices'!$A$2:$A$23,'4.Annual SAE Indices'!$V$2:$V$23)</f>
        <v>1.1129870219583666</v>
      </c>
      <c r="D211" s="12">
        <f t="array" ref="D211">('6.Econ Transform'!F211^0.1)*'7.Wthr Transform'!J211*_xlfn.XLOOKUP('8. Model Variables'!$A211,'4.Annual SAE Indices'!$A$2:$A$23,'4.Annual SAE Indices'!$W$2:$W$23)</f>
        <v>255.3543433228067</v>
      </c>
      <c r="E211" s="1">
        <f t="array" ref="E211">_xlfn.XLOOKUP('8. Model Variables'!$A211,'4.Annual SAE Indices'!$A$2:$A$23,'4.Annual SAE Indices'!$J$2:$J$23)*_xlfn.XLOOKUP('8. Model Variables'!$B211,'5.Monthly Multipliers'!$B$2:$B$13,'5.Monthly Multipliers'!$C$2:$C$13) + _xlfn.XLOOKUP('8. Model Variables'!$A211,'4.Annual SAE Indices'!$A$2:$A$23,'4.Annual SAE Indices'!$K$2:$K$23)*_xlfn.XLOOKUP('8. Model Variables'!$B211,'5.Monthly Multipliers'!$B$2:$B$13,'5.Monthly Multipliers'!$D$2:$D$13) + _xlfn.XLOOKUP('8. Model Variables'!$A211,'4.Annual SAE Indices'!$A$2:$A$23,'4.Annual SAE Indices'!$L$2:$L$23)*_xlfn.XLOOKUP('8. Model Variables'!$B211,'5.Monthly Multipliers'!$B$2:$B$13,'5.Monthly Multipliers'!$E$2:$E$13) + _xlfn.XLOOKUP('8. Model Variables'!$A211,'4.Annual SAE Indices'!$A$2:$A$23,'4.Annual SAE Indices'!$M$2:$M$23)*_xlfn.XLOOKUP('8. Model Variables'!$B211,'5.Monthly Multipliers'!$B$2:$B$13,'5.Monthly Multipliers'!$F$2:$F$13) + _xlfn.XLOOKUP('8. Model Variables'!$A211,'4.Annual SAE Indices'!$A$2:$A$23,'4.Annual SAE Indices'!$N$2:$N$23)*_xlfn.XLOOKUP('8. Model Variables'!$B211,'5.Monthly Multipliers'!$B$2:$B$13,'5.Monthly Multipliers'!$G$2:$G$13) + _xlfn.XLOOKUP('8. Model Variables'!$A211,'4.Annual SAE Indices'!$A$2:$A$23,'4.Annual SAE Indices'!$O$2:$O$23)*_xlfn.XLOOKUP('8. Model Variables'!$B211,'5.Monthly Multipliers'!$B$2:$B$13,'5.Monthly Multipliers'!$H$2:$H$13) + _xlfn.XLOOKUP('8. Model Variables'!$A211,'4.Annual SAE Indices'!$A$2:$A$23,'4.Annual SAE Indices'!$P$2:$P$23)*_xlfn.XLOOKUP('8. Model Variables'!$B211,'5.Monthly Multipliers'!$B$2:$B$13,'5.Monthly Multipliers'!$I$2:$I$13) + _xlfn.XLOOKUP('8. Model Variables'!$A211,'4.Annual SAE Indices'!$A$2:$A$23,'4.Annual SAE Indices'!$Q$2:$Q$23)*_xlfn.XLOOKUP('8. Model Variables'!$B211,'5.Monthly Multipliers'!$B$2:$B$13,'5.Monthly Multipliers'!$J$2:$J$13) + _xlfn.XLOOKUP('8. Model Variables'!$A211,'4.Annual SAE Indices'!$A$2:$A$23,'4.Annual SAE Indices'!$R$2:$R$23)*_xlfn.XLOOKUP('8. Model Variables'!$B211,'5.Monthly Multipliers'!$B$2:$B$13,'5.Monthly Multipliers'!$K$2:$K$13) + _xlfn.XLOOKUP('8. Model Variables'!$A211,'4.Annual SAE Indices'!$A$2:$A$23,'4.Annual SAE Indices'!$T$2:$T$23)*_xlfn.XLOOKUP('8. Model Variables'!$B211,'5.Monthly Multipliers'!$B$2:$B$13,'5.Monthly Multipliers'!$L$2:$L$13) + _xlfn.XLOOKUP('8. Model Variables'!$A211,'4.Annual SAE Indices'!$A$2:$A$23,'4.Annual SAE Indices'!$U$2:$U$23)*_xlfn.XLOOKUP('8. Model Variables'!$B211,'5.Monthly Multipliers'!$B$2:$B$13,'5.Monthly Multipliers'!$M$2:$M$13)</f>
        <v>517.46874534562153</v>
      </c>
      <c r="F211" s="1">
        <f>('6.Econ Transform'!F211^0.1)*'7.Wthr Transform'!D211*'8. Model Variables'!E211</f>
        <v>515.55754182230248</v>
      </c>
    </row>
    <row r="212" spans="1:6" ht="15.75" customHeight="1" x14ac:dyDescent="0.25">
      <c r="A212" s="1">
        <f t="shared" si="0"/>
        <v>2030</v>
      </c>
      <c r="B212" s="1">
        <f t="shared" si="1"/>
        <v>7</v>
      </c>
      <c r="C212" s="12">
        <f t="array" ref="C212">('6.Econ Transform'!F212^0.1)*'7.Wthr Transform'!H212*_xlfn.XLOOKUP('8. Model Variables'!A212,'4.Annual SAE Indices'!$A$2:$A$23,'4.Annual SAE Indices'!$V$2:$V$23)</f>
        <v>0</v>
      </c>
      <c r="D212" s="12">
        <f t="array" ref="D212">('6.Econ Transform'!F212^0.1)*'7.Wthr Transform'!J212*_xlfn.XLOOKUP('8. Model Variables'!$A212,'4.Annual SAE Indices'!$A$2:$A$23,'4.Annual SAE Indices'!$W$2:$W$23)</f>
        <v>514.26944884373154</v>
      </c>
      <c r="E212" s="1">
        <f t="array" ref="E212">_xlfn.XLOOKUP('8. Model Variables'!$A212,'4.Annual SAE Indices'!$A$2:$A$23,'4.Annual SAE Indices'!$J$2:$J$23)*_xlfn.XLOOKUP('8. Model Variables'!$B212,'5.Monthly Multipliers'!$B$2:$B$13,'5.Monthly Multipliers'!$C$2:$C$13) + _xlfn.XLOOKUP('8. Model Variables'!$A212,'4.Annual SAE Indices'!$A$2:$A$23,'4.Annual SAE Indices'!$K$2:$K$23)*_xlfn.XLOOKUP('8. Model Variables'!$B212,'5.Monthly Multipliers'!$B$2:$B$13,'5.Monthly Multipliers'!$D$2:$D$13) + _xlfn.XLOOKUP('8. Model Variables'!$A212,'4.Annual SAE Indices'!$A$2:$A$23,'4.Annual SAE Indices'!$L$2:$L$23)*_xlfn.XLOOKUP('8. Model Variables'!$B212,'5.Monthly Multipliers'!$B$2:$B$13,'5.Monthly Multipliers'!$E$2:$E$13) + _xlfn.XLOOKUP('8. Model Variables'!$A212,'4.Annual SAE Indices'!$A$2:$A$23,'4.Annual SAE Indices'!$M$2:$M$23)*_xlfn.XLOOKUP('8. Model Variables'!$B212,'5.Monthly Multipliers'!$B$2:$B$13,'5.Monthly Multipliers'!$F$2:$F$13) + _xlfn.XLOOKUP('8. Model Variables'!$A212,'4.Annual SAE Indices'!$A$2:$A$23,'4.Annual SAE Indices'!$N$2:$N$23)*_xlfn.XLOOKUP('8. Model Variables'!$B212,'5.Monthly Multipliers'!$B$2:$B$13,'5.Monthly Multipliers'!$G$2:$G$13) + _xlfn.XLOOKUP('8. Model Variables'!$A212,'4.Annual SAE Indices'!$A$2:$A$23,'4.Annual SAE Indices'!$O$2:$O$23)*_xlfn.XLOOKUP('8. Model Variables'!$B212,'5.Monthly Multipliers'!$B$2:$B$13,'5.Monthly Multipliers'!$H$2:$H$13) + _xlfn.XLOOKUP('8. Model Variables'!$A212,'4.Annual SAE Indices'!$A$2:$A$23,'4.Annual SAE Indices'!$P$2:$P$23)*_xlfn.XLOOKUP('8. Model Variables'!$B212,'5.Monthly Multipliers'!$B$2:$B$13,'5.Monthly Multipliers'!$I$2:$I$13) + _xlfn.XLOOKUP('8. Model Variables'!$A212,'4.Annual SAE Indices'!$A$2:$A$23,'4.Annual SAE Indices'!$Q$2:$Q$23)*_xlfn.XLOOKUP('8. Model Variables'!$B212,'5.Monthly Multipliers'!$B$2:$B$13,'5.Monthly Multipliers'!$J$2:$J$13) + _xlfn.XLOOKUP('8. Model Variables'!$A212,'4.Annual SAE Indices'!$A$2:$A$23,'4.Annual SAE Indices'!$R$2:$R$23)*_xlfn.XLOOKUP('8. Model Variables'!$B212,'5.Monthly Multipliers'!$B$2:$B$13,'5.Monthly Multipliers'!$K$2:$K$13) + _xlfn.XLOOKUP('8. Model Variables'!$A212,'4.Annual SAE Indices'!$A$2:$A$23,'4.Annual SAE Indices'!$T$2:$T$23)*_xlfn.XLOOKUP('8. Model Variables'!$B212,'5.Monthly Multipliers'!$B$2:$B$13,'5.Monthly Multipliers'!$L$2:$L$13) + _xlfn.XLOOKUP('8. Model Variables'!$A212,'4.Annual SAE Indices'!$A$2:$A$23,'4.Annual SAE Indices'!$U$2:$U$23)*_xlfn.XLOOKUP('8. Model Variables'!$B212,'5.Monthly Multipliers'!$B$2:$B$13,'5.Monthly Multipliers'!$M$2:$M$13)</f>
        <v>510.48279660219328</v>
      </c>
      <c r="F212" s="1">
        <f>('6.Econ Transform'!F212^0.1)*'7.Wthr Transform'!D212*'8. Model Variables'!E212</f>
        <v>525.59084064266779</v>
      </c>
    </row>
    <row r="213" spans="1:6" ht="15.75" customHeight="1" x14ac:dyDescent="0.25">
      <c r="A213" s="1">
        <f t="shared" si="0"/>
        <v>2030</v>
      </c>
      <c r="B213" s="1">
        <f t="shared" si="1"/>
        <v>8</v>
      </c>
      <c r="C213" s="12">
        <f t="array" ref="C213">('6.Econ Transform'!F213^0.1)*'7.Wthr Transform'!H213*_xlfn.XLOOKUP('8. Model Variables'!A213,'4.Annual SAE Indices'!$A$2:$A$23,'4.Annual SAE Indices'!$V$2:$V$23)</f>
        <v>6.5147294289748303E-2</v>
      </c>
      <c r="D213" s="12">
        <f t="array" ref="D213">('6.Econ Transform'!F213^0.1)*'7.Wthr Transform'!J213*_xlfn.XLOOKUP('8. Model Variables'!$A213,'4.Annual SAE Indices'!$A$2:$A$23,'4.Annual SAE Indices'!$W$2:$W$23)</f>
        <v>351.51761806538764</v>
      </c>
      <c r="E213" s="1">
        <f t="array" ref="E213">_xlfn.XLOOKUP('8. Model Variables'!$A213,'4.Annual SAE Indices'!$A$2:$A$23,'4.Annual SAE Indices'!$J$2:$J$23)*_xlfn.XLOOKUP('8. Model Variables'!$B213,'5.Monthly Multipliers'!$B$2:$B$13,'5.Monthly Multipliers'!$C$2:$C$13) + _xlfn.XLOOKUP('8. Model Variables'!$A213,'4.Annual SAE Indices'!$A$2:$A$23,'4.Annual SAE Indices'!$K$2:$K$23)*_xlfn.XLOOKUP('8. Model Variables'!$B213,'5.Monthly Multipliers'!$B$2:$B$13,'5.Monthly Multipliers'!$D$2:$D$13) + _xlfn.XLOOKUP('8. Model Variables'!$A213,'4.Annual SAE Indices'!$A$2:$A$23,'4.Annual SAE Indices'!$L$2:$L$23)*_xlfn.XLOOKUP('8. Model Variables'!$B213,'5.Monthly Multipliers'!$B$2:$B$13,'5.Monthly Multipliers'!$E$2:$E$13) + _xlfn.XLOOKUP('8. Model Variables'!$A213,'4.Annual SAE Indices'!$A$2:$A$23,'4.Annual SAE Indices'!$M$2:$M$23)*_xlfn.XLOOKUP('8. Model Variables'!$B213,'5.Monthly Multipliers'!$B$2:$B$13,'5.Monthly Multipliers'!$F$2:$F$13) + _xlfn.XLOOKUP('8. Model Variables'!$A213,'4.Annual SAE Indices'!$A$2:$A$23,'4.Annual SAE Indices'!$N$2:$N$23)*_xlfn.XLOOKUP('8. Model Variables'!$B213,'5.Monthly Multipliers'!$B$2:$B$13,'5.Monthly Multipliers'!$G$2:$G$13) + _xlfn.XLOOKUP('8. Model Variables'!$A213,'4.Annual SAE Indices'!$A$2:$A$23,'4.Annual SAE Indices'!$O$2:$O$23)*_xlfn.XLOOKUP('8. Model Variables'!$B213,'5.Monthly Multipliers'!$B$2:$B$13,'5.Monthly Multipliers'!$H$2:$H$13) + _xlfn.XLOOKUP('8. Model Variables'!$A213,'4.Annual SAE Indices'!$A$2:$A$23,'4.Annual SAE Indices'!$P$2:$P$23)*_xlfn.XLOOKUP('8. Model Variables'!$B213,'5.Monthly Multipliers'!$B$2:$B$13,'5.Monthly Multipliers'!$I$2:$I$13) + _xlfn.XLOOKUP('8. Model Variables'!$A213,'4.Annual SAE Indices'!$A$2:$A$23,'4.Annual SAE Indices'!$Q$2:$Q$23)*_xlfn.XLOOKUP('8. Model Variables'!$B213,'5.Monthly Multipliers'!$B$2:$B$13,'5.Monthly Multipliers'!$J$2:$J$13) + _xlfn.XLOOKUP('8. Model Variables'!$A213,'4.Annual SAE Indices'!$A$2:$A$23,'4.Annual SAE Indices'!$R$2:$R$23)*_xlfn.XLOOKUP('8. Model Variables'!$B213,'5.Monthly Multipliers'!$B$2:$B$13,'5.Monthly Multipliers'!$K$2:$K$13) + _xlfn.XLOOKUP('8. Model Variables'!$A213,'4.Annual SAE Indices'!$A$2:$A$23,'4.Annual SAE Indices'!$T$2:$T$23)*_xlfn.XLOOKUP('8. Model Variables'!$B213,'5.Monthly Multipliers'!$B$2:$B$13,'5.Monthly Multipliers'!$L$2:$L$13) + _xlfn.XLOOKUP('8. Model Variables'!$A213,'4.Annual SAE Indices'!$A$2:$A$23,'4.Annual SAE Indices'!$U$2:$U$23)*_xlfn.XLOOKUP('8. Model Variables'!$B213,'5.Monthly Multipliers'!$B$2:$B$13,'5.Monthly Multipliers'!$M$2:$M$13)</f>
        <v>508.70007301227258</v>
      </c>
      <c r="F213" s="1">
        <f>('6.Econ Transform'!F213^0.1)*'7.Wthr Transform'!D213*'8. Model Variables'!E213</f>
        <v>523.79513756440963</v>
      </c>
    </row>
    <row r="214" spans="1:6" ht="15.75" customHeight="1" x14ac:dyDescent="0.25">
      <c r="A214" s="1">
        <f t="shared" si="0"/>
        <v>2030</v>
      </c>
      <c r="B214" s="1">
        <f t="shared" si="1"/>
        <v>9</v>
      </c>
      <c r="C214" s="12">
        <f t="array" ref="C214">('6.Econ Transform'!F214^0.1)*'7.Wthr Transform'!H214*_xlfn.XLOOKUP('8. Model Variables'!A214,'4.Annual SAE Indices'!$A$2:$A$23,'4.Annual SAE Indices'!$V$2:$V$23)</f>
        <v>7.3881214948919078</v>
      </c>
      <c r="D214" s="12">
        <f t="array" ref="D214">('6.Econ Transform'!F214^0.1)*'7.Wthr Transform'!J214*_xlfn.XLOOKUP('8. Model Variables'!$A214,'4.Annual SAE Indices'!$A$2:$A$23,'4.Annual SAE Indices'!$W$2:$W$23)</f>
        <v>103.87252928499406</v>
      </c>
      <c r="E214" s="1">
        <f t="array" ref="E214">_xlfn.XLOOKUP('8. Model Variables'!$A214,'4.Annual SAE Indices'!$A$2:$A$23,'4.Annual SAE Indices'!$J$2:$J$23)*_xlfn.XLOOKUP('8. Model Variables'!$B214,'5.Monthly Multipliers'!$B$2:$B$13,'5.Monthly Multipliers'!$C$2:$C$13) + _xlfn.XLOOKUP('8. Model Variables'!$A214,'4.Annual SAE Indices'!$A$2:$A$23,'4.Annual SAE Indices'!$K$2:$K$23)*_xlfn.XLOOKUP('8. Model Variables'!$B214,'5.Monthly Multipliers'!$B$2:$B$13,'5.Monthly Multipliers'!$D$2:$D$13) + _xlfn.XLOOKUP('8. Model Variables'!$A214,'4.Annual SAE Indices'!$A$2:$A$23,'4.Annual SAE Indices'!$L$2:$L$23)*_xlfn.XLOOKUP('8. Model Variables'!$B214,'5.Monthly Multipliers'!$B$2:$B$13,'5.Monthly Multipliers'!$E$2:$E$13) + _xlfn.XLOOKUP('8. Model Variables'!$A214,'4.Annual SAE Indices'!$A$2:$A$23,'4.Annual SAE Indices'!$M$2:$M$23)*_xlfn.XLOOKUP('8. Model Variables'!$B214,'5.Monthly Multipliers'!$B$2:$B$13,'5.Monthly Multipliers'!$F$2:$F$13) + _xlfn.XLOOKUP('8. Model Variables'!$A214,'4.Annual SAE Indices'!$A$2:$A$23,'4.Annual SAE Indices'!$N$2:$N$23)*_xlfn.XLOOKUP('8. Model Variables'!$B214,'5.Monthly Multipliers'!$B$2:$B$13,'5.Monthly Multipliers'!$G$2:$G$13) + _xlfn.XLOOKUP('8. Model Variables'!$A214,'4.Annual SAE Indices'!$A$2:$A$23,'4.Annual SAE Indices'!$O$2:$O$23)*_xlfn.XLOOKUP('8. Model Variables'!$B214,'5.Monthly Multipliers'!$B$2:$B$13,'5.Monthly Multipliers'!$H$2:$H$13) + _xlfn.XLOOKUP('8. Model Variables'!$A214,'4.Annual SAE Indices'!$A$2:$A$23,'4.Annual SAE Indices'!$P$2:$P$23)*_xlfn.XLOOKUP('8. Model Variables'!$B214,'5.Monthly Multipliers'!$B$2:$B$13,'5.Monthly Multipliers'!$I$2:$I$13) + _xlfn.XLOOKUP('8. Model Variables'!$A214,'4.Annual SAE Indices'!$A$2:$A$23,'4.Annual SAE Indices'!$Q$2:$Q$23)*_xlfn.XLOOKUP('8. Model Variables'!$B214,'5.Monthly Multipliers'!$B$2:$B$13,'5.Monthly Multipliers'!$J$2:$J$13) + _xlfn.XLOOKUP('8. Model Variables'!$A214,'4.Annual SAE Indices'!$A$2:$A$23,'4.Annual SAE Indices'!$R$2:$R$23)*_xlfn.XLOOKUP('8. Model Variables'!$B214,'5.Monthly Multipliers'!$B$2:$B$13,'5.Monthly Multipliers'!$K$2:$K$13) + _xlfn.XLOOKUP('8. Model Variables'!$A214,'4.Annual SAE Indices'!$A$2:$A$23,'4.Annual SAE Indices'!$T$2:$T$23)*_xlfn.XLOOKUP('8. Model Variables'!$B214,'5.Monthly Multipliers'!$B$2:$B$13,'5.Monthly Multipliers'!$L$2:$L$13) + _xlfn.XLOOKUP('8. Model Variables'!$A214,'4.Annual SAE Indices'!$A$2:$A$23,'4.Annual SAE Indices'!$U$2:$U$23)*_xlfn.XLOOKUP('8. Model Variables'!$B214,'5.Monthly Multipliers'!$B$2:$B$13,'5.Monthly Multipliers'!$M$2:$M$13)</f>
        <v>511.54214549050005</v>
      </c>
      <c r="F214" s="1">
        <f>('6.Econ Transform'!F214^0.1)*'7.Wthr Transform'!D214*'8. Model Variables'!E214</f>
        <v>509.76979193828231</v>
      </c>
    </row>
    <row r="215" spans="1:6" ht="15.75" customHeight="1" x14ac:dyDescent="0.25">
      <c r="A215" s="1">
        <f t="shared" si="0"/>
        <v>2030</v>
      </c>
      <c r="B215" s="1">
        <f t="shared" si="1"/>
        <v>10</v>
      </c>
      <c r="C215" s="12">
        <f t="array" ref="C215">('6.Econ Transform'!F215^0.1)*'7.Wthr Transform'!H215*_xlfn.XLOOKUP('8. Model Variables'!A215,'4.Annual SAE Indices'!$A$2:$A$23,'4.Annual SAE Indices'!$V$2:$V$23)</f>
        <v>66.49563540944753</v>
      </c>
      <c r="D215" s="12">
        <f t="array" ref="D215">('6.Econ Transform'!F215^0.1)*'7.Wthr Transform'!J215*_xlfn.XLOOKUP('8. Model Variables'!$A215,'4.Annual SAE Indices'!$A$2:$A$23,'4.Annual SAE Indices'!$W$2:$W$23)</f>
        <v>5.8544644034516482</v>
      </c>
      <c r="E215" s="1">
        <f t="array" ref="E215">_xlfn.XLOOKUP('8. Model Variables'!$A215,'4.Annual SAE Indices'!$A$2:$A$23,'4.Annual SAE Indices'!$J$2:$J$23)*_xlfn.XLOOKUP('8. Model Variables'!$B215,'5.Monthly Multipliers'!$B$2:$B$13,'5.Monthly Multipliers'!$C$2:$C$13) + _xlfn.XLOOKUP('8. Model Variables'!$A215,'4.Annual SAE Indices'!$A$2:$A$23,'4.Annual SAE Indices'!$K$2:$K$23)*_xlfn.XLOOKUP('8. Model Variables'!$B215,'5.Monthly Multipliers'!$B$2:$B$13,'5.Monthly Multipliers'!$D$2:$D$13) + _xlfn.XLOOKUP('8. Model Variables'!$A215,'4.Annual SAE Indices'!$A$2:$A$23,'4.Annual SAE Indices'!$L$2:$L$23)*_xlfn.XLOOKUP('8. Model Variables'!$B215,'5.Monthly Multipliers'!$B$2:$B$13,'5.Monthly Multipliers'!$E$2:$E$13) + _xlfn.XLOOKUP('8. Model Variables'!$A215,'4.Annual SAE Indices'!$A$2:$A$23,'4.Annual SAE Indices'!$M$2:$M$23)*_xlfn.XLOOKUP('8. Model Variables'!$B215,'5.Monthly Multipliers'!$B$2:$B$13,'5.Monthly Multipliers'!$F$2:$F$13) + _xlfn.XLOOKUP('8. Model Variables'!$A215,'4.Annual SAE Indices'!$A$2:$A$23,'4.Annual SAE Indices'!$N$2:$N$23)*_xlfn.XLOOKUP('8. Model Variables'!$B215,'5.Monthly Multipliers'!$B$2:$B$13,'5.Monthly Multipliers'!$G$2:$G$13) + _xlfn.XLOOKUP('8. Model Variables'!$A215,'4.Annual SAE Indices'!$A$2:$A$23,'4.Annual SAE Indices'!$O$2:$O$23)*_xlfn.XLOOKUP('8. Model Variables'!$B215,'5.Monthly Multipliers'!$B$2:$B$13,'5.Monthly Multipliers'!$H$2:$H$13) + _xlfn.XLOOKUP('8. Model Variables'!$A215,'4.Annual SAE Indices'!$A$2:$A$23,'4.Annual SAE Indices'!$P$2:$P$23)*_xlfn.XLOOKUP('8. Model Variables'!$B215,'5.Monthly Multipliers'!$B$2:$B$13,'5.Monthly Multipliers'!$I$2:$I$13) + _xlfn.XLOOKUP('8. Model Variables'!$A215,'4.Annual SAE Indices'!$A$2:$A$23,'4.Annual SAE Indices'!$Q$2:$Q$23)*_xlfn.XLOOKUP('8. Model Variables'!$B215,'5.Monthly Multipliers'!$B$2:$B$13,'5.Monthly Multipliers'!$J$2:$J$13) + _xlfn.XLOOKUP('8. Model Variables'!$A215,'4.Annual SAE Indices'!$A$2:$A$23,'4.Annual SAE Indices'!$R$2:$R$23)*_xlfn.XLOOKUP('8. Model Variables'!$B215,'5.Monthly Multipliers'!$B$2:$B$13,'5.Monthly Multipliers'!$K$2:$K$13) + _xlfn.XLOOKUP('8. Model Variables'!$A215,'4.Annual SAE Indices'!$A$2:$A$23,'4.Annual SAE Indices'!$T$2:$T$23)*_xlfn.XLOOKUP('8. Model Variables'!$B215,'5.Monthly Multipliers'!$B$2:$B$13,'5.Monthly Multipliers'!$L$2:$L$13) + _xlfn.XLOOKUP('8. Model Variables'!$A215,'4.Annual SAE Indices'!$A$2:$A$23,'4.Annual SAE Indices'!$U$2:$U$23)*_xlfn.XLOOKUP('8. Model Variables'!$B215,'5.Monthly Multipliers'!$B$2:$B$13,'5.Monthly Multipliers'!$M$2:$M$13)</f>
        <v>518.17763091294717</v>
      </c>
      <c r="F215" s="1">
        <f>('6.Econ Transform'!F215^0.1)*'7.Wthr Transform'!D215*'8. Model Variables'!E215</f>
        <v>533.63584482167403</v>
      </c>
    </row>
    <row r="216" spans="1:6" ht="15.75" customHeight="1" x14ac:dyDescent="0.25">
      <c r="A216" s="1">
        <f t="shared" si="0"/>
        <v>2030</v>
      </c>
      <c r="B216" s="1">
        <f t="shared" si="1"/>
        <v>11</v>
      </c>
      <c r="C216" s="12">
        <f t="array" ref="C216">('6.Econ Transform'!F216^0.1)*'7.Wthr Transform'!H216*_xlfn.XLOOKUP('8. Model Variables'!A216,'4.Annual SAE Indices'!$A$2:$A$23,'4.Annual SAE Indices'!$V$2:$V$23)</f>
        <v>158.97429845351945</v>
      </c>
      <c r="D216" s="12">
        <f t="array" ref="D216">('6.Econ Transform'!F216^0.1)*'7.Wthr Transform'!J216*_xlfn.XLOOKUP('8. Model Variables'!$A216,'4.Annual SAE Indices'!$A$2:$A$23,'4.Annual SAE Indices'!$W$2:$W$23)</f>
        <v>0.25038979649150678</v>
      </c>
      <c r="E216" s="1">
        <f t="array" ref="E216">_xlfn.XLOOKUP('8. Model Variables'!$A216,'4.Annual SAE Indices'!$A$2:$A$23,'4.Annual SAE Indices'!$J$2:$J$23)*_xlfn.XLOOKUP('8. Model Variables'!$B216,'5.Monthly Multipliers'!$B$2:$B$13,'5.Monthly Multipliers'!$C$2:$C$13) + _xlfn.XLOOKUP('8. Model Variables'!$A216,'4.Annual SAE Indices'!$A$2:$A$23,'4.Annual SAE Indices'!$K$2:$K$23)*_xlfn.XLOOKUP('8. Model Variables'!$B216,'5.Monthly Multipliers'!$B$2:$B$13,'5.Monthly Multipliers'!$D$2:$D$13) + _xlfn.XLOOKUP('8. Model Variables'!$A216,'4.Annual SAE Indices'!$A$2:$A$23,'4.Annual SAE Indices'!$L$2:$L$23)*_xlfn.XLOOKUP('8. Model Variables'!$B216,'5.Monthly Multipliers'!$B$2:$B$13,'5.Monthly Multipliers'!$E$2:$E$13) + _xlfn.XLOOKUP('8. Model Variables'!$A216,'4.Annual SAE Indices'!$A$2:$A$23,'4.Annual SAE Indices'!$M$2:$M$23)*_xlfn.XLOOKUP('8. Model Variables'!$B216,'5.Monthly Multipliers'!$B$2:$B$13,'5.Monthly Multipliers'!$F$2:$F$13) + _xlfn.XLOOKUP('8. Model Variables'!$A216,'4.Annual SAE Indices'!$A$2:$A$23,'4.Annual SAE Indices'!$N$2:$N$23)*_xlfn.XLOOKUP('8. Model Variables'!$B216,'5.Monthly Multipliers'!$B$2:$B$13,'5.Monthly Multipliers'!$G$2:$G$13) + _xlfn.XLOOKUP('8. Model Variables'!$A216,'4.Annual SAE Indices'!$A$2:$A$23,'4.Annual SAE Indices'!$O$2:$O$23)*_xlfn.XLOOKUP('8. Model Variables'!$B216,'5.Monthly Multipliers'!$B$2:$B$13,'5.Monthly Multipliers'!$H$2:$H$13) + _xlfn.XLOOKUP('8. Model Variables'!$A216,'4.Annual SAE Indices'!$A$2:$A$23,'4.Annual SAE Indices'!$P$2:$P$23)*_xlfn.XLOOKUP('8. Model Variables'!$B216,'5.Monthly Multipliers'!$B$2:$B$13,'5.Monthly Multipliers'!$I$2:$I$13) + _xlfn.XLOOKUP('8. Model Variables'!$A216,'4.Annual SAE Indices'!$A$2:$A$23,'4.Annual SAE Indices'!$Q$2:$Q$23)*_xlfn.XLOOKUP('8. Model Variables'!$B216,'5.Monthly Multipliers'!$B$2:$B$13,'5.Monthly Multipliers'!$J$2:$J$13) + _xlfn.XLOOKUP('8. Model Variables'!$A216,'4.Annual SAE Indices'!$A$2:$A$23,'4.Annual SAE Indices'!$R$2:$R$23)*_xlfn.XLOOKUP('8. Model Variables'!$B216,'5.Monthly Multipliers'!$B$2:$B$13,'5.Monthly Multipliers'!$K$2:$K$13) + _xlfn.XLOOKUP('8. Model Variables'!$A216,'4.Annual SAE Indices'!$A$2:$A$23,'4.Annual SAE Indices'!$T$2:$T$23)*_xlfn.XLOOKUP('8. Model Variables'!$B216,'5.Monthly Multipliers'!$B$2:$B$13,'5.Monthly Multipliers'!$L$2:$L$13) + _xlfn.XLOOKUP('8. Model Variables'!$A216,'4.Annual SAE Indices'!$A$2:$A$23,'4.Annual SAE Indices'!$U$2:$U$23)*_xlfn.XLOOKUP('8. Model Variables'!$B216,'5.Monthly Multipliers'!$B$2:$B$13,'5.Monthly Multipliers'!$M$2:$M$13)</f>
        <v>524.43090221504553</v>
      </c>
      <c r="F216" s="1">
        <f>('6.Econ Transform'!F216^0.1)*'7.Wthr Transform'!D216*'8. Model Variables'!E216</f>
        <v>522.69356501659752</v>
      </c>
    </row>
    <row r="217" spans="1:6" ht="15.75" customHeight="1" x14ac:dyDescent="0.25">
      <c r="A217" s="1">
        <f t="shared" si="0"/>
        <v>2030</v>
      </c>
      <c r="B217" s="1">
        <f t="shared" si="1"/>
        <v>12</v>
      </c>
      <c r="C217" s="12">
        <f t="array" ref="C217">('6.Econ Transform'!F217^0.1)*'7.Wthr Transform'!H217*_xlfn.XLOOKUP('8. Model Variables'!A217,'4.Annual SAE Indices'!$A$2:$A$23,'4.Annual SAE Indices'!$V$2:$V$23)</f>
        <v>262.31289379698842</v>
      </c>
      <c r="D217" s="12">
        <f t="array" ref="D217">('6.Econ Transform'!F217^0.1)*'7.Wthr Transform'!J217*_xlfn.XLOOKUP('8. Model Variables'!$A217,'4.Annual SAE Indices'!$A$2:$A$23,'4.Annual SAE Indices'!$W$2:$W$23)</f>
        <v>0</v>
      </c>
      <c r="E217" s="1">
        <f t="array" ref="E217">_xlfn.XLOOKUP('8. Model Variables'!$A217,'4.Annual SAE Indices'!$A$2:$A$23,'4.Annual SAE Indices'!$J$2:$J$23)*_xlfn.XLOOKUP('8. Model Variables'!$B217,'5.Monthly Multipliers'!$B$2:$B$13,'5.Monthly Multipliers'!$C$2:$C$13) + _xlfn.XLOOKUP('8. Model Variables'!$A217,'4.Annual SAE Indices'!$A$2:$A$23,'4.Annual SAE Indices'!$K$2:$K$23)*_xlfn.XLOOKUP('8. Model Variables'!$B217,'5.Monthly Multipliers'!$B$2:$B$13,'5.Monthly Multipliers'!$D$2:$D$13) + _xlfn.XLOOKUP('8. Model Variables'!$A217,'4.Annual SAE Indices'!$A$2:$A$23,'4.Annual SAE Indices'!$L$2:$L$23)*_xlfn.XLOOKUP('8. Model Variables'!$B217,'5.Monthly Multipliers'!$B$2:$B$13,'5.Monthly Multipliers'!$E$2:$E$13) + _xlfn.XLOOKUP('8. Model Variables'!$A217,'4.Annual SAE Indices'!$A$2:$A$23,'4.Annual SAE Indices'!$M$2:$M$23)*_xlfn.XLOOKUP('8. Model Variables'!$B217,'5.Monthly Multipliers'!$B$2:$B$13,'5.Monthly Multipliers'!$F$2:$F$13) + _xlfn.XLOOKUP('8. Model Variables'!$A217,'4.Annual SAE Indices'!$A$2:$A$23,'4.Annual SAE Indices'!$N$2:$N$23)*_xlfn.XLOOKUP('8. Model Variables'!$B217,'5.Monthly Multipliers'!$B$2:$B$13,'5.Monthly Multipliers'!$G$2:$G$13) + _xlfn.XLOOKUP('8. Model Variables'!$A217,'4.Annual SAE Indices'!$A$2:$A$23,'4.Annual SAE Indices'!$O$2:$O$23)*_xlfn.XLOOKUP('8. Model Variables'!$B217,'5.Monthly Multipliers'!$B$2:$B$13,'5.Monthly Multipliers'!$H$2:$H$13) + _xlfn.XLOOKUP('8. Model Variables'!$A217,'4.Annual SAE Indices'!$A$2:$A$23,'4.Annual SAE Indices'!$P$2:$P$23)*_xlfn.XLOOKUP('8. Model Variables'!$B217,'5.Monthly Multipliers'!$B$2:$B$13,'5.Monthly Multipliers'!$I$2:$I$13) + _xlfn.XLOOKUP('8. Model Variables'!$A217,'4.Annual SAE Indices'!$A$2:$A$23,'4.Annual SAE Indices'!$Q$2:$Q$23)*_xlfn.XLOOKUP('8. Model Variables'!$B217,'5.Monthly Multipliers'!$B$2:$B$13,'5.Monthly Multipliers'!$J$2:$J$13) + _xlfn.XLOOKUP('8. Model Variables'!$A217,'4.Annual SAE Indices'!$A$2:$A$23,'4.Annual SAE Indices'!$R$2:$R$23)*_xlfn.XLOOKUP('8. Model Variables'!$B217,'5.Monthly Multipliers'!$B$2:$B$13,'5.Monthly Multipliers'!$K$2:$K$13) + _xlfn.XLOOKUP('8. Model Variables'!$A217,'4.Annual SAE Indices'!$A$2:$A$23,'4.Annual SAE Indices'!$T$2:$T$23)*_xlfn.XLOOKUP('8. Model Variables'!$B217,'5.Monthly Multipliers'!$B$2:$B$13,'5.Monthly Multipliers'!$L$2:$L$13) + _xlfn.XLOOKUP('8. Model Variables'!$A217,'4.Annual SAE Indices'!$A$2:$A$23,'4.Annual SAE Indices'!$U$2:$U$23)*_xlfn.XLOOKUP('8. Model Variables'!$B217,'5.Monthly Multipliers'!$B$2:$B$13,'5.Monthly Multipliers'!$M$2:$M$13)</f>
        <v>533.29137177424354</v>
      </c>
      <c r="F217" s="1">
        <f>('6.Econ Transform'!F217^0.1)*'7.Wthr Transform'!D217*'8. Model Variables'!E217</f>
        <v>549.2844789134607</v>
      </c>
    </row>
    <row r="218" spans="1:6" ht="15.75" customHeight="1" x14ac:dyDescent="0.25"/>
    <row r="219" spans="1:6" ht="15.75" customHeight="1" x14ac:dyDescent="0.25"/>
    <row r="220" spans="1:6" ht="15.75" customHeight="1" x14ac:dyDescent="0.25"/>
    <row r="221" spans="1:6" ht="15.75" customHeight="1" x14ac:dyDescent="0.25"/>
    <row r="222" spans="1:6" ht="15.75" customHeight="1" x14ac:dyDescent="0.25"/>
    <row r="223" spans="1:6" ht="15.75" customHeight="1" x14ac:dyDescent="0.25"/>
    <row r="224" spans="1:6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Info</vt:lpstr>
      <vt:lpstr>1.Economic Data</vt:lpstr>
      <vt:lpstr>2.Actual Wthr</vt:lpstr>
      <vt:lpstr>3. Normal Wthr</vt:lpstr>
      <vt:lpstr>4.Annual SAE Indices</vt:lpstr>
      <vt:lpstr>5.Monthly Multipliers</vt:lpstr>
      <vt:lpstr>6.Econ Transform</vt:lpstr>
      <vt:lpstr>7.Wthr Transform</vt:lpstr>
      <vt:lpstr>8. Model Variables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Rissman, Brien</dc:creator>
  <cp:lastModifiedBy>Casqueira, Charlotte</cp:lastModifiedBy>
  <dcterms:created xsi:type="dcterms:W3CDTF">2015-06-05T18:17:20Z</dcterms:created>
  <dcterms:modified xsi:type="dcterms:W3CDTF">2025-10-06T19:46:55Z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f0956a-4009-463b-9109-7ac8203b429e_Enabled">
    <vt:lpwstr>true</vt:lpwstr>
  </property>
  <property fmtid="{D5CDD505-2E9C-101B-9397-08002B2CF9AE}" pid="3" name="MSIP_Label_06f0956a-4009-463b-9109-7ac8203b429e_SetDate">
    <vt:lpwstr>2025-08-12T15:03:14Z</vt:lpwstr>
  </property>
  <property fmtid="{D5CDD505-2E9C-101B-9397-08002B2CF9AE}" pid="4" name="MSIP_Label_06f0956a-4009-463b-9109-7ac8203b429e_Method">
    <vt:lpwstr>Privileged</vt:lpwstr>
  </property>
  <property fmtid="{D5CDD505-2E9C-101B-9397-08002B2CF9AE}" pid="5" name="MSIP_Label_06f0956a-4009-463b-9109-7ac8203b429e_Name">
    <vt:lpwstr>Confidential</vt:lpwstr>
  </property>
  <property fmtid="{D5CDD505-2E9C-101B-9397-08002B2CF9AE}" pid="6" name="MSIP_Label_06f0956a-4009-463b-9109-7ac8203b429e_SiteId">
    <vt:lpwstr>5818bd20-bf25-47b1-b996-d419d7e6e8ba</vt:lpwstr>
  </property>
  <property fmtid="{D5CDD505-2E9C-101B-9397-08002B2CF9AE}" pid="7" name="MSIP_Label_06f0956a-4009-463b-9109-7ac8203b429e_ActionId">
    <vt:lpwstr>f4f2a693-3405-4cbc-918f-b639bff558a9</vt:lpwstr>
  </property>
  <property fmtid="{D5CDD505-2E9C-101B-9397-08002B2CF9AE}" pid="8" name="MSIP_Label_06f0956a-4009-463b-9109-7ac8203b429e_ContentBits">
    <vt:lpwstr>0</vt:lpwstr>
  </property>
  <property fmtid="{D5CDD505-2E9C-101B-9397-08002B2CF9AE}" pid="9" name="MSIP_Label_06f0956a-4009-463b-9109-7ac8203b429e_Tag">
    <vt:lpwstr>10, 0, 1, 1</vt:lpwstr>
  </property>
</Properties>
</file>