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aulinaf\Desktop\"/>
    </mc:Choice>
  </mc:AlternateContent>
  <xr:revisionPtr revIDLastSave="0" documentId="13_ncr:1_{DBDEEB5C-44B2-4D5B-9E93-C8E71A5E6CED}" xr6:coauthVersionLast="47" xr6:coauthVersionMax="47" xr10:uidLastSave="{00000000-0000-0000-0000-000000000000}"/>
  <bookViews>
    <workbookView xWindow="13630" yWindow="-16550" windowWidth="29020" windowHeight="15820" xr2:uid="{00000000-000D-0000-FFFF-FFFF00000000}"/>
  </bookViews>
  <sheets>
    <sheet name="Commercial Developments Program" sheetId="1" r:id="rId1"/>
    <sheet name="Infill Program" sheetId="2" r:id="rId2"/>
    <sheet name="System Expansion Progra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3" l="1"/>
  <c r="D12" i="2"/>
  <c r="D11" i="1"/>
  <c r="E11" i="1"/>
  <c r="F11" i="1"/>
  <c r="G11" i="1"/>
  <c r="H11" i="1"/>
  <c r="H13" i="3"/>
  <c r="G13" i="3"/>
  <c r="F13" i="3"/>
  <c r="E13" i="3"/>
  <c r="E12" i="2"/>
  <c r="F12" i="2"/>
  <c r="G12" i="2"/>
  <c r="H12" i="2"/>
</calcChain>
</file>

<file path=xl/sharedStrings.xml><?xml version="1.0" encoding="utf-8"?>
<sst xmlns="http://schemas.openxmlformats.org/spreadsheetml/2006/main" count="81" uniqueCount="43">
  <si>
    <t>Test Years</t>
  </si>
  <si>
    <t>2021-2023 Avg</t>
  </si>
  <si>
    <t>Methodology</t>
  </si>
  <si>
    <t>A</t>
  </si>
  <si>
    <t>2021-2023 Average Direct Costs</t>
  </si>
  <si>
    <t>2021-2023 Average Direct Costs increased by year over year Employment Growth Factor + Discrete Placeholder</t>
  </si>
  <si>
    <t>B</t>
  </si>
  <si>
    <t>Employment Growth Factor</t>
  </si>
  <si>
    <t>Average Direct Costs multiplied by the Employment Growth % from the Ottawa Growth Projections provided in Supporting Documents</t>
  </si>
  <si>
    <t>C</t>
  </si>
  <si>
    <t>Discrete Placeholder</t>
  </si>
  <si>
    <t>D</t>
  </si>
  <si>
    <t>Discrete</t>
  </si>
  <si>
    <t>E</t>
  </si>
  <si>
    <t>Compound Inflation on Materials and O/S</t>
  </si>
  <si>
    <t>2.1% to 5.0% for the future cost of equipment and materials applied to the material and outside service direct costs as per Section 5 Impacts on Hydro Ottawa 2026-2030 Budget in Schedule 1-2-5 - Impacts of Inflationary Pressures.</t>
  </si>
  <si>
    <t>F</t>
  </si>
  <si>
    <t>Burden and Other Adjustments</t>
  </si>
  <si>
    <t>Burden rates applied in accordance with Hydro Ottawa's Capitalization Policy</t>
  </si>
  <si>
    <t>G</t>
  </si>
  <si>
    <t>Total (G=A+B+C+D+E+F)</t>
  </si>
  <si>
    <t>Total Commercial Development Gross Expenditure Budget 2026-2030</t>
  </si>
  <si>
    <t>2021-2023 Average</t>
  </si>
  <si>
    <t>2021-2023 Average Direct Costs increased by Housing Growth year over year</t>
  </si>
  <si>
    <t>Housing Growth Factor</t>
  </si>
  <si>
    <t>Average Direct Costs multiplied by the Housing Growth % from the Ottawa Growth Projections provided in Supporting Documents</t>
  </si>
  <si>
    <t>2018-2023 Average included in formula</t>
  </si>
  <si>
    <t>Upon completing this Undertaking it was noticed that a formula capturing the 2021-2023 average was also including the 2018-2023 average in the starting assumption. This is the amount that the additional formula had reduced the starting average by.</t>
  </si>
  <si>
    <t>Average Direct Costs in Rate Base Assumption</t>
  </si>
  <si>
    <t>Actual starting point in rate base assumption</t>
  </si>
  <si>
    <t>H</t>
  </si>
  <si>
    <t>Total (H=D+E+F+G)</t>
  </si>
  <si>
    <t>Total Infill Service Gross Expenditure Budget 2026-2030</t>
  </si>
  <si>
    <t>Project Complexity &amp; Growth 25%</t>
  </si>
  <si>
    <t>2021-2023 Average Direct Costs increased by 25% for project complexity and growth</t>
  </si>
  <si>
    <t>Upon completing this Undertaking it was noticed that a formula capturing the 2021-2023 average was also including the 2018-2023 average in the starting assumption. This is the amount that the additional formula has increased the starting average by.</t>
  </si>
  <si>
    <t>Average Direct Costs used in rate base assumption increased by 25% for project complexity and growth</t>
  </si>
  <si>
    <t>I</t>
  </si>
  <si>
    <t>Total (I=D+E+F+G+H)</t>
  </si>
  <si>
    <t>Total System Expansion Gross Expenditure Budget 2026-2030</t>
  </si>
  <si>
    <t>Table A – Commercial Developments Program Program Cost Calculation ($’000s)</t>
  </si>
  <si>
    <t>Table B – Infil Program Program Cost Calculation ($’000s)</t>
  </si>
  <si>
    <t>Table C – System Expansion Program Cost Calculation ($’000s)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</si>
</sst>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_(&quot;$&quot;* #,##0.0_);_(&quot;$&quot;* \(#,##0.0\);_(&quot;$&quot;* &quot;-&quot;??.0_);_(@_)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b/>
      <sz val="11"/>
      <color rgb="FF005B9B"/>
      <name val="Arial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5B9B"/>
        <bgColor rgb="FF005B9B"/>
      </patternFill>
    </fill>
    <fill>
      <patternFill patternType="solid">
        <fgColor rgb="FF0D5B9A"/>
        <bgColor rgb="FF0D5B9A"/>
      </patternFill>
    </fill>
    <fill>
      <patternFill patternType="solid">
        <fgColor rgb="FFBBC7D6"/>
        <bgColor rgb="FFBBC7D6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3" borderId="2" xfId="0" applyFont="1" applyFill="1" applyBorder="1" applyAlignment="1"/>
    <xf numFmtId="0" fontId="1" fillId="2" borderId="4" xfId="0" applyFont="1" applyFill="1" applyBorder="1" applyAlignment="1">
      <alignment vertical="top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164" fontId="1" fillId="0" borderId="5" xfId="0" applyNumberFormat="1" applyFont="1" applyBorder="1" applyAlignment="1">
      <alignment horizontal="right" wrapText="1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wrapText="1"/>
    </xf>
    <xf numFmtId="164" fontId="1" fillId="0" borderId="5" xfId="0" applyNumberFormat="1" applyFont="1" applyBorder="1" applyAlignment="1"/>
    <xf numFmtId="0" fontId="1" fillId="0" borderId="5" xfId="0" applyFont="1" applyBorder="1" applyAlignment="1"/>
    <xf numFmtId="165" fontId="1" fillId="0" borderId="5" xfId="0" applyNumberFormat="1" applyFont="1" applyBorder="1" applyAlignment="1"/>
    <xf numFmtId="0" fontId="1" fillId="0" borderId="5" xfId="0" applyFont="1" applyBorder="1" applyAlignment="1">
      <alignment horizontal="center"/>
    </xf>
    <xf numFmtId="166" fontId="1" fillId="0" borderId="5" xfId="0" applyNumberFormat="1" applyFont="1" applyBorder="1" applyAlignment="1">
      <alignment wrapText="1"/>
    </xf>
    <xf numFmtId="0" fontId="3" fillId="0" borderId="5" xfId="0" applyFont="1" applyBorder="1" applyAlignment="1"/>
    <xf numFmtId="164" fontId="3" fillId="0" borderId="5" xfId="0" applyNumberFormat="1" applyFont="1" applyBorder="1" applyAlignment="1"/>
    <xf numFmtId="164" fontId="3" fillId="0" borderId="5" xfId="0" applyNumberFormat="1" applyFont="1" applyBorder="1" applyAlignment="1">
      <alignment horizontal="right" wrapText="1"/>
    </xf>
    <xf numFmtId="44" fontId="1" fillId="0" borderId="5" xfId="0" applyNumberFormat="1" applyFont="1" applyBorder="1" applyAlignment="1">
      <alignment horizontal="right" wrapText="1"/>
    </xf>
    <xf numFmtId="0" fontId="5" fillId="2" borderId="4" xfId="0" applyFont="1" applyFill="1" applyBorder="1" applyAlignment="1"/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1"/>
  <sheetViews>
    <sheetView tabSelected="1" workbookViewId="0">
      <selection activeCell="E21" sqref="E21"/>
    </sheetView>
  </sheetViews>
  <sheetFormatPr defaultColWidth="12.6328125" defaultRowHeight="15.75" customHeight="1" x14ac:dyDescent="0.25"/>
  <cols>
    <col min="1" max="1" width="7.7265625" customWidth="1"/>
    <col min="2" max="2" width="30.36328125" bestFit="1" customWidth="1"/>
    <col min="9" max="9" width="40.08984375" customWidth="1"/>
  </cols>
  <sheetData>
    <row r="1" spans="1:9" ht="15.75" customHeight="1" x14ac:dyDescent="0.25">
      <c r="A1" s="25" t="s">
        <v>40</v>
      </c>
      <c r="B1" s="25"/>
      <c r="C1" s="25"/>
      <c r="D1" s="25"/>
      <c r="E1" s="25"/>
      <c r="F1" s="25"/>
      <c r="G1" s="25"/>
      <c r="H1" s="25"/>
      <c r="I1" s="25"/>
    </row>
    <row r="2" spans="1:9" ht="15.7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3" x14ac:dyDescent="0.3">
      <c r="A3" s="1"/>
      <c r="B3" s="2"/>
      <c r="C3" s="3"/>
      <c r="D3" s="23" t="s">
        <v>0</v>
      </c>
      <c r="E3" s="24"/>
      <c r="F3" s="24"/>
      <c r="G3" s="24"/>
      <c r="H3" s="24"/>
      <c r="I3" s="1"/>
    </row>
    <row r="4" spans="1:9" ht="26" x14ac:dyDescent="0.3">
      <c r="A4" s="1"/>
      <c r="B4" s="22"/>
      <c r="C4" s="5" t="s">
        <v>1</v>
      </c>
      <c r="D4" s="6">
        <v>2026</v>
      </c>
      <c r="E4" s="6">
        <v>2027</v>
      </c>
      <c r="F4" s="6">
        <v>2028</v>
      </c>
      <c r="G4" s="6">
        <v>2029</v>
      </c>
      <c r="H4" s="6">
        <v>2030</v>
      </c>
      <c r="I4" s="6" t="s">
        <v>2</v>
      </c>
    </row>
    <row r="5" spans="1:9" ht="37.5" x14ac:dyDescent="0.25">
      <c r="A5" s="7" t="s">
        <v>3</v>
      </c>
      <c r="B5" s="8" t="s">
        <v>4</v>
      </c>
      <c r="C5" s="9">
        <v>12.45</v>
      </c>
      <c r="D5" s="10">
        <v>12.45</v>
      </c>
      <c r="E5" s="11">
        <v>14.08</v>
      </c>
      <c r="F5" s="11">
        <v>15.71</v>
      </c>
      <c r="G5" s="11">
        <v>17.36</v>
      </c>
      <c r="H5" s="11">
        <v>19.02</v>
      </c>
      <c r="I5" s="12" t="s">
        <v>5</v>
      </c>
    </row>
    <row r="6" spans="1:9" ht="37.5" x14ac:dyDescent="0.25">
      <c r="A6" s="7" t="s">
        <v>6</v>
      </c>
      <c r="B6" s="8" t="s">
        <v>7</v>
      </c>
      <c r="C6" s="13"/>
      <c r="D6" s="9">
        <v>0.13</v>
      </c>
      <c r="E6" s="9">
        <v>0.13</v>
      </c>
      <c r="F6" s="9">
        <v>0.15</v>
      </c>
      <c r="G6" s="9">
        <v>0.16</v>
      </c>
      <c r="H6" s="9">
        <v>0.17</v>
      </c>
      <c r="I6" s="12" t="s">
        <v>8</v>
      </c>
    </row>
    <row r="7" spans="1:9" ht="12.5" x14ac:dyDescent="0.25">
      <c r="A7" s="7" t="s">
        <v>9</v>
      </c>
      <c r="B7" s="14" t="s">
        <v>10</v>
      </c>
      <c r="C7" s="13"/>
      <c r="D7" s="9">
        <v>1.5</v>
      </c>
      <c r="E7" s="9">
        <v>1.5</v>
      </c>
      <c r="F7" s="9">
        <v>1.5</v>
      </c>
      <c r="G7" s="9">
        <v>1.5</v>
      </c>
      <c r="H7" s="9">
        <v>1.5</v>
      </c>
      <c r="I7" s="15"/>
    </row>
    <row r="8" spans="1:9" ht="12.5" x14ac:dyDescent="0.25">
      <c r="A8" s="16" t="s">
        <v>11</v>
      </c>
      <c r="B8" s="14" t="s">
        <v>12</v>
      </c>
      <c r="C8" s="13"/>
      <c r="D8" s="9"/>
      <c r="E8" s="9">
        <v>13.5</v>
      </c>
      <c r="F8" s="9">
        <v>3.5</v>
      </c>
      <c r="G8" s="9"/>
      <c r="H8" s="9"/>
      <c r="I8" s="15"/>
    </row>
    <row r="9" spans="1:9" ht="75" x14ac:dyDescent="0.25">
      <c r="A9" s="16" t="s">
        <v>13</v>
      </c>
      <c r="B9" s="8" t="s">
        <v>14</v>
      </c>
      <c r="C9" s="13"/>
      <c r="D9" s="9">
        <v>1.1200000000000001</v>
      </c>
      <c r="E9" s="9">
        <v>2.96</v>
      </c>
      <c r="F9" s="9">
        <v>2.88</v>
      </c>
      <c r="G9" s="9">
        <v>3.56</v>
      </c>
      <c r="H9" s="9">
        <v>4.7</v>
      </c>
      <c r="I9" s="12" t="s">
        <v>15</v>
      </c>
    </row>
    <row r="10" spans="1:9" ht="25" x14ac:dyDescent="0.25">
      <c r="A10" s="7" t="s">
        <v>16</v>
      </c>
      <c r="B10" s="14" t="s">
        <v>17</v>
      </c>
      <c r="C10" s="13"/>
      <c r="D10" s="9">
        <v>0.49</v>
      </c>
      <c r="E10" s="9">
        <v>1.18</v>
      </c>
      <c r="F10" s="9">
        <v>1.29</v>
      </c>
      <c r="G10" s="9">
        <v>1.22</v>
      </c>
      <c r="H10" s="9">
        <v>1.38</v>
      </c>
      <c r="I10" s="17" t="s">
        <v>18</v>
      </c>
    </row>
    <row r="11" spans="1:9" ht="25.5" x14ac:dyDescent="0.3">
      <c r="A11" s="16" t="s">
        <v>19</v>
      </c>
      <c r="B11" s="18" t="s">
        <v>20</v>
      </c>
      <c r="C11" s="19"/>
      <c r="D11" s="20">
        <f>D10+D9+D8+D7+D6+D5</f>
        <v>15.69</v>
      </c>
      <c r="E11" s="20">
        <f t="shared" ref="E11:H11" si="0">E10+E9+E8+E7+E6+E5</f>
        <v>33.35</v>
      </c>
      <c r="F11" s="20">
        <f t="shared" si="0"/>
        <v>25.03</v>
      </c>
      <c r="G11" s="20">
        <f t="shared" si="0"/>
        <v>23.8</v>
      </c>
      <c r="H11" s="20">
        <f t="shared" si="0"/>
        <v>26.77</v>
      </c>
      <c r="I11" s="12" t="s">
        <v>21</v>
      </c>
    </row>
  </sheetData>
  <mergeCells count="2">
    <mergeCell ref="D3:H3"/>
    <mergeCell ref="A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12"/>
  <sheetViews>
    <sheetView zoomScaleNormal="100" workbookViewId="0">
      <selection activeCell="C18" sqref="C18"/>
    </sheetView>
  </sheetViews>
  <sheetFormatPr defaultColWidth="12.6328125" defaultRowHeight="15.75" customHeight="1" x14ac:dyDescent="0.25"/>
  <cols>
    <col min="1" max="1" width="8.26953125" customWidth="1"/>
    <col min="2" max="2" width="39.08984375" bestFit="1" customWidth="1"/>
    <col min="9" max="9" width="42.453125" customWidth="1"/>
  </cols>
  <sheetData>
    <row r="1" spans="1:9" ht="15.75" customHeight="1" x14ac:dyDescent="0.25">
      <c r="A1" s="25" t="s">
        <v>41</v>
      </c>
      <c r="B1" s="25"/>
      <c r="C1" s="25"/>
      <c r="D1" s="25"/>
      <c r="E1" s="25"/>
      <c r="F1" s="25"/>
      <c r="G1" s="25"/>
      <c r="H1" s="25"/>
      <c r="I1" s="25"/>
    </row>
    <row r="2" spans="1:9" ht="15.7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3" x14ac:dyDescent="0.3">
      <c r="A3" s="1"/>
      <c r="B3" s="2"/>
      <c r="C3" s="3"/>
      <c r="D3" s="23" t="s">
        <v>0</v>
      </c>
      <c r="E3" s="24"/>
      <c r="F3" s="24"/>
      <c r="G3" s="24"/>
      <c r="H3" s="26"/>
      <c r="I3" s="1"/>
    </row>
    <row r="4" spans="1:9" ht="26" x14ac:dyDescent="0.3">
      <c r="A4" s="1"/>
      <c r="B4" s="22"/>
      <c r="C4" s="5" t="s">
        <v>1</v>
      </c>
      <c r="D4" s="6">
        <v>2026</v>
      </c>
      <c r="E4" s="6">
        <v>2027</v>
      </c>
      <c r="F4" s="6">
        <v>2028</v>
      </c>
      <c r="G4" s="6">
        <v>2029</v>
      </c>
      <c r="H4" s="6">
        <v>2030</v>
      </c>
      <c r="I4" s="6" t="s">
        <v>2</v>
      </c>
    </row>
    <row r="5" spans="1:9" ht="25" x14ac:dyDescent="0.25">
      <c r="A5" s="7" t="s">
        <v>3</v>
      </c>
      <c r="B5" s="8" t="s">
        <v>22</v>
      </c>
      <c r="C5" s="9">
        <v>3.16</v>
      </c>
      <c r="D5" s="9">
        <v>3.16</v>
      </c>
      <c r="E5" s="9">
        <v>3.21</v>
      </c>
      <c r="F5" s="9">
        <v>3.27</v>
      </c>
      <c r="G5" s="9">
        <v>3.32</v>
      </c>
      <c r="H5" s="9">
        <v>3.37</v>
      </c>
      <c r="I5" s="12" t="s">
        <v>23</v>
      </c>
    </row>
    <row r="6" spans="1:9" ht="37.5" x14ac:dyDescent="0.25">
      <c r="A6" s="7" t="s">
        <v>6</v>
      </c>
      <c r="B6" s="8" t="s">
        <v>24</v>
      </c>
      <c r="C6" s="13"/>
      <c r="D6" s="9">
        <v>0.06</v>
      </c>
      <c r="E6" s="9">
        <v>0.05</v>
      </c>
      <c r="F6" s="9">
        <v>0.05</v>
      </c>
      <c r="G6" s="9">
        <v>0.05</v>
      </c>
      <c r="H6" s="9">
        <v>0.05</v>
      </c>
      <c r="I6" s="12" t="s">
        <v>25</v>
      </c>
    </row>
    <row r="7" spans="1:9" ht="65" customHeight="1" x14ac:dyDescent="0.25">
      <c r="A7" s="7" t="s">
        <v>9</v>
      </c>
      <c r="B7" s="14" t="s">
        <v>26</v>
      </c>
      <c r="C7" s="21">
        <v>0.04</v>
      </c>
      <c r="D7" s="21">
        <v>0.04</v>
      </c>
      <c r="E7" s="21">
        <v>0.04</v>
      </c>
      <c r="F7" s="21">
        <v>0.04</v>
      </c>
      <c r="G7" s="21">
        <v>0.04</v>
      </c>
      <c r="H7" s="21">
        <v>0.04</v>
      </c>
      <c r="I7" s="12" t="s">
        <v>27</v>
      </c>
    </row>
    <row r="8" spans="1:9" ht="12.5" x14ac:dyDescent="0.25">
      <c r="A8" s="7" t="s">
        <v>11</v>
      </c>
      <c r="B8" s="14" t="s">
        <v>28</v>
      </c>
      <c r="C8" s="9">
        <v>3.2</v>
      </c>
      <c r="D8" s="9">
        <v>3.2</v>
      </c>
      <c r="E8" s="9">
        <v>3.25</v>
      </c>
      <c r="F8" s="9">
        <v>3.31</v>
      </c>
      <c r="G8" s="9">
        <v>3.36</v>
      </c>
      <c r="H8" s="9">
        <v>3.41</v>
      </c>
      <c r="I8" s="12" t="s">
        <v>29</v>
      </c>
    </row>
    <row r="9" spans="1:9" ht="37.5" x14ac:dyDescent="0.25">
      <c r="A9" s="7" t="s">
        <v>13</v>
      </c>
      <c r="B9" s="8" t="s">
        <v>24</v>
      </c>
      <c r="C9" s="13"/>
      <c r="D9" s="9">
        <v>0.06</v>
      </c>
      <c r="E9" s="9">
        <v>0.05</v>
      </c>
      <c r="F9" s="9">
        <v>0.05</v>
      </c>
      <c r="G9" s="9">
        <v>0.05</v>
      </c>
      <c r="H9" s="9">
        <v>0.05</v>
      </c>
      <c r="I9" s="12" t="s">
        <v>25</v>
      </c>
    </row>
    <row r="10" spans="1:9" ht="62.5" x14ac:dyDescent="0.25">
      <c r="A10" s="7" t="s">
        <v>16</v>
      </c>
      <c r="B10" s="8" t="s">
        <v>14</v>
      </c>
      <c r="C10" s="13"/>
      <c r="D10" s="9">
        <v>0.2</v>
      </c>
      <c r="E10" s="9">
        <v>0.24</v>
      </c>
      <c r="F10" s="9">
        <v>0.28999999999999998</v>
      </c>
      <c r="G10" s="9">
        <v>0.4</v>
      </c>
      <c r="H10" s="9">
        <v>0.48</v>
      </c>
      <c r="I10" s="12" t="s">
        <v>15</v>
      </c>
    </row>
    <row r="11" spans="1:9" ht="25" x14ac:dyDescent="0.25">
      <c r="A11" s="7" t="s">
        <v>19</v>
      </c>
      <c r="B11" s="14" t="s">
        <v>17</v>
      </c>
      <c r="C11" s="13"/>
      <c r="D11" s="9">
        <v>0.11</v>
      </c>
      <c r="E11" s="9">
        <v>0.16</v>
      </c>
      <c r="F11" s="9">
        <v>0.28999999999999998</v>
      </c>
      <c r="G11" s="9">
        <v>0.34</v>
      </c>
      <c r="H11" s="9">
        <v>0.35</v>
      </c>
      <c r="I11" s="17" t="s">
        <v>18</v>
      </c>
    </row>
    <row r="12" spans="1:9" ht="25.5" x14ac:dyDescent="0.3">
      <c r="A12" s="7" t="s">
        <v>30</v>
      </c>
      <c r="B12" s="18" t="s">
        <v>31</v>
      </c>
      <c r="C12" s="13"/>
      <c r="D12" s="20">
        <f>D11+D10+D9+D8</f>
        <v>3.5700000000000003</v>
      </c>
      <c r="E12" s="20">
        <f t="shared" ref="E12:H12" si="0">E11+E10+E9+E8</f>
        <v>3.7</v>
      </c>
      <c r="F12" s="20">
        <f t="shared" si="0"/>
        <v>3.94</v>
      </c>
      <c r="G12" s="20">
        <f t="shared" si="0"/>
        <v>4.1500000000000004</v>
      </c>
      <c r="H12" s="20">
        <f t="shared" si="0"/>
        <v>4.29</v>
      </c>
      <c r="I12" s="12" t="s">
        <v>32</v>
      </c>
    </row>
  </sheetData>
  <mergeCells count="2">
    <mergeCell ref="D3:H3"/>
    <mergeCell ref="A1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13"/>
  <sheetViews>
    <sheetView workbookViewId="0">
      <selection activeCell="E26" sqref="E26"/>
    </sheetView>
  </sheetViews>
  <sheetFormatPr defaultColWidth="12.6328125" defaultRowHeight="15.75" customHeight="1" x14ac:dyDescent="0.25"/>
  <cols>
    <col min="1" max="1" width="8.36328125" customWidth="1"/>
    <col min="2" max="2" width="39.08984375" bestFit="1" customWidth="1"/>
    <col min="9" max="9" width="44.453125" customWidth="1"/>
  </cols>
  <sheetData>
    <row r="1" spans="1:9" ht="15.75" customHeight="1" x14ac:dyDescent="0.25">
      <c r="A1" s="25" t="s">
        <v>42</v>
      </c>
      <c r="B1" s="25"/>
      <c r="C1" s="25"/>
      <c r="D1" s="25"/>
      <c r="E1" s="25"/>
      <c r="F1" s="25"/>
      <c r="G1" s="25"/>
      <c r="H1" s="25"/>
      <c r="I1" s="25"/>
    </row>
    <row r="2" spans="1:9" ht="15.75" customHeight="1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3" x14ac:dyDescent="0.3">
      <c r="A3" s="1"/>
      <c r="B3" s="2"/>
      <c r="C3" s="3"/>
      <c r="D3" s="23" t="s">
        <v>0</v>
      </c>
      <c r="E3" s="24"/>
      <c r="F3" s="24"/>
      <c r="G3" s="24"/>
      <c r="H3" s="26"/>
      <c r="I3" s="1"/>
    </row>
    <row r="4" spans="1:9" ht="26" x14ac:dyDescent="0.3">
      <c r="A4" s="1"/>
      <c r="B4" s="4"/>
      <c r="C4" s="5" t="s">
        <v>1</v>
      </c>
      <c r="D4" s="6">
        <v>2026</v>
      </c>
      <c r="E4" s="6">
        <v>2027</v>
      </c>
      <c r="F4" s="6">
        <v>2028</v>
      </c>
      <c r="G4" s="6">
        <v>2029</v>
      </c>
      <c r="H4" s="6">
        <v>2030</v>
      </c>
      <c r="I4" s="6" t="s">
        <v>2</v>
      </c>
    </row>
    <row r="5" spans="1:9" ht="12.5" x14ac:dyDescent="0.25">
      <c r="A5" s="7" t="s">
        <v>3</v>
      </c>
      <c r="B5" s="8" t="s">
        <v>22</v>
      </c>
      <c r="C5" s="9">
        <v>0.81</v>
      </c>
      <c r="D5" s="9">
        <v>0.81</v>
      </c>
      <c r="E5" s="9">
        <v>0.81</v>
      </c>
      <c r="F5" s="9">
        <v>0.81</v>
      </c>
      <c r="G5" s="9">
        <v>0.81</v>
      </c>
      <c r="H5" s="9">
        <v>0.81</v>
      </c>
      <c r="I5" s="12" t="s">
        <v>4</v>
      </c>
    </row>
    <row r="6" spans="1:9" ht="25" x14ac:dyDescent="0.25">
      <c r="A6" s="7" t="s">
        <v>6</v>
      </c>
      <c r="B6" s="8" t="s">
        <v>33</v>
      </c>
      <c r="C6" s="13"/>
      <c r="D6" s="9">
        <v>0.2</v>
      </c>
      <c r="E6" s="9">
        <v>0.2</v>
      </c>
      <c r="F6" s="9">
        <v>0.2</v>
      </c>
      <c r="G6" s="9">
        <v>0.2</v>
      </c>
      <c r="H6" s="9">
        <v>0.2</v>
      </c>
      <c r="I6" s="12" t="s">
        <v>34</v>
      </c>
    </row>
    <row r="7" spans="1:9" ht="62.5" x14ac:dyDescent="0.25">
      <c r="A7" s="7" t="s">
        <v>9</v>
      </c>
      <c r="B7" s="14" t="s">
        <v>26</v>
      </c>
      <c r="C7" s="9">
        <v>0.69</v>
      </c>
      <c r="D7" s="9">
        <v>0.86</v>
      </c>
      <c r="E7" s="9">
        <v>0.86</v>
      </c>
      <c r="F7" s="9">
        <v>0.86</v>
      </c>
      <c r="G7" s="9">
        <v>0.86</v>
      </c>
      <c r="H7" s="9">
        <v>0.86</v>
      </c>
      <c r="I7" s="12" t="s">
        <v>35</v>
      </c>
    </row>
    <row r="8" spans="1:9" ht="12.5" x14ac:dyDescent="0.25">
      <c r="A8" s="7" t="s">
        <v>11</v>
      </c>
      <c r="B8" s="14" t="s">
        <v>28</v>
      </c>
      <c r="C8" s="9">
        <v>1.5</v>
      </c>
      <c r="D8" s="9">
        <v>1.5</v>
      </c>
      <c r="E8" s="9">
        <v>1.5</v>
      </c>
      <c r="F8" s="9">
        <v>1.5</v>
      </c>
      <c r="G8" s="9">
        <v>1.5</v>
      </c>
      <c r="H8" s="9">
        <v>1.5</v>
      </c>
      <c r="I8" s="12" t="s">
        <v>29</v>
      </c>
    </row>
    <row r="9" spans="1:9" ht="25" x14ac:dyDescent="0.25">
      <c r="A9" s="7" t="s">
        <v>13</v>
      </c>
      <c r="B9" s="8" t="s">
        <v>33</v>
      </c>
      <c r="C9" s="13"/>
      <c r="D9" s="9">
        <v>0.37</v>
      </c>
      <c r="E9" s="9">
        <v>0.37</v>
      </c>
      <c r="F9" s="9">
        <v>0.37</v>
      </c>
      <c r="G9" s="9">
        <v>0.37</v>
      </c>
      <c r="H9" s="9">
        <v>0.37</v>
      </c>
      <c r="I9" s="12" t="s">
        <v>36</v>
      </c>
    </row>
    <row r="10" spans="1:9" ht="12.5" x14ac:dyDescent="0.25">
      <c r="A10" s="7" t="s">
        <v>16</v>
      </c>
      <c r="B10" s="14" t="s">
        <v>12</v>
      </c>
      <c r="C10" s="13"/>
      <c r="D10" s="9">
        <v>39.840000000000003</v>
      </c>
      <c r="E10" s="9">
        <v>15.49</v>
      </c>
      <c r="F10" s="9">
        <v>10</v>
      </c>
      <c r="G10" s="9">
        <v>10.27</v>
      </c>
      <c r="H10" s="9">
        <v>10</v>
      </c>
      <c r="I10" s="15"/>
    </row>
    <row r="11" spans="1:9" ht="62.5" x14ac:dyDescent="0.25">
      <c r="A11" s="7" t="s">
        <v>19</v>
      </c>
      <c r="B11" s="8" t="s">
        <v>14</v>
      </c>
      <c r="C11" s="13"/>
      <c r="D11" s="9">
        <v>2.7</v>
      </c>
      <c r="E11" s="9">
        <v>2.08</v>
      </c>
      <c r="F11" s="9">
        <v>1.58</v>
      </c>
      <c r="G11" s="9">
        <v>2.11</v>
      </c>
      <c r="H11" s="9">
        <v>2.4700000000000002</v>
      </c>
      <c r="I11" s="12" t="s">
        <v>15</v>
      </c>
    </row>
    <row r="12" spans="1:9" ht="25" x14ac:dyDescent="0.25">
      <c r="A12" s="7" t="s">
        <v>30</v>
      </c>
      <c r="B12" s="14" t="s">
        <v>17</v>
      </c>
      <c r="C12" s="13"/>
      <c r="D12" s="9">
        <v>1.81</v>
      </c>
      <c r="E12" s="9">
        <v>0.62</v>
      </c>
      <c r="F12" s="9">
        <v>0.82</v>
      </c>
      <c r="G12" s="9">
        <v>0.79</v>
      </c>
      <c r="H12" s="9">
        <v>0.88</v>
      </c>
      <c r="I12" s="17" t="s">
        <v>18</v>
      </c>
    </row>
    <row r="13" spans="1:9" ht="25.5" x14ac:dyDescent="0.3">
      <c r="A13" s="7" t="s">
        <v>37</v>
      </c>
      <c r="B13" s="18" t="s">
        <v>38</v>
      </c>
      <c r="C13" s="13"/>
      <c r="D13" s="20">
        <f>D12+D11+D10+D9+D8</f>
        <v>46.22</v>
      </c>
      <c r="E13" s="20">
        <f t="shared" ref="E13:H13" si="0">E12+E11+E10+E9+E8</f>
        <v>20.060000000000002</v>
      </c>
      <c r="F13" s="20">
        <f t="shared" si="0"/>
        <v>14.27</v>
      </c>
      <c r="G13" s="20">
        <f t="shared" si="0"/>
        <v>15.04</v>
      </c>
      <c r="H13" s="20">
        <f t="shared" si="0"/>
        <v>15.219999999999999</v>
      </c>
      <c r="I13" s="12" t="s">
        <v>39</v>
      </c>
    </row>
  </sheetData>
  <mergeCells count="2">
    <mergeCell ref="D3:H3"/>
    <mergeCell ref="A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Commercial Developments Program</vt:lpstr>
      <vt:lpstr>Infill Program</vt:lpstr>
      <vt:lpstr>System Expansion Program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Filipczak, Paulina</dc:creator>
  <cp:lastModifiedBy>Filipczak, Paulina</cp:lastModifiedBy>
  <dcterms:created xsi:type="dcterms:W3CDTF">2025-10-06T00:14:50Z</dcterms:created>
  <dcterms:modified xsi:type="dcterms:W3CDTF">2025-10-06T00:27:02Z</dcterms:modified>
</cp:coreProperties>
</file>