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 2-AA Capital Programs Table" sheetId="1" r:id="rId4"/>
    <sheet state="visible" name="App.2-JA_OM&amp;A_Summary_Analys" sheetId="2" r:id="rId5"/>
    <sheet state="visible" name="App.2-JC_OMA Programs" sheetId="3" r:id="rId6"/>
    <sheet state="visible" name="App.2-K_Employee Costs" sheetId="4" r:id="rId7"/>
  </sheets>
  <definedNames/>
  <calcPr/>
</workbook>
</file>

<file path=xl/sharedStrings.xml><?xml version="1.0" encoding="utf-8"?>
<sst xmlns="http://schemas.openxmlformats.org/spreadsheetml/2006/main" count="209" uniqueCount="118">
  <si>
    <t>Appendix 2-AA</t>
  </si>
  <si>
    <t>Capital Programs Table</t>
  </si>
  <si>
    <t>Projects</t>
  </si>
  <si>
    <t>2024
Bridge Year</t>
  </si>
  <si>
    <t>2024
Actual</t>
  </si>
  <si>
    <t>2024 Variance</t>
  </si>
  <si>
    <t>2025
Bridge Year</t>
  </si>
  <si>
    <t>2025 Forecast</t>
  </si>
  <si>
    <t>2025 Variance</t>
  </si>
  <si>
    <t>2026
Test Year</t>
  </si>
  <si>
    <t>2023
Year to Date June</t>
  </si>
  <si>
    <t>2024
Year to Date June</t>
  </si>
  <si>
    <t>2025
Year to Date June</t>
  </si>
  <si>
    <t>Reporting Basis</t>
  </si>
  <si>
    <t>MIFRS</t>
  </si>
  <si>
    <t>System Access</t>
  </si>
  <si>
    <t>Plant Relocation</t>
  </si>
  <si>
    <t>System Expansion</t>
  </si>
  <si>
    <t>Corrective Renewal</t>
  </si>
  <si>
    <t>Customer Connections</t>
  </si>
  <si>
    <t>Generation Connections</t>
  </si>
  <si>
    <t>Metering</t>
  </si>
  <si>
    <t>System Access Gross Expenditures</t>
  </si>
  <si>
    <t>System Access Capital Contributions</t>
  </si>
  <si>
    <t>Sub-Total</t>
  </si>
  <si>
    <t>System Renewal</t>
  </si>
  <si>
    <t>Stations &amp; Bldgs Infra Renewal</t>
  </si>
  <si>
    <t>OH Distribution Asset Renewal</t>
  </si>
  <si>
    <t>UG Distribution Assets Renewal</t>
  </si>
  <si>
    <t>Metering Renewal</t>
  </si>
  <si>
    <t>System Renewal Gross Expenditures</t>
  </si>
  <si>
    <t>System Renewal Capital Contributions</t>
  </si>
  <si>
    <t>System Service</t>
  </si>
  <si>
    <t>Capacity Upgrades</t>
  </si>
  <si>
    <t>Stations Enhancements</t>
  </si>
  <si>
    <t>Distribution Enhancements</t>
  </si>
  <si>
    <t>Grid Technologies</t>
  </si>
  <si>
    <t>Control and Optimization</t>
  </si>
  <si>
    <t>Field Area Network</t>
  </si>
  <si>
    <t>System Service Gross Expenditures</t>
  </si>
  <si>
    <t>System Service Capital Contributions</t>
  </si>
  <si>
    <t>General Plant</t>
  </si>
  <si>
    <t>CCRA</t>
  </si>
  <si>
    <t>Fleet Replacement</t>
  </si>
  <si>
    <t>Tools Replacement</t>
  </si>
  <si>
    <t>Buildings - Facilites</t>
  </si>
  <si>
    <t>Meter to Cash</t>
  </si>
  <si>
    <t>Customer Engagement Platform</t>
  </si>
  <si>
    <t>Enterprise Solutions</t>
  </si>
  <si>
    <t>Infrastructure and Cybersecurity</t>
  </si>
  <si>
    <t>Data and System Integrations</t>
  </si>
  <si>
    <t>General Plant Gross Expenditures</t>
  </si>
  <si>
    <t>General Plant Capital Contributions</t>
  </si>
  <si>
    <t>Miscellaneous</t>
  </si>
  <si>
    <t>Total</t>
  </si>
  <si>
    <t>Less Renewable Generation Facility Assets and Other Non-Rate-Regulated Utility Assets (input as negative)</t>
  </si>
  <si>
    <t>Appendix 2-JA</t>
  </si>
  <si>
    <t>Summary of Recoverable OM&amp;A Expenses</t>
  </si>
  <si>
    <t>2021 Last Rebasing Year OEB Approved</t>
  </si>
  <si>
    <t>2021 Last Rebasing Year Actuals</t>
  </si>
  <si>
    <t>2022 Actuals</t>
  </si>
  <si>
    <t>2023 Actuals</t>
  </si>
  <si>
    <t>2024 Bridge Year</t>
  </si>
  <si>
    <t>2024 Actuals</t>
  </si>
  <si>
    <t>2025 Bridge Year</t>
  </si>
  <si>
    <t>2025
Forecast</t>
  </si>
  <si>
    <t>2025  
Variance</t>
  </si>
  <si>
    <t>2026 Test Year</t>
  </si>
  <si>
    <t>2023
 Year to Date June</t>
  </si>
  <si>
    <t>2024
 Year to Date June</t>
  </si>
  <si>
    <t>2025
 Year to Date June</t>
  </si>
  <si>
    <t>Operations</t>
  </si>
  <si>
    <t>Maintenance</t>
  </si>
  <si>
    <t>SubTotal</t>
  </si>
  <si>
    <t>Billing and Collecting</t>
  </si>
  <si>
    <t>Community Relations</t>
  </si>
  <si>
    <t>Administrative and General</t>
  </si>
  <si>
    <t>Appendix 2-JC</t>
  </si>
  <si>
    <t>OM&amp;A Programs Table</t>
  </si>
  <si>
    <t>Programs</t>
  </si>
  <si>
    <t>Last Rebasing Year (2021 OEB-Approved)</t>
  </si>
  <si>
    <t>Last Rebasing Year (2021 Actuals)</t>
  </si>
  <si>
    <t xml:space="preserve">Variance (2025 Forecast vs. Bridge Year)
</t>
  </si>
  <si>
    <t>Variance 
 (Test Year vs. 2024 Actuals )</t>
  </si>
  <si>
    <t>Variance 
 (Test Year vs. Last Rebasing Year (2021 OEB-Approved)</t>
  </si>
  <si>
    <t>Testing, Inspection &amp; Maintenance</t>
  </si>
  <si>
    <t>Vegetation Management</t>
  </si>
  <si>
    <t>Underground Locates</t>
  </si>
  <si>
    <t>Stations Maintenance</t>
  </si>
  <si>
    <t>Distribution Overhead &amp; Underground Maintenance</t>
  </si>
  <si>
    <t>System Operations &amp; 24/7</t>
  </si>
  <si>
    <t>Engineering &amp; Design</t>
  </si>
  <si>
    <t>Distribution Support</t>
  </si>
  <si>
    <t>Minor Maintenance</t>
  </si>
  <si>
    <t>Collections</t>
  </si>
  <si>
    <t>Customer Billing</t>
  </si>
  <si>
    <t>Customer &amp; Community Relations</t>
  </si>
  <si>
    <t>Information Management &amp; Technology</t>
  </si>
  <si>
    <t>Safety, Environment &amp; Business Continuity</t>
  </si>
  <si>
    <t>Human Resources</t>
  </si>
  <si>
    <t>Supply Chain</t>
  </si>
  <si>
    <t>Facilities</t>
  </si>
  <si>
    <t>Finance</t>
  </si>
  <si>
    <t>Regulatory Affairs</t>
  </si>
  <si>
    <t>Corporate Costs</t>
  </si>
  <si>
    <t>Appendix 2-K</t>
  </si>
  <si>
    <t>Employee Costs</t>
  </si>
  <si>
    <t>Last Rebasing Year 2021 - OEB Approved</t>
  </si>
  <si>
    <t>Number of Employees (FTEs including Part-Time)</t>
  </si>
  <si>
    <t>Management (including executive)</t>
  </si>
  <si>
    <t>Non-Management (union and non-union)</t>
  </si>
  <si>
    <t>Total Salary and Wages including overtime and incentive pay</t>
  </si>
  <si>
    <t>Total Benefits (Current + Accrued)</t>
  </si>
  <si>
    <t>Total Compensation (Salary, Wages, &amp; Benefits)</t>
  </si>
  <si>
    <t>Total Compensation Breakdown (Capital, OM&amp;A)</t>
  </si>
  <si>
    <t>OM&amp;A</t>
  </si>
  <si>
    <t>Capital</t>
  </si>
  <si>
    <t>Note: The vacancy assumption of a $7.3M reduction in 2024 budget and $7.9M in 2025 budget was not split between Salary and Benefits, which caused Actual to Budget variances between the two categories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</si>
</sst>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(#,##0)"/>
    <numFmt numFmtId="165" formatCode="_(&quot;$&quot;* #,##0_);_(&quot;$&quot;* \(#,##0\);_(&quot;$&quot;* &quot;-&quot;??_);_(@_)"/>
    <numFmt numFmtId="166" formatCode="&quot;$&quot;#,##0"/>
  </numFmts>
  <fonts count="17">
    <font>
      <sz val="10.0"/>
      <color rgb="FF000000"/>
      <name val="Arial"/>
      <scheme val="minor"/>
    </font>
    <font>
      <b/>
      <sz val="14.0"/>
      <color theme="1"/>
      <name val="Arial"/>
    </font>
    <font>
      <color theme="1"/>
      <name val="Arial"/>
    </font>
    <font>
      <b/>
      <color theme="1"/>
      <name val="Arial"/>
    </font>
    <font>
      <b/>
      <color rgb="FF000000"/>
      <name val="Arial"/>
    </font>
    <font>
      <b/>
      <i/>
      <color theme="1"/>
      <name val="Arial"/>
    </font>
    <font>
      <color theme="1"/>
      <name val="Arial"/>
      <scheme val="minor"/>
    </font>
    <font>
      <b/>
      <sz val="14.0"/>
      <color rgb="FF000000"/>
      <name val="Arial"/>
    </font>
    <font>
      <color rgb="FFFFFFFF"/>
      <name val="Arial"/>
    </font>
    <font>
      <color rgb="FF000000"/>
      <name val="Arial"/>
    </font>
    <font>
      <b/>
      <color rgb="FFFFFFFF"/>
      <name val="Arial"/>
    </font>
    <font>
      <sz val="9.0"/>
      <color rgb="FF000000"/>
      <name val="Arial"/>
    </font>
    <font>
      <b/>
      <i/>
      <sz val="9.0"/>
      <color rgb="FFFF0000"/>
      <name val="Arial"/>
    </font>
    <font>
      <b/>
      <sz val="9.0"/>
      <color rgb="FF000000"/>
      <name val="Arial"/>
    </font>
    <font>
      <color rgb="FFFF0000"/>
      <name val="Arial"/>
    </font>
    <font>
      <b/>
      <color rgb="FFFF0000"/>
      <name val="Arial"/>
    </font>
    <font/>
  </fonts>
  <fills count="8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</fills>
  <borders count="24">
    <border/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horizontal="center" readingOrder="0" shrinkToFit="0" wrapText="1"/>
    </xf>
    <xf borderId="3" fillId="0" fontId="3" numFmtId="0" xfId="0" applyAlignment="1" applyBorder="1" applyFont="1">
      <alignment vertical="bottom"/>
    </xf>
    <xf borderId="4" fillId="2" fontId="3" numFmtId="0" xfId="0" applyAlignment="1" applyBorder="1" applyFill="1" applyFont="1">
      <alignment horizontal="center" vertical="bottom"/>
    </xf>
    <xf borderId="5" fillId="2" fontId="4" numFmtId="0" xfId="0" applyAlignment="1" applyBorder="1" applyFont="1">
      <alignment horizontal="center" readingOrder="0" vertical="top"/>
    </xf>
    <xf borderId="6" fillId="3" fontId="3" numFmtId="0" xfId="0" applyAlignment="1" applyBorder="1" applyFill="1" applyFont="1">
      <alignment vertical="bottom"/>
    </xf>
    <xf borderId="5" fillId="0" fontId="2" numFmtId="3" xfId="0" applyAlignment="1" applyBorder="1" applyFont="1" applyNumberFormat="1">
      <alignment vertical="bottom"/>
    </xf>
    <xf borderId="5" fillId="4" fontId="2" numFmtId="3" xfId="0" applyAlignment="1" applyBorder="1" applyFill="1" applyFont="1" applyNumberFormat="1">
      <alignment vertical="bottom"/>
    </xf>
    <xf borderId="6" fillId="3" fontId="2" numFmtId="0" xfId="0" applyAlignment="1" applyBorder="1" applyFont="1">
      <alignment vertical="bottom"/>
    </xf>
    <xf borderId="7" fillId="3" fontId="2" numFmtId="164" xfId="0" applyAlignment="1" applyBorder="1" applyFont="1" applyNumberFormat="1">
      <alignment horizontal="right" vertical="bottom"/>
    </xf>
    <xf borderId="7" fillId="3" fontId="2" numFmtId="164" xfId="0" applyAlignment="1" applyBorder="1" applyFont="1" applyNumberFormat="1">
      <alignment vertical="bottom"/>
    </xf>
    <xf borderId="7" fillId="3" fontId="2" numFmtId="164" xfId="0" applyAlignment="1" applyBorder="1" applyFont="1" applyNumberFormat="1">
      <alignment horizontal="right" readingOrder="0" vertical="bottom"/>
    </xf>
    <xf borderId="5" fillId="3" fontId="2" numFmtId="164" xfId="0" applyAlignment="1" applyBorder="1" applyFont="1" applyNumberFormat="1">
      <alignment horizontal="right" vertical="bottom"/>
    </xf>
    <xf borderId="5" fillId="3" fontId="2" numFmtId="164" xfId="0" applyAlignment="1" applyBorder="1" applyFont="1" applyNumberFormat="1">
      <alignment vertical="bottom"/>
    </xf>
    <xf borderId="5" fillId="3" fontId="2" numFmtId="164" xfId="0" applyAlignment="1" applyBorder="1" applyFont="1" applyNumberFormat="1">
      <alignment horizontal="right" readingOrder="0" vertical="bottom"/>
    </xf>
    <xf borderId="8" fillId="3" fontId="2" numFmtId="164" xfId="0" applyAlignment="1" applyBorder="1" applyFont="1" applyNumberFormat="1">
      <alignment vertical="bottom"/>
    </xf>
    <xf borderId="8" fillId="3" fontId="2" numFmtId="164" xfId="0" applyAlignment="1" applyBorder="1" applyFont="1" applyNumberFormat="1">
      <alignment horizontal="right" vertical="bottom"/>
    </xf>
    <xf borderId="9" fillId="3" fontId="2" numFmtId="164" xfId="0" applyAlignment="1" applyBorder="1" applyFont="1" applyNumberFormat="1">
      <alignment horizontal="right" vertical="bottom"/>
    </xf>
    <xf borderId="9" fillId="3" fontId="2" numFmtId="164" xfId="0" applyAlignment="1" applyBorder="1" applyFont="1" applyNumberFormat="1">
      <alignment vertical="bottom"/>
    </xf>
    <xf borderId="9" fillId="3" fontId="2" numFmtId="164" xfId="0" applyAlignment="1" applyBorder="1" applyFont="1" applyNumberFormat="1">
      <alignment horizontal="right" readingOrder="0" vertical="bottom"/>
    </xf>
    <xf borderId="10" fillId="0" fontId="3" numFmtId="0" xfId="0" applyAlignment="1" applyBorder="1" applyFont="1">
      <alignment vertical="bottom"/>
    </xf>
    <xf borderId="5" fillId="0" fontId="2" numFmtId="164" xfId="0" applyAlignment="1" applyBorder="1" applyFont="1" applyNumberFormat="1">
      <alignment horizontal="right" vertical="bottom"/>
    </xf>
    <xf borderId="5" fillId="0" fontId="2" numFmtId="164" xfId="0" applyAlignment="1" applyBorder="1" applyFont="1" applyNumberFormat="1">
      <alignment horizontal="right" readingOrder="0" vertical="bottom"/>
    </xf>
    <xf borderId="6" fillId="3" fontId="3" numFmtId="0" xfId="0" applyAlignment="1" applyBorder="1" applyFont="1">
      <alignment shrinkToFit="0" vertical="bottom" wrapText="1"/>
    </xf>
    <xf borderId="5" fillId="0" fontId="2" numFmtId="164" xfId="0" applyAlignment="1" applyBorder="1" applyFont="1" applyNumberFormat="1">
      <alignment vertical="bottom"/>
    </xf>
    <xf borderId="11" fillId="0" fontId="2" numFmtId="164" xfId="0" applyAlignment="1" applyBorder="1" applyFont="1" applyNumberFormat="1">
      <alignment vertical="bottom"/>
    </xf>
    <xf borderId="11" fillId="0" fontId="2" numFmtId="164" xfId="0" applyAlignment="1" applyBorder="1" applyFont="1" applyNumberFormat="1">
      <alignment horizontal="right" vertical="bottom"/>
    </xf>
    <xf borderId="12" fillId="0" fontId="3" numFmtId="0" xfId="0" applyAlignment="1" applyBorder="1" applyFont="1">
      <alignment vertical="bottom"/>
    </xf>
    <xf borderId="13" fillId="0" fontId="3" numFmtId="164" xfId="0" applyAlignment="1" applyBorder="1" applyFont="1" applyNumberFormat="1">
      <alignment horizontal="right" vertical="bottom"/>
    </xf>
    <xf borderId="13" fillId="0" fontId="3" numFmtId="164" xfId="0" applyAlignment="1" applyBorder="1" applyFont="1" applyNumberFormat="1">
      <alignment horizontal="right" readingOrder="0" vertical="bottom"/>
    </xf>
    <xf borderId="5" fillId="0" fontId="3" numFmtId="0" xfId="0" applyAlignment="1" applyBorder="1" applyFont="1">
      <alignment shrinkToFit="0" vertical="top" wrapText="1"/>
    </xf>
    <xf borderId="13" fillId="0" fontId="3" numFmtId="0" xfId="0" applyAlignment="1" applyBorder="1" applyFont="1">
      <alignment vertical="bottom"/>
    </xf>
    <xf borderId="14" fillId="0" fontId="2" numFmtId="3" xfId="0" applyAlignment="1" applyBorder="1" applyFont="1" applyNumberFormat="1">
      <alignment vertical="bottom"/>
    </xf>
    <xf borderId="15" fillId="0" fontId="2" numFmtId="3" xfId="0" applyAlignment="1" applyBorder="1" applyFont="1" applyNumberFormat="1">
      <alignment vertical="bottom"/>
    </xf>
    <xf borderId="0" fillId="5" fontId="5" numFmtId="0" xfId="0" applyAlignment="1" applyFill="1" applyFont="1">
      <alignment vertical="top"/>
    </xf>
    <xf borderId="0" fillId="5" fontId="2" numFmtId="0" xfId="0" applyAlignment="1" applyFont="1">
      <alignment vertical="bottom"/>
    </xf>
    <xf borderId="0" fillId="5" fontId="6" numFmtId="0" xfId="0" applyFont="1"/>
    <xf borderId="0" fillId="5" fontId="2" numFmtId="0" xfId="0" applyAlignment="1" applyFont="1">
      <alignment shrinkToFit="0" vertical="top" wrapText="1"/>
    </xf>
    <xf borderId="0" fillId="5" fontId="2" numFmtId="0" xfId="0" applyAlignment="1" applyFont="1">
      <alignment vertical="top"/>
    </xf>
    <xf borderId="0" fillId="5" fontId="6" numFmtId="3" xfId="0" applyAlignment="1" applyFont="1" applyNumberFormat="1">
      <alignment readingOrder="0"/>
    </xf>
    <xf borderId="0" fillId="0" fontId="7" numFmtId="0" xfId="0" applyAlignment="1" applyFont="1">
      <alignment horizontal="center" readingOrder="0" shrinkToFit="0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16" fillId="0" fontId="10" numFmtId="0" xfId="0" applyAlignment="1" applyBorder="1" applyFont="1">
      <alignment horizontal="right" readingOrder="0" shrinkToFit="0" vertical="bottom" wrapText="0"/>
    </xf>
    <xf borderId="0" fillId="0" fontId="10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center" shrinkToFit="0" vertical="bottom" wrapText="0"/>
    </xf>
    <xf borderId="8" fillId="0" fontId="11" numFmtId="0" xfId="0" applyBorder="1" applyFont="1"/>
    <xf borderId="10" fillId="0" fontId="4" numFmtId="0" xfId="0" applyAlignment="1" applyBorder="1" applyFont="1">
      <alignment horizontal="center" readingOrder="0" shrinkToFit="0" wrapText="1"/>
    </xf>
    <xf borderId="3" fillId="0" fontId="4" numFmtId="0" xfId="0" applyAlignment="1" applyBorder="1" applyFont="1">
      <alignment horizontal="center" readingOrder="0" shrinkToFit="0" wrapText="1"/>
    </xf>
    <xf borderId="3" fillId="0" fontId="4" numFmtId="0" xfId="0" applyAlignment="1" applyBorder="1" applyFont="1">
      <alignment horizontal="center" readingOrder="0"/>
    </xf>
    <xf borderId="17" fillId="0" fontId="4" numFmtId="0" xfId="0" applyAlignment="1" applyBorder="1" applyFont="1">
      <alignment horizontal="center" readingOrder="0"/>
    </xf>
    <xf borderId="18" fillId="0" fontId="4" numFmtId="0" xfId="0" applyAlignment="1" applyBorder="1" applyFont="1">
      <alignment horizontal="center" readingOrder="0"/>
    </xf>
    <xf borderId="18" fillId="0" fontId="4" numFmtId="0" xfId="0" applyAlignment="1" applyBorder="1" applyFont="1">
      <alignment horizontal="center" readingOrder="0" shrinkToFit="0" wrapText="1"/>
    </xf>
    <xf borderId="5" fillId="0" fontId="4" numFmtId="0" xfId="0" applyAlignment="1" applyBorder="1" applyFont="1">
      <alignment horizontal="center" readingOrder="0"/>
    </xf>
    <xf borderId="10" fillId="0" fontId="4" numFmtId="0" xfId="0" applyAlignment="1" applyBorder="1" applyFont="1">
      <alignment horizontal="center" readingOrder="0"/>
    </xf>
    <xf borderId="5" fillId="0" fontId="12" numFmtId="0" xfId="0" applyAlignment="1" applyBorder="1" applyFont="1">
      <alignment readingOrder="0"/>
    </xf>
    <xf borderId="19" fillId="2" fontId="4" numFmtId="0" xfId="0" applyAlignment="1" applyBorder="1" applyFont="1">
      <alignment horizontal="center" readingOrder="0" vertical="top"/>
    </xf>
    <xf borderId="3" fillId="2" fontId="4" numFmtId="0" xfId="0" applyAlignment="1" applyBorder="1" applyFont="1">
      <alignment horizontal="center" readingOrder="0" vertical="top"/>
    </xf>
    <xf borderId="16" fillId="2" fontId="4" numFmtId="0" xfId="0" applyAlignment="1" applyBorder="1" applyFont="1">
      <alignment horizontal="center" readingOrder="0" vertical="top"/>
    </xf>
    <xf borderId="20" fillId="2" fontId="4" numFmtId="0" xfId="0" applyAlignment="1" applyBorder="1" applyFont="1">
      <alignment horizontal="center" readingOrder="0" vertical="top"/>
    </xf>
    <xf borderId="11" fillId="2" fontId="4" numFmtId="0" xfId="0" applyAlignment="1" applyBorder="1" applyFont="1">
      <alignment horizontal="center" readingOrder="0" vertical="top"/>
    </xf>
    <xf borderId="11" fillId="0" fontId="11" numFmtId="0" xfId="0" applyAlignment="1" applyBorder="1" applyFont="1">
      <alignment readingOrder="0"/>
    </xf>
    <xf borderId="5" fillId="3" fontId="11" numFmtId="0" xfId="0" applyBorder="1" applyFont="1"/>
    <xf borderId="5" fillId="3" fontId="11" numFmtId="165" xfId="0" applyAlignment="1" applyBorder="1" applyFont="1" applyNumberFormat="1">
      <alignment readingOrder="0"/>
    </xf>
    <xf borderId="17" fillId="0" fontId="11" numFmtId="165" xfId="0" applyAlignment="1" applyBorder="1" applyFont="1" applyNumberFormat="1">
      <alignment readingOrder="0" vertical="bottom"/>
    </xf>
    <xf borderId="18" fillId="0" fontId="11" numFmtId="165" xfId="0" applyAlignment="1" applyBorder="1" applyFont="1" applyNumberFormat="1">
      <alignment readingOrder="0" vertical="bottom"/>
    </xf>
    <xf borderId="18" fillId="3" fontId="11" numFmtId="165" xfId="0" applyAlignment="1" applyBorder="1" applyFont="1" applyNumberFormat="1">
      <alignment readingOrder="0"/>
    </xf>
    <xf borderId="5" fillId="0" fontId="11" numFmtId="165" xfId="0" applyAlignment="1" applyBorder="1" applyFont="1" applyNumberFormat="1">
      <alignment readingOrder="0"/>
    </xf>
    <xf borderId="5" fillId="3" fontId="11" numFmtId="165" xfId="0" applyAlignment="1" applyBorder="1" applyFont="1" applyNumberFormat="1">
      <alignment readingOrder="0" shrinkToFit="0" vertical="bottom" wrapText="0"/>
    </xf>
    <xf borderId="16" fillId="0" fontId="11" numFmtId="165" xfId="0" applyAlignment="1" applyBorder="1" applyFont="1" applyNumberFormat="1">
      <alignment readingOrder="0" vertical="bottom"/>
    </xf>
    <xf borderId="20" fillId="0" fontId="11" numFmtId="165" xfId="0" applyAlignment="1" applyBorder="1" applyFont="1" applyNumberFormat="1">
      <alignment readingOrder="0" vertical="bottom"/>
    </xf>
    <xf borderId="18" fillId="3" fontId="11" numFmtId="165" xfId="0" applyAlignment="1" applyBorder="1" applyFont="1" applyNumberFormat="1">
      <alignment readingOrder="0" shrinkToFit="0" vertical="bottom" wrapText="0"/>
    </xf>
    <xf borderId="5" fillId="0" fontId="11" numFmtId="165" xfId="0" applyAlignment="1" applyBorder="1" applyFont="1" applyNumberFormat="1">
      <alignment readingOrder="0" shrinkToFit="0" vertical="bottom" wrapText="0"/>
    </xf>
    <xf borderId="11" fillId="0" fontId="13" numFmtId="0" xfId="0" applyAlignment="1" applyBorder="1" applyFont="1">
      <alignment readingOrder="0"/>
    </xf>
    <xf borderId="5" fillId="0" fontId="13" numFmtId="0" xfId="0" applyBorder="1" applyFont="1"/>
    <xf borderId="5" fillId="0" fontId="13" numFmtId="165" xfId="0" applyAlignment="1" applyBorder="1" applyFont="1" applyNumberFormat="1">
      <alignment readingOrder="0"/>
    </xf>
    <xf borderId="16" fillId="0" fontId="13" numFmtId="165" xfId="0" applyAlignment="1" applyBorder="1" applyFont="1" applyNumberFormat="1">
      <alignment readingOrder="0"/>
    </xf>
    <xf borderId="20" fillId="0" fontId="13" numFmtId="165" xfId="0" applyAlignment="1" applyBorder="1" applyFont="1" applyNumberFormat="1">
      <alignment readingOrder="0"/>
    </xf>
    <xf borderId="11" fillId="0" fontId="13" numFmtId="165" xfId="0" applyAlignment="1" applyBorder="1" applyFont="1" applyNumberFormat="1">
      <alignment readingOrder="0"/>
    </xf>
    <xf borderId="16" fillId="0" fontId="11" numFmtId="165" xfId="0" applyAlignment="1" applyBorder="1" applyFont="1" applyNumberFormat="1">
      <alignment readingOrder="0"/>
    </xf>
    <xf borderId="20" fillId="0" fontId="11" numFmtId="165" xfId="0" applyAlignment="1" applyBorder="1" applyFont="1" applyNumberFormat="1">
      <alignment readingOrder="0"/>
    </xf>
    <xf borderId="20" fillId="3" fontId="11" numFmtId="165" xfId="0" applyAlignment="1" applyBorder="1" applyFont="1" applyNumberFormat="1">
      <alignment readingOrder="0"/>
    </xf>
    <xf borderId="11" fillId="0" fontId="11" numFmtId="165" xfId="0" applyAlignment="1" applyBorder="1" applyFont="1" applyNumberFormat="1">
      <alignment readingOrder="0"/>
    </xf>
    <xf borderId="11" fillId="3" fontId="11" numFmtId="165" xfId="0" applyAlignment="1" applyBorder="1" applyFont="1" applyNumberFormat="1">
      <alignment readingOrder="0"/>
    </xf>
    <xf borderId="5" fillId="0" fontId="13" numFmtId="166" xfId="0" applyAlignment="1" applyBorder="1" applyFont="1" applyNumberFormat="1">
      <alignment readingOrder="0"/>
    </xf>
    <xf borderId="5" fillId="0" fontId="13" numFmtId="165" xfId="0" applyAlignment="1" applyBorder="1" applyFont="1" applyNumberFormat="1">
      <alignment readingOrder="0" vertical="bottom"/>
    </xf>
    <xf borderId="3" fillId="0" fontId="13" numFmtId="165" xfId="0" applyAlignment="1" applyBorder="1" applyFont="1" applyNumberFormat="1">
      <alignment readingOrder="0"/>
    </xf>
    <xf borderId="0" fillId="0" fontId="9" numFmtId="0" xfId="0" applyFont="1"/>
    <xf borderId="0" fillId="0" fontId="7" numFmtId="0" xfId="0" applyAlignment="1" applyFont="1">
      <alignment horizontal="center" readingOrder="0" shrinkToFit="0" vertical="top" wrapText="0"/>
    </xf>
    <xf borderId="0" fillId="0" fontId="2" numFmtId="0" xfId="0" applyAlignment="1" applyFont="1">
      <alignment vertical="top"/>
    </xf>
    <xf borderId="0" fillId="0" fontId="9" numFmtId="0" xfId="0" applyAlignment="1" applyFont="1">
      <alignment horizontal="left" vertical="bottom"/>
    </xf>
    <xf borderId="0" fillId="0" fontId="14" numFmtId="0" xfId="0" applyAlignment="1" applyFont="1">
      <alignment horizontal="center" shrinkToFit="0" vertical="bottom" wrapText="0"/>
    </xf>
    <xf borderId="10" fillId="0" fontId="4" numFmtId="0" xfId="0" applyAlignment="1" applyBorder="1" applyFont="1">
      <alignment readingOrder="0" shrinkToFit="0" vertical="bottom" wrapText="1"/>
    </xf>
    <xf borderId="5" fillId="0" fontId="4" numFmtId="0" xfId="0" applyAlignment="1" applyBorder="1" applyFont="1">
      <alignment horizontal="center" readingOrder="0" shrinkToFit="0" wrapText="1"/>
    </xf>
    <xf borderId="10" fillId="2" fontId="4" numFmtId="0" xfId="0" applyAlignment="1" applyBorder="1" applyFont="1">
      <alignment horizontal="center" readingOrder="0" vertical="top"/>
    </xf>
    <xf borderId="3" fillId="2" fontId="4" numFmtId="0" xfId="0" applyAlignment="1" applyBorder="1" applyFont="1">
      <alignment horizontal="center" vertical="top"/>
    </xf>
    <xf borderId="10" fillId="3" fontId="9" numFmtId="0" xfId="0" applyAlignment="1" applyBorder="1" applyFont="1">
      <alignment readingOrder="0" shrinkToFit="0" vertical="bottom" wrapText="0"/>
    </xf>
    <xf borderId="3" fillId="3" fontId="9" numFmtId="3" xfId="0" applyAlignment="1" applyBorder="1" applyFont="1" applyNumberFormat="1">
      <alignment shrinkToFit="0" vertical="bottom" wrapText="0"/>
    </xf>
    <xf borderId="3" fillId="3" fontId="9" numFmtId="164" xfId="0" applyAlignment="1" applyBorder="1" applyFont="1" applyNumberFormat="1">
      <alignment horizontal="right" readingOrder="0" shrinkToFit="0" vertical="bottom" wrapText="0"/>
    </xf>
    <xf borderId="3" fillId="0" fontId="9" numFmtId="164" xfId="0" applyAlignment="1" applyBorder="1" applyFont="1" applyNumberFormat="1">
      <alignment horizontal="right" readingOrder="0" shrinkToFit="0" vertical="bottom" wrapText="0"/>
    </xf>
    <xf borderId="3" fillId="4" fontId="9" numFmtId="164" xfId="0" applyAlignment="1" applyBorder="1" applyFont="1" applyNumberFormat="1">
      <alignment horizontal="right" readingOrder="0" shrinkToFit="0" vertical="bottom" wrapText="0"/>
    </xf>
    <xf borderId="5" fillId="4" fontId="9" numFmtId="164" xfId="0" applyAlignment="1" applyBorder="1" applyFont="1" applyNumberFormat="1">
      <alignment readingOrder="0" shrinkToFit="0" vertical="bottom" wrapText="0"/>
    </xf>
    <xf borderId="5" fillId="4" fontId="9" numFmtId="164" xfId="0" applyAlignment="1" applyBorder="1" applyFont="1" applyNumberFormat="1">
      <alignment horizontal="right" readingOrder="0" shrinkToFit="0" vertical="bottom" wrapText="0"/>
    </xf>
    <xf borderId="3" fillId="3" fontId="9" numFmtId="0" xfId="0" applyAlignment="1" applyBorder="1" applyFont="1">
      <alignment readingOrder="0" shrinkToFit="0" vertical="bottom" wrapText="0"/>
    </xf>
    <xf borderId="3" fillId="3" fontId="9" numFmtId="0" xfId="0" applyAlignment="1" applyBorder="1" applyFont="1">
      <alignment readingOrder="0" vertical="bottom"/>
    </xf>
    <xf borderId="19" fillId="3" fontId="9" numFmtId="164" xfId="0" applyAlignment="1" applyBorder="1" applyFont="1" applyNumberFormat="1">
      <alignment horizontal="right" readingOrder="0" shrinkToFit="0" vertical="bottom" wrapText="0"/>
    </xf>
    <xf borderId="21" fillId="3" fontId="9" numFmtId="164" xfId="0" applyAlignment="1" applyBorder="1" applyFont="1" applyNumberFormat="1">
      <alignment horizontal="right" readingOrder="0" shrinkToFit="0" vertical="bottom" wrapText="0"/>
    </xf>
    <xf borderId="14" fillId="0" fontId="4" numFmtId="0" xfId="0" applyAlignment="1" applyBorder="1" applyFont="1">
      <alignment readingOrder="0" shrinkToFit="0" vertical="bottom" wrapText="0"/>
    </xf>
    <xf borderId="15" fillId="0" fontId="4" numFmtId="3" xfId="0" applyAlignment="1" applyBorder="1" applyFont="1" applyNumberFormat="1">
      <alignment horizontal="right" readingOrder="0" shrinkToFit="0" vertical="bottom" wrapText="0"/>
    </xf>
    <xf borderId="15" fillId="0" fontId="4" numFmtId="164" xfId="0" applyAlignment="1" applyBorder="1" applyFont="1" applyNumberFormat="1">
      <alignment horizontal="right" readingOrder="0" shrinkToFit="0" vertical="bottom" wrapText="0"/>
    </xf>
    <xf borderId="0" fillId="0" fontId="14" numFmtId="0" xfId="0" applyAlignment="1" applyFont="1">
      <alignment shrinkToFit="0" vertical="bottom" wrapText="0"/>
    </xf>
    <xf borderId="0" fillId="0" fontId="4" numFmtId="0" xfId="0" applyAlignment="1" applyFont="1">
      <alignment horizontal="left" vertical="bottom"/>
    </xf>
    <xf borderId="0" fillId="0" fontId="7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center"/>
    </xf>
    <xf borderId="0" fillId="0" fontId="15" numFmtId="0" xfId="0" applyAlignment="1" applyFont="1">
      <alignment horizontal="center" shrinkToFit="0" wrapText="0"/>
    </xf>
    <xf borderId="0" fillId="0" fontId="4" numFmtId="0" xfId="0" applyAlignment="1" applyFont="1">
      <alignment horizontal="center" shrinkToFit="0" wrapText="0"/>
    </xf>
    <xf borderId="5" fillId="0" fontId="9" numFmtId="0" xfId="0" applyAlignment="1" applyBorder="1" applyFont="1">
      <alignment shrinkToFit="0" vertical="bottom" wrapText="0"/>
    </xf>
    <xf borderId="20" fillId="6" fontId="4" numFmtId="0" xfId="0" applyAlignment="1" applyBorder="1" applyFill="1" applyFont="1">
      <alignment horizontal="left" readingOrder="0" shrinkToFit="0" vertical="bottom" wrapText="0"/>
    </xf>
    <xf borderId="16" fillId="0" fontId="16" numFmtId="0" xfId="0" applyBorder="1" applyFont="1"/>
    <xf borderId="5" fillId="0" fontId="9" numFmtId="0" xfId="0" applyAlignment="1" applyBorder="1" applyFont="1">
      <alignment readingOrder="0" shrinkToFit="0" vertical="bottom" wrapText="0"/>
    </xf>
    <xf borderId="5" fillId="3" fontId="9" numFmtId="0" xfId="0" applyAlignment="1" applyBorder="1" applyFont="1">
      <alignment horizontal="right" readingOrder="0" shrinkToFit="0" vertical="bottom" wrapText="0"/>
    </xf>
    <xf borderId="5" fillId="3" fontId="9" numFmtId="0" xfId="0" applyAlignment="1" applyBorder="1" applyFont="1">
      <alignment readingOrder="0" shrinkToFit="0" vertical="bottom" wrapText="0"/>
    </xf>
    <xf borderId="5" fillId="4" fontId="9" numFmtId="0" xfId="0" applyAlignment="1" applyBorder="1" applyFont="1">
      <alignment horizontal="right" readingOrder="0" shrinkToFit="0" vertical="bottom" wrapText="0"/>
    </xf>
    <xf borderId="22" fillId="7" fontId="9" numFmtId="0" xfId="0" applyAlignment="1" applyBorder="1" applyFill="1" applyFont="1">
      <alignment readingOrder="0" shrinkToFit="0" vertical="bottom" wrapText="0"/>
    </xf>
    <xf borderId="21" fillId="7" fontId="9" numFmtId="0" xfId="0" applyAlignment="1" applyBorder="1" applyFont="1">
      <alignment readingOrder="0" shrinkToFit="0" vertical="bottom" wrapText="0"/>
    </xf>
    <xf borderId="23" fillId="7" fontId="9" numFmtId="0" xfId="0" applyAlignment="1" applyBorder="1" applyFont="1">
      <alignment readingOrder="0" shrinkToFit="0" vertical="bottom" wrapText="0"/>
    </xf>
    <xf borderId="19" fillId="7" fontId="9" numFmtId="0" xfId="0" applyAlignment="1" applyBorder="1" applyFont="1">
      <alignment readingOrder="0" shrinkToFit="0" vertical="bottom" wrapText="0"/>
    </xf>
    <xf borderId="18" fillId="6" fontId="4" numFmtId="0" xfId="0" applyAlignment="1" applyBorder="1" applyFont="1">
      <alignment horizontal="left" readingOrder="0" shrinkToFit="0" vertical="bottom" wrapText="0"/>
    </xf>
    <xf borderId="17" fillId="0" fontId="16" numFmtId="0" xfId="0" applyBorder="1" applyFont="1"/>
    <xf borderId="5" fillId="3" fontId="9" numFmtId="166" xfId="0" applyAlignment="1" applyBorder="1" applyFont="1" applyNumberFormat="1">
      <alignment horizontal="right" readingOrder="0" shrinkToFit="0" vertical="bottom" wrapText="0"/>
    </xf>
    <xf borderId="5" fillId="3" fontId="9" numFmtId="166" xfId="0" applyAlignment="1" applyBorder="1" applyFont="1" applyNumberFormat="1">
      <alignment readingOrder="0" shrinkToFit="0" vertical="bottom" wrapText="0"/>
    </xf>
    <xf borderId="5" fillId="4" fontId="9" numFmtId="166" xfId="0" applyAlignment="1" applyBorder="1" applyFont="1" applyNumberFormat="1">
      <alignment readingOrder="0" shrinkToFit="0" vertical="bottom" wrapText="0"/>
    </xf>
    <xf borderId="5" fillId="0" fontId="9" numFmtId="166" xfId="0" applyAlignment="1" applyBorder="1" applyFont="1" applyNumberFormat="1">
      <alignment readingOrder="0" shrinkToFit="0" vertical="bottom" wrapText="0"/>
    </xf>
    <xf borderId="5" fillId="4" fontId="9" numFmtId="166" xfId="0" applyAlignment="1" applyBorder="1" applyFont="1" applyNumberFormat="1">
      <alignment horizontal="right" readingOrder="0" shrinkToFit="0" vertical="bottom" wrapText="0"/>
    </xf>
    <xf borderId="20" fillId="7" fontId="9" numFmtId="0" xfId="0" applyAlignment="1" applyBorder="1" applyFont="1">
      <alignment readingOrder="0" shrinkToFit="0" vertical="bottom" wrapText="0"/>
    </xf>
    <xf borderId="3" fillId="7" fontId="9" numFmtId="0" xfId="0" applyAlignment="1" applyBorder="1" applyFont="1">
      <alignment readingOrder="0" shrinkToFit="0" vertical="bottom" wrapText="0"/>
    </xf>
    <xf borderId="0" fillId="0" fontId="14" numFmtId="10" xfId="0" applyAlignment="1" applyFont="1" applyNumberFormat="1">
      <alignment shrinkToFit="0" vertical="bottom" wrapText="0"/>
    </xf>
    <xf borderId="0" fillId="0" fontId="9" numFmtId="0" xfId="0" applyAlignment="1" applyFont="1">
      <alignment horizontal="left"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9" numFmtId="166" xfId="0" applyAlignment="1" applyFont="1" applyNumberFormat="1">
      <alignment readingOrder="0" shrinkToFit="0" vertical="bottom" wrapText="0"/>
    </xf>
    <xf borderId="0" fillId="0" fontId="6" numFmtId="166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6.5"/>
    <col customWidth="1" min="2" max="3" width="12.25"/>
    <col customWidth="1" min="4" max="4" width="12.0"/>
    <col customWidth="1" min="5" max="14" width="12.38"/>
  </cols>
  <sheetData>
    <row r="1">
      <c r="A1" s="1" t="s">
        <v>0</v>
      </c>
      <c r="M1" s="2"/>
      <c r="N1" s="2"/>
      <c r="O1" s="2"/>
      <c r="P1" s="2"/>
      <c r="Q1" s="2"/>
      <c r="R1" s="2"/>
    </row>
    <row r="2">
      <c r="A2" s="1" t="s">
        <v>1</v>
      </c>
      <c r="M2" s="2"/>
      <c r="N2" s="2"/>
      <c r="O2" s="2"/>
      <c r="P2" s="2"/>
      <c r="Q2" s="2"/>
      <c r="R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A5" s="3" t="s">
        <v>2</v>
      </c>
      <c r="B5" s="4">
        <v>2021.0</v>
      </c>
      <c r="C5" s="4">
        <v>2022.0</v>
      </c>
      <c r="D5" s="4">
        <v>2023.0</v>
      </c>
      <c r="E5" s="4" t="s">
        <v>3</v>
      </c>
      <c r="F5" s="4" t="s">
        <v>4</v>
      </c>
      <c r="G5" s="4" t="s">
        <v>5</v>
      </c>
      <c r="H5" s="4" t="s">
        <v>6</v>
      </c>
      <c r="I5" s="5" t="s">
        <v>7</v>
      </c>
      <c r="J5" s="5" t="s">
        <v>8</v>
      </c>
      <c r="K5" s="4" t="s">
        <v>9</v>
      </c>
      <c r="L5" s="4">
        <v>2027.0</v>
      </c>
      <c r="M5" s="4">
        <v>2028.0</v>
      </c>
      <c r="N5" s="4">
        <v>2029.0</v>
      </c>
      <c r="O5" s="4">
        <v>2030.0</v>
      </c>
      <c r="P5" s="4" t="s">
        <v>10</v>
      </c>
      <c r="Q5" s="4" t="s">
        <v>11</v>
      </c>
      <c r="R5" s="4" t="s">
        <v>12</v>
      </c>
    </row>
    <row r="6">
      <c r="A6" s="6" t="s">
        <v>13</v>
      </c>
      <c r="B6" s="7" t="s">
        <v>14</v>
      </c>
      <c r="C6" s="7" t="s">
        <v>14</v>
      </c>
      <c r="D6" s="7" t="s">
        <v>14</v>
      </c>
      <c r="E6" s="7" t="s">
        <v>14</v>
      </c>
      <c r="F6" s="7" t="s">
        <v>14</v>
      </c>
      <c r="G6" s="7" t="s">
        <v>14</v>
      </c>
      <c r="H6" s="7" t="s">
        <v>14</v>
      </c>
      <c r="I6" s="8" t="s">
        <v>14</v>
      </c>
      <c r="J6" s="8" t="s">
        <v>14</v>
      </c>
      <c r="K6" s="7" t="s">
        <v>14</v>
      </c>
      <c r="L6" s="7" t="s">
        <v>14</v>
      </c>
      <c r="M6" s="7" t="s">
        <v>14</v>
      </c>
      <c r="N6" s="7" t="s">
        <v>14</v>
      </c>
      <c r="O6" s="7" t="s">
        <v>14</v>
      </c>
      <c r="P6" s="7" t="s">
        <v>14</v>
      </c>
      <c r="Q6" s="7" t="s">
        <v>14</v>
      </c>
      <c r="R6" s="7" t="s">
        <v>14</v>
      </c>
    </row>
    <row r="7">
      <c r="A7" s="9" t="s">
        <v>15</v>
      </c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>
      <c r="A8" s="12" t="s">
        <v>16</v>
      </c>
      <c r="B8" s="13">
        <v>1.0001313E7</v>
      </c>
      <c r="C8" s="13">
        <v>7603524.0</v>
      </c>
      <c r="D8" s="13">
        <v>8159136.0</v>
      </c>
      <c r="E8" s="13">
        <v>1.0204635E7</v>
      </c>
      <c r="F8" s="13">
        <v>1.1721172E7</v>
      </c>
      <c r="G8" s="13">
        <v>1516537.0</v>
      </c>
      <c r="H8" s="14"/>
      <c r="I8" s="15">
        <v>1.0975079E7</v>
      </c>
      <c r="J8" s="13"/>
      <c r="K8" s="13">
        <v>6605388.0</v>
      </c>
      <c r="L8" s="13">
        <v>6707172.0</v>
      </c>
      <c r="M8" s="13">
        <v>7062414.0</v>
      </c>
      <c r="N8" s="13">
        <v>7192701.0</v>
      </c>
      <c r="O8" s="13">
        <v>7389786.0</v>
      </c>
      <c r="P8" s="13">
        <v>5422650.0</v>
      </c>
      <c r="Q8" s="13">
        <v>5465537.0</v>
      </c>
      <c r="R8" s="13">
        <v>4401655.0</v>
      </c>
    </row>
    <row r="9">
      <c r="A9" s="12" t="s">
        <v>17</v>
      </c>
      <c r="B9" s="16">
        <v>8174196.0</v>
      </c>
      <c r="C9" s="16">
        <v>9928202.0</v>
      </c>
      <c r="D9" s="16">
        <v>1.1282059E7</v>
      </c>
      <c r="E9" s="16">
        <v>2.6065487E7</v>
      </c>
      <c r="F9" s="16">
        <v>1.6570465E7</v>
      </c>
      <c r="G9" s="16">
        <v>-9495022.0</v>
      </c>
      <c r="H9" s="17"/>
      <c r="I9" s="18">
        <v>3.0047728E7</v>
      </c>
      <c r="J9" s="16"/>
      <c r="K9" s="16">
        <v>4.2916927E7</v>
      </c>
      <c r="L9" s="16">
        <v>2.0059809E7</v>
      </c>
      <c r="M9" s="16">
        <v>1.4272683E7</v>
      </c>
      <c r="N9" s="16">
        <v>1.5033781E7</v>
      </c>
      <c r="O9" s="16">
        <v>1.5224022E7</v>
      </c>
      <c r="P9" s="16">
        <v>7771316.0</v>
      </c>
      <c r="Q9" s="16">
        <v>3458562.0</v>
      </c>
      <c r="R9" s="16">
        <v>9470472.0</v>
      </c>
    </row>
    <row r="10">
      <c r="A10" s="12" t="s">
        <v>18</v>
      </c>
      <c r="B10" s="19"/>
      <c r="C10" s="19"/>
      <c r="D10" s="19"/>
      <c r="E10" s="19"/>
      <c r="F10" s="20">
        <v>0.0</v>
      </c>
      <c r="G10" s="19"/>
      <c r="H10" s="19"/>
      <c r="I10" s="19"/>
      <c r="J10" s="19"/>
      <c r="K10" s="19"/>
      <c r="L10" s="19"/>
      <c r="M10" s="19"/>
      <c r="N10" s="19"/>
      <c r="O10" s="19"/>
      <c r="P10" s="20">
        <v>0.0</v>
      </c>
      <c r="Q10" s="20">
        <v>-265.0</v>
      </c>
      <c r="R10" s="20">
        <v>0.0</v>
      </c>
    </row>
    <row r="11">
      <c r="A11" s="12" t="s">
        <v>19</v>
      </c>
      <c r="B11" s="21">
        <v>2.8658736E7</v>
      </c>
      <c r="C11" s="21">
        <v>2.9111059E7</v>
      </c>
      <c r="D11" s="21">
        <v>3.378993E7</v>
      </c>
      <c r="E11" s="21">
        <v>3.2014657E7</v>
      </c>
      <c r="F11" s="21">
        <v>4.0200878E7</v>
      </c>
      <c r="G11" s="21">
        <v>8186221.0</v>
      </c>
      <c r="H11" s="22"/>
      <c r="I11" s="23">
        <v>4.5905988E7</v>
      </c>
      <c r="J11" s="21"/>
      <c r="K11" s="21">
        <v>3.5628546E7</v>
      </c>
      <c r="L11" s="21">
        <v>5.0838754E7</v>
      </c>
      <c r="M11" s="21">
        <v>4.3672661E7</v>
      </c>
      <c r="N11" s="21">
        <v>4.3470648E7</v>
      </c>
      <c r="O11" s="21">
        <v>4.7458694E7</v>
      </c>
      <c r="P11" s="21">
        <v>1.7077088E7</v>
      </c>
      <c r="Q11" s="21">
        <v>1.8684175E7</v>
      </c>
      <c r="R11" s="21">
        <v>2.4428599E7</v>
      </c>
    </row>
    <row r="12">
      <c r="A12" s="12" t="s">
        <v>20</v>
      </c>
      <c r="B12" s="21">
        <v>247068.0</v>
      </c>
      <c r="C12" s="21">
        <v>67761.0</v>
      </c>
      <c r="D12" s="21">
        <v>-3285.0</v>
      </c>
      <c r="E12" s="21">
        <v>105733.0</v>
      </c>
      <c r="F12" s="21">
        <v>-4002.0</v>
      </c>
      <c r="G12" s="21">
        <v>-109735.0</v>
      </c>
      <c r="H12" s="22"/>
      <c r="I12" s="23">
        <v>92712.0</v>
      </c>
      <c r="J12" s="21"/>
      <c r="K12" s="21">
        <v>695691.0</v>
      </c>
      <c r="L12" s="21">
        <v>752860.0</v>
      </c>
      <c r="M12" s="21">
        <v>835498.0</v>
      </c>
      <c r="N12" s="21">
        <v>924429.0</v>
      </c>
      <c r="O12" s="21">
        <v>1032880.0</v>
      </c>
      <c r="P12" s="21">
        <v>-12968.0</v>
      </c>
      <c r="Q12" s="21">
        <v>191.0</v>
      </c>
      <c r="R12" s="21">
        <v>1395.0</v>
      </c>
    </row>
    <row r="13">
      <c r="A13" s="12" t="s">
        <v>21</v>
      </c>
      <c r="B13" s="21">
        <v>578635.0</v>
      </c>
      <c r="C13" s="21">
        <v>352480.0</v>
      </c>
      <c r="D13" s="21">
        <v>165185.0</v>
      </c>
      <c r="E13" s="21">
        <v>309952.0</v>
      </c>
      <c r="F13" s="21">
        <v>54511.0</v>
      </c>
      <c r="G13" s="21">
        <v>-255441.0</v>
      </c>
      <c r="H13" s="22"/>
      <c r="I13" s="23">
        <v>26052.0</v>
      </c>
      <c r="J13" s="21"/>
      <c r="K13" s="21">
        <v>322877.0</v>
      </c>
      <c r="L13" s="21">
        <v>331824.0</v>
      </c>
      <c r="M13" s="21">
        <v>346659.0</v>
      </c>
      <c r="N13" s="21">
        <v>356227.0</v>
      </c>
      <c r="O13" s="21">
        <v>366656.0</v>
      </c>
      <c r="P13" s="21">
        <v>137119.0</v>
      </c>
      <c r="Q13" s="21">
        <v>-10108.0</v>
      </c>
      <c r="R13" s="21">
        <v>11121.0</v>
      </c>
    </row>
    <row r="14">
      <c r="A14" s="24" t="s">
        <v>22</v>
      </c>
      <c r="B14" s="25">
        <v>4.7659948E7</v>
      </c>
      <c r="C14" s="25">
        <v>4.7063026E7</v>
      </c>
      <c r="D14" s="25">
        <v>5.3393025E7</v>
      </c>
      <c r="E14" s="25">
        <v>6.8700464E7</v>
      </c>
      <c r="F14" s="25">
        <v>6.8543024E7</v>
      </c>
      <c r="G14" s="25">
        <v>-157440.0</v>
      </c>
      <c r="H14" s="25">
        <v>7.5911322E7</v>
      </c>
      <c r="I14" s="26">
        <v>8.7047559E7</v>
      </c>
      <c r="J14" s="25">
        <f t="shared" ref="J14:J16" si="1">I14-H14</f>
        <v>11136237</v>
      </c>
      <c r="K14" s="25">
        <v>8.6169429E7</v>
      </c>
      <c r="L14" s="25">
        <v>7.8690419E7</v>
      </c>
      <c r="M14" s="25">
        <v>6.6189915E7</v>
      </c>
      <c r="N14" s="25">
        <v>6.6977786E7</v>
      </c>
      <c r="O14" s="25">
        <v>7.1472038E7</v>
      </c>
      <c r="P14" s="25">
        <v>3.0395205E7</v>
      </c>
      <c r="Q14" s="25">
        <v>2.7598092E7</v>
      </c>
      <c r="R14" s="25">
        <v>3.8313242E7</v>
      </c>
    </row>
    <row r="15">
      <c r="A15" s="24" t="s">
        <v>23</v>
      </c>
      <c r="B15" s="13">
        <v>-2.6022346E7</v>
      </c>
      <c r="C15" s="13">
        <v>-2.7340111E7</v>
      </c>
      <c r="D15" s="13">
        <v>-2.8405909E7</v>
      </c>
      <c r="E15" s="13">
        <v>-3.607589E7</v>
      </c>
      <c r="F15" s="13">
        <v>-4.5365754E7</v>
      </c>
      <c r="G15" s="13">
        <v>-9289864.0</v>
      </c>
      <c r="H15" s="13">
        <v>-3.1243283E7</v>
      </c>
      <c r="I15" s="15">
        <v>-4.7734909E7</v>
      </c>
      <c r="J15" s="13">
        <f t="shared" si="1"/>
        <v>-16491626</v>
      </c>
      <c r="K15" s="13">
        <v>-4.3967517E7</v>
      </c>
      <c r="L15" s="13">
        <v>-4.3034499E7</v>
      </c>
      <c r="M15" s="13">
        <v>-3.7213133E7</v>
      </c>
      <c r="N15" s="13">
        <v>-3.1502046E7</v>
      </c>
      <c r="O15" s="13">
        <v>-4.0554855E7</v>
      </c>
      <c r="P15" s="13">
        <v>-1.6948116E7</v>
      </c>
      <c r="Q15" s="13">
        <v>-1.802917E7</v>
      </c>
      <c r="R15" s="13">
        <v>-2.3396146E7</v>
      </c>
    </row>
    <row r="16">
      <c r="A16" s="24" t="s">
        <v>24</v>
      </c>
      <c r="B16" s="25">
        <v>2.1637602E7</v>
      </c>
      <c r="C16" s="25">
        <v>1.9722915E7</v>
      </c>
      <c r="D16" s="25">
        <v>2.4987116E7</v>
      </c>
      <c r="E16" s="25">
        <v>3.2624574E7</v>
      </c>
      <c r="F16" s="25">
        <v>2.3177271E7</v>
      </c>
      <c r="G16" s="25">
        <v>-9447303.0</v>
      </c>
      <c r="H16" s="25">
        <v>4.4668039E7</v>
      </c>
      <c r="I16" s="26">
        <v>3.931265E7</v>
      </c>
      <c r="J16" s="25">
        <f t="shared" si="1"/>
        <v>-5355389</v>
      </c>
      <c r="K16" s="25">
        <v>4.2201912E7</v>
      </c>
      <c r="L16" s="25">
        <v>3.565592E7</v>
      </c>
      <c r="M16" s="25">
        <v>2.8976782E7</v>
      </c>
      <c r="N16" s="25">
        <v>3.547574E7</v>
      </c>
      <c r="O16" s="25">
        <v>3.0917183E7</v>
      </c>
      <c r="P16" s="25">
        <v>1.3447089E7</v>
      </c>
      <c r="Q16" s="25">
        <v>9568922.0</v>
      </c>
      <c r="R16" s="25">
        <v>1.4917096E7</v>
      </c>
    </row>
    <row r="17">
      <c r="A17" s="27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>
      <c r="A18" s="12" t="s">
        <v>26</v>
      </c>
      <c r="B18" s="13">
        <v>9070826.0</v>
      </c>
      <c r="C18" s="13">
        <v>1.2044539E7</v>
      </c>
      <c r="D18" s="13">
        <v>5403700.0</v>
      </c>
      <c r="E18" s="13">
        <v>4238402.0</v>
      </c>
      <c r="F18" s="13">
        <v>5565542.0</v>
      </c>
      <c r="G18" s="13">
        <v>1327140.0</v>
      </c>
      <c r="H18" s="14"/>
      <c r="I18" s="15">
        <v>1497328.0</v>
      </c>
      <c r="J18" s="13"/>
      <c r="K18" s="13">
        <v>2.5434585E7</v>
      </c>
      <c r="L18" s="13">
        <v>2.3349399E7</v>
      </c>
      <c r="M18" s="13">
        <v>1.6941775E7</v>
      </c>
      <c r="N18" s="13">
        <v>1.7912344E7</v>
      </c>
      <c r="O18" s="13">
        <v>2.4017727E7</v>
      </c>
      <c r="P18" s="13">
        <v>2605042.0</v>
      </c>
      <c r="Q18" s="13">
        <v>2149943.0</v>
      </c>
      <c r="R18" s="13">
        <v>489924.0</v>
      </c>
    </row>
    <row r="19">
      <c r="A19" s="12" t="s">
        <v>27</v>
      </c>
      <c r="B19" s="16">
        <v>9291691.0</v>
      </c>
      <c r="C19" s="16">
        <v>8758046.0</v>
      </c>
      <c r="D19" s="16">
        <v>8831608.0</v>
      </c>
      <c r="E19" s="16">
        <v>7419168.0</v>
      </c>
      <c r="F19" s="16">
        <v>1.1979934E7</v>
      </c>
      <c r="G19" s="16">
        <v>4560766.0</v>
      </c>
      <c r="H19" s="17"/>
      <c r="I19" s="18">
        <v>8022194.0</v>
      </c>
      <c r="J19" s="16"/>
      <c r="K19" s="16">
        <v>1.2912731E7</v>
      </c>
      <c r="L19" s="16">
        <v>1.2941485E7</v>
      </c>
      <c r="M19" s="16">
        <v>1.3547466E7</v>
      </c>
      <c r="N19" s="16">
        <v>1.4056373E7</v>
      </c>
      <c r="O19" s="16">
        <v>1.4341553E7</v>
      </c>
      <c r="P19" s="16">
        <v>5213210.0</v>
      </c>
      <c r="Q19" s="16">
        <v>4840964.0</v>
      </c>
      <c r="R19" s="16">
        <v>3698220.0</v>
      </c>
    </row>
    <row r="20">
      <c r="A20" s="12" t="s">
        <v>28</v>
      </c>
      <c r="B20" s="21">
        <v>1.0159295E7</v>
      </c>
      <c r="C20" s="21">
        <v>1.7805589E7</v>
      </c>
      <c r="D20" s="21">
        <v>1.1980844E7</v>
      </c>
      <c r="E20" s="21">
        <v>1.1174981E7</v>
      </c>
      <c r="F20" s="21">
        <v>4663207.0</v>
      </c>
      <c r="G20" s="21">
        <v>-6511774.0</v>
      </c>
      <c r="H20" s="22"/>
      <c r="I20" s="23">
        <v>1.1425999E7</v>
      </c>
      <c r="J20" s="21"/>
      <c r="K20" s="21">
        <v>1.9097233E7</v>
      </c>
      <c r="L20" s="21">
        <v>1.9674547E7</v>
      </c>
      <c r="M20" s="21">
        <v>2.0598008E7</v>
      </c>
      <c r="N20" s="21">
        <v>2.1786598E7</v>
      </c>
      <c r="O20" s="21">
        <v>2.1877234E7</v>
      </c>
      <c r="P20" s="21">
        <v>9362601.0</v>
      </c>
      <c r="Q20" s="21">
        <v>1370496.0</v>
      </c>
      <c r="R20" s="21">
        <v>1901751.0</v>
      </c>
    </row>
    <row r="21">
      <c r="A21" s="12" t="s">
        <v>18</v>
      </c>
      <c r="B21" s="21">
        <v>1.3253195E7</v>
      </c>
      <c r="C21" s="21">
        <v>2.6537159E7</v>
      </c>
      <c r="D21" s="21">
        <v>1.2706543E7</v>
      </c>
      <c r="E21" s="21">
        <v>1.4942507E7</v>
      </c>
      <c r="F21" s="21">
        <v>1.9163115E7</v>
      </c>
      <c r="G21" s="21">
        <v>4220608.0</v>
      </c>
      <c r="H21" s="22"/>
      <c r="I21" s="23">
        <v>1.6231994E7</v>
      </c>
      <c r="J21" s="21"/>
      <c r="K21" s="21">
        <v>1.2537878E7</v>
      </c>
      <c r="L21" s="21">
        <v>1.2782838E7</v>
      </c>
      <c r="M21" s="21">
        <v>1.3406054E7</v>
      </c>
      <c r="N21" s="21">
        <v>1.3878564E7</v>
      </c>
      <c r="O21" s="21">
        <v>1.4245347E7</v>
      </c>
      <c r="P21" s="21">
        <v>6074318.0</v>
      </c>
      <c r="Q21" s="21">
        <v>1.1283987E7</v>
      </c>
      <c r="R21" s="21">
        <v>8943840.0</v>
      </c>
    </row>
    <row r="22">
      <c r="A22" s="12" t="s">
        <v>29</v>
      </c>
      <c r="B22" s="21">
        <v>1481827.0</v>
      </c>
      <c r="C22" s="21">
        <v>323220.0</v>
      </c>
      <c r="D22" s="21">
        <v>1347846.0</v>
      </c>
      <c r="E22" s="21">
        <v>4559002.0</v>
      </c>
      <c r="F22" s="21">
        <v>1452682.0</v>
      </c>
      <c r="G22" s="21">
        <v>-3106320.0</v>
      </c>
      <c r="H22" s="22"/>
      <c r="I22" s="23">
        <v>2281638.0</v>
      </c>
      <c r="J22" s="21"/>
      <c r="K22" s="21">
        <v>1.5365522E7</v>
      </c>
      <c r="L22" s="21">
        <v>1.4648185E7</v>
      </c>
      <c r="M22" s="21">
        <v>1.6220256E7</v>
      </c>
      <c r="N22" s="21">
        <v>1.92694E7</v>
      </c>
      <c r="O22" s="21">
        <v>2.0860845E7</v>
      </c>
      <c r="P22" s="21">
        <v>738862.0</v>
      </c>
      <c r="Q22" s="21">
        <v>457001.0</v>
      </c>
      <c r="R22" s="21">
        <v>971375.0</v>
      </c>
    </row>
    <row r="23">
      <c r="A23" s="24" t="s">
        <v>30</v>
      </c>
      <c r="B23" s="25">
        <v>4.3256834E7</v>
      </c>
      <c r="C23" s="25">
        <v>6.5468553E7</v>
      </c>
      <c r="D23" s="25">
        <v>4.0270541E7</v>
      </c>
      <c r="E23" s="25">
        <v>4.233406E7</v>
      </c>
      <c r="F23" s="25">
        <v>4.282448E7</v>
      </c>
      <c r="G23" s="25">
        <v>490420.0</v>
      </c>
      <c r="H23" s="25">
        <v>4.0512329E7</v>
      </c>
      <c r="I23" s="26">
        <v>3.9459153E7</v>
      </c>
      <c r="J23" s="25">
        <f t="shared" ref="J23:J25" si="2">I23-H23</f>
        <v>-1053176</v>
      </c>
      <c r="K23" s="25">
        <v>8.5347949E7</v>
      </c>
      <c r="L23" s="25">
        <v>8.3396454E7</v>
      </c>
      <c r="M23" s="25">
        <v>8.0713559E7</v>
      </c>
      <c r="N23" s="25">
        <v>8.6903279E7</v>
      </c>
      <c r="O23" s="25">
        <v>9.5342706E7</v>
      </c>
      <c r="P23" s="25">
        <v>2.3994033E7</v>
      </c>
      <c r="Q23" s="25">
        <v>2.0102391E7</v>
      </c>
      <c r="R23" s="25">
        <v>1.600511E7</v>
      </c>
    </row>
    <row r="24">
      <c r="A24" s="24" t="s">
        <v>31</v>
      </c>
      <c r="B24" s="21">
        <v>-7506.0</v>
      </c>
      <c r="C24" s="21">
        <v>0.0</v>
      </c>
      <c r="D24" s="21">
        <v>-4280.0</v>
      </c>
      <c r="E24" s="21">
        <v>0.0</v>
      </c>
      <c r="F24" s="21">
        <v>0.0</v>
      </c>
      <c r="G24" s="21">
        <v>0.0</v>
      </c>
      <c r="H24" s="21">
        <v>0.0</v>
      </c>
      <c r="I24" s="23">
        <v>-1186.0</v>
      </c>
      <c r="J24" s="21">
        <f t="shared" si="2"/>
        <v>-1186</v>
      </c>
      <c r="K24" s="21">
        <v>0.0</v>
      </c>
      <c r="L24" s="21">
        <v>0.0</v>
      </c>
      <c r="M24" s="21">
        <v>0.0</v>
      </c>
      <c r="N24" s="21">
        <v>0.0</v>
      </c>
      <c r="O24" s="21">
        <v>0.0</v>
      </c>
      <c r="P24" s="21">
        <v>-4280.0</v>
      </c>
      <c r="Q24" s="21">
        <v>0.0</v>
      </c>
      <c r="R24" s="21">
        <v>-1186.0</v>
      </c>
    </row>
    <row r="25">
      <c r="A25" s="24" t="s">
        <v>24</v>
      </c>
      <c r="B25" s="25">
        <v>4.3249328E7</v>
      </c>
      <c r="C25" s="25">
        <v>6.5468553E7</v>
      </c>
      <c r="D25" s="25">
        <v>4.0266261E7</v>
      </c>
      <c r="E25" s="25">
        <v>4.233406E7</v>
      </c>
      <c r="F25" s="25">
        <v>4.282448E7</v>
      </c>
      <c r="G25" s="25">
        <v>490420.0</v>
      </c>
      <c r="H25" s="25">
        <v>4.0512329E7</v>
      </c>
      <c r="I25" s="26">
        <v>3.9457967E7</v>
      </c>
      <c r="J25" s="25">
        <f t="shared" si="2"/>
        <v>-1054362</v>
      </c>
      <c r="K25" s="25">
        <v>8.5347949E7</v>
      </c>
      <c r="L25" s="25">
        <v>8.3396454E7</v>
      </c>
      <c r="M25" s="25">
        <v>8.0713559E7</v>
      </c>
      <c r="N25" s="25">
        <v>8.6903279E7</v>
      </c>
      <c r="O25" s="25">
        <v>9.5342706E7</v>
      </c>
      <c r="P25" s="25">
        <v>2.3989753E7</v>
      </c>
      <c r="Q25" s="25">
        <v>2.0102391E7</v>
      </c>
      <c r="R25" s="25">
        <v>1.6003924E7</v>
      </c>
    </row>
    <row r="26">
      <c r="A26" s="27" t="s">
        <v>32</v>
      </c>
      <c r="B26" s="28"/>
      <c r="C26" s="28"/>
      <c r="D26" s="28"/>
      <c r="E26" s="28"/>
      <c r="F26" s="28"/>
      <c r="G26" s="25">
        <v>0.0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>
      <c r="A27" s="12" t="s">
        <v>33</v>
      </c>
      <c r="B27" s="16">
        <v>2.0716593E7</v>
      </c>
      <c r="C27" s="16">
        <v>6775395.0</v>
      </c>
      <c r="D27" s="16">
        <v>7940716.0</v>
      </c>
      <c r="E27" s="16">
        <v>2.9757267E7</v>
      </c>
      <c r="F27" s="16">
        <v>3.6424607E7</v>
      </c>
      <c r="G27" s="16">
        <v>6667340.0</v>
      </c>
      <c r="H27" s="17"/>
      <c r="I27" s="18">
        <v>4.3819472E7</v>
      </c>
      <c r="J27" s="16"/>
      <c r="K27" s="16">
        <v>7.7477076E7</v>
      </c>
      <c r="L27" s="16">
        <v>9.7699466E7</v>
      </c>
      <c r="M27" s="16">
        <v>4.9726951E7</v>
      </c>
      <c r="N27" s="16">
        <v>5.7245927E7</v>
      </c>
      <c r="O27" s="16">
        <v>6.4740736E7</v>
      </c>
      <c r="P27" s="16">
        <v>4693301.0</v>
      </c>
      <c r="Q27" s="16">
        <v>1.1829898E7</v>
      </c>
      <c r="R27" s="16">
        <v>1.9411058E7</v>
      </c>
    </row>
    <row r="28">
      <c r="A28" s="12" t="s">
        <v>34</v>
      </c>
      <c r="B28" s="16">
        <v>99447.0</v>
      </c>
      <c r="C28" s="16">
        <v>1237917.0</v>
      </c>
      <c r="D28" s="16">
        <v>214582.0</v>
      </c>
      <c r="E28" s="16">
        <v>660738.0</v>
      </c>
      <c r="F28" s="16">
        <v>63042.0</v>
      </c>
      <c r="G28" s="16">
        <v>-597696.0</v>
      </c>
      <c r="H28" s="17"/>
      <c r="I28" s="18">
        <v>714541.0</v>
      </c>
      <c r="J28" s="16"/>
      <c r="K28" s="16">
        <v>546730.0</v>
      </c>
      <c r="L28" s="16">
        <v>557066.0</v>
      </c>
      <c r="M28" s="16">
        <v>574236.0</v>
      </c>
      <c r="N28" s="16">
        <v>679746.0</v>
      </c>
      <c r="O28" s="16">
        <v>692107.0</v>
      </c>
      <c r="P28" s="16">
        <v>168761.0</v>
      </c>
      <c r="Q28" s="16">
        <v>18059.0</v>
      </c>
      <c r="R28" s="16">
        <v>31451.0</v>
      </c>
    </row>
    <row r="29">
      <c r="A29" s="12" t="s">
        <v>35</v>
      </c>
      <c r="B29" s="16">
        <v>2427675.0</v>
      </c>
      <c r="C29" s="16">
        <v>3262178.0</v>
      </c>
      <c r="D29" s="16">
        <v>2815611.0</v>
      </c>
      <c r="E29" s="16">
        <v>1.0727149E7</v>
      </c>
      <c r="F29" s="16">
        <v>3865061.0</v>
      </c>
      <c r="G29" s="16">
        <v>-6862088.0</v>
      </c>
      <c r="H29" s="17"/>
      <c r="I29" s="18">
        <v>1.0328936E7</v>
      </c>
      <c r="J29" s="16"/>
      <c r="K29" s="16">
        <v>1.7527733E7</v>
      </c>
      <c r="L29" s="16">
        <v>1.9433134E7</v>
      </c>
      <c r="M29" s="16">
        <v>1.8451308E7</v>
      </c>
      <c r="N29" s="16">
        <v>1.8619177E7</v>
      </c>
      <c r="O29" s="16">
        <v>1.8755016E7</v>
      </c>
      <c r="P29" s="16">
        <v>2316641.0</v>
      </c>
      <c r="Q29" s="16">
        <v>1120943.0</v>
      </c>
      <c r="R29" s="16">
        <v>4587746.0</v>
      </c>
    </row>
    <row r="30">
      <c r="A30" s="12" t="s">
        <v>36</v>
      </c>
      <c r="B30" s="16">
        <v>150728.0</v>
      </c>
      <c r="C30" s="16">
        <v>2603637.0</v>
      </c>
      <c r="D30" s="16">
        <v>5590530.0</v>
      </c>
      <c r="E30" s="16">
        <v>5711661.0</v>
      </c>
      <c r="F30" s="16">
        <v>5080760.0</v>
      </c>
      <c r="G30" s="16">
        <v>-630901.0</v>
      </c>
      <c r="H30" s="17"/>
      <c r="I30" s="18">
        <v>3720254.0</v>
      </c>
      <c r="J30" s="16"/>
      <c r="K30" s="16">
        <v>3472450.0</v>
      </c>
      <c r="L30" s="16">
        <v>1670074.0</v>
      </c>
      <c r="M30" s="16">
        <v>58277.0</v>
      </c>
      <c r="N30" s="16">
        <v>5008119.0</v>
      </c>
      <c r="O30" s="16">
        <v>271455.0</v>
      </c>
      <c r="P30" s="16">
        <v>3208691.0</v>
      </c>
      <c r="Q30" s="16">
        <v>2532773.0</v>
      </c>
      <c r="R30" s="16">
        <v>611041.0</v>
      </c>
    </row>
    <row r="31">
      <c r="A31" s="12" t="s">
        <v>37</v>
      </c>
      <c r="B31" s="22"/>
      <c r="C31" s="22"/>
      <c r="D31" s="22"/>
      <c r="E31" s="22"/>
      <c r="F31" s="17"/>
      <c r="G31" s="16">
        <v>0.0</v>
      </c>
      <c r="H31" s="22"/>
      <c r="I31" s="21"/>
      <c r="J31" s="21"/>
      <c r="K31" s="21">
        <v>691064.0</v>
      </c>
      <c r="L31" s="21">
        <v>1756325.0</v>
      </c>
      <c r="M31" s="21">
        <v>363897.0</v>
      </c>
      <c r="N31" s="21">
        <v>379346.0</v>
      </c>
      <c r="O31" s="21">
        <v>395767.0</v>
      </c>
      <c r="P31" s="22"/>
      <c r="Q31" s="22"/>
      <c r="R31" s="22"/>
    </row>
    <row r="32">
      <c r="A32" s="12" t="s">
        <v>38</v>
      </c>
      <c r="B32" s="21">
        <v>590585.0</v>
      </c>
      <c r="C32" s="21">
        <v>-45842.0</v>
      </c>
      <c r="D32" s="21">
        <v>23604.0</v>
      </c>
      <c r="E32" s="21">
        <v>299887.0</v>
      </c>
      <c r="F32" s="16">
        <v>238007.0</v>
      </c>
      <c r="G32" s="16">
        <v>-61880.0</v>
      </c>
      <c r="H32" s="22"/>
      <c r="I32" s="23">
        <v>543944.0</v>
      </c>
      <c r="J32" s="21"/>
      <c r="K32" s="21">
        <v>2999510.0</v>
      </c>
      <c r="L32" s="21">
        <v>4828575.0</v>
      </c>
      <c r="M32" s="21">
        <v>6875767.0</v>
      </c>
      <c r="N32" s="21">
        <v>3990012.0</v>
      </c>
      <c r="O32" s="21">
        <v>2056578.0</v>
      </c>
      <c r="P32" s="21">
        <v>12606.0</v>
      </c>
      <c r="Q32" s="21">
        <v>114950.0</v>
      </c>
      <c r="R32" s="21">
        <v>12024.0</v>
      </c>
    </row>
    <row r="33">
      <c r="A33" s="12" t="s">
        <v>21</v>
      </c>
      <c r="B33" s="21">
        <v>861.0</v>
      </c>
      <c r="C33" s="21">
        <v>0.0</v>
      </c>
      <c r="D33" s="21">
        <v>0.0</v>
      </c>
      <c r="E33" s="22"/>
      <c r="F33" s="16">
        <v>546.0</v>
      </c>
      <c r="G33" s="16">
        <v>546.0</v>
      </c>
      <c r="H33" s="22"/>
      <c r="I33" s="22"/>
      <c r="J33" s="22"/>
      <c r="K33" s="22"/>
      <c r="L33" s="22"/>
      <c r="M33" s="22"/>
      <c r="N33" s="22"/>
      <c r="O33" s="22"/>
      <c r="P33" s="21">
        <v>0.0</v>
      </c>
      <c r="Q33" s="21">
        <v>0.0</v>
      </c>
      <c r="R33" s="21">
        <v>0.0</v>
      </c>
    </row>
    <row r="34">
      <c r="A34" s="24" t="s">
        <v>39</v>
      </c>
      <c r="B34" s="25">
        <v>2.3985889E7</v>
      </c>
      <c r="C34" s="25">
        <v>1.3833285E7</v>
      </c>
      <c r="D34" s="25">
        <v>1.6585043E7</v>
      </c>
      <c r="E34" s="25">
        <v>4.7156702E7</v>
      </c>
      <c r="F34" s="25">
        <v>4.5672023E7</v>
      </c>
      <c r="G34" s="25">
        <v>-1484679.0</v>
      </c>
      <c r="H34" s="25">
        <v>5.6955765E7</v>
      </c>
      <c r="I34" s="26">
        <v>5.9127147E7</v>
      </c>
      <c r="J34" s="25">
        <f t="shared" ref="J34:J36" si="3">I34-H34</f>
        <v>2171382</v>
      </c>
      <c r="K34" s="25">
        <v>1.02714563E8</v>
      </c>
      <c r="L34" s="25">
        <v>1.2594464E8</v>
      </c>
      <c r="M34" s="25">
        <v>7.6050436E7</v>
      </c>
      <c r="N34" s="25">
        <v>8.5922327E7</v>
      </c>
      <c r="O34" s="25">
        <v>8.6911659E7</v>
      </c>
      <c r="P34" s="25">
        <v>1.04E7</v>
      </c>
      <c r="Q34" s="25">
        <v>1.5616623E7</v>
      </c>
      <c r="R34" s="25">
        <v>2.465332E7</v>
      </c>
    </row>
    <row r="35">
      <c r="A35" s="24" t="s">
        <v>40</v>
      </c>
      <c r="B35" s="21">
        <v>-48057.0</v>
      </c>
      <c r="C35" s="21">
        <v>-8314.0</v>
      </c>
      <c r="D35" s="21">
        <v>0.0</v>
      </c>
      <c r="E35" s="21">
        <v>0.0</v>
      </c>
      <c r="F35" s="21">
        <v>0.0</v>
      </c>
      <c r="G35" s="21">
        <v>0.0</v>
      </c>
      <c r="H35" s="21">
        <v>0.0</v>
      </c>
      <c r="I35" s="23">
        <v>-4220.0</v>
      </c>
      <c r="J35" s="21">
        <f t="shared" si="3"/>
        <v>-4220</v>
      </c>
      <c r="K35" s="21">
        <v>-1337403.0</v>
      </c>
      <c r="L35" s="21">
        <v>-2621690.0</v>
      </c>
      <c r="M35" s="21">
        <v>-373983.0</v>
      </c>
      <c r="N35" s="21">
        <v>0.0</v>
      </c>
      <c r="O35" s="21">
        <v>0.0</v>
      </c>
      <c r="P35" s="21">
        <v>0.0</v>
      </c>
      <c r="Q35" s="21">
        <v>0.0</v>
      </c>
      <c r="R35" s="21">
        <v>-7570.0</v>
      </c>
    </row>
    <row r="36">
      <c r="A36" s="24" t="s">
        <v>24</v>
      </c>
      <c r="B36" s="25">
        <v>2.3937832E7</v>
      </c>
      <c r="C36" s="25">
        <v>1.3824971E7</v>
      </c>
      <c r="D36" s="25">
        <v>1.6585043E7</v>
      </c>
      <c r="E36" s="25">
        <v>4.7156702E7</v>
      </c>
      <c r="F36" s="25">
        <v>4.5672023E7</v>
      </c>
      <c r="G36" s="25">
        <v>-1484679.0</v>
      </c>
      <c r="H36" s="25">
        <v>5.6955765E7</v>
      </c>
      <c r="I36" s="26">
        <v>5.9122927E7</v>
      </c>
      <c r="J36" s="25">
        <f t="shared" si="3"/>
        <v>2167162</v>
      </c>
      <c r="K36" s="25">
        <v>1.0137716E8</v>
      </c>
      <c r="L36" s="25">
        <v>1.2332295E8</v>
      </c>
      <c r="M36" s="25">
        <v>7.5676453E7</v>
      </c>
      <c r="N36" s="25">
        <v>8.5922327E7</v>
      </c>
      <c r="O36" s="25">
        <v>8.6911659E7</v>
      </c>
      <c r="P36" s="25">
        <v>1.04E7</v>
      </c>
      <c r="Q36" s="25">
        <v>1.5616623E7</v>
      </c>
      <c r="R36" s="25">
        <v>2.464575E7</v>
      </c>
    </row>
    <row r="37">
      <c r="A37" s="27" t="s">
        <v>41</v>
      </c>
      <c r="B37" s="29"/>
      <c r="C37" s="29"/>
      <c r="D37" s="29"/>
      <c r="E37" s="29"/>
      <c r="F37" s="29"/>
      <c r="G37" s="30">
        <v>0.0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>
      <c r="A38" s="12" t="s">
        <v>42</v>
      </c>
      <c r="B38" s="16">
        <v>1.6903346E7</v>
      </c>
      <c r="C38" s="16">
        <v>-2317678.0</v>
      </c>
      <c r="D38" s="16">
        <v>-3752161.0</v>
      </c>
      <c r="E38" s="16">
        <v>1729999.0</v>
      </c>
      <c r="F38" s="16">
        <v>1547943.0</v>
      </c>
      <c r="G38" s="16">
        <v>-182056.0</v>
      </c>
      <c r="H38" s="17"/>
      <c r="I38" s="18">
        <v>8283821.0</v>
      </c>
      <c r="J38" s="16"/>
      <c r="K38" s="16">
        <v>1.7981829E7</v>
      </c>
      <c r="L38" s="16">
        <v>1311814.0</v>
      </c>
      <c r="M38" s="16">
        <v>8526593.0</v>
      </c>
      <c r="N38" s="16">
        <v>1.7131919E7</v>
      </c>
      <c r="O38" s="16">
        <v>906805.0</v>
      </c>
      <c r="P38" s="16">
        <v>39908.0</v>
      </c>
      <c r="Q38" s="16">
        <v>370361.0</v>
      </c>
      <c r="R38" s="16">
        <v>4439138.0</v>
      </c>
    </row>
    <row r="39">
      <c r="A39" s="12" t="s">
        <v>43</v>
      </c>
      <c r="B39" s="16">
        <v>1257946.0</v>
      </c>
      <c r="C39" s="16">
        <v>4653621.0</v>
      </c>
      <c r="D39" s="16">
        <v>5539632.0</v>
      </c>
      <c r="E39" s="16">
        <v>3245067.0</v>
      </c>
      <c r="F39" s="16">
        <v>3740268.0</v>
      </c>
      <c r="G39" s="16">
        <v>495201.0</v>
      </c>
      <c r="H39" s="17"/>
      <c r="I39" s="18">
        <v>2377350.0</v>
      </c>
      <c r="J39" s="16"/>
      <c r="K39" s="16">
        <v>1.2098563E7</v>
      </c>
      <c r="L39" s="16">
        <v>1.4206484E7</v>
      </c>
      <c r="M39" s="16">
        <v>1.1138477E7</v>
      </c>
      <c r="N39" s="16">
        <v>3014122.0</v>
      </c>
      <c r="O39" s="16">
        <v>134931.0</v>
      </c>
      <c r="P39" s="16">
        <v>3071561.0</v>
      </c>
      <c r="Q39" s="16">
        <v>1720962.0</v>
      </c>
      <c r="R39" s="16">
        <v>871454.0</v>
      </c>
    </row>
    <row r="40">
      <c r="A40" s="12" t="s">
        <v>44</v>
      </c>
      <c r="B40" s="16">
        <v>703688.0</v>
      </c>
      <c r="C40" s="16">
        <v>563680.0</v>
      </c>
      <c r="D40" s="16">
        <v>393280.0</v>
      </c>
      <c r="E40" s="16">
        <v>926786.0</v>
      </c>
      <c r="F40" s="16">
        <v>724008.0</v>
      </c>
      <c r="G40" s="16">
        <v>-202778.0</v>
      </c>
      <c r="H40" s="17"/>
      <c r="I40" s="18">
        <v>632352.0</v>
      </c>
      <c r="J40" s="16"/>
      <c r="K40" s="16">
        <v>827669.0</v>
      </c>
      <c r="L40" s="16">
        <v>973123.0</v>
      </c>
      <c r="M40" s="16">
        <v>888684.0</v>
      </c>
      <c r="N40" s="16">
        <v>882329.0</v>
      </c>
      <c r="O40" s="16">
        <v>1306066.0</v>
      </c>
      <c r="P40" s="16">
        <v>208962.0</v>
      </c>
      <c r="Q40" s="16">
        <v>433137.0</v>
      </c>
      <c r="R40" s="16">
        <v>241341.0</v>
      </c>
    </row>
    <row r="41">
      <c r="A41" s="12" t="s">
        <v>45</v>
      </c>
      <c r="B41" s="16">
        <v>554959.0</v>
      </c>
      <c r="C41" s="16">
        <v>2085104.0</v>
      </c>
      <c r="D41" s="16">
        <v>2410551.0</v>
      </c>
      <c r="E41" s="16">
        <v>1721507.0</v>
      </c>
      <c r="F41" s="16">
        <v>1914996.0</v>
      </c>
      <c r="G41" s="16">
        <v>193489.0</v>
      </c>
      <c r="H41" s="17"/>
      <c r="I41" s="18">
        <v>413701.0</v>
      </c>
      <c r="J41" s="16"/>
      <c r="K41" s="16">
        <v>1587159.0</v>
      </c>
      <c r="L41" s="16">
        <v>1314357.0</v>
      </c>
      <c r="M41" s="16">
        <v>706398.0</v>
      </c>
      <c r="N41" s="16">
        <v>1217426.0</v>
      </c>
      <c r="O41" s="16">
        <v>1725954.0</v>
      </c>
      <c r="P41" s="16">
        <v>1240371.0</v>
      </c>
      <c r="Q41" s="16">
        <v>1316215.0</v>
      </c>
      <c r="R41" s="16">
        <v>143284.0</v>
      </c>
    </row>
    <row r="42">
      <c r="A42" s="12" t="s">
        <v>36</v>
      </c>
      <c r="B42" s="16">
        <v>513961.0</v>
      </c>
      <c r="C42" s="16">
        <v>192370.0</v>
      </c>
      <c r="D42" s="16">
        <v>442966.0</v>
      </c>
      <c r="E42" s="16">
        <v>424792.0</v>
      </c>
      <c r="F42" s="16">
        <v>86403.0</v>
      </c>
      <c r="G42" s="16">
        <v>-338389.0</v>
      </c>
      <c r="H42" s="17"/>
      <c r="I42" s="18">
        <v>624129.0</v>
      </c>
      <c r="J42" s="16"/>
      <c r="K42" s="16">
        <v>1092627.0</v>
      </c>
      <c r="L42" s="16">
        <v>886051.0</v>
      </c>
      <c r="M42" s="16">
        <v>1042970.0</v>
      </c>
      <c r="N42" s="16">
        <v>637628.0</v>
      </c>
      <c r="O42" s="16">
        <v>637048.0</v>
      </c>
      <c r="P42" s="16">
        <v>333748.0</v>
      </c>
      <c r="Q42" s="16">
        <v>45634.0</v>
      </c>
      <c r="R42" s="16">
        <v>181912.0</v>
      </c>
    </row>
    <row r="43">
      <c r="A43" s="12" t="s">
        <v>46</v>
      </c>
      <c r="B43" s="16">
        <v>510165.0</v>
      </c>
      <c r="C43" s="16">
        <v>1382948.0</v>
      </c>
      <c r="D43" s="16">
        <v>1083303.0</v>
      </c>
      <c r="E43" s="16">
        <v>252175.0</v>
      </c>
      <c r="F43" s="16">
        <v>1026264.0</v>
      </c>
      <c r="G43" s="16">
        <v>774089.0</v>
      </c>
      <c r="H43" s="17"/>
      <c r="I43" s="18">
        <v>360843.0</v>
      </c>
      <c r="J43" s="16"/>
      <c r="K43" s="16">
        <v>301893.0</v>
      </c>
      <c r="L43" s="16">
        <v>1000190.0</v>
      </c>
      <c r="M43" s="16">
        <v>6833297.0</v>
      </c>
      <c r="N43" s="16">
        <v>352026.0</v>
      </c>
      <c r="O43" s="16">
        <v>362722.0</v>
      </c>
      <c r="P43" s="16">
        <v>652954.0</v>
      </c>
      <c r="Q43" s="16">
        <v>540587.0</v>
      </c>
      <c r="R43" s="16">
        <v>89219.0</v>
      </c>
    </row>
    <row r="44">
      <c r="A44" s="12" t="s">
        <v>47</v>
      </c>
      <c r="B44" s="16">
        <v>550636.0</v>
      </c>
      <c r="C44" s="16">
        <v>1188662.0</v>
      </c>
      <c r="D44" s="16">
        <v>2168053.0</v>
      </c>
      <c r="E44" s="16">
        <v>2589174.0</v>
      </c>
      <c r="F44" s="16">
        <v>1968398.0</v>
      </c>
      <c r="G44" s="16">
        <v>-620776.0</v>
      </c>
      <c r="H44" s="17"/>
      <c r="I44" s="18">
        <v>1341776.0</v>
      </c>
      <c r="J44" s="16"/>
      <c r="K44" s="16">
        <v>850679.0</v>
      </c>
      <c r="L44" s="16">
        <v>709882.0</v>
      </c>
      <c r="M44" s="16">
        <v>310982.0</v>
      </c>
      <c r="N44" s="16">
        <v>320283.0</v>
      </c>
      <c r="O44" s="16">
        <v>330015.0</v>
      </c>
      <c r="P44" s="16">
        <v>1176927.0</v>
      </c>
      <c r="Q44" s="16">
        <v>984298.0</v>
      </c>
      <c r="R44" s="16">
        <v>545197.0</v>
      </c>
    </row>
    <row r="45">
      <c r="A45" s="12" t="s">
        <v>48</v>
      </c>
      <c r="B45" s="16">
        <v>967731.0</v>
      </c>
      <c r="C45" s="16">
        <v>1249941.0</v>
      </c>
      <c r="D45" s="16">
        <v>1794614.0</v>
      </c>
      <c r="E45" s="16">
        <v>1023426.0</v>
      </c>
      <c r="F45" s="16">
        <v>429443.0</v>
      </c>
      <c r="G45" s="16">
        <v>-593983.0</v>
      </c>
      <c r="H45" s="17"/>
      <c r="I45" s="18">
        <v>492860.0</v>
      </c>
      <c r="J45" s="16"/>
      <c r="K45" s="16">
        <v>232761.0</v>
      </c>
      <c r="L45" s="16">
        <v>83675.0</v>
      </c>
      <c r="M45" s="16">
        <v>927899.0</v>
      </c>
      <c r="N45" s="16">
        <v>79782.0</v>
      </c>
      <c r="O45" s="16">
        <v>105069.0</v>
      </c>
      <c r="P45" s="16">
        <v>623354.0</v>
      </c>
      <c r="Q45" s="16">
        <v>229515.0</v>
      </c>
      <c r="R45" s="16">
        <v>391084.0</v>
      </c>
    </row>
    <row r="46">
      <c r="A46" s="12" t="s">
        <v>49</v>
      </c>
      <c r="B46" s="16">
        <v>1721273.0</v>
      </c>
      <c r="C46" s="16">
        <v>2115718.0</v>
      </c>
      <c r="D46" s="16">
        <v>2356929.0</v>
      </c>
      <c r="E46" s="16">
        <v>2937479.0</v>
      </c>
      <c r="F46" s="16">
        <v>3612944.0</v>
      </c>
      <c r="G46" s="16">
        <v>675465.0</v>
      </c>
      <c r="H46" s="17"/>
      <c r="I46" s="18">
        <v>1931787.0</v>
      </c>
      <c r="J46" s="16"/>
      <c r="K46" s="16">
        <v>2578167.0</v>
      </c>
      <c r="L46" s="16">
        <v>2470358.0</v>
      </c>
      <c r="M46" s="16">
        <v>2176121.0</v>
      </c>
      <c r="N46" s="16">
        <v>3744277.0</v>
      </c>
      <c r="O46" s="16">
        <v>4400666.0</v>
      </c>
      <c r="P46" s="16">
        <v>982274.0</v>
      </c>
      <c r="Q46" s="16">
        <v>2017028.0</v>
      </c>
      <c r="R46" s="16">
        <v>816974.0</v>
      </c>
    </row>
    <row r="47">
      <c r="A47" s="12" t="s">
        <v>50</v>
      </c>
      <c r="B47" s="16">
        <v>48689.0</v>
      </c>
      <c r="C47" s="16">
        <v>329092.0</v>
      </c>
      <c r="D47" s="16">
        <v>445848.0</v>
      </c>
      <c r="E47" s="16">
        <v>361133.0</v>
      </c>
      <c r="F47" s="16">
        <v>422863.0</v>
      </c>
      <c r="G47" s="16">
        <v>61730.0</v>
      </c>
      <c r="H47" s="17"/>
      <c r="I47" s="18">
        <v>428099.0</v>
      </c>
      <c r="J47" s="16"/>
      <c r="K47" s="16">
        <v>773456.0</v>
      </c>
      <c r="L47" s="16">
        <v>627022.0</v>
      </c>
      <c r="M47" s="16">
        <v>473387.0</v>
      </c>
      <c r="N47" s="16">
        <v>491986.0</v>
      </c>
      <c r="O47" s="16">
        <v>1116407.0</v>
      </c>
      <c r="P47" s="16">
        <v>232743.0</v>
      </c>
      <c r="Q47" s="16">
        <v>199855.0</v>
      </c>
      <c r="R47" s="16">
        <v>228001.0</v>
      </c>
    </row>
    <row r="48">
      <c r="A48" s="24" t="s">
        <v>51</v>
      </c>
      <c r="B48" s="25">
        <v>2.3732394E7</v>
      </c>
      <c r="C48" s="25">
        <v>1.1443458E7</v>
      </c>
      <c r="D48" s="25">
        <v>1.2883015E7</v>
      </c>
      <c r="E48" s="25">
        <v>1.5211538E7</v>
      </c>
      <c r="F48" s="25">
        <v>1.5473528E7</v>
      </c>
      <c r="G48" s="25">
        <v>261990.0</v>
      </c>
      <c r="H48" s="25">
        <v>1.2873019E7</v>
      </c>
      <c r="I48" s="26">
        <v>1.6886718E7</v>
      </c>
      <c r="J48" s="25">
        <f t="shared" ref="J48:J50" si="4">I48-H48</f>
        <v>4013699</v>
      </c>
      <c r="K48" s="25">
        <v>3.8324803E7</v>
      </c>
      <c r="L48" s="25">
        <v>2.3582956E7</v>
      </c>
      <c r="M48" s="25">
        <v>3.3024808E7</v>
      </c>
      <c r="N48" s="25">
        <v>2.7871778E7</v>
      </c>
      <c r="O48" s="25">
        <v>1.1025683E7</v>
      </c>
      <c r="P48" s="25">
        <v>8562802.0</v>
      </c>
      <c r="Q48" s="25">
        <v>7857592.0</v>
      </c>
      <c r="R48" s="25">
        <v>7947604.0</v>
      </c>
    </row>
    <row r="49">
      <c r="A49" s="24" t="s">
        <v>52</v>
      </c>
      <c r="B49" s="21">
        <v>-459806.0</v>
      </c>
      <c r="C49" s="21">
        <v>-181663.0</v>
      </c>
      <c r="D49" s="21">
        <v>-736941.0</v>
      </c>
      <c r="E49" s="21">
        <v>-1244500.0</v>
      </c>
      <c r="F49" s="21">
        <v>-841136.0</v>
      </c>
      <c r="G49" s="21">
        <v>403364.0</v>
      </c>
      <c r="H49" s="21">
        <v>-1359364.0</v>
      </c>
      <c r="I49" s="23">
        <v>-881026.0</v>
      </c>
      <c r="J49" s="21">
        <f t="shared" si="4"/>
        <v>478338</v>
      </c>
      <c r="K49" s="21">
        <v>-5642000.0</v>
      </c>
      <c r="L49" s="21">
        <v>-4935000.0</v>
      </c>
      <c r="M49" s="21">
        <v>-860000.0</v>
      </c>
      <c r="N49" s="21">
        <v>-695000.0</v>
      </c>
      <c r="O49" s="21">
        <v>-497000.0</v>
      </c>
      <c r="P49" s="21">
        <v>-434441.0</v>
      </c>
      <c r="Q49" s="21">
        <v>-841136.0</v>
      </c>
      <c r="R49" s="21">
        <v>-737801.0</v>
      </c>
    </row>
    <row r="50">
      <c r="A50" s="24" t="s">
        <v>24</v>
      </c>
      <c r="B50" s="25">
        <v>2.3272588E7</v>
      </c>
      <c r="C50" s="25">
        <v>1.1261795E7</v>
      </c>
      <c r="D50" s="25">
        <v>1.2146074E7</v>
      </c>
      <c r="E50" s="25">
        <v>1.3967038E7</v>
      </c>
      <c r="F50" s="25">
        <v>1.4632392E7</v>
      </c>
      <c r="G50" s="25">
        <v>665354.0</v>
      </c>
      <c r="H50" s="25">
        <v>1.1513655E7</v>
      </c>
      <c r="I50" s="26">
        <v>1.6005692E7</v>
      </c>
      <c r="J50" s="25">
        <f t="shared" si="4"/>
        <v>4492037</v>
      </c>
      <c r="K50" s="25">
        <v>3.2682803E7</v>
      </c>
      <c r="L50" s="25">
        <v>1.8647956E7</v>
      </c>
      <c r="M50" s="25">
        <v>3.2164808E7</v>
      </c>
      <c r="N50" s="25">
        <v>2.7176778E7</v>
      </c>
      <c r="O50" s="25">
        <v>1.0528683E7</v>
      </c>
      <c r="P50" s="25">
        <v>8128361.0</v>
      </c>
      <c r="Q50" s="25">
        <v>7016456.0</v>
      </c>
      <c r="R50" s="25">
        <v>7209803.0</v>
      </c>
    </row>
    <row r="51">
      <c r="A51" s="27" t="s">
        <v>53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>
      <c r="A52" s="31" t="s">
        <v>54</v>
      </c>
      <c r="B52" s="32">
        <v>1.1209735E8</v>
      </c>
      <c r="C52" s="32">
        <v>1.10278234E8</v>
      </c>
      <c r="D52" s="32">
        <v>9.3984494E7</v>
      </c>
      <c r="E52" s="32">
        <v>1.36082374E8</v>
      </c>
      <c r="F52" s="32">
        <v>1.26306165E8</v>
      </c>
      <c r="G52" s="32">
        <v>-9776209.0</v>
      </c>
      <c r="H52" s="32">
        <v>1.53649789E8</v>
      </c>
      <c r="I52" s="33">
        <v>1.53899236E8</v>
      </c>
      <c r="J52" s="32">
        <f>I52-H52</f>
        <v>249447</v>
      </c>
      <c r="K52" s="32">
        <v>2.61609824E8</v>
      </c>
      <c r="L52" s="32">
        <v>2.6102328E8</v>
      </c>
      <c r="M52" s="32">
        <v>2.17531602E8</v>
      </c>
      <c r="N52" s="32">
        <v>2.35478124E8</v>
      </c>
      <c r="O52" s="32">
        <v>2.23700231E8</v>
      </c>
      <c r="P52" s="32">
        <v>5.5965203E7</v>
      </c>
      <c r="Q52" s="32">
        <v>5.2304392E7</v>
      </c>
      <c r="R52" s="32">
        <v>6.2776573E7</v>
      </c>
    </row>
    <row r="53">
      <c r="A53" s="34" t="s">
        <v>55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>
      <c r="A54" s="35" t="s">
        <v>54</v>
      </c>
      <c r="B54" s="32">
        <v>1.1209735E8</v>
      </c>
      <c r="C54" s="32">
        <v>1.10278234E8</v>
      </c>
      <c r="D54" s="32">
        <v>9.3984494E7</v>
      </c>
      <c r="E54" s="32">
        <v>1.36082374E8</v>
      </c>
      <c r="F54" s="32">
        <v>1.26306165E8</v>
      </c>
      <c r="G54" s="32">
        <v>-9776209.0</v>
      </c>
      <c r="H54" s="32">
        <v>1.53649789E8</v>
      </c>
      <c r="I54" s="33">
        <v>1.53899236E8</v>
      </c>
      <c r="J54" s="32">
        <f>I54-H54</f>
        <v>249447</v>
      </c>
      <c r="K54" s="32">
        <v>2.61609824E8</v>
      </c>
      <c r="L54" s="32">
        <v>2.6102328E8</v>
      </c>
      <c r="M54" s="32">
        <v>2.17531602E8</v>
      </c>
      <c r="N54" s="32">
        <v>2.35478124E8</v>
      </c>
      <c r="O54" s="32">
        <v>2.23700231E8</v>
      </c>
      <c r="P54" s="32">
        <v>5.5965203E7</v>
      </c>
      <c r="Q54" s="32">
        <v>5.2304392E7</v>
      </c>
      <c r="R54" s="32">
        <v>6.2776573E7</v>
      </c>
    </row>
    <row r="55">
      <c r="A55" s="2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  <row r="56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0"/>
      <c r="U56" s="40"/>
      <c r="V56" s="40"/>
      <c r="W56" s="40"/>
      <c r="X56" s="40"/>
      <c r="Y56" s="40"/>
      <c r="Z56" s="40"/>
      <c r="AA56" s="40"/>
      <c r="AB56" s="40"/>
    </row>
    <row r="57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0"/>
      <c r="U57" s="40"/>
      <c r="V57" s="40"/>
      <c r="W57" s="40"/>
      <c r="X57" s="40"/>
      <c r="Y57" s="40"/>
      <c r="Z57" s="40"/>
      <c r="AA57" s="40"/>
      <c r="AB57" s="40"/>
    </row>
    <row r="58">
      <c r="A58" s="41"/>
      <c r="M58" s="39"/>
      <c r="N58" s="39"/>
      <c r="O58" s="39"/>
      <c r="P58" s="39"/>
      <c r="Q58" s="39"/>
      <c r="R58" s="39"/>
      <c r="S58" s="40"/>
      <c r="T58" s="40"/>
      <c r="U58" s="40"/>
      <c r="V58" s="40"/>
      <c r="W58" s="40"/>
      <c r="X58" s="40"/>
      <c r="Y58" s="40"/>
      <c r="Z58" s="40"/>
      <c r="AA58" s="40"/>
      <c r="AB58" s="40"/>
    </row>
    <row r="59">
      <c r="A59" s="41"/>
      <c r="M59" s="42"/>
      <c r="N59" s="39"/>
      <c r="O59" s="39"/>
      <c r="P59" s="39"/>
      <c r="Q59" s="39"/>
      <c r="R59" s="39"/>
      <c r="S59" s="40"/>
      <c r="T59" s="40"/>
      <c r="U59" s="40"/>
      <c r="V59" s="40"/>
      <c r="W59" s="40"/>
      <c r="X59" s="40"/>
      <c r="Y59" s="40"/>
      <c r="Z59" s="40"/>
      <c r="AA59" s="40"/>
      <c r="AB59" s="40"/>
    </row>
    <row r="60">
      <c r="A60" s="40"/>
      <c r="B60" s="43"/>
      <c r="C60" s="43"/>
      <c r="D60" s="43"/>
      <c r="E60" s="43"/>
      <c r="F60" s="43"/>
      <c r="G60" s="43"/>
      <c r="H60" s="43"/>
      <c r="I60" s="40"/>
      <c r="J60" s="40"/>
      <c r="K60" s="43"/>
      <c r="L60" s="43"/>
      <c r="M60" s="43"/>
      <c r="N60" s="43"/>
      <c r="O60" s="43"/>
      <c r="P60" s="43"/>
      <c r="Q60" s="43"/>
      <c r="R60" s="43"/>
      <c r="S60" s="40"/>
      <c r="T60" s="40"/>
      <c r="U60" s="40"/>
      <c r="V60" s="40"/>
      <c r="W60" s="40"/>
      <c r="X60" s="40"/>
      <c r="Y60" s="40"/>
      <c r="Z60" s="40"/>
      <c r="AA60" s="40"/>
      <c r="AB60" s="40"/>
    </row>
  </sheetData>
  <mergeCells count="4">
    <mergeCell ref="A1:L1"/>
    <mergeCell ref="A2:L2"/>
    <mergeCell ref="A58:L58"/>
    <mergeCell ref="A59:L5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8.88"/>
    <col customWidth="1" min="13" max="15" width="15.88"/>
  </cols>
  <sheetData>
    <row r="1">
      <c r="A1" s="44" t="s">
        <v>56</v>
      </c>
      <c r="M1" s="45"/>
      <c r="N1" s="45"/>
      <c r="O1" s="45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>
      <c r="A2" s="44" t="s">
        <v>57</v>
      </c>
      <c r="M2" s="45"/>
      <c r="N2" s="45"/>
      <c r="O2" s="45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>
      <c r="A3" s="45"/>
      <c r="B3" s="45"/>
      <c r="C3" s="47">
        <v>2021.0</v>
      </c>
      <c r="D3" s="47">
        <v>2022.0</v>
      </c>
      <c r="E3" s="47">
        <v>2023.0</v>
      </c>
      <c r="F3" s="48">
        <v>2024.0</v>
      </c>
      <c r="G3" s="48">
        <v>2024.0</v>
      </c>
      <c r="H3" s="49"/>
      <c r="I3" s="48">
        <v>2025.0</v>
      </c>
      <c r="J3" s="48"/>
      <c r="K3" s="48"/>
      <c r="L3" s="48">
        <v>2026.0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>
      <c r="A4" s="50"/>
      <c r="B4" s="51" t="s">
        <v>58</v>
      </c>
      <c r="C4" s="52" t="s">
        <v>59</v>
      </c>
      <c r="D4" s="53" t="s">
        <v>60</v>
      </c>
      <c r="E4" s="53" t="s">
        <v>61</v>
      </c>
      <c r="F4" s="51" t="s">
        <v>62</v>
      </c>
      <c r="G4" s="54" t="s">
        <v>63</v>
      </c>
      <c r="H4" s="55" t="s">
        <v>5</v>
      </c>
      <c r="I4" s="56" t="s">
        <v>64</v>
      </c>
      <c r="J4" s="57" t="s">
        <v>65</v>
      </c>
      <c r="K4" s="55" t="s">
        <v>66</v>
      </c>
      <c r="L4" s="57" t="s">
        <v>67</v>
      </c>
      <c r="M4" s="57" t="s">
        <v>68</v>
      </c>
      <c r="N4" s="58" t="s">
        <v>69</v>
      </c>
      <c r="O4" s="58" t="s">
        <v>70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>
      <c r="A5" s="59" t="s">
        <v>13</v>
      </c>
      <c r="B5" s="60" t="s">
        <v>14</v>
      </c>
      <c r="C5" s="61" t="s">
        <v>14</v>
      </c>
      <c r="D5" s="61" t="s">
        <v>14</v>
      </c>
      <c r="E5" s="61" t="s">
        <v>14</v>
      </c>
      <c r="F5" s="61" t="s">
        <v>14</v>
      </c>
      <c r="G5" s="62" t="s">
        <v>14</v>
      </c>
      <c r="H5" s="63" t="s">
        <v>14</v>
      </c>
      <c r="I5" s="63" t="s">
        <v>14</v>
      </c>
      <c r="J5" s="8" t="s">
        <v>14</v>
      </c>
      <c r="K5" s="8" t="s">
        <v>14</v>
      </c>
      <c r="L5" s="64" t="s">
        <v>14</v>
      </c>
      <c r="M5" s="8" t="s">
        <v>14</v>
      </c>
      <c r="N5" s="8" t="s">
        <v>14</v>
      </c>
      <c r="O5" s="8" t="s">
        <v>14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>
      <c r="A6" s="65" t="s">
        <v>71</v>
      </c>
      <c r="B6" s="66"/>
      <c r="C6" s="67">
        <v>2.228960924E7</v>
      </c>
      <c r="D6" s="67">
        <v>2.59581997E7</v>
      </c>
      <c r="E6" s="67">
        <v>2.673943055E7</v>
      </c>
      <c r="F6" s="67">
        <v>3.393453826E7</v>
      </c>
      <c r="G6" s="68">
        <v>3.104745073E7</v>
      </c>
      <c r="H6" s="69">
        <f>G6-F6</f>
        <v>-2887087.53</v>
      </c>
      <c r="I6" s="70">
        <v>3.375040068E7</v>
      </c>
      <c r="J6" s="71">
        <v>3.274512139E7</v>
      </c>
      <c r="K6" s="69">
        <f t="shared" ref="K6:K13" si="1">J6-I6</f>
        <v>-1005279.29</v>
      </c>
      <c r="L6" s="67">
        <v>4.489254481E7</v>
      </c>
      <c r="M6" s="67">
        <v>1.358411983E7</v>
      </c>
      <c r="N6" s="67">
        <v>1.555610364E7</v>
      </c>
      <c r="O6" s="67">
        <v>1.629330097E7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>
      <c r="A7" s="65" t="s">
        <v>72</v>
      </c>
      <c r="B7" s="66"/>
      <c r="C7" s="72">
        <v>9508222.45</v>
      </c>
      <c r="D7" s="72">
        <v>1.782120347E7</v>
      </c>
      <c r="E7" s="72">
        <v>2.134284601E7</v>
      </c>
      <c r="F7" s="72">
        <v>1.468462826E7</v>
      </c>
      <c r="G7" s="73">
        <v>1.5584835E7</v>
      </c>
      <c r="H7" s="74">
        <v>900206.74</v>
      </c>
      <c r="I7" s="75">
        <v>1.511363083E7</v>
      </c>
      <c r="J7" s="76">
        <v>1.69329803E7</v>
      </c>
      <c r="K7" s="69">
        <f t="shared" si="1"/>
        <v>1819349.47</v>
      </c>
      <c r="L7" s="72">
        <v>1.889705452E7</v>
      </c>
      <c r="M7" s="72">
        <v>9055918.91</v>
      </c>
      <c r="N7" s="72">
        <v>7208504.89</v>
      </c>
      <c r="O7" s="72">
        <v>9044918.59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>
      <c r="A8" s="77" t="s">
        <v>73</v>
      </c>
      <c r="B8" s="78"/>
      <c r="C8" s="79">
        <v>3.179783169E7</v>
      </c>
      <c r="D8" s="79">
        <v>4.377940317E7</v>
      </c>
      <c r="E8" s="79">
        <v>4.808227656E7</v>
      </c>
      <c r="F8" s="79">
        <v>4.861916652E7</v>
      </c>
      <c r="G8" s="79">
        <v>4.663228573E7</v>
      </c>
      <c r="H8" s="80">
        <v>-1986880.79</v>
      </c>
      <c r="I8" s="81">
        <v>4.886403151E7</v>
      </c>
      <c r="J8" s="82">
        <f>J6+J7</f>
        <v>49678101.69</v>
      </c>
      <c r="K8" s="69">
        <f t="shared" si="1"/>
        <v>814070.18</v>
      </c>
      <c r="L8" s="82">
        <v>6.378959933E7</v>
      </c>
      <c r="M8" s="82">
        <v>2.264003874E7</v>
      </c>
      <c r="N8" s="82">
        <v>2.276460853E7</v>
      </c>
      <c r="O8" s="82">
        <v>2.533821956E7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>
      <c r="A9" s="65" t="s">
        <v>74</v>
      </c>
      <c r="B9" s="66"/>
      <c r="C9" s="67">
        <v>9686378.18</v>
      </c>
      <c r="D9" s="67">
        <v>1.082514001E7</v>
      </c>
      <c r="E9" s="67">
        <v>1.093883091E7</v>
      </c>
      <c r="F9" s="67">
        <v>1.24106158E7</v>
      </c>
      <c r="G9" s="83">
        <v>1.273417864E7</v>
      </c>
      <c r="H9" s="84">
        <v>323562.84</v>
      </c>
      <c r="I9" s="85">
        <v>1.287618919E7</v>
      </c>
      <c r="J9" s="86">
        <v>1.304032354E7</v>
      </c>
      <c r="K9" s="69">
        <f t="shared" si="1"/>
        <v>164134.35</v>
      </c>
      <c r="L9" s="87">
        <v>1.355655198E7</v>
      </c>
      <c r="M9" s="87">
        <v>4723488.41</v>
      </c>
      <c r="N9" s="87">
        <v>5540139.81</v>
      </c>
      <c r="O9" s="87">
        <v>6157767.14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>
      <c r="A10" s="65" t="s">
        <v>75</v>
      </c>
      <c r="B10" s="66"/>
      <c r="C10" s="67">
        <v>6392814.61</v>
      </c>
      <c r="D10" s="67">
        <v>6840721.67</v>
      </c>
      <c r="E10" s="67">
        <v>7357652.82</v>
      </c>
      <c r="F10" s="67">
        <v>8531803.68</v>
      </c>
      <c r="G10" s="83">
        <v>7568462.56</v>
      </c>
      <c r="H10" s="84">
        <v>-963341.12</v>
      </c>
      <c r="I10" s="85">
        <v>8536245.69</v>
      </c>
      <c r="J10" s="86">
        <v>8439264.54</v>
      </c>
      <c r="K10" s="69">
        <f t="shared" si="1"/>
        <v>-96981.15</v>
      </c>
      <c r="L10" s="87">
        <v>1.002188101E7</v>
      </c>
      <c r="M10" s="87">
        <v>4237094.44</v>
      </c>
      <c r="N10" s="87">
        <v>3657469.02</v>
      </c>
      <c r="O10" s="87">
        <v>3963775.17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>
      <c r="A11" s="65" t="s">
        <v>76</v>
      </c>
      <c r="B11" s="66"/>
      <c r="C11" s="67">
        <v>3.686023406E7</v>
      </c>
      <c r="D11" s="67">
        <v>3.909047952E7</v>
      </c>
      <c r="E11" s="67">
        <v>4.639898535E7</v>
      </c>
      <c r="F11" s="67">
        <v>4.5758786E7</v>
      </c>
      <c r="G11" s="83">
        <v>4.815518227E7</v>
      </c>
      <c r="H11" s="84">
        <v>2396396.27</v>
      </c>
      <c r="I11" s="85">
        <v>4.8645429E7</v>
      </c>
      <c r="J11" s="86">
        <v>4.943387571E7</v>
      </c>
      <c r="K11" s="69">
        <f t="shared" si="1"/>
        <v>788446.71</v>
      </c>
      <c r="L11" s="87">
        <v>5.264234617E7</v>
      </c>
      <c r="M11" s="87">
        <v>2.368317977E7</v>
      </c>
      <c r="N11" s="87">
        <v>2.493332197E7</v>
      </c>
      <c r="O11" s="87">
        <v>2.714506021E7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>
      <c r="A12" s="77" t="s">
        <v>73</v>
      </c>
      <c r="B12" s="78"/>
      <c r="C12" s="79">
        <v>5.293942685E7</v>
      </c>
      <c r="D12" s="79">
        <v>5.67563412E7</v>
      </c>
      <c r="E12" s="79">
        <v>6.469546908E7</v>
      </c>
      <c r="F12" s="79">
        <v>6.670120548E7</v>
      </c>
      <c r="G12" s="79">
        <v>6.845782347E7</v>
      </c>
      <c r="H12" s="80">
        <v>1756617.99</v>
      </c>
      <c r="I12" s="81">
        <v>7.005786388E7</v>
      </c>
      <c r="J12" s="82">
        <f>sum(J9:J11)</f>
        <v>70913463.79</v>
      </c>
      <c r="K12" s="69">
        <f t="shared" si="1"/>
        <v>855599.91</v>
      </c>
      <c r="L12" s="82">
        <v>7.622077916E7</v>
      </c>
      <c r="M12" s="82">
        <v>3.264376262E7</v>
      </c>
      <c r="N12" s="82">
        <v>3.41309308E7</v>
      </c>
      <c r="O12" s="82">
        <v>3.726660252E7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</row>
    <row r="13">
      <c r="A13" s="77" t="s">
        <v>54</v>
      </c>
      <c r="B13" s="88">
        <v>9.06E7</v>
      </c>
      <c r="C13" s="79">
        <v>8.473725854E7</v>
      </c>
      <c r="D13" s="79">
        <v>1.0053574437E8</v>
      </c>
      <c r="E13" s="79">
        <v>1.1277774564E8</v>
      </c>
      <c r="F13" s="79">
        <v>1.15320372E8</v>
      </c>
      <c r="G13" s="79">
        <v>1.150901092E8</v>
      </c>
      <c r="H13" s="79">
        <v>-230262.8</v>
      </c>
      <c r="I13" s="79">
        <v>1.1892189539E8</v>
      </c>
      <c r="J13" s="82">
        <f>J12+J8</f>
        <v>120591565.5</v>
      </c>
      <c r="K13" s="89">
        <f t="shared" si="1"/>
        <v>1669670.09</v>
      </c>
      <c r="L13" s="90">
        <v>1.4001037849E8</v>
      </c>
      <c r="M13" s="82">
        <v>5.528380136E7</v>
      </c>
      <c r="N13" s="82">
        <v>5.689553933E7</v>
      </c>
      <c r="O13" s="82">
        <v>6.260482208E7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</row>
  </sheetData>
  <mergeCells count="2">
    <mergeCell ref="A1:L1"/>
    <mergeCell ref="A2:L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5.13"/>
    <col customWidth="1" min="2" max="2" width="13.38"/>
    <col customWidth="1" min="14" max="14" width="18.88"/>
  </cols>
  <sheetData>
    <row r="1">
      <c r="A1" s="92" t="s">
        <v>77</v>
      </c>
      <c r="M1" s="2"/>
      <c r="N1" s="93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>
      <c r="A2" s="92" t="s">
        <v>78</v>
      </c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2"/>
      <c r="N3" s="2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>
      <c r="A4" s="94"/>
      <c r="B4" s="94"/>
      <c r="C4" s="94"/>
      <c r="D4" s="94"/>
      <c r="E4" s="94"/>
      <c r="F4" s="94"/>
      <c r="G4" s="94"/>
      <c r="H4" s="95"/>
      <c r="I4" s="94"/>
      <c r="J4" s="94"/>
      <c r="K4" s="94"/>
      <c r="L4" s="94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>
      <c r="A5" s="96" t="s">
        <v>79</v>
      </c>
      <c r="B5" s="51" t="s">
        <v>80</v>
      </c>
      <c r="C5" s="51" t="s">
        <v>81</v>
      </c>
      <c r="D5" s="51" t="s">
        <v>60</v>
      </c>
      <c r="E5" s="51" t="s">
        <v>61</v>
      </c>
      <c r="F5" s="51" t="s">
        <v>62</v>
      </c>
      <c r="G5" s="51" t="s">
        <v>63</v>
      </c>
      <c r="H5" s="51" t="s">
        <v>5</v>
      </c>
      <c r="I5" s="51" t="s">
        <v>64</v>
      </c>
      <c r="J5" s="51" t="s">
        <v>65</v>
      </c>
      <c r="K5" s="51" t="s">
        <v>82</v>
      </c>
      <c r="L5" s="51" t="s">
        <v>67</v>
      </c>
      <c r="M5" s="97" t="s">
        <v>83</v>
      </c>
      <c r="N5" s="97" t="s">
        <v>84</v>
      </c>
      <c r="O5" s="97" t="s">
        <v>68</v>
      </c>
      <c r="P5" s="51" t="s">
        <v>69</v>
      </c>
      <c r="Q5" s="51" t="s">
        <v>70</v>
      </c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>
      <c r="A6" s="59" t="s">
        <v>13</v>
      </c>
      <c r="B6" s="61" t="s">
        <v>14</v>
      </c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98" t="s">
        <v>14</v>
      </c>
      <c r="K6" s="98" t="s">
        <v>14</v>
      </c>
      <c r="L6" s="61" t="s">
        <v>14</v>
      </c>
      <c r="M6" s="99"/>
      <c r="N6" s="61" t="s">
        <v>14</v>
      </c>
      <c r="O6" s="98" t="s">
        <v>14</v>
      </c>
      <c r="P6" s="98" t="s">
        <v>14</v>
      </c>
      <c r="Q6" s="98" t="s">
        <v>14</v>
      </c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>
      <c r="A7" s="100" t="s">
        <v>85</v>
      </c>
      <c r="B7" s="101"/>
      <c r="C7" s="102">
        <v>1470228.9</v>
      </c>
      <c r="D7" s="102">
        <v>1432851.77</v>
      </c>
      <c r="E7" s="102">
        <v>1554510.9</v>
      </c>
      <c r="F7" s="102">
        <v>2220675.95</v>
      </c>
      <c r="G7" s="103">
        <v>2202039.62</v>
      </c>
      <c r="H7" s="104">
        <f>G7-F7</f>
        <v>-18636.33</v>
      </c>
      <c r="I7" s="102">
        <v>2820495.46</v>
      </c>
      <c r="J7" s="105">
        <v>2485936.84</v>
      </c>
      <c r="K7" s="104">
        <f t="shared" ref="K7:K28" si="1">J7-I7</f>
        <v>-334558.62</v>
      </c>
      <c r="L7" s="102">
        <v>8893786.29</v>
      </c>
      <c r="M7" s="106">
        <v>6691746.67</v>
      </c>
      <c r="N7" s="105"/>
      <c r="O7" s="102">
        <v>629129.89</v>
      </c>
      <c r="P7" s="102">
        <v>589204.34</v>
      </c>
      <c r="Q7" s="102">
        <v>636585.13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>
      <c r="A8" s="107" t="s">
        <v>86</v>
      </c>
      <c r="B8" s="101"/>
      <c r="C8" s="102">
        <v>3811207.71</v>
      </c>
      <c r="D8" s="102">
        <v>6719595.59</v>
      </c>
      <c r="E8" s="102">
        <v>6256806.87</v>
      </c>
      <c r="F8" s="102">
        <v>6429899.77</v>
      </c>
      <c r="G8" s="103">
        <v>6935909.1</v>
      </c>
      <c r="H8" s="104">
        <v>506009.33</v>
      </c>
      <c r="I8" s="102">
        <v>5821640.33</v>
      </c>
      <c r="J8" s="105">
        <v>7064426.82</v>
      </c>
      <c r="K8" s="104">
        <f t="shared" si="1"/>
        <v>1242786.49</v>
      </c>
      <c r="L8" s="102">
        <v>6148781.72</v>
      </c>
      <c r="M8" s="106">
        <v>-787127.38</v>
      </c>
      <c r="N8" s="105"/>
      <c r="O8" s="102">
        <v>3178028.13</v>
      </c>
      <c r="P8" s="102">
        <v>3236083.58</v>
      </c>
      <c r="Q8" s="102">
        <v>4382456.37</v>
      </c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>
      <c r="A9" s="107" t="s">
        <v>87</v>
      </c>
      <c r="B9" s="101"/>
      <c r="C9" s="102">
        <v>3272867.45</v>
      </c>
      <c r="D9" s="102">
        <v>3537992.04</v>
      </c>
      <c r="E9" s="102">
        <v>3388765.97</v>
      </c>
      <c r="F9" s="102">
        <v>4666136.31</v>
      </c>
      <c r="G9" s="103">
        <v>4036132.22</v>
      </c>
      <c r="H9" s="104">
        <v>-630004.09</v>
      </c>
      <c r="I9" s="102">
        <v>5285094.49</v>
      </c>
      <c r="J9" s="105">
        <v>4712332.96</v>
      </c>
      <c r="K9" s="104">
        <f t="shared" si="1"/>
        <v>-572761.53</v>
      </c>
      <c r="L9" s="102">
        <v>6026998.25</v>
      </c>
      <c r="M9" s="106">
        <v>1990866.03</v>
      </c>
      <c r="N9" s="105"/>
      <c r="O9" s="102">
        <v>1915572.83</v>
      </c>
      <c r="P9" s="102">
        <v>2078423.49</v>
      </c>
      <c r="Q9" s="102">
        <v>2240785.53</v>
      </c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>
      <c r="A10" s="107" t="s">
        <v>88</v>
      </c>
      <c r="B10" s="101"/>
      <c r="C10" s="102">
        <v>2670364.25</v>
      </c>
      <c r="D10" s="102">
        <v>2710135.59</v>
      </c>
      <c r="E10" s="102">
        <v>2888308.5</v>
      </c>
      <c r="F10" s="102">
        <v>3454451.89</v>
      </c>
      <c r="G10" s="103">
        <v>4789176.89</v>
      </c>
      <c r="H10" s="104">
        <v>1334725.0</v>
      </c>
      <c r="I10" s="102">
        <v>4167458.85</v>
      </c>
      <c r="J10" s="105">
        <v>5084103.35</v>
      </c>
      <c r="K10" s="104">
        <f t="shared" si="1"/>
        <v>916644.5</v>
      </c>
      <c r="L10" s="102">
        <v>5032662.21</v>
      </c>
      <c r="M10" s="106">
        <v>243485.32</v>
      </c>
      <c r="N10" s="105"/>
      <c r="O10" s="102">
        <v>1811418.87</v>
      </c>
      <c r="P10" s="102">
        <v>2223356.1</v>
      </c>
      <c r="Q10" s="102">
        <v>2718850.19</v>
      </c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>
      <c r="A11" s="108" t="s">
        <v>89</v>
      </c>
      <c r="B11" s="101"/>
      <c r="C11" s="102">
        <v>2110154.7</v>
      </c>
      <c r="D11" s="102">
        <v>2590726.63</v>
      </c>
      <c r="E11" s="102">
        <v>8084710.59</v>
      </c>
      <c r="F11" s="102">
        <v>3069635.54</v>
      </c>
      <c r="G11" s="103">
        <v>2327360.29</v>
      </c>
      <c r="H11" s="104">
        <v>-742275.25</v>
      </c>
      <c r="I11" s="102">
        <v>3015586.07</v>
      </c>
      <c r="J11" s="105">
        <v>2984578.77</v>
      </c>
      <c r="K11" s="104">
        <f t="shared" si="1"/>
        <v>-31007.3</v>
      </c>
      <c r="L11" s="102">
        <v>2714329.91</v>
      </c>
      <c r="M11" s="106">
        <v>386969.62</v>
      </c>
      <c r="N11" s="105"/>
      <c r="O11" s="102">
        <v>1268404.02</v>
      </c>
      <c r="P11" s="102">
        <v>861363.99</v>
      </c>
      <c r="Q11" s="102">
        <v>1431316.64</v>
      </c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>
      <c r="A12" s="108" t="s">
        <v>21</v>
      </c>
      <c r="B12" s="101"/>
      <c r="C12" s="102">
        <v>1594471.72</v>
      </c>
      <c r="D12" s="102">
        <v>1910279.08</v>
      </c>
      <c r="E12" s="102">
        <v>1486785.41</v>
      </c>
      <c r="F12" s="102">
        <v>1876319.88</v>
      </c>
      <c r="G12" s="103">
        <v>2625339.84</v>
      </c>
      <c r="H12" s="104">
        <v>749019.96</v>
      </c>
      <c r="I12" s="102">
        <v>1889940.39</v>
      </c>
      <c r="J12" s="105">
        <v>1931129.36</v>
      </c>
      <c r="K12" s="104">
        <f t="shared" si="1"/>
        <v>41188.97</v>
      </c>
      <c r="L12" s="102">
        <v>1970434.73</v>
      </c>
      <c r="M12" s="106">
        <v>-654905.11</v>
      </c>
      <c r="N12" s="105"/>
      <c r="O12" s="102">
        <v>870754.65</v>
      </c>
      <c r="P12" s="102">
        <v>1587894.99</v>
      </c>
      <c r="Q12" s="102">
        <v>974119.5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>
      <c r="A13" s="107" t="s">
        <v>90</v>
      </c>
      <c r="B13" s="101"/>
      <c r="C13" s="102">
        <v>4611838.9</v>
      </c>
      <c r="D13" s="102">
        <v>9322933.82</v>
      </c>
      <c r="E13" s="102">
        <v>8028824.4</v>
      </c>
      <c r="F13" s="102">
        <v>5975663.48</v>
      </c>
      <c r="G13" s="103">
        <v>5618302.37</v>
      </c>
      <c r="H13" s="104">
        <v>-357361.11</v>
      </c>
      <c r="I13" s="102">
        <v>6640482.34</v>
      </c>
      <c r="J13" s="105">
        <v>6803707.63</v>
      </c>
      <c r="K13" s="104">
        <f t="shared" si="1"/>
        <v>163225.29</v>
      </c>
      <c r="L13" s="102">
        <v>6422510.12</v>
      </c>
      <c r="M13" s="106">
        <v>804207.75</v>
      </c>
      <c r="N13" s="105"/>
      <c r="O13" s="102">
        <v>4976431.79</v>
      </c>
      <c r="P13" s="102">
        <v>2663217.75</v>
      </c>
      <c r="Q13" s="102">
        <v>3386053.69</v>
      </c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>
      <c r="A14" s="108" t="s">
        <v>91</v>
      </c>
      <c r="B14" s="101"/>
      <c r="C14" s="102">
        <v>6729196.33</v>
      </c>
      <c r="D14" s="102">
        <v>7226346.88</v>
      </c>
      <c r="E14" s="102">
        <v>7826181.53</v>
      </c>
      <c r="F14" s="102">
        <v>9305984.73</v>
      </c>
      <c r="G14" s="103">
        <v>8057492.6</v>
      </c>
      <c r="H14" s="104">
        <v>-1248492.13</v>
      </c>
      <c r="I14" s="102">
        <v>8929601.72</v>
      </c>
      <c r="J14" s="105">
        <v>8967885.61</v>
      </c>
      <c r="K14" s="104">
        <f t="shared" si="1"/>
        <v>38283.89</v>
      </c>
      <c r="L14" s="102">
        <v>1.522373768E7</v>
      </c>
      <c r="M14" s="106">
        <v>7166245.08</v>
      </c>
      <c r="N14" s="105"/>
      <c r="O14" s="102">
        <v>4225086.2</v>
      </c>
      <c r="P14" s="102">
        <v>4382725.09</v>
      </c>
      <c r="Q14" s="102">
        <v>4962448.35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>
      <c r="A15" s="107" t="s">
        <v>92</v>
      </c>
      <c r="B15" s="101"/>
      <c r="C15" s="102">
        <v>1179403.78</v>
      </c>
      <c r="D15" s="102">
        <v>3032461.82</v>
      </c>
      <c r="E15" s="102">
        <v>4433261.13</v>
      </c>
      <c r="F15" s="102">
        <v>6954095.33</v>
      </c>
      <c r="G15" s="103">
        <v>4306025.43</v>
      </c>
      <c r="H15" s="104">
        <v>-2648069.9</v>
      </c>
      <c r="I15" s="102">
        <v>5342365.24</v>
      </c>
      <c r="J15" s="105">
        <v>4883856.39</v>
      </c>
      <c r="K15" s="104">
        <f t="shared" si="1"/>
        <v>-458508.85</v>
      </c>
      <c r="L15" s="102">
        <v>5442805.72</v>
      </c>
      <c r="M15" s="106">
        <v>1136780.29</v>
      </c>
      <c r="N15" s="105"/>
      <c r="O15" s="102">
        <v>3031425.53</v>
      </c>
      <c r="P15" s="102">
        <v>3175761.4</v>
      </c>
      <c r="Q15" s="102">
        <v>2470117.15</v>
      </c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>
      <c r="A16" s="107" t="s">
        <v>93</v>
      </c>
      <c r="B16" s="101"/>
      <c r="C16" s="102">
        <v>1296558.04</v>
      </c>
      <c r="D16" s="102">
        <v>1317224.39</v>
      </c>
      <c r="E16" s="102">
        <v>1249744.67</v>
      </c>
      <c r="F16" s="102">
        <v>845753.52</v>
      </c>
      <c r="G16" s="103">
        <v>1545297.22</v>
      </c>
      <c r="H16" s="104">
        <v>699543.7</v>
      </c>
      <c r="I16" s="102">
        <v>990208.74</v>
      </c>
      <c r="J16" s="105">
        <v>1360876.58</v>
      </c>
      <c r="K16" s="104">
        <f t="shared" si="1"/>
        <v>370667.84</v>
      </c>
      <c r="L16" s="102">
        <v>1668856.16</v>
      </c>
      <c r="M16" s="106">
        <v>123558.94</v>
      </c>
      <c r="N16" s="105"/>
      <c r="O16" s="102">
        <v>700578.1</v>
      </c>
      <c r="P16" s="102">
        <v>762418.06</v>
      </c>
      <c r="Q16" s="102">
        <v>938842.61</v>
      </c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>
      <c r="A17" s="108" t="s">
        <v>94</v>
      </c>
      <c r="B17" s="101"/>
      <c r="C17" s="102">
        <v>1686580.0</v>
      </c>
      <c r="D17" s="102">
        <v>2855679.31</v>
      </c>
      <c r="E17" s="102">
        <v>2929179.48</v>
      </c>
      <c r="F17" s="102">
        <v>3099461.29</v>
      </c>
      <c r="G17" s="103">
        <v>3558784.77</v>
      </c>
      <c r="H17" s="104">
        <v>459323.48</v>
      </c>
      <c r="I17" s="102">
        <v>3304010.35</v>
      </c>
      <c r="J17" s="105">
        <v>3346732.35</v>
      </c>
      <c r="K17" s="104">
        <f t="shared" si="1"/>
        <v>42722</v>
      </c>
      <c r="L17" s="102">
        <v>3461733.37</v>
      </c>
      <c r="M17" s="106">
        <v>-97051.4</v>
      </c>
      <c r="N17" s="105"/>
      <c r="O17" s="102">
        <v>667073.76</v>
      </c>
      <c r="P17" s="102">
        <v>1114047.92</v>
      </c>
      <c r="Q17" s="102">
        <v>1244912.49</v>
      </c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>
      <c r="A18" s="108" t="s">
        <v>95</v>
      </c>
      <c r="B18" s="101"/>
      <c r="C18" s="109">
        <v>8148251.66</v>
      </c>
      <c r="D18" s="102">
        <v>8033331.95</v>
      </c>
      <c r="E18" s="102">
        <v>7951956.08</v>
      </c>
      <c r="F18" s="102">
        <v>9269154.51</v>
      </c>
      <c r="G18" s="103">
        <v>9160483.19</v>
      </c>
      <c r="H18" s="104">
        <v>-108671.32</v>
      </c>
      <c r="I18" s="102">
        <v>9530178.84</v>
      </c>
      <c r="J18" s="105">
        <v>9579987.59</v>
      </c>
      <c r="K18" s="104">
        <f t="shared" si="1"/>
        <v>49808.75</v>
      </c>
      <c r="L18" s="102">
        <v>1.005281861E7</v>
      </c>
      <c r="M18" s="106">
        <v>892335.42</v>
      </c>
      <c r="N18" s="105"/>
      <c r="O18" s="102">
        <v>4048407.37</v>
      </c>
      <c r="P18" s="102">
        <v>4452806.49</v>
      </c>
      <c r="Q18" s="102">
        <v>4903573.4</v>
      </c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>
      <c r="A19" s="108" t="s">
        <v>96</v>
      </c>
      <c r="B19" s="101"/>
      <c r="C19" s="110">
        <v>6855905.77</v>
      </c>
      <c r="D19" s="102">
        <v>7427948.88</v>
      </c>
      <c r="E19" s="102">
        <v>7837539.73</v>
      </c>
      <c r="F19" s="102">
        <v>9156101.88</v>
      </c>
      <c r="G19" s="103">
        <v>8194378.55</v>
      </c>
      <c r="H19" s="104">
        <v>-961723.33</v>
      </c>
      <c r="I19" s="102">
        <v>9213014.68</v>
      </c>
      <c r="J19" s="105">
        <v>9142706.22</v>
      </c>
      <c r="K19" s="104">
        <f t="shared" si="1"/>
        <v>-70308.46</v>
      </c>
      <c r="L19" s="102">
        <v>1.065307159E7</v>
      </c>
      <c r="M19" s="106">
        <v>2458693.04</v>
      </c>
      <c r="N19" s="105"/>
      <c r="O19" s="102">
        <v>4589107.81</v>
      </c>
      <c r="P19" s="102">
        <v>3945829.57</v>
      </c>
      <c r="Q19" s="102">
        <v>4460064.57</v>
      </c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>
      <c r="A20" s="108" t="s">
        <v>97</v>
      </c>
      <c r="B20" s="101"/>
      <c r="C20" s="110">
        <v>9661003.65</v>
      </c>
      <c r="D20" s="102">
        <v>1.167384236E7</v>
      </c>
      <c r="E20" s="102">
        <v>1.190784896E7</v>
      </c>
      <c r="F20" s="102">
        <v>1.370178182E7</v>
      </c>
      <c r="G20" s="103">
        <v>1.484610896E7</v>
      </c>
      <c r="H20" s="104">
        <v>1144327.14</v>
      </c>
      <c r="I20" s="102">
        <v>1.510483245E7</v>
      </c>
      <c r="J20" s="105">
        <v>1.561187638E7</v>
      </c>
      <c r="K20" s="104">
        <f t="shared" si="1"/>
        <v>507043.93</v>
      </c>
      <c r="L20" s="102">
        <v>1.677952722E7</v>
      </c>
      <c r="M20" s="106">
        <v>1933418.26</v>
      </c>
      <c r="N20" s="105"/>
      <c r="O20" s="102">
        <v>6873833.9</v>
      </c>
      <c r="P20" s="102">
        <v>7691693.41</v>
      </c>
      <c r="Q20" s="102">
        <v>8639565.36</v>
      </c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>
      <c r="A21" s="108" t="s">
        <v>98</v>
      </c>
      <c r="B21" s="101"/>
      <c r="C21" s="110">
        <v>2595437.66</v>
      </c>
      <c r="D21" s="102">
        <v>2942836.1</v>
      </c>
      <c r="E21" s="102">
        <v>2613224.87</v>
      </c>
      <c r="F21" s="102">
        <v>3565691.17</v>
      </c>
      <c r="G21" s="103">
        <v>3385710.65</v>
      </c>
      <c r="H21" s="104">
        <v>-179980.52</v>
      </c>
      <c r="I21" s="102">
        <v>3966738.65</v>
      </c>
      <c r="J21" s="105">
        <v>3587405.13</v>
      </c>
      <c r="K21" s="104">
        <f t="shared" si="1"/>
        <v>-379333.52</v>
      </c>
      <c r="L21" s="102">
        <v>4353117.61</v>
      </c>
      <c r="M21" s="106">
        <v>967406.96</v>
      </c>
      <c r="N21" s="105"/>
      <c r="O21" s="102">
        <v>1275428.59</v>
      </c>
      <c r="P21" s="102">
        <v>1505445.18</v>
      </c>
      <c r="Q21" s="102">
        <v>1587439.15</v>
      </c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>
      <c r="A22" s="108" t="s">
        <v>99</v>
      </c>
      <c r="B22" s="101"/>
      <c r="C22" s="110">
        <v>3305465.64</v>
      </c>
      <c r="D22" s="102">
        <v>3820675.73</v>
      </c>
      <c r="E22" s="102">
        <v>4895584.53</v>
      </c>
      <c r="F22" s="102">
        <v>4365378.5</v>
      </c>
      <c r="G22" s="103">
        <v>3648295.01</v>
      </c>
      <c r="H22" s="104">
        <v>-717083.49</v>
      </c>
      <c r="I22" s="102">
        <v>4427770.05</v>
      </c>
      <c r="J22" s="105">
        <v>4222939.91</v>
      </c>
      <c r="K22" s="104">
        <f t="shared" si="1"/>
        <v>-204830.14</v>
      </c>
      <c r="L22" s="102">
        <v>4761936.16</v>
      </c>
      <c r="M22" s="106">
        <v>1113641.15</v>
      </c>
      <c r="N22" s="105"/>
      <c r="O22" s="102">
        <v>2296529.23</v>
      </c>
      <c r="P22" s="102">
        <v>2302498.17</v>
      </c>
      <c r="Q22" s="102">
        <v>2290143.31</v>
      </c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>
      <c r="A23" s="108" t="s">
        <v>100</v>
      </c>
      <c r="B23" s="101"/>
      <c r="C23" s="110">
        <v>1364510.37</v>
      </c>
      <c r="D23" s="102">
        <v>1110151.33</v>
      </c>
      <c r="E23" s="102">
        <v>488833.46</v>
      </c>
      <c r="F23" s="102">
        <v>806845.27</v>
      </c>
      <c r="G23" s="103">
        <v>603438.52</v>
      </c>
      <c r="H23" s="104">
        <v>-203406.75</v>
      </c>
      <c r="I23" s="102">
        <v>833354.86</v>
      </c>
      <c r="J23" s="105">
        <v>735066.51</v>
      </c>
      <c r="K23" s="104">
        <f t="shared" si="1"/>
        <v>-98288.35</v>
      </c>
      <c r="L23" s="102">
        <v>988756.85</v>
      </c>
      <c r="M23" s="106">
        <v>385318.33</v>
      </c>
      <c r="N23" s="105"/>
      <c r="O23" s="102">
        <v>409625.36</v>
      </c>
      <c r="P23" s="102">
        <v>504997.35</v>
      </c>
      <c r="Q23" s="102">
        <v>438847.99</v>
      </c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>
      <c r="A24" s="108" t="s">
        <v>101</v>
      </c>
      <c r="B24" s="101"/>
      <c r="C24" s="110">
        <v>8416614.63</v>
      </c>
      <c r="D24" s="102">
        <v>9311471.56</v>
      </c>
      <c r="E24" s="102">
        <v>1.325010472E7</v>
      </c>
      <c r="F24" s="102">
        <v>1.036223588E7</v>
      </c>
      <c r="G24" s="103">
        <v>1.023690915E7</v>
      </c>
      <c r="H24" s="104">
        <v>-125326.73</v>
      </c>
      <c r="I24" s="102">
        <v>1.050859027E7</v>
      </c>
      <c r="J24" s="105">
        <v>1.088418215E7</v>
      </c>
      <c r="K24" s="104">
        <f t="shared" si="1"/>
        <v>375591.88</v>
      </c>
      <c r="L24" s="102">
        <v>1.096850146E7</v>
      </c>
      <c r="M24" s="106">
        <v>731592.31</v>
      </c>
      <c r="N24" s="105"/>
      <c r="O24" s="102">
        <v>3873550.35</v>
      </c>
      <c r="P24" s="102">
        <v>4406555.36</v>
      </c>
      <c r="Q24" s="102">
        <v>5482692.06</v>
      </c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>
      <c r="A25" s="108" t="s">
        <v>102</v>
      </c>
      <c r="B25" s="101"/>
      <c r="C25" s="110">
        <v>2819195.68</v>
      </c>
      <c r="D25" s="102">
        <v>2641216.78</v>
      </c>
      <c r="E25" s="102">
        <v>2722968.98</v>
      </c>
      <c r="F25" s="102">
        <v>2297201.16</v>
      </c>
      <c r="G25" s="103">
        <v>2578876.7</v>
      </c>
      <c r="H25" s="104">
        <v>281675.54</v>
      </c>
      <c r="I25" s="102">
        <v>2380831.6</v>
      </c>
      <c r="J25" s="105">
        <v>2709038.2</v>
      </c>
      <c r="K25" s="104">
        <f t="shared" si="1"/>
        <v>328206.6</v>
      </c>
      <c r="L25" s="102">
        <v>2399775.24</v>
      </c>
      <c r="M25" s="106">
        <v>-179101.46</v>
      </c>
      <c r="N25" s="105"/>
      <c r="O25" s="102">
        <v>1916995.22</v>
      </c>
      <c r="P25" s="102">
        <v>2077733.33</v>
      </c>
      <c r="Q25" s="102">
        <v>2198287.15</v>
      </c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>
      <c r="A26" s="108" t="s">
        <v>103</v>
      </c>
      <c r="B26" s="101"/>
      <c r="C26" s="110">
        <v>3022444.65</v>
      </c>
      <c r="D26" s="102">
        <v>3390105.8</v>
      </c>
      <c r="E26" s="102">
        <v>3473389.53</v>
      </c>
      <c r="F26" s="102">
        <v>3876137.72</v>
      </c>
      <c r="G26" s="103">
        <v>4095833.92</v>
      </c>
      <c r="H26" s="104">
        <v>219696.2</v>
      </c>
      <c r="I26" s="102">
        <v>4205327.92</v>
      </c>
      <c r="J26" s="105">
        <v>4501866.83</v>
      </c>
      <c r="K26" s="104">
        <f t="shared" si="1"/>
        <v>296538.91</v>
      </c>
      <c r="L26" s="102">
        <v>4842053.28</v>
      </c>
      <c r="M26" s="106">
        <v>746219.36</v>
      </c>
      <c r="N26" s="105"/>
      <c r="O26" s="102">
        <v>1755560.65</v>
      </c>
      <c r="P26" s="102">
        <v>2028074.32</v>
      </c>
      <c r="Q26" s="102">
        <v>2066039.03</v>
      </c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>
      <c r="A27" s="108" t="s">
        <v>104</v>
      </c>
      <c r="B27" s="101"/>
      <c r="C27" s="110">
        <v>8115557.05</v>
      </c>
      <c r="D27" s="102">
        <v>7527936.96</v>
      </c>
      <c r="E27" s="102">
        <v>9509215.33</v>
      </c>
      <c r="F27" s="102">
        <v>1.002176643E7</v>
      </c>
      <c r="G27" s="103">
        <v>1.23382142E7</v>
      </c>
      <c r="H27" s="104">
        <v>2316447.77</v>
      </c>
      <c r="I27" s="102">
        <v>1.05443723E7</v>
      </c>
      <c r="J27" s="105">
        <v>9990929.9</v>
      </c>
      <c r="K27" s="104">
        <f t="shared" si="1"/>
        <v>-553442.4</v>
      </c>
      <c r="L27" s="102">
        <v>1.120418431E7</v>
      </c>
      <c r="M27" s="106">
        <v>-1134029.89</v>
      </c>
      <c r="N27" s="105"/>
      <c r="O27" s="102">
        <v>4970859.11</v>
      </c>
      <c r="P27" s="102">
        <v>5305409.44</v>
      </c>
      <c r="Q27" s="102">
        <v>5151682.41</v>
      </c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>
      <c r="A28" s="111" t="s">
        <v>54</v>
      </c>
      <c r="B28" s="112">
        <v>9.06E7</v>
      </c>
      <c r="C28" s="113">
        <v>8.473725854E7</v>
      </c>
      <c r="D28" s="113">
        <v>1.0053574437E8</v>
      </c>
      <c r="E28" s="113">
        <v>1.1277774564E8</v>
      </c>
      <c r="F28" s="113">
        <v>1.1532037203E8</v>
      </c>
      <c r="G28" s="113">
        <v>1.150901092E8</v>
      </c>
      <c r="H28" s="113">
        <f>G28-F28</f>
        <v>-230262.83</v>
      </c>
      <c r="I28" s="113">
        <v>1.189218956E8</v>
      </c>
      <c r="J28" s="113">
        <f>sum(J7:J27)</f>
        <v>120591565.5</v>
      </c>
      <c r="K28" s="113">
        <f t="shared" si="1"/>
        <v>1669669.88</v>
      </c>
      <c r="L28" s="113">
        <v>1.4001037849E8</v>
      </c>
      <c r="M28" s="113">
        <v>2.492026929E7</v>
      </c>
      <c r="N28" s="113">
        <v>4.941037849E7</v>
      </c>
      <c r="O28" s="113">
        <v>5.528380136E7</v>
      </c>
      <c r="P28" s="113">
        <v>5.689553933E7</v>
      </c>
      <c r="Q28" s="113">
        <v>6.260482208E7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>
      <c r="A29" s="46"/>
      <c r="B29" s="46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</row>
    <row r="30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46"/>
      <c r="N30" s="46"/>
      <c r="O30" s="115"/>
      <c r="P30" s="115"/>
      <c r="Q30" s="115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</sheetData>
  <mergeCells count="2">
    <mergeCell ref="A1:L1"/>
    <mergeCell ref="A2:L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 outlineLevelRow="1"/>
  <cols>
    <col customWidth="1" min="1" max="1" width="46.63"/>
    <col customWidth="1" min="2" max="2" width="17.38"/>
    <col customWidth="1" min="3" max="3" width="16.38"/>
    <col customWidth="1" min="10" max="12" width="11.13"/>
  </cols>
  <sheetData>
    <row r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>
      <c r="A2" s="116" t="s">
        <v>105</v>
      </c>
    </row>
    <row r="3">
      <c r="A3" s="116" t="s">
        <v>106</v>
      </c>
    </row>
    <row r="4">
      <c r="A4" s="46"/>
      <c r="B4" s="117"/>
      <c r="C4" s="117"/>
      <c r="D4" s="117"/>
      <c r="E4" s="117"/>
      <c r="F4" s="118"/>
      <c r="G4" s="118"/>
      <c r="H4" s="119"/>
      <c r="I4" s="119"/>
      <c r="J4" s="118"/>
      <c r="K4" s="118"/>
      <c r="L4" s="118"/>
    </row>
    <row r="5">
      <c r="A5" s="120"/>
      <c r="B5" s="97" t="s">
        <v>107</v>
      </c>
      <c r="C5" s="97" t="s">
        <v>81</v>
      </c>
      <c r="D5" s="97" t="s">
        <v>60</v>
      </c>
      <c r="E5" s="97" t="s">
        <v>61</v>
      </c>
      <c r="F5" s="97" t="s">
        <v>62</v>
      </c>
      <c r="G5" s="97" t="s">
        <v>63</v>
      </c>
      <c r="H5" s="97" t="s">
        <v>5</v>
      </c>
      <c r="I5" s="97" t="s">
        <v>64</v>
      </c>
      <c r="J5" s="97" t="s">
        <v>65</v>
      </c>
      <c r="K5" s="97" t="s">
        <v>8</v>
      </c>
      <c r="L5" s="97" t="s">
        <v>67</v>
      </c>
    </row>
    <row r="6" collapsed="1">
      <c r="A6" s="121" t="s">
        <v>108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hidden="1" outlineLevel="1">
      <c r="A7" s="123" t="s">
        <v>109</v>
      </c>
      <c r="B7" s="124">
        <v>122.0</v>
      </c>
      <c r="C7" s="124">
        <v>122.0</v>
      </c>
      <c r="D7" s="124">
        <v>137.0</v>
      </c>
      <c r="E7" s="124">
        <v>138.0</v>
      </c>
      <c r="F7" s="125">
        <v>133.0</v>
      </c>
      <c r="G7" s="125">
        <v>147.0</v>
      </c>
      <c r="H7" s="126">
        <v>14.0</v>
      </c>
      <c r="I7" s="125">
        <v>135.0</v>
      </c>
      <c r="J7" s="127"/>
      <c r="K7" s="128"/>
      <c r="L7" s="125">
        <v>141.0</v>
      </c>
    </row>
    <row r="8" hidden="1" outlineLevel="1">
      <c r="A8" s="123" t="s">
        <v>110</v>
      </c>
      <c r="B8" s="124">
        <v>494.0</v>
      </c>
      <c r="C8" s="124">
        <v>463.0</v>
      </c>
      <c r="D8" s="124">
        <v>458.0</v>
      </c>
      <c r="E8" s="124">
        <v>356.0</v>
      </c>
      <c r="F8" s="125">
        <v>495.0</v>
      </c>
      <c r="G8" s="125">
        <v>477.0</v>
      </c>
      <c r="H8" s="126">
        <v>-17.0</v>
      </c>
      <c r="I8" s="125">
        <v>506.0</v>
      </c>
      <c r="J8" s="129"/>
      <c r="K8" s="130"/>
      <c r="L8" s="125">
        <v>575.0</v>
      </c>
    </row>
    <row r="9">
      <c r="A9" s="123" t="s">
        <v>54</v>
      </c>
      <c r="B9" s="123">
        <v>616.0</v>
      </c>
      <c r="C9" s="123">
        <v>585.0</v>
      </c>
      <c r="D9" s="123">
        <v>595.0</v>
      </c>
      <c r="E9" s="123">
        <v>494.0</v>
      </c>
      <c r="F9" s="123">
        <v>628.0</v>
      </c>
      <c r="G9" s="123">
        <v>624.0</v>
      </c>
      <c r="H9" s="106">
        <f>G9-F9</f>
        <v>-4</v>
      </c>
      <c r="I9" s="123">
        <v>641.0</v>
      </c>
      <c r="J9" s="123">
        <v>640.0</v>
      </c>
      <c r="K9" s="106">
        <f>J9-I9</f>
        <v>-1</v>
      </c>
      <c r="L9" s="123">
        <v>716.0</v>
      </c>
    </row>
    <row r="10" collapsed="1">
      <c r="A10" s="131" t="s">
        <v>111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hidden="1" outlineLevel="1">
      <c r="A11" s="123" t="s">
        <v>109</v>
      </c>
      <c r="B11" s="133">
        <v>1.4687744E7</v>
      </c>
      <c r="C11" s="133">
        <v>1.4930179E7</v>
      </c>
      <c r="D11" s="134">
        <v>1.6844266E7</v>
      </c>
      <c r="E11" s="134">
        <v>2.0425539E7</v>
      </c>
      <c r="F11" s="134">
        <v>1.6552181E7</v>
      </c>
      <c r="G11" s="134">
        <v>1.9122328E7</v>
      </c>
      <c r="H11" s="135">
        <v>2570147.0</v>
      </c>
      <c r="I11" s="134">
        <v>1.7473424E7</v>
      </c>
      <c r="J11" s="127"/>
      <c r="K11" s="128"/>
      <c r="L11" s="134">
        <v>1.8790759E7</v>
      </c>
    </row>
    <row r="12" hidden="1" outlineLevel="1">
      <c r="A12" s="123" t="s">
        <v>110</v>
      </c>
      <c r="B12" s="133">
        <v>4.6496513E7</v>
      </c>
      <c r="C12" s="133">
        <v>4.2697382E7</v>
      </c>
      <c r="D12" s="134">
        <v>4.4586571E7</v>
      </c>
      <c r="E12" s="134">
        <v>3.6450884E7</v>
      </c>
      <c r="F12" s="134">
        <v>4.9725708E7</v>
      </c>
      <c r="G12" s="134">
        <v>4.815582E7</v>
      </c>
      <c r="H12" s="135">
        <v>-1569888.0</v>
      </c>
      <c r="I12" s="134">
        <v>5.3710666E7</v>
      </c>
      <c r="J12" s="129"/>
      <c r="K12" s="130"/>
      <c r="L12" s="134">
        <v>6.2713881E7</v>
      </c>
    </row>
    <row r="13">
      <c r="A13" s="123" t="s">
        <v>54</v>
      </c>
      <c r="B13" s="136">
        <v>6.1184257E7</v>
      </c>
      <c r="C13" s="136">
        <v>5.7627561E7</v>
      </c>
      <c r="D13" s="136">
        <v>6.1430837E7</v>
      </c>
      <c r="E13" s="136">
        <v>5.6876423E7</v>
      </c>
      <c r="F13" s="136">
        <v>6.6277889E7</v>
      </c>
      <c r="G13" s="136">
        <v>6.7278148E7</v>
      </c>
      <c r="H13" s="137">
        <f>G13-F13</f>
        <v>1000259</v>
      </c>
      <c r="I13" s="136">
        <v>7.118409E7</v>
      </c>
      <c r="J13" s="136">
        <v>7.1982669E7</v>
      </c>
      <c r="K13" s="137">
        <f>J13-I13</f>
        <v>798579</v>
      </c>
      <c r="L13" s="136">
        <v>8.150464E7</v>
      </c>
    </row>
    <row r="14" collapsed="1">
      <c r="A14" s="131" t="s">
        <v>112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</row>
    <row r="15" hidden="1" outlineLevel="1">
      <c r="A15" s="123" t="s">
        <v>109</v>
      </c>
      <c r="B15" s="134">
        <v>3935256.0</v>
      </c>
      <c r="C15" s="134">
        <v>3673904.0</v>
      </c>
      <c r="D15" s="134">
        <v>4171077.0</v>
      </c>
      <c r="E15" s="134">
        <v>4655577.0</v>
      </c>
      <c r="F15" s="134">
        <v>4625460.0</v>
      </c>
      <c r="G15" s="134">
        <v>4808407.0</v>
      </c>
      <c r="H15" s="135">
        <v>182947.0</v>
      </c>
      <c r="I15" s="134">
        <v>4809576.0</v>
      </c>
      <c r="J15" s="127"/>
      <c r="K15" s="128"/>
      <c r="L15" s="134">
        <v>5319158.0</v>
      </c>
    </row>
    <row r="16" hidden="1" outlineLevel="1">
      <c r="A16" s="123" t="s">
        <v>110</v>
      </c>
      <c r="B16" s="134">
        <v>1.2453947E7</v>
      </c>
      <c r="C16" s="134">
        <v>1.07425E7</v>
      </c>
      <c r="D16" s="134">
        <v>1.0939837E7</v>
      </c>
      <c r="E16" s="134">
        <v>9533754.0</v>
      </c>
      <c r="F16" s="134">
        <v>1.3926495E7</v>
      </c>
      <c r="G16" s="134">
        <v>1.1770126E7</v>
      </c>
      <c r="H16" s="135">
        <v>-2156369.0</v>
      </c>
      <c r="I16" s="134">
        <v>1.4812321E7</v>
      </c>
      <c r="J16" s="129"/>
      <c r="K16" s="130"/>
      <c r="L16" s="134">
        <v>1.7609328E7</v>
      </c>
    </row>
    <row r="17">
      <c r="A17" s="123" t="s">
        <v>54</v>
      </c>
      <c r="B17" s="136">
        <v>1.6389203E7</v>
      </c>
      <c r="C17" s="136">
        <v>1.4416404E7</v>
      </c>
      <c r="D17" s="136">
        <v>1.5110914E7</v>
      </c>
      <c r="E17" s="136">
        <v>1.4189331E7</v>
      </c>
      <c r="F17" s="136">
        <v>1.8551955E7</v>
      </c>
      <c r="G17" s="136">
        <v>1.6578533E7</v>
      </c>
      <c r="H17" s="105">
        <v>-1973422.0</v>
      </c>
      <c r="I17" s="136">
        <v>1.9621897E7</v>
      </c>
      <c r="J17" s="136">
        <v>1.9091505E7</v>
      </c>
      <c r="K17" s="106">
        <f>J17-I17</f>
        <v>-530392</v>
      </c>
      <c r="L17" s="136">
        <v>2.2928486E7</v>
      </c>
    </row>
    <row r="18" collapsed="1">
      <c r="A18" s="131" t="s">
        <v>113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hidden="1" outlineLevel="1">
      <c r="A19" s="123" t="s">
        <v>109</v>
      </c>
      <c r="B19" s="136">
        <v>1.8623E7</v>
      </c>
      <c r="C19" s="136">
        <v>1.8604083E7</v>
      </c>
      <c r="D19" s="136">
        <v>2.1015343E7</v>
      </c>
      <c r="E19" s="136">
        <v>2.5081116E7</v>
      </c>
      <c r="F19" s="136">
        <v>2.1177641E7</v>
      </c>
      <c r="G19" s="136">
        <v>2.3930735E7</v>
      </c>
      <c r="H19" s="135">
        <v>2753094.0</v>
      </c>
      <c r="I19" s="136">
        <v>2.2283E7</v>
      </c>
      <c r="J19" s="127"/>
      <c r="K19" s="128"/>
      <c r="L19" s="136">
        <v>2.4109917E7</v>
      </c>
    </row>
    <row r="20" hidden="1" outlineLevel="1">
      <c r="A20" s="123" t="s">
        <v>110</v>
      </c>
      <c r="B20" s="136">
        <v>5.895046E7</v>
      </c>
      <c r="C20" s="136">
        <v>5.3439882E7</v>
      </c>
      <c r="D20" s="136">
        <v>5.5526408E7</v>
      </c>
      <c r="E20" s="136">
        <v>4.5984638E7</v>
      </c>
      <c r="F20" s="136">
        <v>6.3652203E7</v>
      </c>
      <c r="G20" s="136">
        <v>5.9925946E7</v>
      </c>
      <c r="H20" s="135">
        <v>-3726257.0</v>
      </c>
      <c r="I20" s="136">
        <v>6.8522987E7</v>
      </c>
      <c r="J20" s="129"/>
      <c r="K20" s="130"/>
      <c r="L20" s="136">
        <v>8.0323209E7</v>
      </c>
    </row>
    <row r="21" collapsed="1">
      <c r="A21" s="123" t="s">
        <v>54</v>
      </c>
      <c r="B21" s="136">
        <v>7.757346E7</v>
      </c>
      <c r="C21" s="136">
        <v>7.2043965E7</v>
      </c>
      <c r="D21" s="136">
        <v>7.6541751E7</v>
      </c>
      <c r="E21" s="136">
        <v>7.1065754E7</v>
      </c>
      <c r="F21" s="136">
        <v>8.4829844E7</v>
      </c>
      <c r="G21" s="136">
        <v>8.3856682E7</v>
      </c>
      <c r="H21" s="105">
        <v>-973162.0</v>
      </c>
      <c r="I21" s="136">
        <v>9.0805987E7</v>
      </c>
      <c r="J21" s="136">
        <f>J13+J17</f>
        <v>91074174</v>
      </c>
      <c r="K21" s="137">
        <f>J21-I21</f>
        <v>268187</v>
      </c>
      <c r="L21" s="136">
        <v>1.04433126E8</v>
      </c>
    </row>
    <row r="22" hidden="1" outlineLevel="1">
      <c r="A22" s="131" t="s">
        <v>114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</row>
    <row r="23" hidden="1" outlineLevel="1">
      <c r="A23" s="123" t="s">
        <v>115</v>
      </c>
      <c r="B23" s="134">
        <v>5.5112372E7</v>
      </c>
      <c r="C23" s="134">
        <v>5.1913728E7</v>
      </c>
      <c r="D23" s="134">
        <v>5.8228528E7</v>
      </c>
      <c r="E23" s="134">
        <v>5.6171648E7</v>
      </c>
      <c r="F23" s="134">
        <v>6.6985813E7</v>
      </c>
      <c r="G23" s="134">
        <v>6.2750768E7</v>
      </c>
      <c r="H23" s="135">
        <v>-4235045.0</v>
      </c>
      <c r="I23" s="134">
        <v>6.9611442E7</v>
      </c>
      <c r="J23" s="127"/>
      <c r="K23" s="128"/>
      <c r="L23" s="134">
        <v>7.8735234E7</v>
      </c>
    </row>
    <row r="24" hidden="1" outlineLevel="1">
      <c r="A24" s="123" t="s">
        <v>116</v>
      </c>
      <c r="B24" s="134">
        <v>2.2461088E7</v>
      </c>
      <c r="C24" s="134">
        <v>2.0130237E7</v>
      </c>
      <c r="D24" s="134">
        <v>1.8313223E7</v>
      </c>
      <c r="E24" s="134">
        <v>1.4894106E7</v>
      </c>
      <c r="F24" s="134">
        <v>1.7844031E7</v>
      </c>
      <c r="G24" s="134">
        <v>2.1105914E7</v>
      </c>
      <c r="H24" s="135">
        <v>3261883.0</v>
      </c>
      <c r="I24" s="134">
        <v>2.1194545E7</v>
      </c>
      <c r="J24" s="129"/>
      <c r="K24" s="130"/>
      <c r="L24" s="134">
        <v>2.5697892E7</v>
      </c>
    </row>
    <row r="25" hidden="1" outlineLevel="1">
      <c r="A25" s="123" t="s">
        <v>54</v>
      </c>
      <c r="B25" s="136">
        <v>7.757346E7</v>
      </c>
      <c r="C25" s="136">
        <v>7.2043965E7</v>
      </c>
      <c r="D25" s="136">
        <v>7.6541751E7</v>
      </c>
      <c r="E25" s="136">
        <v>7.1065754E7</v>
      </c>
      <c r="F25" s="136">
        <v>8.4829844E7</v>
      </c>
      <c r="G25" s="136">
        <v>8.3856682E7</v>
      </c>
      <c r="H25" s="135">
        <v>-973162.0</v>
      </c>
      <c r="I25" s="136">
        <v>9.0805987E7</v>
      </c>
      <c r="J25" s="138"/>
      <c r="K25" s="139"/>
      <c r="L25" s="136">
        <v>1.04433126E8</v>
      </c>
    </row>
    <row r="26">
      <c r="A26" s="114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46"/>
    </row>
    <row r="27">
      <c r="A27" s="141" t="s">
        <v>117</v>
      </c>
    </row>
    <row r="28">
      <c r="A28" s="141"/>
    </row>
    <row r="29">
      <c r="A29" s="142"/>
    </row>
    <row r="30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>
      <c r="A31" s="46"/>
      <c r="B31" s="143"/>
      <c r="C31" s="143"/>
      <c r="D31" s="143"/>
      <c r="E31" s="143"/>
      <c r="F31" s="143"/>
      <c r="G31" s="143"/>
      <c r="H31" s="144"/>
      <c r="I31" s="144"/>
      <c r="J31" s="144"/>
      <c r="L31" s="144"/>
    </row>
    <row r="33">
      <c r="B33" s="144"/>
      <c r="C33" s="144"/>
      <c r="D33" s="144"/>
      <c r="E33" s="144"/>
      <c r="F33" s="144"/>
      <c r="G33" s="144"/>
      <c r="H33" s="144"/>
      <c r="I33" s="144"/>
      <c r="L33" s="144"/>
    </row>
    <row r="35">
      <c r="B35" s="144"/>
      <c r="C35" s="144"/>
      <c r="D35" s="144"/>
      <c r="E35" s="144"/>
      <c r="F35" s="144"/>
      <c r="G35" s="144"/>
      <c r="H35" s="144"/>
      <c r="I35" s="144"/>
      <c r="L35" s="144"/>
    </row>
  </sheetData>
  <mergeCells count="10">
    <mergeCell ref="A27:L27"/>
    <mergeCell ref="A28:L28"/>
    <mergeCell ref="A29:P29"/>
    <mergeCell ref="A2:L2"/>
    <mergeCell ref="A3:L3"/>
    <mergeCell ref="A6:L6"/>
    <mergeCell ref="A10:L10"/>
    <mergeCell ref="A14:L14"/>
    <mergeCell ref="A18:L18"/>
    <mergeCell ref="A22:L22"/>
  </mergeCells>
  <drawing r:id="rId1"/>
</worksheet>
</file>