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B4382609-D3AE-43A8-992B-490B50D30035}" xr6:coauthVersionLast="47" xr6:coauthVersionMax="47" xr10:uidLastSave="{00000000-0000-0000-0000-000000000000}"/>
  <bookViews>
    <workbookView xWindow="-120" yWindow="-120" windowWidth="24240" windowHeight="13020" xr2:uid="{A440A3C6-0C8B-45E1-BEA0-753BD152B239}"/>
  </bookViews>
  <sheets>
    <sheet name="Appendix 2-L" sheetId="1" r:id="rId1"/>
  </sheets>
  <definedNames>
    <definedName name="EBNUMBER">#REF!</definedName>
    <definedName name="Rebas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1" l="1"/>
  <c r="Q28" i="1"/>
  <c r="P28" i="1"/>
  <c r="N27" i="1"/>
  <c r="M28" i="1"/>
  <c r="H28" i="1"/>
  <c r="F28" i="1"/>
  <c r="E28" i="1"/>
  <c r="L28" i="1"/>
  <c r="G28" i="1"/>
  <c r="O28" i="1"/>
  <c r="J28" i="1"/>
  <c r="K28" i="1"/>
  <c r="I27" i="1"/>
  <c r="N28" i="1"/>
  <c r="R24" i="1"/>
  <c r="Q24" i="1"/>
  <c r="P24" i="1"/>
  <c r="O24" i="1"/>
  <c r="N24" i="1"/>
  <c r="M24" i="1"/>
  <c r="L24" i="1"/>
  <c r="K24" i="1"/>
  <c r="J24" i="1"/>
  <c r="I24" i="1"/>
  <c r="H24" i="1"/>
  <c r="G24" i="1"/>
  <c r="F24" i="1"/>
  <c r="E24" i="1"/>
  <c r="D24" i="1"/>
  <c r="R23" i="1"/>
  <c r="Q23" i="1"/>
  <c r="P23" i="1"/>
  <c r="O23" i="1"/>
  <c r="N23" i="1"/>
  <c r="M23" i="1"/>
  <c r="L23" i="1"/>
  <c r="K23" i="1"/>
  <c r="J23" i="1"/>
  <c r="I23" i="1"/>
  <c r="H23" i="1"/>
  <c r="G23" i="1"/>
  <c r="F23" i="1"/>
  <c r="E23" i="1"/>
  <c r="D23" i="1"/>
  <c r="F27" i="1" l="1"/>
  <c r="R28" i="1"/>
  <c r="H27" i="1"/>
  <c r="Q27" i="1"/>
  <c r="P27" i="1"/>
  <c r="O27" i="1"/>
  <c r="M27" i="1"/>
  <c r="L27" i="1"/>
  <c r="K27" i="1"/>
  <c r="J27" i="1"/>
  <c r="I28" i="1"/>
  <c r="G27" i="1"/>
  <c r="D27" i="1"/>
  <c r="D28" i="1"/>
  <c r="E27" i="1"/>
  <c r="D18" i="1"/>
  <c r="D29" i="1" l="1"/>
  <c r="D25" i="1"/>
  <c r="E18" i="1"/>
  <c r="F18" i="1"/>
  <c r="G18" i="1"/>
  <c r="H18" i="1"/>
  <c r="I18" i="1"/>
  <c r="J18" i="1"/>
  <c r="K18" i="1"/>
  <c r="L18" i="1"/>
  <c r="M18" i="1"/>
  <c r="N18" i="1"/>
  <c r="O18" i="1"/>
  <c r="P18" i="1"/>
  <c r="Q18" i="1"/>
  <c r="R18" i="1"/>
  <c r="L29" i="1" l="1"/>
  <c r="L25" i="1"/>
  <c r="H25" i="1"/>
  <c r="H29" i="1"/>
  <c r="M25" i="1"/>
  <c r="M29" i="1"/>
  <c r="G25" i="1"/>
  <c r="G29" i="1"/>
  <c r="N25" i="1"/>
  <c r="N29" i="1"/>
  <c r="F29" i="1"/>
  <c r="F25" i="1"/>
  <c r="K25" i="1"/>
  <c r="K29" i="1"/>
  <c r="R29" i="1"/>
  <c r="R25" i="1"/>
  <c r="E29" i="1"/>
  <c r="E25" i="1"/>
  <c r="I25" i="1"/>
  <c r="I29" i="1"/>
  <c r="P29" i="1"/>
  <c r="P25" i="1"/>
  <c r="J25" i="1"/>
  <c r="J29" i="1"/>
  <c r="Q29" i="1"/>
  <c r="Q25" i="1"/>
  <c r="O25" i="1"/>
  <c r="O29" i="1"/>
</calcChain>
</file>

<file path=xl/sharedStrings.xml><?xml version="1.0" encoding="utf-8"?>
<sst xmlns="http://schemas.openxmlformats.org/spreadsheetml/2006/main" count="62" uniqueCount="48">
  <si>
    <t>File Number:</t>
  </si>
  <si>
    <t>EB-2025-0252</t>
  </si>
  <si>
    <t>Exhibit:</t>
  </si>
  <si>
    <t>Tab:</t>
  </si>
  <si>
    <t>Schedule:</t>
  </si>
  <si>
    <t>Page:</t>
  </si>
  <si>
    <t>Date:</t>
  </si>
  <si>
    <t>Appendix 2-L</t>
  </si>
  <si>
    <r>
      <t xml:space="preserve">Recoverable OM&amp;A Cost per Customer and per FTE </t>
    </r>
    <r>
      <rPr>
        <b/>
        <vertAlign val="superscript"/>
        <sz val="10"/>
        <rFont val="Arial"/>
        <family val="2"/>
      </rPr>
      <t>1</t>
    </r>
  </si>
  <si>
    <t>2017 Actuals</t>
  </si>
  <si>
    <t>2018 Actuals</t>
  </si>
  <si>
    <t>2019 Actuals</t>
  </si>
  <si>
    <t>2020 Actuals</t>
  </si>
  <si>
    <t>2021 Actuals</t>
  </si>
  <si>
    <t>2022 Actuals</t>
  </si>
  <si>
    <t>2023 Actuals</t>
  </si>
  <si>
    <t>2024 Actuals</t>
  </si>
  <si>
    <t>2025 Bridge Year</t>
  </si>
  <si>
    <t>2026 Bridge Year</t>
  </si>
  <si>
    <t>2027 Test Year</t>
  </si>
  <si>
    <t>2028 Forecast</t>
  </si>
  <si>
    <t>2029 Forecast</t>
  </si>
  <si>
    <t>2030 Forecast</t>
  </si>
  <si>
    <t>2031 Forecast</t>
  </si>
  <si>
    <t>Reporting Basis</t>
  </si>
  <si>
    <t>MIFRS</t>
  </si>
  <si>
    <t>OM&amp;A Costs</t>
  </si>
  <si>
    <t xml:space="preserve">     O&amp;M</t>
  </si>
  <si>
    <r>
      <t xml:space="preserve">     Admin Expenses</t>
    </r>
    <r>
      <rPr>
        <b/>
        <vertAlign val="superscript"/>
        <sz val="10"/>
        <rFont val="Arial"/>
        <family val="2"/>
      </rPr>
      <t>6</t>
    </r>
  </si>
  <si>
    <r>
      <t>Total Recoverable OM&amp;A from Appendix 2-JA</t>
    </r>
    <r>
      <rPr>
        <b/>
        <vertAlign val="superscript"/>
        <sz val="10"/>
        <rFont val="Arial"/>
        <family val="2"/>
      </rPr>
      <t xml:space="preserve"> 5</t>
    </r>
  </si>
  <si>
    <r>
      <t xml:space="preserve">Number of Customers </t>
    </r>
    <r>
      <rPr>
        <b/>
        <vertAlign val="superscript"/>
        <sz val="10"/>
        <rFont val="Arial"/>
        <family val="2"/>
      </rPr>
      <t>2,4</t>
    </r>
  </si>
  <si>
    <r>
      <t xml:space="preserve">Number of FTEs </t>
    </r>
    <r>
      <rPr>
        <b/>
        <vertAlign val="superscript"/>
        <sz val="10"/>
        <rFont val="Arial"/>
        <family val="2"/>
      </rPr>
      <t>3,4</t>
    </r>
  </si>
  <si>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</si>
  <si>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</si>
  <si>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</si>
  <si>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</si>
  <si>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</si>
  <si>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</si>
  <si>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</si>
  <si>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</si>
  <si>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</si>
  <si>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Notes:</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</si>
  <si>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</si>
  <si>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</si>
  <si>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</si>
  <si>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</si>
  <si>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t>For the test year, the applicant should take into account the system O&amp;M (line 24 of Appendix 2-AB) in developing its forecasted OM&amp;A.</t>
  </si>
  <si>
    <t>Includes lines 19, 20, &amp; 21 of Appendix 2-JA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</si>
</sst>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 #,##0_-;_-* &quot;-&quot;??_-;_-@_-"/>
    <numFmt numFmtId="165" formatCode="_(&quot;$&quot;* #,##0_);_(&quot;$&quot;* \(#,##0\);_(&quot;$&quot;* &quot;-&quot;??_);_(@_)"/>
    <numFmt numFmtId="166" formatCode="_(* #,##0_);_(* \(#,##0\);_(* &quot;-&quot;??_);_(@_)"/>
  </numFmts>
  <fonts count="7" x14ac:knownFonts="1">
    <font>
      <sz val="11"/>
      <color theme="1"/>
      <name val="Aptos Narrow"/>
      <family val="2"/>
      <scheme val="minor"/>
    </font>
    <font>
      <sz val="11"/>
      <color theme="1"/>
      <name val="Aptos Narrow"/>
      <family val="2"/>
      <scheme val="minor"/>
    </font>
    <font>
      <b/>
      <sz val="10"/>
      <name val="Arial"/>
      <family val="2"/>
    </font>
    <font>
      <sz val="10"/>
      <name val="Arial"/>
      <family val="2"/>
    </font>
    <font>
      <b/>
      <sz val="10"/>
      <color rgb="FFFF0000"/>
      <name val="Arial"/>
      <family val="2"/>
    </font>
    <font>
      <b/>
      <vertAlign val="superscript"/>
      <sz val="10"/>
      <name val="Arial"/>
      <family val="2"/>
    </font>
    <font>
      <sz val="10"/>
      <color theme="1"/>
      <name val="Arial"/>
      <family val="2"/>
    </font>
  </fonts>
  <fills count="4">
    <fill>
      <patternFill patternType="none"/>
    </fill>
    <fill>
      <patternFill patternType="gray125"/>
    </fill>
    <fill>
      <patternFill patternType="solid">
        <fgColor rgb="FFDBE2F1"/>
        <bgColor indexed="64"/>
      </patternFill>
    </fill>
    <fill>
      <patternFill patternType="solid">
        <fgColor theme="2"/>
        <bgColor indexed="64"/>
      </patternFill>
    </fill>
  </fills>
  <borders count="28">
    <border>
      <left/>
      <right/>
      <top/>
      <bottom/>
      <diagonal/>
    </border>
    <border>
      <left/>
      <right/>
      <top/>
      <bottom style="thin">
        <color theme="0"/>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cellStyleXfs>
  <cellXfs count="60">
    <xf numFmtId="0" fontId="0" fillId="0" borderId="0" xfId="0"/>
    <xf numFmtId="0" fontId="2" fillId="0" borderId="0" xfId="0" applyFont="1" applyAlignment="1" applyProtection="1">
      <alignment horizontal="left"/>
      <protection locked="0"/>
    </xf>
    <xf numFmtId="0" fontId="2" fillId="0" borderId="2" xfId="0" applyFont="1" applyBorder="1" applyProtection="1">
      <protection locked="0"/>
    </xf>
    <xf numFmtId="0" fontId="2" fillId="0" borderId="9" xfId="0" applyFont="1" applyBorder="1" applyAlignment="1" applyProtection="1">
      <alignment horizontal="left"/>
      <protection locked="0"/>
    </xf>
    <xf numFmtId="0" fontId="2" fillId="0" borderId="8" xfId="0" quotePrefix="1" applyFont="1" applyBorder="1" applyAlignment="1" applyProtection="1">
      <alignment horizontal="left"/>
      <protection locked="0"/>
    </xf>
    <xf numFmtId="0" fontId="2" fillId="0" borderId="12" xfId="0" quotePrefix="1"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Protection="1">
      <protection locked="0"/>
    </xf>
    <xf numFmtId="0" fontId="3" fillId="0" borderId="0" xfId="0" quotePrefix="1" applyFont="1" applyAlignment="1" applyProtection="1">
      <alignment horizontal="center"/>
      <protection locked="0"/>
    </xf>
    <xf numFmtId="0" fontId="3" fillId="0" borderId="0" xfId="0" applyFont="1" applyProtection="1">
      <protection locked="0"/>
    </xf>
    <xf numFmtId="0" fontId="2" fillId="2" borderId="25" xfId="0" applyFont="1" applyFill="1" applyBorder="1" applyAlignment="1" applyProtection="1">
      <alignment horizontal="center"/>
      <protection locked="0"/>
    </xf>
    <xf numFmtId="0" fontId="2" fillId="2" borderId="26"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164" fontId="3" fillId="3" borderId="21" xfId="1" applyNumberFormat="1" applyFont="1" applyFill="1" applyBorder="1" applyProtection="1">
      <protection locked="0"/>
    </xf>
    <xf numFmtId="164" fontId="3" fillId="3" borderId="17" xfId="1" applyNumberFormat="1" applyFont="1" applyFill="1" applyBorder="1" applyProtection="1">
      <protection locked="0"/>
    </xf>
    <xf numFmtId="164" fontId="3" fillId="3" borderId="22" xfId="1" applyNumberFormat="1" applyFont="1" applyFill="1" applyBorder="1" applyProtection="1">
      <protection locked="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0" xfId="0" applyFont="1"/>
    <xf numFmtId="0" fontId="3" fillId="0" borderId="0" xfId="3" applyAlignment="1">
      <alignment horizontal="right" vertical="top"/>
    </xf>
    <xf numFmtId="0" fontId="3" fillId="3" borderId="1" xfId="0" applyFont="1" applyFill="1" applyBorder="1" applyAlignment="1" applyProtection="1">
      <alignment horizontal="right" vertical="top"/>
      <protection locked="0"/>
    </xf>
    <xf numFmtId="0" fontId="3" fillId="3" borderId="0" xfId="0" applyFont="1" applyFill="1" applyAlignment="1" applyProtection="1">
      <alignment horizontal="right" vertical="top"/>
      <protection locked="0"/>
    </xf>
    <xf numFmtId="0" fontId="3" fillId="0" borderId="0" xfId="0" applyFont="1" applyAlignment="1" applyProtection="1">
      <alignment horizontal="right" vertical="top"/>
      <protection locked="0"/>
    </xf>
    <xf numFmtId="15" fontId="3" fillId="3" borderId="0" xfId="0" applyNumberFormat="1" applyFont="1" applyFill="1" applyAlignment="1" applyProtection="1">
      <alignment horizontal="right" vertical="top"/>
      <protection locked="0"/>
    </xf>
    <xf numFmtId="0" fontId="6" fillId="0" borderId="3" xfId="0" applyFont="1" applyBorder="1" applyProtection="1">
      <protection locked="0"/>
    </xf>
    <xf numFmtId="0" fontId="6" fillId="0" borderId="19" xfId="0" applyFont="1" applyBorder="1"/>
    <xf numFmtId="0" fontId="6" fillId="0" borderId="16" xfId="0" applyFont="1" applyBorder="1"/>
    <xf numFmtId="0" fontId="6" fillId="0" borderId="20" xfId="0" applyFont="1" applyBorder="1"/>
    <xf numFmtId="165" fontId="6" fillId="0" borderId="21" xfId="2" applyNumberFormat="1" applyFont="1" applyBorder="1"/>
    <xf numFmtId="165" fontId="6" fillId="0" borderId="17" xfId="2" applyNumberFormat="1" applyFont="1" applyBorder="1"/>
    <xf numFmtId="165" fontId="6" fillId="0" borderId="22" xfId="2" applyNumberFormat="1" applyFont="1" applyBorder="1"/>
    <xf numFmtId="165" fontId="6" fillId="0" borderId="21" xfId="0" applyNumberFormat="1" applyFont="1" applyBorder="1"/>
    <xf numFmtId="165" fontId="6" fillId="0" borderId="17" xfId="0" applyNumberFormat="1" applyFont="1" applyBorder="1"/>
    <xf numFmtId="165" fontId="6" fillId="0" borderId="22" xfId="0" applyNumberFormat="1" applyFont="1" applyBorder="1"/>
    <xf numFmtId="166" fontId="6" fillId="0" borderId="21" xfId="1" applyNumberFormat="1" applyFont="1" applyBorder="1"/>
    <xf numFmtId="166" fontId="6" fillId="0" borderId="17" xfId="1" applyNumberFormat="1" applyFont="1" applyBorder="1"/>
    <xf numFmtId="166" fontId="6" fillId="0" borderId="22" xfId="1" applyNumberFormat="1" applyFont="1" applyBorder="1"/>
    <xf numFmtId="0" fontId="6" fillId="0" borderId="21" xfId="0" applyFont="1" applyBorder="1"/>
    <xf numFmtId="0" fontId="6" fillId="0" borderId="17" xfId="0" applyFont="1" applyBorder="1"/>
    <xf numFmtId="0" fontId="6" fillId="0" borderId="22" xfId="0" applyFont="1" applyBorder="1"/>
    <xf numFmtId="165" fontId="6" fillId="0" borderId="23" xfId="2" applyNumberFormat="1" applyFont="1" applyBorder="1"/>
    <xf numFmtId="165" fontId="6" fillId="0" borderId="18" xfId="2" applyNumberFormat="1" applyFont="1" applyBorder="1"/>
    <xf numFmtId="165" fontId="6" fillId="0" borderId="24" xfId="2" applyNumberFormat="1" applyFont="1" applyBorder="1"/>
    <xf numFmtId="0" fontId="6" fillId="0" borderId="0" xfId="0" applyFont="1" applyProtection="1">
      <protection locked="0"/>
    </xf>
    <xf numFmtId="0" fontId="6" fillId="0" borderId="0" xfId="0" applyFont="1" applyAlignment="1" applyProtection="1">
      <alignment vertical="top"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8" xfId="0" quotePrefix="1" applyFont="1" applyBorder="1" applyAlignment="1" applyProtection="1">
      <alignment horizontal="left"/>
      <protection locked="0"/>
    </xf>
    <xf numFmtId="0" fontId="2" fillId="0" borderId="9" xfId="0" applyFont="1" applyBorder="1" applyAlignment="1" applyProtection="1">
      <alignment horizontal="left"/>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quotePrefix="1" applyFont="1" applyBorder="1" applyAlignment="1" applyProtection="1">
      <alignment horizontal="left" vertical="top" wrapText="1"/>
      <protection locked="0"/>
    </xf>
    <xf numFmtId="0" fontId="2" fillId="0" borderId="9" xfId="0" quotePrefix="1" applyFont="1" applyBorder="1" applyAlignment="1" applyProtection="1">
      <alignment horizontal="left" vertical="top" wrapText="1"/>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8" xfId="0" applyFont="1" applyBorder="1" applyAlignment="1" applyProtection="1">
      <alignment horizontal="left"/>
      <protection locked="0"/>
    </xf>
  </cellXfs>
  <cellStyles count="4">
    <cellStyle name="Comma" xfId="1" builtinId="3"/>
    <cellStyle name="Currency" xfId="2" builtinId="4"/>
    <cellStyle name="Normal" xfId="0" builtinId="0"/>
    <cellStyle name="Normal 2" xfId="3" xr:uid="{1280D664-A78B-43C9-8591-7B356D1AE086}"/>
  </cellStyles>
  <dxfs count="0"/>
  <tableStyles count="0" defaultTableStyle="TableStyleMedium2" defaultPivotStyle="PivotStyleLight16"/>
  <colors>
    <mruColors>
      <color rgb="FFDBE2F1"/>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88785-06F4-46F0-8C02-78A3C2697220}">
  <dimension ref="B1:S38"/>
  <sheetViews>
    <sheetView tabSelected="1" zoomScaleNormal="100" workbookViewId="0">
      <selection activeCell="C36" sqref="C36:S36"/>
    </sheetView>
  </sheetViews>
  <sheetFormatPr defaultColWidth="8.7109375" defaultRowHeight="12.75" x14ac:dyDescent="0.2"/>
  <cols>
    <col min="1" max="1" width="8.7109375" style="18"/>
    <col min="2" max="2" width="6.28515625" style="18" customWidth="1"/>
    <col min="3" max="3" width="21.7109375" style="18" customWidth="1"/>
    <col min="4" max="18" width="20.140625" style="18" customWidth="1"/>
    <col min="19" max="16384" width="8.7109375" style="18"/>
  </cols>
  <sheetData>
    <row r="1" spans="2:19" x14ac:dyDescent="0.2">
      <c r="Q1" s="1" t="s">
        <v>0</v>
      </c>
      <c r="R1" s="19" t="s">
        <v>1</v>
      </c>
    </row>
    <row r="2" spans="2:19" x14ac:dyDescent="0.2">
      <c r="Q2" s="1" t="s">
        <v>2</v>
      </c>
      <c r="R2" s="20"/>
    </row>
    <row r="3" spans="2:19" x14ac:dyDescent="0.2">
      <c r="Q3" s="1" t="s">
        <v>3</v>
      </c>
      <c r="R3" s="20"/>
    </row>
    <row r="4" spans="2:19" x14ac:dyDescent="0.2">
      <c r="Q4" s="1" t="s">
        <v>4</v>
      </c>
      <c r="R4" s="20"/>
    </row>
    <row r="5" spans="2:19" x14ac:dyDescent="0.2">
      <c r="Q5" s="1" t="s">
        <v>5</v>
      </c>
      <c r="R5" s="21"/>
    </row>
    <row r="6" spans="2:19" x14ac:dyDescent="0.2">
      <c r="Q6" s="1"/>
      <c r="R6" s="22"/>
    </row>
    <row r="7" spans="2:19" x14ac:dyDescent="0.2">
      <c r="Q7" s="1" t="s">
        <v>6</v>
      </c>
      <c r="R7" s="23">
        <v>45940</v>
      </c>
    </row>
    <row r="9" spans="2:19" x14ac:dyDescent="0.2">
      <c r="B9" s="46" t="s">
        <v>7</v>
      </c>
      <c r="C9" s="46"/>
      <c r="D9" s="46"/>
      <c r="E9" s="46"/>
      <c r="F9" s="46"/>
      <c r="G9" s="46"/>
      <c r="H9" s="46"/>
      <c r="I9" s="46"/>
      <c r="J9" s="46"/>
      <c r="K9" s="46"/>
      <c r="L9" s="46"/>
      <c r="M9" s="46"/>
      <c r="N9" s="46"/>
      <c r="O9" s="46"/>
      <c r="P9" s="46"/>
      <c r="Q9" s="46"/>
      <c r="R9" s="46"/>
      <c r="S9" s="46"/>
    </row>
    <row r="10" spans="2:19" ht="14.25" x14ac:dyDescent="0.2">
      <c r="B10" s="46" t="s">
        <v>8</v>
      </c>
      <c r="C10" s="46"/>
      <c r="D10" s="46"/>
      <c r="E10" s="46"/>
      <c r="F10" s="46"/>
      <c r="G10" s="46"/>
      <c r="H10" s="46"/>
      <c r="I10" s="46"/>
      <c r="J10" s="46"/>
      <c r="K10" s="46"/>
      <c r="L10" s="46"/>
      <c r="M10" s="46"/>
      <c r="N10" s="46"/>
      <c r="O10" s="46"/>
      <c r="P10" s="46"/>
      <c r="Q10" s="46"/>
      <c r="R10" s="46"/>
    </row>
    <row r="12" spans="2:19" ht="13.5" thickBot="1" x14ac:dyDescent="0.25"/>
    <row r="13" spans="2:19" ht="13.5" thickBot="1" x14ac:dyDescent="0.25">
      <c r="B13" s="2"/>
      <c r="C13" s="24"/>
      <c r="D13" s="16" t="s">
        <v>9</v>
      </c>
      <c r="E13" s="16" t="s">
        <v>10</v>
      </c>
      <c r="F13" s="16" t="s">
        <v>11</v>
      </c>
      <c r="G13" s="16" t="s">
        <v>12</v>
      </c>
      <c r="H13" s="16" t="s">
        <v>13</v>
      </c>
      <c r="I13" s="16" t="s">
        <v>14</v>
      </c>
      <c r="J13" s="16" t="s">
        <v>15</v>
      </c>
      <c r="K13" s="16" t="s">
        <v>16</v>
      </c>
      <c r="L13" s="16" t="s">
        <v>17</v>
      </c>
      <c r="M13" s="16" t="s">
        <v>18</v>
      </c>
      <c r="N13" s="17" t="s">
        <v>19</v>
      </c>
      <c r="O13" s="17" t="s">
        <v>20</v>
      </c>
      <c r="P13" s="17" t="s">
        <v>21</v>
      </c>
      <c r="Q13" s="17" t="s">
        <v>22</v>
      </c>
      <c r="R13" s="17" t="s">
        <v>23</v>
      </c>
    </row>
    <row r="14" spans="2:19" ht="13.5" thickBot="1" x14ac:dyDescent="0.25">
      <c r="B14" s="51" t="s">
        <v>24</v>
      </c>
      <c r="C14" s="52"/>
      <c r="D14" s="10" t="s">
        <v>25</v>
      </c>
      <c r="E14" s="10" t="s">
        <v>25</v>
      </c>
      <c r="F14" s="10" t="s">
        <v>25</v>
      </c>
      <c r="G14" s="10" t="s">
        <v>25</v>
      </c>
      <c r="H14" s="10" t="s">
        <v>25</v>
      </c>
      <c r="I14" s="10" t="s">
        <v>25</v>
      </c>
      <c r="J14" s="10" t="s">
        <v>25</v>
      </c>
      <c r="K14" s="10" t="s">
        <v>25</v>
      </c>
      <c r="L14" s="10" t="s">
        <v>25</v>
      </c>
      <c r="M14" s="11" t="s">
        <v>25</v>
      </c>
      <c r="N14" s="11" t="s">
        <v>25</v>
      </c>
      <c r="O14" s="11" t="s">
        <v>25</v>
      </c>
      <c r="P14" s="11" t="s">
        <v>25</v>
      </c>
      <c r="Q14" s="11" t="s">
        <v>25</v>
      </c>
      <c r="R14" s="12" t="s">
        <v>25</v>
      </c>
    </row>
    <row r="15" spans="2:19" x14ac:dyDescent="0.2">
      <c r="B15" s="53" t="s">
        <v>26</v>
      </c>
      <c r="C15" s="54"/>
      <c r="D15" s="25"/>
      <c r="E15" s="26"/>
      <c r="F15" s="26"/>
      <c r="G15" s="26"/>
      <c r="H15" s="26"/>
      <c r="I15" s="26"/>
      <c r="J15" s="26"/>
      <c r="K15" s="26"/>
      <c r="L15" s="26"/>
      <c r="M15" s="26"/>
      <c r="N15" s="26"/>
      <c r="O15" s="26"/>
      <c r="P15" s="26"/>
      <c r="Q15" s="26"/>
      <c r="R15" s="27"/>
    </row>
    <row r="16" spans="2:19" x14ac:dyDescent="0.2">
      <c r="B16" s="55" t="s">
        <v>27</v>
      </c>
      <c r="C16" s="56"/>
      <c r="D16" s="28">
        <v>80927306.840000004</v>
      </c>
      <c r="E16" s="29">
        <v>85962377.86999999</v>
      </c>
      <c r="F16" s="29">
        <v>117288658.91999999</v>
      </c>
      <c r="G16" s="29">
        <v>110899324.14</v>
      </c>
      <c r="H16" s="29">
        <v>113159863.25</v>
      </c>
      <c r="I16" s="29">
        <v>126851458.66</v>
      </c>
      <c r="J16" s="29">
        <v>123454292.19</v>
      </c>
      <c r="K16" s="29">
        <v>114851017.17</v>
      </c>
      <c r="L16" s="29">
        <v>121517685.33999999</v>
      </c>
      <c r="M16" s="29">
        <v>122672750.95999998</v>
      </c>
      <c r="N16" s="29">
        <v>141270672.84</v>
      </c>
      <c r="O16" s="29">
        <v>148998653.44000003</v>
      </c>
      <c r="P16" s="29">
        <v>155680251.08000001</v>
      </c>
      <c r="Q16" s="29">
        <v>160174298.76999998</v>
      </c>
      <c r="R16" s="30">
        <v>164569935.09</v>
      </c>
    </row>
    <row r="17" spans="2:19" x14ac:dyDescent="0.2">
      <c r="B17" s="55" t="s">
        <v>28</v>
      </c>
      <c r="C17" s="56"/>
      <c r="D17" s="28">
        <v>134396396.38999999</v>
      </c>
      <c r="E17" s="29">
        <v>146220410.80000001</v>
      </c>
      <c r="F17" s="29">
        <v>147209956.91</v>
      </c>
      <c r="G17" s="29">
        <v>174520742.47</v>
      </c>
      <c r="H17" s="29">
        <v>161605782.03999999</v>
      </c>
      <c r="I17" s="29">
        <v>161765973.96000001</v>
      </c>
      <c r="J17" s="29">
        <v>163790630.88</v>
      </c>
      <c r="K17" s="29">
        <v>177151225.97</v>
      </c>
      <c r="L17" s="29">
        <v>189681233.27000001</v>
      </c>
      <c r="M17" s="29">
        <v>196120433.05000001</v>
      </c>
      <c r="N17" s="29">
        <v>213766659.93000001</v>
      </c>
      <c r="O17" s="29">
        <v>222948131.97999999</v>
      </c>
      <c r="P17" s="29">
        <v>233795830.66999999</v>
      </c>
      <c r="Q17" s="29">
        <v>243827108.65000001</v>
      </c>
      <c r="R17" s="30">
        <v>250539573.16</v>
      </c>
    </row>
    <row r="18" spans="2:19" x14ac:dyDescent="0.2">
      <c r="B18" s="55" t="s">
        <v>29</v>
      </c>
      <c r="C18" s="56"/>
      <c r="D18" s="31">
        <f>SUM(D16:D17)</f>
        <v>215323703.22999999</v>
      </c>
      <c r="E18" s="32">
        <f t="shared" ref="E18:R18" si="0">SUM(E16:E17)</f>
        <v>232182788.67000002</v>
      </c>
      <c r="F18" s="32">
        <f t="shared" si="0"/>
        <v>264498615.82999998</v>
      </c>
      <c r="G18" s="32">
        <f t="shared" si="0"/>
        <v>285420066.61000001</v>
      </c>
      <c r="H18" s="32">
        <f t="shared" si="0"/>
        <v>274765645.28999996</v>
      </c>
      <c r="I18" s="32">
        <f t="shared" si="0"/>
        <v>288617432.62</v>
      </c>
      <c r="J18" s="32">
        <f t="shared" si="0"/>
        <v>287244923.06999999</v>
      </c>
      <c r="K18" s="32">
        <f t="shared" si="0"/>
        <v>292002243.13999999</v>
      </c>
      <c r="L18" s="32">
        <f t="shared" si="0"/>
        <v>311198918.61000001</v>
      </c>
      <c r="M18" s="32">
        <f t="shared" si="0"/>
        <v>318793184.00999999</v>
      </c>
      <c r="N18" s="32">
        <f t="shared" si="0"/>
        <v>355037332.76999998</v>
      </c>
      <c r="O18" s="32">
        <f t="shared" si="0"/>
        <v>371946785.42000002</v>
      </c>
      <c r="P18" s="32">
        <f t="shared" si="0"/>
        <v>389476081.75</v>
      </c>
      <c r="Q18" s="32">
        <f t="shared" si="0"/>
        <v>404001407.41999996</v>
      </c>
      <c r="R18" s="33">
        <f t="shared" si="0"/>
        <v>415109508.25</v>
      </c>
    </row>
    <row r="19" spans="2:19" ht="14.25" x14ac:dyDescent="0.2">
      <c r="B19" s="57" t="s">
        <v>30</v>
      </c>
      <c r="C19" s="58"/>
      <c r="D19" s="13">
        <v>1037263</v>
      </c>
      <c r="E19" s="14">
        <v>1041970</v>
      </c>
      <c r="F19" s="14">
        <v>1050177</v>
      </c>
      <c r="G19" s="14">
        <v>1057286</v>
      </c>
      <c r="H19" s="14">
        <v>1064827</v>
      </c>
      <c r="I19" s="14">
        <v>1072212</v>
      </c>
      <c r="J19" s="14">
        <v>1078637</v>
      </c>
      <c r="K19" s="14">
        <v>1083892</v>
      </c>
      <c r="L19" s="14">
        <v>1088824</v>
      </c>
      <c r="M19" s="14">
        <v>1093681</v>
      </c>
      <c r="N19" s="14">
        <v>1098225</v>
      </c>
      <c r="O19" s="14">
        <v>1103067</v>
      </c>
      <c r="P19" s="14">
        <v>1108024</v>
      </c>
      <c r="Q19" s="14">
        <v>1112907</v>
      </c>
      <c r="R19" s="15">
        <v>1117763</v>
      </c>
    </row>
    <row r="20" spans="2:19" ht="14.25" x14ac:dyDescent="0.2">
      <c r="B20" s="59" t="s">
        <v>31</v>
      </c>
      <c r="C20" s="48"/>
      <c r="D20" s="34">
        <v>1411</v>
      </c>
      <c r="E20" s="35">
        <v>1405</v>
      </c>
      <c r="F20" s="35">
        <v>1514</v>
      </c>
      <c r="G20" s="35">
        <v>1422</v>
      </c>
      <c r="H20" s="35">
        <v>1465</v>
      </c>
      <c r="I20" s="35">
        <v>1446</v>
      </c>
      <c r="J20" s="35">
        <v>1439</v>
      </c>
      <c r="K20" s="35">
        <v>1463</v>
      </c>
      <c r="L20" s="35">
        <v>1628</v>
      </c>
      <c r="M20" s="35">
        <v>1623</v>
      </c>
      <c r="N20" s="35">
        <v>1679</v>
      </c>
      <c r="O20" s="35">
        <v>1749</v>
      </c>
      <c r="P20" s="35">
        <v>1816</v>
      </c>
      <c r="Q20" s="35">
        <v>1839</v>
      </c>
      <c r="R20" s="36">
        <v>1855</v>
      </c>
    </row>
    <row r="21" spans="2:19" x14ac:dyDescent="0.2">
      <c r="B21" s="59" t="s">
        <v>32</v>
      </c>
      <c r="C21" s="48"/>
      <c r="D21" s="37"/>
      <c r="E21" s="38"/>
      <c r="F21" s="38"/>
      <c r="G21" s="38"/>
      <c r="H21" s="38"/>
      <c r="I21" s="38"/>
      <c r="J21" s="38"/>
      <c r="K21" s="38"/>
      <c r="L21" s="38"/>
      <c r="M21" s="38"/>
      <c r="N21" s="38"/>
      <c r="O21" s="38"/>
      <c r="P21" s="38"/>
      <c r="Q21" s="38"/>
      <c r="R21" s="39"/>
    </row>
    <row r="22" spans="2:19" x14ac:dyDescent="0.2">
      <c r="B22" s="59" t="s">
        <v>33</v>
      </c>
      <c r="C22" s="48"/>
      <c r="D22" s="37"/>
      <c r="E22" s="38"/>
      <c r="F22" s="38"/>
      <c r="G22" s="38"/>
      <c r="H22" s="38"/>
      <c r="I22" s="38"/>
      <c r="J22" s="38"/>
      <c r="K22" s="38"/>
      <c r="L22" s="38"/>
      <c r="M22" s="38"/>
      <c r="N22" s="38"/>
      <c r="O22" s="38"/>
      <c r="P22" s="38"/>
      <c r="Q22" s="38"/>
      <c r="R22" s="39"/>
    </row>
    <row r="23" spans="2:19" x14ac:dyDescent="0.2">
      <c r="B23" s="47" t="s">
        <v>34</v>
      </c>
      <c r="C23" s="48"/>
      <c r="D23" s="28">
        <f>IF(D19=0,"",D16/D19)</f>
        <v>78.020045870719386</v>
      </c>
      <c r="E23" s="29">
        <f t="shared" ref="E23:R23" si="1">IF(E19=0,"",E16/E19)</f>
        <v>82.499858796318506</v>
      </c>
      <c r="F23" s="29">
        <f t="shared" si="1"/>
        <v>111.6846578433921</v>
      </c>
      <c r="G23" s="29">
        <f t="shared" si="1"/>
        <v>104.8905633291276</v>
      </c>
      <c r="H23" s="29">
        <f t="shared" si="1"/>
        <v>106.27065546797743</v>
      </c>
      <c r="I23" s="29">
        <f t="shared" si="1"/>
        <v>118.30818780241221</v>
      </c>
      <c r="J23" s="29">
        <f t="shared" si="1"/>
        <v>114.45397496099244</v>
      </c>
      <c r="K23" s="29">
        <f t="shared" si="1"/>
        <v>105.96167991829445</v>
      </c>
      <c r="L23" s="29">
        <f t="shared" si="1"/>
        <v>111.60452501047</v>
      </c>
      <c r="M23" s="29">
        <f t="shared" si="1"/>
        <v>112.16501974524563</v>
      </c>
      <c r="N23" s="29">
        <f t="shared" si="1"/>
        <v>128.63545524824147</v>
      </c>
      <c r="O23" s="29">
        <f t="shared" si="1"/>
        <v>135.07670290199962</v>
      </c>
      <c r="P23" s="29">
        <f t="shared" si="1"/>
        <v>140.50259839137058</v>
      </c>
      <c r="Q23" s="29">
        <f t="shared" si="1"/>
        <v>143.92424413720101</v>
      </c>
      <c r="R23" s="30">
        <f t="shared" si="1"/>
        <v>147.23151069591677</v>
      </c>
    </row>
    <row r="24" spans="2:19" x14ac:dyDescent="0.2">
      <c r="B24" s="4" t="s">
        <v>35</v>
      </c>
      <c r="C24" s="3"/>
      <c r="D24" s="28">
        <f>IF(D19=0,"",D17/D19)</f>
        <v>129.56829308478177</v>
      </c>
      <c r="E24" s="29">
        <f t="shared" ref="E24:R24" si="2">IF(E19=0,"",E17/E19)</f>
        <v>140.3307300594067</v>
      </c>
      <c r="F24" s="29">
        <f t="shared" si="2"/>
        <v>140.17632923783324</v>
      </c>
      <c r="G24" s="29">
        <f t="shared" si="2"/>
        <v>165.06483815164486</v>
      </c>
      <c r="H24" s="29">
        <f t="shared" si="2"/>
        <v>151.7671716062797</v>
      </c>
      <c r="I24" s="29">
        <f t="shared" si="2"/>
        <v>150.87125863168851</v>
      </c>
      <c r="J24" s="29">
        <f t="shared" si="2"/>
        <v>151.84963141446102</v>
      </c>
      <c r="K24" s="29">
        <f t="shared" si="2"/>
        <v>163.43992387617953</v>
      </c>
      <c r="L24" s="29">
        <f t="shared" si="2"/>
        <v>174.20743230310867</v>
      </c>
      <c r="M24" s="29">
        <f t="shared" si="2"/>
        <v>179.32142283718929</v>
      </c>
      <c r="N24" s="29">
        <f t="shared" si="2"/>
        <v>194.64741735983065</v>
      </c>
      <c r="O24" s="29">
        <f t="shared" si="2"/>
        <v>202.11658220216904</v>
      </c>
      <c r="P24" s="29">
        <f t="shared" si="2"/>
        <v>211.00249694049947</v>
      </c>
      <c r="Q24" s="29">
        <f t="shared" si="2"/>
        <v>219.09028216194167</v>
      </c>
      <c r="R24" s="30">
        <f t="shared" si="2"/>
        <v>224.14373454837923</v>
      </c>
    </row>
    <row r="25" spans="2:19" x14ac:dyDescent="0.2">
      <c r="B25" s="4" t="s">
        <v>36</v>
      </c>
      <c r="C25" s="3"/>
      <c r="D25" s="28">
        <f>IF(D19=0,"",D18/D19)</f>
        <v>207.58833895550114</v>
      </c>
      <c r="E25" s="29">
        <f t="shared" ref="E25:R25" si="3">IF(E19=0,"",E18/E19)</f>
        <v>222.83058885572524</v>
      </c>
      <c r="F25" s="29">
        <f t="shared" si="3"/>
        <v>251.86098708122535</v>
      </c>
      <c r="G25" s="29">
        <f t="shared" si="3"/>
        <v>269.95540148077248</v>
      </c>
      <c r="H25" s="29">
        <f t="shared" si="3"/>
        <v>258.03782707425711</v>
      </c>
      <c r="I25" s="29">
        <f t="shared" si="3"/>
        <v>269.17944643410073</v>
      </c>
      <c r="J25" s="29">
        <f t="shared" si="3"/>
        <v>266.30360637545346</v>
      </c>
      <c r="K25" s="29">
        <f t="shared" si="3"/>
        <v>269.401603794474</v>
      </c>
      <c r="L25" s="29">
        <f t="shared" si="3"/>
        <v>285.81195731357872</v>
      </c>
      <c r="M25" s="29">
        <f t="shared" si="3"/>
        <v>291.4864425824349</v>
      </c>
      <c r="N25" s="29">
        <f t="shared" si="3"/>
        <v>323.28287260807213</v>
      </c>
      <c r="O25" s="29">
        <f t="shared" si="3"/>
        <v>337.19328510416864</v>
      </c>
      <c r="P25" s="29">
        <f t="shared" si="3"/>
        <v>351.50509533187005</v>
      </c>
      <c r="Q25" s="29">
        <f t="shared" si="3"/>
        <v>363.01452629914263</v>
      </c>
      <c r="R25" s="30">
        <f t="shared" si="3"/>
        <v>371.37524524429597</v>
      </c>
    </row>
    <row r="26" spans="2:19" x14ac:dyDescent="0.2">
      <c r="B26" s="59" t="s">
        <v>37</v>
      </c>
      <c r="C26" s="48"/>
      <c r="D26" s="37"/>
      <c r="E26" s="38"/>
      <c r="F26" s="38"/>
      <c r="G26" s="38"/>
      <c r="H26" s="38"/>
      <c r="I26" s="38"/>
      <c r="J26" s="38"/>
      <c r="K26" s="38"/>
      <c r="L26" s="38"/>
      <c r="M26" s="38"/>
      <c r="N26" s="38"/>
      <c r="O26" s="38"/>
      <c r="P26" s="38"/>
      <c r="Q26" s="38"/>
      <c r="R26" s="39"/>
    </row>
    <row r="27" spans="2:19" x14ac:dyDescent="0.2">
      <c r="B27" s="47" t="s">
        <v>38</v>
      </c>
      <c r="C27" s="48"/>
      <c r="D27" s="28">
        <f>IF(D20=0,"",D16/D20)</f>
        <v>57354.576073706594</v>
      </c>
      <c r="E27" s="29">
        <f t="shared" ref="E27:R27" si="4">IF(E20=0,"",E16/E20)</f>
        <v>61183.187096085399</v>
      </c>
      <c r="F27" s="29">
        <f t="shared" si="4"/>
        <v>77469.391624834869</v>
      </c>
      <c r="G27" s="29">
        <f t="shared" si="4"/>
        <v>77988.272953586493</v>
      </c>
      <c r="H27" s="29">
        <f t="shared" si="4"/>
        <v>77242.227474402724</v>
      </c>
      <c r="I27" s="29">
        <f t="shared" si="4"/>
        <v>87725.766708160445</v>
      </c>
      <c r="J27" s="29">
        <f t="shared" si="4"/>
        <v>85791.724940931206</v>
      </c>
      <c r="K27" s="29">
        <f t="shared" si="4"/>
        <v>78503.771134654817</v>
      </c>
      <c r="L27" s="29">
        <f t="shared" si="4"/>
        <v>74642.312862407853</v>
      </c>
      <c r="M27" s="29">
        <f t="shared" si="4"/>
        <v>75583.950067775717</v>
      </c>
      <c r="N27" s="29">
        <f t="shared" si="4"/>
        <v>84139.769410363311</v>
      </c>
      <c r="O27" s="29">
        <f t="shared" si="4"/>
        <v>85190.768118925116</v>
      </c>
      <c r="P27" s="29">
        <f t="shared" si="4"/>
        <v>85727.010506607941</v>
      </c>
      <c r="Q27" s="29">
        <f t="shared" si="4"/>
        <v>87098.585519303961</v>
      </c>
      <c r="R27" s="30">
        <f t="shared" si="4"/>
        <v>88716.94614016173</v>
      </c>
    </row>
    <row r="28" spans="2:19" x14ac:dyDescent="0.2">
      <c r="B28" s="4" t="s">
        <v>39</v>
      </c>
      <c r="C28" s="3"/>
      <c r="D28" s="28">
        <f>IF(D20=0,"",D17/D20)</f>
        <v>95249.040673281357</v>
      </c>
      <c r="E28" s="29">
        <f t="shared" ref="E28:R28" si="5">IF(E20=0,"",E17/E20)</f>
        <v>104071.46676156584</v>
      </c>
      <c r="F28" s="29">
        <f t="shared" si="5"/>
        <v>97232.46823645971</v>
      </c>
      <c r="G28" s="29">
        <f t="shared" si="5"/>
        <v>122729.07346694796</v>
      </c>
      <c r="H28" s="29">
        <f t="shared" si="5"/>
        <v>110311.11402047781</v>
      </c>
      <c r="I28" s="29">
        <f t="shared" si="5"/>
        <v>111871.35128630706</v>
      </c>
      <c r="J28" s="29">
        <f t="shared" si="5"/>
        <v>113822.537095205</v>
      </c>
      <c r="K28" s="29">
        <f t="shared" si="5"/>
        <v>121087.64591250854</v>
      </c>
      <c r="L28" s="29">
        <f t="shared" si="5"/>
        <v>116511.81404791155</v>
      </c>
      <c r="M28" s="29">
        <f t="shared" si="5"/>
        <v>120838.22122612447</v>
      </c>
      <c r="N28" s="29">
        <f t="shared" si="5"/>
        <v>127317.84391304349</v>
      </c>
      <c r="O28" s="29">
        <f t="shared" si="5"/>
        <v>127471.77357347055</v>
      </c>
      <c r="P28" s="29">
        <f t="shared" si="5"/>
        <v>128742.1975055066</v>
      </c>
      <c r="Q28" s="29">
        <f t="shared" si="5"/>
        <v>132586.79100054377</v>
      </c>
      <c r="R28" s="30">
        <f t="shared" si="5"/>
        <v>135061.76450673855</v>
      </c>
    </row>
    <row r="29" spans="2:19" ht="13.5" thickBot="1" x14ac:dyDescent="0.25">
      <c r="B29" s="5" t="s">
        <v>40</v>
      </c>
      <c r="C29" s="6"/>
      <c r="D29" s="40">
        <f>IF(D20=0,"",D18/D20)</f>
        <v>152603.61674698794</v>
      </c>
      <c r="E29" s="41">
        <f t="shared" ref="E29:R29" si="6">IF(E20=0,"",E18/E20)</f>
        <v>165254.65385765125</v>
      </c>
      <c r="F29" s="41">
        <f t="shared" si="6"/>
        <v>174701.85986129456</v>
      </c>
      <c r="G29" s="41">
        <f t="shared" si="6"/>
        <v>200717.34642053448</v>
      </c>
      <c r="H29" s="41">
        <f t="shared" si="6"/>
        <v>187553.34149488053</v>
      </c>
      <c r="I29" s="41">
        <f t="shared" si="6"/>
        <v>199597.1179944675</v>
      </c>
      <c r="J29" s="41">
        <f t="shared" si="6"/>
        <v>199614.26203613621</v>
      </c>
      <c r="K29" s="41">
        <f t="shared" si="6"/>
        <v>199591.41704716336</v>
      </c>
      <c r="L29" s="41">
        <f t="shared" si="6"/>
        <v>191154.12691031941</v>
      </c>
      <c r="M29" s="41">
        <f t="shared" si="6"/>
        <v>196422.17129390017</v>
      </c>
      <c r="N29" s="41">
        <f t="shared" si="6"/>
        <v>211457.61332340678</v>
      </c>
      <c r="O29" s="41">
        <f t="shared" si="6"/>
        <v>212662.54169239567</v>
      </c>
      <c r="P29" s="41">
        <f t="shared" si="6"/>
        <v>214469.20801211454</v>
      </c>
      <c r="Q29" s="41">
        <f t="shared" si="6"/>
        <v>219685.37651984772</v>
      </c>
      <c r="R29" s="42">
        <f t="shared" si="6"/>
        <v>223778.71064690026</v>
      </c>
    </row>
    <row r="31" spans="2:19" x14ac:dyDescent="0.2">
      <c r="B31" s="7" t="s">
        <v>41</v>
      </c>
      <c r="C31" s="43"/>
      <c r="D31" s="43"/>
      <c r="E31" s="43"/>
      <c r="F31" s="43"/>
      <c r="G31" s="43"/>
      <c r="H31" s="43"/>
      <c r="I31" s="43"/>
      <c r="J31" s="43"/>
      <c r="K31" s="43"/>
      <c r="L31" s="43"/>
      <c r="M31" s="43"/>
      <c r="N31" s="43"/>
      <c r="O31" s="43"/>
      <c r="P31" s="43"/>
      <c r="Q31" s="43"/>
      <c r="R31" s="43"/>
      <c r="S31" s="43"/>
    </row>
    <row r="32" spans="2:19" x14ac:dyDescent="0.2">
      <c r="B32" s="43"/>
      <c r="C32" s="43"/>
      <c r="D32" s="43"/>
      <c r="E32" s="43"/>
      <c r="F32" s="43"/>
      <c r="G32" s="43"/>
      <c r="H32" s="43"/>
      <c r="I32" s="43"/>
      <c r="J32" s="43"/>
      <c r="K32" s="43"/>
      <c r="L32" s="43"/>
      <c r="M32" s="43"/>
      <c r="N32" s="43"/>
      <c r="O32" s="43"/>
      <c r="P32" s="43"/>
      <c r="Q32" s="43"/>
      <c r="R32" s="43"/>
      <c r="S32" s="43"/>
    </row>
    <row r="33" spans="2:19" ht="15" customHeight="1" x14ac:dyDescent="0.2">
      <c r="B33" s="8">
        <v>1</v>
      </c>
      <c r="C33" s="50" t="s">
        <v>42</v>
      </c>
      <c r="D33" s="50"/>
      <c r="E33" s="50"/>
      <c r="F33" s="50"/>
      <c r="G33" s="50"/>
      <c r="H33" s="50"/>
      <c r="I33" s="50"/>
      <c r="J33" s="50"/>
      <c r="K33" s="50"/>
      <c r="L33" s="50"/>
      <c r="M33" s="50"/>
      <c r="N33" s="50"/>
      <c r="O33" s="50"/>
      <c r="P33" s="50"/>
      <c r="Q33" s="50"/>
      <c r="R33" s="50"/>
      <c r="S33" s="44"/>
    </row>
    <row r="34" spans="2:19" x14ac:dyDescent="0.2">
      <c r="B34" s="8">
        <v>2</v>
      </c>
      <c r="C34" s="49" t="s">
        <v>43</v>
      </c>
      <c r="D34" s="49"/>
      <c r="E34" s="49"/>
      <c r="F34" s="49"/>
      <c r="G34" s="49"/>
      <c r="H34" s="49"/>
      <c r="I34" s="49"/>
      <c r="J34" s="49"/>
      <c r="K34" s="49"/>
      <c r="L34" s="49"/>
      <c r="M34" s="49"/>
      <c r="N34" s="49"/>
      <c r="O34" s="49"/>
      <c r="P34" s="49"/>
      <c r="Q34" s="49"/>
      <c r="R34" s="49"/>
      <c r="S34" s="49"/>
    </row>
    <row r="35" spans="2:19" x14ac:dyDescent="0.2">
      <c r="B35" s="8">
        <v>3</v>
      </c>
      <c r="C35" s="50" t="s">
        <v>44</v>
      </c>
      <c r="D35" s="50"/>
      <c r="E35" s="50"/>
      <c r="F35" s="50"/>
      <c r="G35" s="50"/>
      <c r="H35" s="50"/>
      <c r="I35" s="50"/>
      <c r="J35" s="50"/>
      <c r="K35" s="50"/>
      <c r="L35" s="50"/>
      <c r="M35" s="50"/>
      <c r="N35" s="50"/>
      <c r="O35" s="50"/>
      <c r="P35" s="50"/>
      <c r="Q35" s="50"/>
      <c r="R35" s="50"/>
      <c r="S35" s="50"/>
    </row>
    <row r="36" spans="2:19" x14ac:dyDescent="0.2">
      <c r="B36" s="8">
        <v>4</v>
      </c>
      <c r="C36" s="50" t="s">
        <v>45</v>
      </c>
      <c r="D36" s="50"/>
      <c r="E36" s="50"/>
      <c r="F36" s="50"/>
      <c r="G36" s="50"/>
      <c r="H36" s="50"/>
      <c r="I36" s="50"/>
      <c r="J36" s="50"/>
      <c r="K36" s="50"/>
      <c r="L36" s="50"/>
      <c r="M36" s="50"/>
      <c r="N36" s="50"/>
      <c r="O36" s="50"/>
      <c r="P36" s="50"/>
      <c r="Q36" s="50"/>
      <c r="R36" s="50"/>
      <c r="S36" s="50"/>
    </row>
    <row r="37" spans="2:19" x14ac:dyDescent="0.2">
      <c r="B37" s="45">
        <v>5</v>
      </c>
      <c r="C37" s="50" t="s">
        <v>46</v>
      </c>
      <c r="D37" s="50"/>
      <c r="E37" s="50"/>
      <c r="F37" s="50"/>
      <c r="G37" s="50"/>
      <c r="H37" s="50"/>
      <c r="I37" s="50"/>
      <c r="J37" s="50"/>
      <c r="K37" s="50"/>
      <c r="L37" s="50"/>
      <c r="M37" s="50"/>
      <c r="N37" s="50"/>
      <c r="O37" s="50"/>
      <c r="P37" s="50"/>
      <c r="Q37" s="50"/>
      <c r="R37" s="50"/>
      <c r="S37" s="50"/>
    </row>
    <row r="38" spans="2:19" x14ac:dyDescent="0.2">
      <c r="B38" s="45">
        <v>6</v>
      </c>
      <c r="C38" s="9" t="s">
        <v>47</v>
      </c>
      <c r="D38" s="43"/>
      <c r="E38" s="43"/>
      <c r="F38" s="43"/>
      <c r="G38" s="43"/>
      <c r="H38" s="43"/>
      <c r="I38" s="43"/>
      <c r="J38" s="43"/>
      <c r="K38" s="43"/>
      <c r="L38" s="43"/>
      <c r="M38" s="43"/>
      <c r="N38" s="43"/>
      <c r="O38" s="43"/>
      <c r="P38" s="43"/>
      <c r="Q38" s="43"/>
      <c r="R38" s="43"/>
      <c r="S38" s="43"/>
    </row>
  </sheetData>
  <mergeCells count="19">
    <mergeCell ref="C36:S36"/>
    <mergeCell ref="C37:S37"/>
    <mergeCell ref="B19:C19"/>
    <mergeCell ref="B20:C20"/>
    <mergeCell ref="B21:C21"/>
    <mergeCell ref="B22:C22"/>
    <mergeCell ref="B23:C23"/>
    <mergeCell ref="B26:C26"/>
    <mergeCell ref="C33:R33"/>
    <mergeCell ref="B9:S9"/>
    <mergeCell ref="B27:C27"/>
    <mergeCell ref="C34:S34"/>
    <mergeCell ref="C35:S35"/>
    <mergeCell ref="B14:C14"/>
    <mergeCell ref="B15:C15"/>
    <mergeCell ref="B16:C16"/>
    <mergeCell ref="B17:C17"/>
    <mergeCell ref="B18:C18"/>
    <mergeCell ref="B10:R10"/>
  </mergeCells>
  <dataValidations count="1">
    <dataValidation allowBlank="1" showInputMessage="1" showErrorMessage="1" promptTitle="Date Format" prompt="E.g:  &quot;August 1, 2011&quot;" sqref="R7" xr:uid="{7EBA0E36-0ECA-47C0-8A84-07E80FE3C6D8}"/>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04D96-8E6C-4A3A-A94E-AD1DC0B8F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B9D3EE-60C1-4BB4-B5C4-063DACEC4457}">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customXml/itemProps3.xml><?xml version="1.0" encoding="utf-8"?>
<ds:datastoreItem xmlns:ds="http://schemas.openxmlformats.org/officeDocument/2006/customXml" ds:itemID="{115C599A-D199-432B-8632-FF8BBDAF4F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2-L</vt:lpstr>
    </vt:vector>
  </TitlesOfParts>
  <Manager/>
  <Company>Alectra Utilities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Flora Lin</dc:creator>
  <cp:keywords/>
  <dc:description/>
  <cp:lastModifiedBy>Susi Ahlborn</cp:lastModifiedBy>
  <cp:revision/>
  <dcterms:created xsi:type="dcterms:W3CDTF">2025-10-06T18:54:59Z</dcterms:created>
  <dcterms:modified xsi:type="dcterms:W3CDTF">2025-10-14T23:08:24Z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