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ntarioenergyboard-my.sharepoint.com/personal/ahlborsu_oeb_ca/Documents/Desktop/Alectra/Excel files/"/>
    </mc:Choice>
  </mc:AlternateContent>
  <xr:revisionPtr revIDLastSave="0" documentId="8_{EDAB01D8-49AD-43B5-801B-83F7B1E6E026}" xr6:coauthVersionLast="47" xr6:coauthVersionMax="47" xr10:uidLastSave="{00000000-0000-0000-0000-000000000000}"/>
  <bookViews>
    <workbookView xWindow="-120" yWindow="-120" windowWidth="24240" windowHeight="13020" xr2:uid="{E453EDC1-694A-4A3A-AAFD-978611A1BF36}"/>
  </bookViews>
  <sheets>
    <sheet name="App. 2R- loss factor" sheetId="7" r:id="rId1"/>
  </sheets>
  <definedNames>
    <definedName name="_Parse_Out" hidden="1">#REF!</definedName>
    <definedName name="ApprovedYr">#REF!</definedName>
    <definedName name="AS2DocOpenMode" hidden="1">"AS2DocumentEdit"</definedName>
    <definedName name="BI_LDCLIST">#REF!</definedName>
    <definedName name="Bridge_Year">#REF!</definedName>
    <definedName name="BridgeYear">#REF!</definedName>
    <definedName name="Cash">#REF!</definedName>
    <definedName name="contactf">#REF!</definedName>
    <definedName name="CRLF">#REF!</definedName>
    <definedName name="CustomerAdministration">#REF!</definedName>
    <definedName name="Departments">#REF!</definedName>
    <definedName name="EBNUMBER">#REF!</definedName>
    <definedName name="Fixed_Charges">#REF!</definedName>
    <definedName name="histdate">#REF!</definedName>
    <definedName name="Incr2000">#REF!</definedName>
    <definedName name="Index">#REF!</definedName>
    <definedName name="Last_Rebasing_Year">#REF!</definedName>
    <definedName name="LDC_LIST">#REF!</definedName>
    <definedName name="LDCNAMES">#REF!</definedName>
    <definedName name="LIMIT">#REF!</definedName>
    <definedName name="LossFactors">#REF!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ancake">#REF!</definedName>
    <definedName name="Pancake2">#REF!</definedName>
    <definedName name="print_end">#REF!</definedName>
    <definedName name="Rate_Class">#REF!</definedName>
    <definedName name="RATE_CLASSES">#REF!</definedName>
    <definedName name="ratedescription">#REF!</definedName>
    <definedName name="RebaseYear">#REF!</definedName>
    <definedName name="RebaseYear_1">#REF!</definedName>
    <definedName name="RenameBridge">#REF!</definedName>
    <definedName name="RenameRebase">#REF!</definedName>
    <definedName name="RenameTest">#REF!</definedName>
    <definedName name="RMpilsVer">#REF!</definedName>
    <definedName name="RMversion">#REF!</definedName>
    <definedName name="SALBENF">#REF!</definedName>
    <definedName name="salreg">#REF!</definedName>
    <definedName name="SALREGF">#REF!</definedName>
    <definedName name="Start_1">#REF!</definedName>
    <definedName name="Start_12">#REF!</definedName>
    <definedName name="Start_13">#REF!</definedName>
    <definedName name="Start_14">#REF!</definedName>
    <definedName name="Start_15">#REF!</definedName>
    <definedName name="Start_16">#REF!</definedName>
    <definedName name="Start_17">#REF!</definedName>
    <definedName name="Start_19">#REF!</definedName>
    <definedName name="Start_2">#REF!</definedName>
    <definedName name="Start_20">#REF!</definedName>
    <definedName name="Start_22">#REF!</definedName>
    <definedName name="Start_23">#REF!</definedName>
    <definedName name="Start_24">#REF!</definedName>
    <definedName name="Start_25">#REF!</definedName>
    <definedName name="Start_26">#REF!</definedName>
    <definedName name="Start_27">#REF!</definedName>
    <definedName name="Start_28">#REF!</definedName>
    <definedName name="Start_29">#REF!</definedName>
    <definedName name="Start_3">#REF!</definedName>
    <definedName name="Start_30">#REF!</definedName>
    <definedName name="Start_31">#REF!</definedName>
    <definedName name="Start_32">#REF!</definedName>
    <definedName name="Start_4">#REF!</definedName>
    <definedName name="Start_5">#REF!</definedName>
    <definedName name="Start_6">#REF!</definedName>
    <definedName name="Start_7">#REF!</definedName>
    <definedName name="Start_8">#REF!</definedName>
    <definedName name="Start_9">#REF!</definedName>
    <definedName name="TableName">"Dummy"</definedName>
    <definedName name="TEMPA">#REF!</definedName>
    <definedName name="Test_Year">#REF!</definedName>
    <definedName name="TestYear">#REF!</definedName>
    <definedName name="TestYr">#REF!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#REF!</definedName>
    <definedName name="Units1">#REF!</definedName>
    <definedName name="Units2">#REF!</definedName>
    <definedName name="Utility">#REF!</definedName>
    <definedName name="utitliy1">#REF!</definedName>
    <definedName name="valuevx">42.314159</definedName>
    <definedName name="WAGBENF">#REF!</definedName>
    <definedName name="wagdob">#REF!</definedName>
    <definedName name="wagdobf">#REF!</definedName>
    <definedName name="wagreg">#REF!</definedName>
    <definedName name="wagregf">#REF!</definedName>
    <definedName name="Y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7" l="1"/>
  <c r="F21" i="7" l="1"/>
  <c r="H27" i="7" l="1"/>
  <c r="H19" i="7"/>
  <c r="H22" i="7" l="1"/>
  <c r="D23" i="7" l="1"/>
  <c r="E23" i="7"/>
  <c r="F23" i="7"/>
  <c r="G23" i="7"/>
  <c r="H20" i="7" l="1"/>
  <c r="C23" i="7"/>
  <c r="H23" i="7" s="1"/>
  <c r="H24" i="7" l="1"/>
  <c r="G24" i="7"/>
  <c r="G21" i="7"/>
  <c r="E14" i="7"/>
  <c r="F14" i="7" s="1"/>
  <c r="G14" i="7" s="1"/>
  <c r="D14" i="7"/>
  <c r="H18" i="7"/>
  <c r="H16" i="7"/>
  <c r="G25" i="7" l="1"/>
  <c r="G29" i="7" s="1"/>
  <c r="F24" i="7" l="1"/>
  <c r="F25" i="7" l="1"/>
  <c r="F29" i="7" s="1"/>
  <c r="E24" i="7" l="1"/>
  <c r="D21" i="7"/>
  <c r="E21" i="7" l="1"/>
  <c r="E25" i="7" s="1"/>
  <c r="E29" i="7" s="1"/>
  <c r="D24" i="7" l="1"/>
  <c r="D25" i="7" s="1"/>
  <c r="D29" i="7" s="1"/>
  <c r="C21" i="7" l="1"/>
  <c r="H21" i="7" s="1"/>
  <c r="C24" i="7"/>
  <c r="H25" i="7" l="1"/>
  <c r="C25" i="7"/>
  <c r="C29" i="7" s="1"/>
  <c r="H29" i="7" l="1"/>
</calcChain>
</file>

<file path=xl/sharedStrings.xml><?xml version="1.0" encoding="utf-8"?>
<sst xmlns="http://schemas.openxmlformats.org/spreadsheetml/2006/main" count="75" uniqueCount="56">
  <si>
    <t>File Number:</t>
  </si>
  <si>
    <t>EB-2025-0252</t>
  </si>
  <si>
    <t>Exhibit:</t>
  </si>
  <si>
    <t>Tab:</t>
  </si>
  <si>
    <t>Schedule:</t>
  </si>
  <si>
    <t>Page:</t>
  </si>
  <si>
    <t>Date:</t>
  </si>
  <si>
    <t>Appendix 2-R</t>
  </si>
  <si>
    <t>Loss Factors</t>
  </si>
  <si>
    <t>Historical Years</t>
  </si>
  <si>
    <t>5-Year Average</t>
  </si>
  <si>
    <t>Losses Within Distributor's System</t>
  </si>
  <si>
    <t>A</t>
  </si>
  <si>
    <t>"Wholesale" kWh delivered to distributor (higher value)</t>
  </si>
  <si>
    <t>Not Available</t>
  </si>
  <si>
    <t>B</t>
  </si>
  <si>
    <t>"Wholesale" kWh delivered to distributor (lower value)</t>
  </si>
  <si>
    <t>C</t>
  </si>
  <si>
    <t>microFIT kWh supplied to distributor</t>
  </si>
  <si>
    <t>D</t>
  </si>
  <si>
    <t>Total Embedded Generation</t>
  </si>
  <si>
    <t>E</t>
  </si>
  <si>
    <t>Portion of "Wholesale" kWh delivered to distributor for its Large Use Customer(s)</t>
  </si>
  <si>
    <t>F</t>
  </si>
  <si>
    <t>Net "Wholesale" kWh delivered to distributor  = B + C + D - E</t>
  </si>
  <si>
    <t>G</t>
  </si>
  <si>
    <t>"Retail" kWh delivered by distributor</t>
  </si>
  <si>
    <t>H</t>
  </si>
  <si>
    <t>Portion of "Retail" kWh delivered by distributor to its Large Use Customer(s)</t>
  </si>
  <si>
    <t>I</t>
  </si>
  <si>
    <t>Net "Retail" kWh delivered by distributor = G - H</t>
  </si>
  <si>
    <t>K</t>
  </si>
  <si>
    <t>Loss Factor in Distributor's system = C / F</t>
  </si>
  <si>
    <t>Losses Upstream of Distributor's System</t>
  </si>
  <si>
    <t>Supply Facilities Loss Factor</t>
  </si>
  <si>
    <t>Total Losses</t>
  </si>
  <si>
    <t>L</t>
  </si>
  <si>
    <r>
      <t xml:space="preserve">Total Loss Factor = </t>
    </r>
    <r>
      <rPr>
        <b/>
        <sz val="10"/>
        <rFont val="Arial"/>
        <family val="2"/>
      </rPr>
      <t>G x H</t>
    </r>
  </si>
  <si>
    <t>Notes:</t>
  </si>
  <si>
    <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rFont val="Arial"/>
        <family val="2"/>
      </rPr>
      <t>higher</t>
    </r>
    <r>
      <rPr>
        <sz val="10"/>
        <rFont val="Arial"/>
        <family val="2"/>
      </rPr>
      <t xml:space="preserve"> of the two values provided by MV-WEB.</t>
    </r>
  </si>
  <si>
    <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rFont val="Arial"/>
        <family val="2"/>
      </rPr>
      <t>higher</t>
    </r>
    <r>
      <rPr>
        <sz val="10"/>
        <rFont val="Arial"/>
        <family val="2"/>
      </rPr>
      <t xml:space="preserve"> of the two kWh values provided in Hydro One Networks' invoice.</t>
    </r>
  </si>
  <si>
    <t>If partially embedded, kWh pertains to the sum of the above.</t>
  </si>
  <si>
    <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rFont val="Arial"/>
        <family val="2"/>
      </rPr>
      <t>lower</t>
    </r>
    <r>
      <rPr>
        <sz val="10"/>
        <rFont val="Arial"/>
        <family val="2"/>
      </rPr>
      <t xml:space="preserve"> of the two kWh values provided by MV-WEB.</t>
    </r>
  </si>
  <si>
    <r>
      <t xml:space="preserve">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t>
    </r>
    <r>
      <rPr>
        <u/>
        <sz val="10"/>
        <rFont val="Arial"/>
        <family val="2"/>
      </rPr>
      <t>lower</t>
    </r>
    <r>
      <rPr>
        <sz val="10"/>
        <rFont val="Arial"/>
        <family val="2"/>
      </rPr>
      <t xml:space="preserve"> of the two kWh values provided in Hydro One Networks' invoice.</t>
    </r>
  </si>
  <si>
    <t>This pertains to the energy flowing onto the distribution system from microFIT generation.</t>
  </si>
  <si>
    <t>This pertains to all other forms of generation flowing onto the distribution system. It includes, but is not limited to wholesale market participants with generation that supplies the distribution system</t>
  </si>
  <si>
    <t>A, C &amp; D</t>
  </si>
  <si>
    <t>Collectively, A, C, and D refer to the generation requirement. This is the energy that is generated in support of the connected customer load.</t>
  </si>
  <si>
    <t>B, C &amp; D</t>
  </si>
  <si>
    <t>Collectively, B, C, and D refer to the energy flowing onto the distribution system.</t>
  </si>
  <si>
    <r>
      <t xml:space="preserve">If a Large Use Customer is metered on the secondary or low voltage side of the transformer, the default loss is 1% (i.e., </t>
    </r>
    <r>
      <rPr>
        <b/>
        <sz val="10"/>
        <rFont val="Arial"/>
        <family val="2"/>
      </rPr>
      <t>E</t>
    </r>
    <r>
      <rPr>
        <sz val="10"/>
        <rFont val="Arial"/>
        <family val="2"/>
      </rPr>
      <t xml:space="preserve"> = 1.01 X </t>
    </r>
    <r>
      <rPr>
        <b/>
        <sz val="10"/>
        <rFont val="Arial"/>
        <family val="2"/>
      </rPr>
      <t>E</t>
    </r>
    <r>
      <rPr>
        <sz val="10"/>
        <rFont val="Arial"/>
        <family val="2"/>
      </rPr>
      <t>). This value should not include supply facility losses. However, the total loss factor on the tariff of rate and charges and applied to customers consumption should include the supply facility loss factor.</t>
    </r>
  </si>
  <si>
    <t>kWh corresponding to G should equal metered or estimated kWh at the customer’s delivery point.</t>
  </si>
  <si>
    <t>Metered consumption of Large Use customers.</t>
  </si>
  <si>
    <r>
      <t>J</t>
    </r>
    <r>
      <rPr>
        <sz val="10"/>
        <rFont val="Arial"/>
        <family val="2"/>
      </rPr>
      <t xml:space="preserve"> and </t>
    </r>
    <r>
      <rPr>
        <b/>
        <sz val="10"/>
        <rFont val="Arial"/>
        <family val="2"/>
      </rPr>
      <t>L</t>
    </r>
  </si>
  <si>
    <t>These loss factors pertain to secondary-metered customers with demand less than 5,000 kW.</t>
  </si>
  <si>
    <t>Actual Supply Facility Loss Factor as calculated by dividing (A + C + D) by (B + C +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</si>
</sst>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_-* #,##0.0000_-;\-* #,##0.0000_-;_-* &quot;-&quot;??_-;_-@_-"/>
  </numFmts>
  <fonts count="9" x14ac:knownFonts="1">
    <font>
      <sz val="10"/>
      <name val="Arial"/>
      <family val="2"/>
    </font>
    <font>
      <sz val="11"/>
      <color theme="1"/>
      <name val="Aptos Narrow"/>
      <family val="2"/>
      <scheme val="minor"/>
    </font>
    <font>
      <sz val="10"/>
      <name val="Arial"/>
      <family val="2"/>
    </font>
    <font>
      <b/>
      <sz val="10"/>
      <name val="Arial"/>
      <family val="2"/>
    </font>
    <font>
      <sz val="8"/>
      <name val="Arial"/>
      <family val="2"/>
    </font>
    <font>
      <b/>
      <sz val="14"/>
      <name val="Arial"/>
      <family val="2"/>
    </font>
    <font>
      <b/>
      <u/>
      <sz val="10"/>
      <name val="Arial"/>
      <family val="2"/>
    </font>
    <font>
      <b/>
      <i/>
      <sz val="10"/>
      <name val="Arial"/>
      <family val="2"/>
    </font>
    <font>
      <u/>
      <sz val="10"/>
      <name val="Arial"/>
      <family val="2"/>
    </font>
  </fonts>
  <fills count="4">
    <fill>
      <patternFill patternType="none"/>
    </fill>
    <fill>
      <patternFill patternType="gray125"/>
    </fill>
    <fill>
      <patternFill patternType="solid">
        <fgColor theme="6" tint="0.79998168889431442"/>
        <bgColor indexed="64"/>
      </patternFill>
    </fill>
    <fill>
      <patternFill patternType="solid">
        <fgColor indexed="22"/>
        <bgColor indexed="64"/>
      </patternFill>
    </fill>
  </fills>
  <borders count="17">
    <border>
      <left/>
      <right/>
      <top/>
      <bottom/>
      <diagonal/>
    </border>
    <border>
      <left/>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medium">
        <color indexed="64"/>
      </left>
      <right/>
      <top style="thin">
        <color indexed="64"/>
      </top>
      <bottom style="thin">
        <color indexed="64"/>
      </bottom>
      <diagonal/>
    </border>
  </borders>
  <cellStyleXfs count="5">
    <xf numFmtId="0" fontId="0" fillId="0" borderId="0"/>
    <xf numFmtId="164" fontId="2"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42">
    <xf numFmtId="0" fontId="0" fillId="0" borderId="0" xfId="0"/>
    <xf numFmtId="0" fontId="3" fillId="0" borderId="0" xfId="0" applyFont="1" applyAlignment="1">
      <alignment horizontal="left"/>
    </xf>
    <xf numFmtId="0" fontId="4" fillId="0" borderId="0" xfId="0" applyFont="1" applyAlignment="1">
      <alignment horizontal="right" vertical="top"/>
    </xf>
    <xf numFmtId="0" fontId="4" fillId="2" borderId="1" xfId="0" applyFont="1" applyFill="1" applyBorder="1" applyAlignment="1" applyProtection="1">
      <alignment horizontal="right" vertical="top"/>
      <protection locked="0"/>
    </xf>
    <xf numFmtId="0" fontId="4" fillId="2" borderId="0" xfId="0" applyFont="1" applyFill="1" applyAlignment="1" applyProtection="1">
      <alignment horizontal="right" vertical="top"/>
      <protection locked="0"/>
    </xf>
    <xf numFmtId="0" fontId="3" fillId="0" borderId="9" xfId="0" applyFont="1" applyBorder="1" applyAlignment="1">
      <alignment horizontal="center" vertical="center"/>
    </xf>
    <xf numFmtId="0" fontId="0" fillId="0" borderId="8" xfId="0" applyBorder="1"/>
    <xf numFmtId="0" fontId="3" fillId="0" borderId="8" xfId="0" applyFont="1" applyBorder="1" applyAlignment="1">
      <alignment vertical="top"/>
    </xf>
    <xf numFmtId="0" fontId="0" fillId="0" borderId="9" xfId="0" applyBorder="1" applyAlignment="1">
      <alignment vertical="top" wrapText="1"/>
    </xf>
    <xf numFmtId="165" fontId="0" fillId="2" borderId="9" xfId="1" applyNumberFormat="1" applyFont="1" applyFill="1" applyBorder="1" applyAlignment="1" applyProtection="1">
      <alignment horizontal="right" vertical="center"/>
      <protection locked="0"/>
    </xf>
    <xf numFmtId="165" fontId="0" fillId="0" borderId="14" xfId="1" applyNumberFormat="1" applyFont="1" applyBorder="1" applyAlignment="1" applyProtection="1">
      <alignment horizontal="right" vertical="center"/>
    </xf>
    <xf numFmtId="0" fontId="7" fillId="0" borderId="0" xfId="0" applyFont="1"/>
    <xf numFmtId="0" fontId="3" fillId="0" borderId="0" xfId="0" applyFont="1" applyAlignment="1">
      <alignment horizontal="center"/>
    </xf>
    <xf numFmtId="0" fontId="2" fillId="0" borderId="0" xfId="0" applyFont="1" applyAlignment="1">
      <alignment vertical="top" wrapText="1"/>
    </xf>
    <xf numFmtId="0" fontId="2" fillId="0" borderId="0" xfId="0" applyFont="1" applyAlignment="1">
      <alignment horizontal="center"/>
    </xf>
    <xf numFmtId="0" fontId="2" fillId="0" borderId="0" xfId="0" applyFont="1"/>
    <xf numFmtId="0" fontId="3" fillId="0" borderId="0" xfId="0" applyFont="1" applyAlignment="1">
      <alignment horizontal="center" vertical="top"/>
    </xf>
    <xf numFmtId="166" fontId="0" fillId="2" borderId="9" xfId="1" applyNumberFormat="1" applyFont="1" applyFill="1" applyBorder="1" applyAlignment="1" applyProtection="1">
      <alignment horizontal="right" vertical="center"/>
      <protection locked="0"/>
    </xf>
    <xf numFmtId="166" fontId="0" fillId="0" borderId="14" xfId="1" applyNumberFormat="1" applyFont="1" applyBorder="1" applyAlignment="1" applyProtection="1">
      <alignment horizontal="right" vertical="center"/>
    </xf>
    <xf numFmtId="166" fontId="0" fillId="0" borderId="14" xfId="1" applyNumberFormat="1" applyFont="1" applyFill="1" applyBorder="1" applyAlignment="1" applyProtection="1">
      <alignment horizontal="right" vertical="center"/>
    </xf>
    <xf numFmtId="165" fontId="0" fillId="0" borderId="0" xfId="1" applyNumberFormat="1" applyFont="1"/>
    <xf numFmtId="166" fontId="0" fillId="0" borderId="0" xfId="1" applyNumberFormat="1" applyFont="1"/>
    <xf numFmtId="0" fontId="5" fillId="0" borderId="0" xfId="0" applyFont="1" applyAlignment="1">
      <alignment horizontal="center"/>
    </xf>
    <xf numFmtId="0" fontId="6" fillId="0" borderId="0" xfId="0"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left" wrapText="1"/>
    </xf>
    <xf numFmtId="0" fontId="2" fillId="0" borderId="0" xfId="0" applyFont="1" applyAlignment="1">
      <alignment wrapText="1"/>
    </xf>
    <xf numFmtId="0" fontId="7" fillId="3" borderId="11" xfId="0" applyFont="1" applyFill="1" applyBorder="1" applyAlignment="1">
      <alignment horizontal="left"/>
    </xf>
    <xf numFmtId="0" fontId="7" fillId="3" borderId="12" xfId="0" applyFont="1" applyFill="1" applyBorder="1" applyAlignment="1">
      <alignment horizontal="left"/>
    </xf>
    <xf numFmtId="0" fontId="7" fillId="3" borderId="13" xfId="0" applyFont="1" applyFill="1" applyBorder="1" applyAlignment="1">
      <alignment horizontal="left"/>
    </xf>
    <xf numFmtId="0" fontId="2" fillId="0" borderId="0" xfId="0" applyFont="1" applyAlignment="1">
      <alignment vertical="top" wrapText="1"/>
    </xf>
    <xf numFmtId="0" fontId="0" fillId="0" borderId="16" xfId="0" applyBorder="1" applyAlignment="1">
      <alignment horizontal="left" vertical="top" wrapText="1"/>
    </xf>
    <xf numFmtId="0" fontId="0" fillId="0" borderId="15" xfId="0" applyBorder="1" applyAlignment="1">
      <alignment horizontal="left" vertical="top" wrapText="1"/>
    </xf>
    <xf numFmtId="0" fontId="2" fillId="0" borderId="0" xfId="0" applyFont="1" applyAlignment="1">
      <alignment horizontal="left"/>
    </xf>
  </cellXfs>
  <cellStyles count="5">
    <cellStyle name="Comma" xfId="1" builtinId="3"/>
    <cellStyle name="Comma 2" xfId="4" xr:uid="{EC3B3E73-A878-4701-875A-4671404E996F}"/>
    <cellStyle name="Normal" xfId="0" builtinId="0"/>
    <cellStyle name="Normal 2" xfId="2" xr:uid="{1EAFCB18-ED0D-47B2-9C62-01A5486123D4}"/>
    <cellStyle name="Percent 2" xfId="3" xr:uid="{2C08DBCA-CC07-4E4F-BE6A-81ACBCF9C7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AB402-1B72-44F6-8DDB-6379AE2D40A9}">
  <dimension ref="A1:L74"/>
  <sheetViews>
    <sheetView tabSelected="1" topLeftCell="A25" workbookViewId="0">
      <selection activeCell="B3" sqref="B3"/>
    </sheetView>
  </sheetViews>
  <sheetFormatPr defaultRowHeight="12.75" x14ac:dyDescent="0.2"/>
  <cols>
    <col min="1" max="1" width="19" customWidth="1"/>
    <col min="2" max="2" width="73.140625" bestFit="1" customWidth="1"/>
    <col min="3" max="8" width="14.85546875" bestFit="1" customWidth="1"/>
    <col min="11" max="11" width="17.42578125" style="20" bestFit="1" customWidth="1"/>
    <col min="12" max="12" width="8.85546875" style="20" bestFit="1" customWidth="1"/>
  </cols>
  <sheetData>
    <row r="1" spans="1:8" x14ac:dyDescent="0.2">
      <c r="G1" s="1" t="s">
        <v>0</v>
      </c>
      <c r="H1" s="2" t="s">
        <v>1</v>
      </c>
    </row>
    <row r="2" spans="1:8" x14ac:dyDescent="0.2">
      <c r="G2" s="1" t="s">
        <v>2</v>
      </c>
      <c r="H2" s="3"/>
    </row>
    <row r="3" spans="1:8" x14ac:dyDescent="0.2">
      <c r="G3" s="1" t="s">
        <v>3</v>
      </c>
      <c r="H3" s="3"/>
    </row>
    <row r="4" spans="1:8" x14ac:dyDescent="0.2">
      <c r="G4" s="1" t="s">
        <v>4</v>
      </c>
      <c r="H4" s="3"/>
    </row>
    <row r="5" spans="1:8" x14ac:dyDescent="0.2">
      <c r="G5" s="1" t="s">
        <v>5</v>
      </c>
      <c r="H5" s="4"/>
    </row>
    <row r="6" spans="1:8" x14ac:dyDescent="0.2">
      <c r="G6" s="1"/>
      <c r="H6" s="2"/>
    </row>
    <row r="7" spans="1:8" x14ac:dyDescent="0.2">
      <c r="G7" s="1" t="s">
        <v>6</v>
      </c>
      <c r="H7" s="4"/>
    </row>
    <row r="9" spans="1:8" ht="18" x14ac:dyDescent="0.25">
      <c r="A9" s="22" t="s">
        <v>7</v>
      </c>
      <c r="B9" s="22"/>
      <c r="C9" s="22"/>
      <c r="D9" s="22"/>
      <c r="E9" s="22"/>
      <c r="F9" s="22"/>
      <c r="G9" s="22"/>
      <c r="H9" s="22"/>
    </row>
    <row r="10" spans="1:8" ht="18" x14ac:dyDescent="0.25">
      <c r="A10" s="22" t="s">
        <v>8</v>
      </c>
      <c r="B10" s="22"/>
      <c r="C10" s="22"/>
      <c r="D10" s="22"/>
      <c r="E10" s="22"/>
      <c r="F10" s="22"/>
      <c r="G10" s="22"/>
      <c r="H10" s="22"/>
    </row>
    <row r="11" spans="1:8" x14ac:dyDescent="0.2">
      <c r="A11" s="23"/>
      <c r="B11" s="23"/>
      <c r="C11" s="23"/>
      <c r="D11" s="23"/>
      <c r="E11" s="23"/>
      <c r="F11" s="23"/>
      <c r="G11" s="23"/>
      <c r="H11" s="23"/>
    </row>
    <row r="12" spans="1:8" ht="13.5" thickBot="1" x14ac:dyDescent="0.25"/>
    <row r="13" spans="1:8" x14ac:dyDescent="0.2">
      <c r="A13" s="24"/>
      <c r="B13" s="25"/>
      <c r="C13" s="28" t="s">
        <v>9</v>
      </c>
      <c r="D13" s="29"/>
      <c r="E13" s="29"/>
      <c r="F13" s="29"/>
      <c r="G13" s="30"/>
      <c r="H13" s="31" t="s">
        <v>10</v>
      </c>
    </row>
    <row r="14" spans="1:8" x14ac:dyDescent="0.2">
      <c r="A14" s="26"/>
      <c r="B14" s="27"/>
      <c r="C14" s="5">
        <v>2020</v>
      </c>
      <c r="D14" s="5">
        <f>C14+1</f>
        <v>2021</v>
      </c>
      <c r="E14" s="5">
        <f t="shared" ref="E14:G14" si="0">D14+1</f>
        <v>2022</v>
      </c>
      <c r="F14" s="5">
        <f t="shared" si="0"/>
        <v>2023</v>
      </c>
      <c r="G14" s="5">
        <f t="shared" si="0"/>
        <v>2024</v>
      </c>
      <c r="H14" s="32"/>
    </row>
    <row r="15" spans="1:8" x14ac:dyDescent="0.2">
      <c r="A15" s="6"/>
      <c r="B15" s="35" t="s">
        <v>11</v>
      </c>
      <c r="C15" s="36"/>
      <c r="D15" s="36"/>
      <c r="E15" s="36"/>
      <c r="F15" s="36"/>
      <c r="G15" s="36"/>
      <c r="H15" s="37"/>
    </row>
    <row r="16" spans="1:8" ht="27.6" customHeight="1" x14ac:dyDescent="0.2">
      <c r="A16" s="7" t="s">
        <v>12</v>
      </c>
      <c r="B16" s="8" t="s">
        <v>13</v>
      </c>
      <c r="C16" s="9" t="s">
        <v>14</v>
      </c>
      <c r="D16" s="9" t="s">
        <v>14</v>
      </c>
      <c r="E16" s="9" t="s">
        <v>14</v>
      </c>
      <c r="F16" s="9" t="s">
        <v>14</v>
      </c>
      <c r="G16" s="9" t="s">
        <v>14</v>
      </c>
      <c r="H16" s="10">
        <f>IF(SUM(C16:G16)=0,0,AVERAGE(C16:G16))</f>
        <v>0</v>
      </c>
    </row>
    <row r="17" spans="1:11" ht="27.6" customHeight="1" x14ac:dyDescent="0.2">
      <c r="A17" s="7" t="s">
        <v>15</v>
      </c>
      <c r="B17" s="8" t="s">
        <v>16</v>
      </c>
      <c r="C17" s="9">
        <v>25833046410.184399</v>
      </c>
      <c r="D17" s="9">
        <v>25985793865.407631</v>
      </c>
      <c r="E17" s="9">
        <v>26550651186.977936</v>
      </c>
      <c r="F17" s="9">
        <v>26401065163.009918</v>
      </c>
      <c r="G17" s="9">
        <v>26851914833.151943</v>
      </c>
      <c r="H17" s="10">
        <f>IF(SUM(C17:G17)=0,0,AVERAGE(C17:G17))</f>
        <v>26324494291.746365</v>
      </c>
    </row>
    <row r="18" spans="1:11" ht="27.6" customHeight="1" x14ac:dyDescent="0.2">
      <c r="A18" s="7" t="s">
        <v>17</v>
      </c>
      <c r="B18" s="8" t="s">
        <v>18</v>
      </c>
      <c r="C18" s="9" t="s">
        <v>14</v>
      </c>
      <c r="D18" s="9" t="s">
        <v>14</v>
      </c>
      <c r="E18" s="9" t="s">
        <v>14</v>
      </c>
      <c r="F18" s="9" t="s">
        <v>14</v>
      </c>
      <c r="G18" s="9" t="s">
        <v>14</v>
      </c>
      <c r="H18" s="10">
        <f t="shared" ref="H18" si="1">IF(SUM(C18:G18)=0,0,AVERAGE(C18:G18))</f>
        <v>0</v>
      </c>
    </row>
    <row r="19" spans="1:11" ht="27.6" customHeight="1" x14ac:dyDescent="0.2">
      <c r="A19" s="7" t="s">
        <v>19</v>
      </c>
      <c r="B19" s="8" t="s">
        <v>20</v>
      </c>
      <c r="C19" s="9">
        <v>303289819</v>
      </c>
      <c r="D19" s="9">
        <v>297529210</v>
      </c>
      <c r="E19" s="9">
        <v>293753454</v>
      </c>
      <c r="F19" s="9">
        <v>268023392</v>
      </c>
      <c r="G19" s="9">
        <v>277910899</v>
      </c>
      <c r="H19" s="10">
        <f>IF(SUM(C19:G19)=0,0,AVERAGE(C19:G19))</f>
        <v>288101354.80000001</v>
      </c>
    </row>
    <row r="20" spans="1:11" ht="27.6" customHeight="1" x14ac:dyDescent="0.2">
      <c r="A20" s="7" t="s">
        <v>21</v>
      </c>
      <c r="B20" s="8" t="s">
        <v>22</v>
      </c>
      <c r="C20" s="9">
        <v>2061596816.0438647</v>
      </c>
      <c r="D20" s="9">
        <v>1980042163.5561004</v>
      </c>
      <c r="E20" s="9">
        <v>2033861391.8724732</v>
      </c>
      <c r="F20" s="9">
        <v>2159397314.8499632</v>
      </c>
      <c r="G20" s="9">
        <v>2171521327.8088465</v>
      </c>
      <c r="H20" s="10">
        <f>IF(SUM(C20:G20)=0,0,AVERAGE(C20:G20))</f>
        <v>2081283802.8262496</v>
      </c>
    </row>
    <row r="21" spans="1:11" ht="27.6" customHeight="1" x14ac:dyDescent="0.2">
      <c r="A21" s="7" t="s">
        <v>23</v>
      </c>
      <c r="B21" s="8" t="s">
        <v>24</v>
      </c>
      <c r="C21" s="9">
        <f>C17+C19-C20</f>
        <v>24074739413.140533</v>
      </c>
      <c r="D21" s="9">
        <f t="shared" ref="D21:G21" si="2">D17+D19-D20</f>
        <v>24303280911.851532</v>
      </c>
      <c r="E21" s="9">
        <f t="shared" si="2"/>
        <v>24810543249.105461</v>
      </c>
      <c r="F21" s="9">
        <f>F17+F19-F20</f>
        <v>24509691240.159954</v>
      </c>
      <c r="G21" s="9">
        <f t="shared" si="2"/>
        <v>24958304404.343098</v>
      </c>
      <c r="H21" s="10">
        <f>IF(SUM(C21:G21)=0,0,AVERAGE(C21:G21))</f>
        <v>24531311843.720116</v>
      </c>
    </row>
    <row r="22" spans="1:11" ht="27.6" customHeight="1" x14ac:dyDescent="0.2">
      <c r="A22" s="7" t="s">
        <v>25</v>
      </c>
      <c r="B22" s="8" t="s">
        <v>26</v>
      </c>
      <c r="C22" s="9">
        <v>25384130688.711166</v>
      </c>
      <c r="D22" s="9">
        <v>25535681841.799633</v>
      </c>
      <c r="E22" s="9">
        <v>26110399647.196487</v>
      </c>
      <c r="F22" s="9">
        <v>25950109206.811886</v>
      </c>
      <c r="G22" s="9">
        <v>26396697588.700184</v>
      </c>
      <c r="H22" s="10">
        <f>IF(SUM(C22:G22)=0,0,AVERAGE(C22:G22))</f>
        <v>25875403794.643871</v>
      </c>
    </row>
    <row r="23" spans="1:11" ht="27.6" customHeight="1" x14ac:dyDescent="0.2">
      <c r="A23" s="7" t="s">
        <v>27</v>
      </c>
      <c r="B23" s="8" t="s">
        <v>28</v>
      </c>
      <c r="C23" s="9">
        <f>C20</f>
        <v>2061596816.0438647</v>
      </c>
      <c r="D23" s="9">
        <f t="shared" ref="D23:G23" si="3">D20</f>
        <v>1980042163.5561004</v>
      </c>
      <c r="E23" s="9">
        <f t="shared" si="3"/>
        <v>2033861391.8724732</v>
      </c>
      <c r="F23" s="9">
        <f t="shared" si="3"/>
        <v>2159397314.8499632</v>
      </c>
      <c r="G23" s="9">
        <f t="shared" si="3"/>
        <v>2171521327.8088465</v>
      </c>
      <c r="H23" s="10">
        <f>IF(SUM(C23:G23)=0,0,AVERAGE(C23:G23))</f>
        <v>2081283802.8262496</v>
      </c>
    </row>
    <row r="24" spans="1:11" ht="27.6" customHeight="1" x14ac:dyDescent="0.2">
      <c r="A24" s="7" t="s">
        <v>29</v>
      </c>
      <c r="B24" s="8" t="s">
        <v>30</v>
      </c>
      <c r="C24" s="9">
        <f t="shared" ref="C24:G24" si="4">C22-C23</f>
        <v>23322533872.667301</v>
      </c>
      <c r="D24" s="9">
        <f t="shared" si="4"/>
        <v>23555639678.243534</v>
      </c>
      <c r="E24" s="9">
        <f t="shared" si="4"/>
        <v>24076538255.324013</v>
      </c>
      <c r="F24" s="9">
        <f t="shared" si="4"/>
        <v>23790711891.961922</v>
      </c>
      <c r="G24" s="9">
        <f t="shared" si="4"/>
        <v>24225176260.891338</v>
      </c>
      <c r="H24" s="10">
        <f>H22-H23</f>
        <v>23794119991.817623</v>
      </c>
    </row>
    <row r="25" spans="1:11" ht="27.6" customHeight="1" x14ac:dyDescent="0.2">
      <c r="A25" s="7" t="s">
        <v>31</v>
      </c>
      <c r="B25" s="8" t="s">
        <v>32</v>
      </c>
      <c r="C25" s="17">
        <f>IF(C24=0,"",C21/C24)</f>
        <v>1.0322523077715313</v>
      </c>
      <c r="D25" s="17">
        <f t="shared" ref="D25:G25" si="5">IF(D24=0,"",D21/D24)</f>
        <v>1.0317393729833002</v>
      </c>
      <c r="E25" s="17">
        <f t="shared" si="5"/>
        <v>1.0304863176756376</v>
      </c>
      <c r="F25" s="17">
        <f t="shared" si="5"/>
        <v>1.0302210102607712</v>
      </c>
      <c r="G25" s="17">
        <f t="shared" si="5"/>
        <v>1.0302630674615691</v>
      </c>
      <c r="H25" s="18">
        <f>IF(H24=0,"",H21/H24)</f>
        <v>1.0309821019712433</v>
      </c>
      <c r="K25" s="21"/>
    </row>
    <row r="26" spans="1:11" ht="27.6" customHeight="1" x14ac:dyDescent="0.2">
      <c r="A26" s="39" t="s">
        <v>33</v>
      </c>
      <c r="B26" s="40"/>
      <c r="C26" s="9"/>
      <c r="D26" s="9"/>
      <c r="E26" s="9"/>
      <c r="F26" s="9"/>
      <c r="G26" s="9"/>
      <c r="H26" s="10"/>
      <c r="K26" s="21"/>
    </row>
    <row r="27" spans="1:11" ht="27.6" customHeight="1" x14ac:dyDescent="0.2">
      <c r="A27" s="7" t="s">
        <v>31</v>
      </c>
      <c r="B27" s="8" t="s">
        <v>34</v>
      </c>
      <c r="C27" s="17">
        <v>1.0044999999999999</v>
      </c>
      <c r="D27" s="17">
        <v>1.0044999999999999</v>
      </c>
      <c r="E27" s="17">
        <v>1.0044999999999999</v>
      </c>
      <c r="F27" s="17">
        <v>1.0044999999999999</v>
      </c>
      <c r="G27" s="17">
        <v>1.0044999999999999</v>
      </c>
      <c r="H27" s="18">
        <f>IF(SUM(C27:G27)=0,0,AVERAGE(C27:G27))</f>
        <v>1.0044999999999999</v>
      </c>
      <c r="K27" s="21"/>
    </row>
    <row r="28" spans="1:11" ht="27.6" customHeight="1" x14ac:dyDescent="0.2">
      <c r="A28" s="39" t="s">
        <v>35</v>
      </c>
      <c r="B28" s="40"/>
      <c r="C28" s="9"/>
      <c r="D28" s="9"/>
      <c r="E28" s="9"/>
      <c r="F28" s="9"/>
      <c r="G28" s="9"/>
      <c r="H28" s="10"/>
      <c r="K28" s="21"/>
    </row>
    <row r="29" spans="1:11" ht="27.6" customHeight="1" x14ac:dyDescent="0.2">
      <c r="A29" s="7" t="s">
        <v>36</v>
      </c>
      <c r="B29" s="8" t="s">
        <v>37</v>
      </c>
      <c r="C29" s="17">
        <f t="shared" ref="C29:G29" si="6">IF(C25="","",C25*C27)</f>
        <v>1.0368974431565032</v>
      </c>
      <c r="D29" s="17">
        <f t="shared" si="6"/>
        <v>1.0363822001617251</v>
      </c>
      <c r="E29" s="17">
        <f t="shared" si="6"/>
        <v>1.035123506105178</v>
      </c>
      <c r="F29" s="17">
        <f t="shared" si="6"/>
        <v>1.0348570048069445</v>
      </c>
      <c r="G29" s="17">
        <f t="shared" si="6"/>
        <v>1.0348992512651463</v>
      </c>
      <c r="H29" s="19">
        <f>IF(H25="","",H25*H27)</f>
        <v>1.0356215214301139</v>
      </c>
      <c r="K29" s="21"/>
    </row>
    <row r="31" spans="1:11" x14ac:dyDescent="0.2">
      <c r="A31" s="11" t="s">
        <v>38</v>
      </c>
    </row>
    <row r="33" spans="1:8" x14ac:dyDescent="0.2">
      <c r="A33" s="12" t="s">
        <v>12</v>
      </c>
      <c r="B33" s="38" t="s">
        <v>39</v>
      </c>
      <c r="C33" s="38"/>
      <c r="D33" s="38"/>
      <c r="E33" s="38"/>
      <c r="F33" s="38"/>
      <c r="G33" s="38"/>
      <c r="H33" s="38"/>
    </row>
    <row r="34" spans="1:8" x14ac:dyDescent="0.2">
      <c r="A34" s="14"/>
      <c r="B34" s="38"/>
      <c r="C34" s="38"/>
      <c r="D34" s="38"/>
      <c r="E34" s="38"/>
      <c r="F34" s="38"/>
      <c r="G34" s="38"/>
      <c r="H34" s="38"/>
    </row>
    <row r="35" spans="1:8" x14ac:dyDescent="0.2">
      <c r="A35" s="14"/>
      <c r="B35" s="38"/>
      <c r="C35" s="38"/>
      <c r="D35" s="38"/>
      <c r="E35" s="38"/>
      <c r="F35" s="38"/>
      <c r="G35" s="38"/>
      <c r="H35" s="38"/>
    </row>
    <row r="36" spans="1:8" x14ac:dyDescent="0.2">
      <c r="A36" s="14"/>
      <c r="B36" s="15"/>
      <c r="C36" s="15"/>
      <c r="D36" s="15"/>
      <c r="E36" s="15"/>
      <c r="F36" s="15"/>
      <c r="G36" s="15"/>
      <c r="H36" s="15"/>
    </row>
    <row r="37" spans="1:8" x14ac:dyDescent="0.2">
      <c r="A37" s="14"/>
      <c r="B37" s="38" t="s">
        <v>40</v>
      </c>
      <c r="C37" s="38"/>
      <c r="D37" s="38"/>
      <c r="E37" s="38"/>
      <c r="F37" s="38"/>
      <c r="G37" s="38"/>
      <c r="H37" s="38"/>
    </row>
    <row r="38" spans="1:8" x14ac:dyDescent="0.2">
      <c r="A38" s="14"/>
      <c r="B38" s="38"/>
      <c r="C38" s="38"/>
      <c r="D38" s="38"/>
      <c r="E38" s="38"/>
      <c r="F38" s="38"/>
      <c r="G38" s="38"/>
      <c r="H38" s="38"/>
    </row>
    <row r="39" spans="1:8" x14ac:dyDescent="0.2">
      <c r="A39" s="14"/>
      <c r="B39" s="38"/>
      <c r="C39" s="38"/>
      <c r="D39" s="38"/>
      <c r="E39" s="38"/>
      <c r="F39" s="38"/>
      <c r="G39" s="38"/>
      <c r="H39" s="38"/>
    </row>
    <row r="40" spans="1:8" x14ac:dyDescent="0.2">
      <c r="A40" s="14"/>
      <c r="B40" s="38"/>
      <c r="C40" s="38"/>
      <c r="D40" s="38"/>
      <c r="E40" s="38"/>
      <c r="F40" s="38"/>
      <c r="G40" s="38"/>
      <c r="H40" s="38"/>
    </row>
    <row r="41" spans="1:8" x14ac:dyDescent="0.2">
      <c r="A41" s="14"/>
      <c r="B41" s="15"/>
      <c r="C41" s="15"/>
      <c r="D41" s="15"/>
      <c r="E41" s="15"/>
      <c r="F41" s="15"/>
      <c r="G41" s="15"/>
      <c r="H41" s="15"/>
    </row>
    <row r="42" spans="1:8" x14ac:dyDescent="0.2">
      <c r="A42" s="14"/>
      <c r="B42" s="15" t="s">
        <v>41</v>
      </c>
      <c r="C42" s="15"/>
      <c r="D42" s="15"/>
      <c r="E42" s="15"/>
      <c r="F42" s="15"/>
      <c r="G42" s="15"/>
      <c r="H42" s="15"/>
    </row>
    <row r="43" spans="1:8" x14ac:dyDescent="0.2">
      <c r="A43" s="14"/>
      <c r="B43" s="15"/>
      <c r="C43" s="15"/>
      <c r="D43" s="15"/>
      <c r="E43" s="15"/>
      <c r="F43" s="15"/>
      <c r="G43" s="15"/>
      <c r="H43" s="15"/>
    </row>
    <row r="44" spans="1:8" x14ac:dyDescent="0.2">
      <c r="A44" s="12" t="s">
        <v>15</v>
      </c>
      <c r="B44" s="38" t="s">
        <v>42</v>
      </c>
      <c r="C44" s="38"/>
      <c r="D44" s="38"/>
      <c r="E44" s="38"/>
      <c r="F44" s="38"/>
      <c r="G44" s="38"/>
      <c r="H44" s="38"/>
    </row>
    <row r="45" spans="1:8" x14ac:dyDescent="0.2">
      <c r="A45" s="14"/>
      <c r="B45" s="38"/>
      <c r="C45" s="38"/>
      <c r="D45" s="38"/>
      <c r="E45" s="38"/>
      <c r="F45" s="38"/>
      <c r="G45" s="38"/>
      <c r="H45" s="38"/>
    </row>
    <row r="46" spans="1:8" x14ac:dyDescent="0.2">
      <c r="A46" s="14"/>
      <c r="B46" s="38"/>
      <c r="C46" s="38"/>
      <c r="D46" s="38"/>
      <c r="E46" s="38"/>
      <c r="F46" s="38"/>
      <c r="G46" s="38"/>
      <c r="H46" s="38"/>
    </row>
    <row r="47" spans="1:8" x14ac:dyDescent="0.2">
      <c r="A47" s="14"/>
      <c r="B47" s="15"/>
      <c r="C47" s="15"/>
      <c r="D47" s="15"/>
      <c r="E47" s="15"/>
      <c r="F47" s="15"/>
      <c r="G47" s="15"/>
      <c r="H47" s="15"/>
    </row>
    <row r="48" spans="1:8" x14ac:dyDescent="0.2">
      <c r="A48" s="14"/>
      <c r="B48" s="38" t="s">
        <v>43</v>
      </c>
      <c r="C48" s="38"/>
      <c r="D48" s="38"/>
      <c r="E48" s="38"/>
      <c r="F48" s="38"/>
      <c r="G48" s="38"/>
      <c r="H48" s="38"/>
    </row>
    <row r="49" spans="1:8" x14ac:dyDescent="0.2">
      <c r="A49" s="14"/>
      <c r="B49" s="38"/>
      <c r="C49" s="38"/>
      <c r="D49" s="38"/>
      <c r="E49" s="38"/>
      <c r="F49" s="38"/>
      <c r="G49" s="38"/>
      <c r="H49" s="38"/>
    </row>
    <row r="50" spans="1:8" x14ac:dyDescent="0.2">
      <c r="A50" s="14"/>
      <c r="B50" s="38"/>
      <c r="C50" s="38"/>
      <c r="D50" s="38"/>
      <c r="E50" s="38"/>
      <c r="F50" s="38"/>
      <c r="G50" s="38"/>
      <c r="H50" s="38"/>
    </row>
    <row r="51" spans="1:8" x14ac:dyDescent="0.2">
      <c r="A51" s="14"/>
      <c r="B51" s="38"/>
      <c r="C51" s="38"/>
      <c r="D51" s="38"/>
      <c r="E51" s="38"/>
      <c r="F51" s="38"/>
      <c r="G51" s="38"/>
      <c r="H51" s="38"/>
    </row>
    <row r="52" spans="1:8" x14ac:dyDescent="0.2">
      <c r="A52" s="14"/>
      <c r="B52" s="15"/>
      <c r="C52" s="15"/>
      <c r="D52" s="15"/>
      <c r="E52" s="15"/>
      <c r="F52" s="15"/>
      <c r="G52" s="15"/>
      <c r="H52" s="15"/>
    </row>
    <row r="53" spans="1:8" x14ac:dyDescent="0.2">
      <c r="A53" s="14"/>
      <c r="B53" s="41" t="s">
        <v>41</v>
      </c>
      <c r="C53" s="41"/>
      <c r="D53" s="41"/>
      <c r="E53" s="41"/>
      <c r="F53" s="41"/>
      <c r="G53" s="41"/>
      <c r="H53" s="41"/>
    </row>
    <row r="54" spans="1:8" x14ac:dyDescent="0.2">
      <c r="A54" s="14"/>
      <c r="B54" s="15"/>
      <c r="C54" s="15"/>
      <c r="D54" s="15"/>
      <c r="E54" s="15"/>
      <c r="F54" s="15"/>
      <c r="G54" s="15"/>
      <c r="H54" s="15"/>
    </row>
    <row r="55" spans="1:8" x14ac:dyDescent="0.2">
      <c r="A55" s="14"/>
      <c r="B55" s="38"/>
      <c r="C55" s="38"/>
      <c r="D55" s="38"/>
      <c r="E55" s="38"/>
      <c r="F55" s="38"/>
      <c r="G55" s="38"/>
      <c r="H55" s="38"/>
    </row>
    <row r="56" spans="1:8" x14ac:dyDescent="0.2">
      <c r="A56" s="14"/>
      <c r="B56" s="15"/>
      <c r="C56" s="15"/>
      <c r="D56" s="15"/>
      <c r="E56" s="15"/>
      <c r="F56" s="15"/>
      <c r="G56" s="15"/>
      <c r="H56" s="15"/>
    </row>
    <row r="57" spans="1:8" x14ac:dyDescent="0.2">
      <c r="A57" s="12" t="s">
        <v>17</v>
      </c>
      <c r="B57" s="15" t="s">
        <v>44</v>
      </c>
      <c r="C57" s="15"/>
      <c r="D57" s="15"/>
      <c r="E57" s="15"/>
      <c r="F57" s="15"/>
      <c r="G57" s="15"/>
      <c r="H57" s="15"/>
    </row>
    <row r="58" spans="1:8" x14ac:dyDescent="0.2">
      <c r="A58" s="14"/>
      <c r="B58" s="15"/>
      <c r="C58" s="15"/>
      <c r="D58" s="15"/>
      <c r="E58" s="15"/>
      <c r="F58" s="15"/>
      <c r="G58" s="15"/>
      <c r="H58" s="15"/>
    </row>
    <row r="59" spans="1:8" x14ac:dyDescent="0.2">
      <c r="A59" s="16" t="s">
        <v>19</v>
      </c>
      <c r="B59" s="33" t="s">
        <v>45</v>
      </c>
      <c r="C59" s="33"/>
      <c r="D59" s="33"/>
      <c r="E59" s="33"/>
      <c r="F59" s="33"/>
      <c r="G59" s="33"/>
      <c r="H59" s="33"/>
    </row>
    <row r="60" spans="1:8" x14ac:dyDescent="0.2">
      <c r="A60" s="14"/>
      <c r="B60" s="15"/>
      <c r="C60" s="15"/>
      <c r="D60" s="15"/>
      <c r="E60" s="15"/>
      <c r="F60" s="15"/>
      <c r="G60" s="15"/>
      <c r="H60" s="15"/>
    </row>
    <row r="61" spans="1:8" x14ac:dyDescent="0.2">
      <c r="A61" s="16" t="s">
        <v>46</v>
      </c>
      <c r="B61" s="34" t="s">
        <v>47</v>
      </c>
      <c r="C61" s="34"/>
      <c r="D61" s="34"/>
      <c r="E61" s="34"/>
      <c r="F61" s="34"/>
      <c r="G61" s="34"/>
      <c r="H61" s="34"/>
    </row>
    <row r="62" spans="1:8" x14ac:dyDescent="0.2">
      <c r="A62" s="14"/>
      <c r="B62" s="15"/>
      <c r="C62" s="15"/>
      <c r="D62" s="15"/>
      <c r="E62" s="15"/>
      <c r="F62" s="15"/>
      <c r="G62" s="15"/>
      <c r="H62" s="15"/>
    </row>
    <row r="63" spans="1:8" x14ac:dyDescent="0.2">
      <c r="A63" s="12" t="s">
        <v>48</v>
      </c>
      <c r="B63" s="34" t="s">
        <v>49</v>
      </c>
      <c r="C63" s="34"/>
      <c r="D63" s="34"/>
      <c r="E63" s="34"/>
      <c r="F63" s="34"/>
      <c r="G63" s="34"/>
      <c r="H63" s="34"/>
    </row>
    <row r="64" spans="1:8" x14ac:dyDescent="0.2">
      <c r="A64" s="14"/>
      <c r="B64" s="15"/>
      <c r="C64" s="15"/>
      <c r="D64" s="15"/>
      <c r="E64" s="15"/>
      <c r="F64" s="15"/>
      <c r="G64" s="15"/>
      <c r="H64" s="15"/>
    </row>
    <row r="65" spans="1:8" x14ac:dyDescent="0.2">
      <c r="A65" s="12" t="s">
        <v>21</v>
      </c>
      <c r="B65" s="38" t="s">
        <v>50</v>
      </c>
      <c r="C65" s="38"/>
      <c r="D65" s="38"/>
      <c r="E65" s="38"/>
      <c r="F65" s="38"/>
      <c r="G65" s="38"/>
      <c r="H65" s="38"/>
    </row>
    <row r="66" spans="1:8" x14ac:dyDescent="0.2">
      <c r="A66" s="14"/>
      <c r="B66" s="38"/>
      <c r="C66" s="38"/>
      <c r="D66" s="38"/>
      <c r="E66" s="38"/>
      <c r="F66" s="38"/>
      <c r="G66" s="38"/>
      <c r="H66" s="38"/>
    </row>
    <row r="67" spans="1:8" x14ac:dyDescent="0.2">
      <c r="A67" s="14"/>
      <c r="B67" s="15"/>
      <c r="C67" s="15"/>
      <c r="D67" s="15"/>
      <c r="E67" s="15"/>
      <c r="F67" s="15"/>
      <c r="G67" s="15"/>
      <c r="H67" s="15"/>
    </row>
    <row r="68" spans="1:8" x14ac:dyDescent="0.2">
      <c r="A68" s="12" t="s">
        <v>25</v>
      </c>
      <c r="B68" s="38" t="s">
        <v>51</v>
      </c>
      <c r="C68" s="38"/>
      <c r="D68" s="38"/>
      <c r="E68" s="38"/>
      <c r="F68" s="38"/>
      <c r="G68" s="38"/>
      <c r="H68" s="38"/>
    </row>
    <row r="69" spans="1:8" x14ac:dyDescent="0.2">
      <c r="A69" s="12"/>
      <c r="B69" s="13"/>
      <c r="C69" s="13"/>
      <c r="D69" s="13"/>
      <c r="E69" s="13"/>
      <c r="F69" s="13"/>
      <c r="G69" s="13"/>
      <c r="H69" s="13"/>
    </row>
    <row r="70" spans="1:8" x14ac:dyDescent="0.2">
      <c r="A70" s="12" t="s">
        <v>27</v>
      </c>
      <c r="B70" s="38" t="s">
        <v>52</v>
      </c>
      <c r="C70" s="38"/>
      <c r="D70" s="38"/>
      <c r="E70" s="38"/>
      <c r="F70" s="38"/>
      <c r="G70" s="38"/>
      <c r="H70" s="38"/>
    </row>
    <row r="71" spans="1:8" x14ac:dyDescent="0.2">
      <c r="A71" s="14"/>
      <c r="B71" s="15"/>
      <c r="C71" s="15"/>
      <c r="D71" s="15"/>
      <c r="E71" s="15"/>
      <c r="F71" s="15"/>
      <c r="G71" s="15"/>
      <c r="H71" s="15"/>
    </row>
    <row r="72" spans="1:8" x14ac:dyDescent="0.2">
      <c r="A72" s="12" t="s">
        <v>53</v>
      </c>
      <c r="B72" s="41" t="s">
        <v>54</v>
      </c>
      <c r="C72" s="41"/>
      <c r="D72" s="41"/>
      <c r="E72" s="41"/>
      <c r="F72" s="41"/>
      <c r="G72" s="41"/>
      <c r="H72" s="41"/>
    </row>
    <row r="73" spans="1:8" x14ac:dyDescent="0.2">
      <c r="A73" s="14"/>
      <c r="B73" s="15"/>
      <c r="C73" s="15"/>
      <c r="D73" s="15"/>
      <c r="E73" s="15"/>
      <c r="F73" s="15"/>
      <c r="G73" s="15"/>
      <c r="H73" s="15"/>
    </row>
    <row r="74" spans="1:8" x14ac:dyDescent="0.2">
      <c r="A74" s="12" t="s">
        <v>31</v>
      </c>
      <c r="B74" s="41" t="s">
        <v>55</v>
      </c>
      <c r="C74" s="41"/>
      <c r="D74" s="41"/>
      <c r="E74" s="41"/>
      <c r="F74" s="41"/>
      <c r="G74" s="41"/>
      <c r="H74" s="41"/>
    </row>
  </sheetData>
  <mergeCells count="23">
    <mergeCell ref="B65:H66"/>
    <mergeCell ref="B68:H68"/>
    <mergeCell ref="B70:H70"/>
    <mergeCell ref="B72:H72"/>
    <mergeCell ref="B74:H74"/>
    <mergeCell ref="B59:H59"/>
    <mergeCell ref="B61:H61"/>
    <mergeCell ref="B63:H63"/>
    <mergeCell ref="B15:H15"/>
    <mergeCell ref="B33:H35"/>
    <mergeCell ref="B37:H40"/>
    <mergeCell ref="B44:H46"/>
    <mergeCell ref="A26:B26"/>
    <mergeCell ref="A28:B28"/>
    <mergeCell ref="B48:H51"/>
    <mergeCell ref="B53:H53"/>
    <mergeCell ref="B55:H55"/>
    <mergeCell ref="A9:H9"/>
    <mergeCell ref="A10:H10"/>
    <mergeCell ref="A11:H11"/>
    <mergeCell ref="A13:B14"/>
    <mergeCell ref="C13:G13"/>
    <mergeCell ref="H13:H14"/>
  </mergeCells>
  <dataValidations disablePrompts="1" count="1">
    <dataValidation allowBlank="1" showInputMessage="1" showErrorMessage="1" promptTitle="Date Format" prompt="E.g:  &quot;August 1, 2011&quot;" sqref="H7" xr:uid="{E4EF144D-A686-43BE-A759-068E661CCB18}"/>
  </dataValidations>
  <pageMargins left="0.7" right="0.7" top="0.75" bottom="0.75" header="0.3" footer="0.3"/>
  <ignoredErrors>
    <ignoredError sqref="C18:G18 C21 C24:G24 C23 D23:G23 C25:G29 G21 D21:E21 F2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bce27d376aa9cc97275b9cfd30bb562a">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69233bd6ff4519cf614368b05fa1537c"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Props1.xml><?xml version="1.0" encoding="utf-8"?>
<ds:datastoreItem xmlns:ds="http://schemas.openxmlformats.org/officeDocument/2006/customXml" ds:itemID="{7BF24B5B-CA35-4C2F-A945-3585A1331A6C}">
  <ds:schemaRefs>
    <ds:schemaRef ds:uri="http://schemas.microsoft.com/sharepoint/v3/contenttype/forms"/>
  </ds:schemaRefs>
</ds:datastoreItem>
</file>

<file path=customXml/itemProps2.xml><?xml version="1.0" encoding="utf-8"?>
<ds:datastoreItem xmlns:ds="http://schemas.openxmlformats.org/officeDocument/2006/customXml" ds:itemID="{29B1DEC0-8A5B-4EF1-9870-2B0C0EAD03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813d627-6812-41ba-b21c-8d274ce88239"/>
    <ds:schemaRef ds:uri="e0893123-66fa-4b19-a433-47924ff5ec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257548-CA92-4FA7-A732-24E4821119FD}">
  <ds:schemaRefs>
    <ds:schemaRef ds:uri="http://schemas.microsoft.com/office/2006/metadata/properties"/>
    <ds:schemaRef ds:uri="http://schemas.microsoft.com/office/infopath/2007/PartnerControls"/>
    <ds:schemaRef ds:uri="http://schemas.microsoft.com/sharepoint/v3"/>
    <ds:schemaRef ds:uri="c813d627-6812-41ba-b21c-8d274ce882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 2R- loss factor</vt:lpstr>
    </vt:vector>
  </TitlesOfParts>
  <Manager/>
  <Company>Alectra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Fan</dc:creator>
  <cp:keywords/>
  <dc:description/>
  <cp:lastModifiedBy>Susi Ahlborn</cp:lastModifiedBy>
  <cp:revision/>
  <dcterms:created xsi:type="dcterms:W3CDTF">2025-03-27T17:44:58Z</dcterms:created>
  <dcterms:modified xsi:type="dcterms:W3CDTF">2025-10-15T00:26:16Z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0x010100B03FF908193E414D9892E49E70D7829E</vt:lpwstr>
  </property>
</Properties>
</file>