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D3F9B959-0C58-4A88-ACBA-0362B39B22AA}" xr6:coauthVersionLast="47" xr6:coauthVersionMax="47" xr10:uidLastSave="{00000000-0000-0000-0000-000000000000}"/>
  <bookViews>
    <workbookView xWindow="-120" yWindow="-120" windowWidth="24240" windowHeight="13020" xr2:uid="{0556D3AF-5E0F-4C84-A993-85A538909F49}"/>
  </bookViews>
  <sheets>
    <sheet name="Direct Labour Capitalization" sheetId="2" r:id="rId1"/>
  </sheets>
  <definedNames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N4">#REF!</definedName>
    <definedName name="_N6">#REF!</definedName>
    <definedName name="_SUM1">#N/A</definedName>
    <definedName name="_SUM2">#REF!</definedName>
    <definedName name="_SUM3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fsdqwd">#REF!</definedName>
    <definedName name="ARCPUBURL">""</definedName>
    <definedName name="ASD">#REF!</definedName>
    <definedName name="ASOFDATE">#REF!</definedName>
    <definedName name="AugData">#REF!</definedName>
    <definedName name="Bell">#REF!</definedName>
    <definedName name="BPAGE">"1"</definedName>
    <definedName name="BUV">#REF!</definedName>
    <definedName name="CMonth">#REF!</definedName>
    <definedName name="Co">#REF!</definedName>
    <definedName name="Company">"Hydro One Brampton Networks"</definedName>
    <definedName name="contactf">#REF!</definedName>
    <definedName name="CPAGE">"37"</definedName>
    <definedName name="CPNMB">"1"</definedName>
    <definedName name="CTIM2">"120626"</definedName>
    <definedName name="CYData">#REF!</definedName>
    <definedName name="dadaf1">#REF!</definedName>
    <definedName name="DASH">""</definedName>
    <definedName name="data">#REF!</definedName>
    <definedName name="Data.Next">#REF!</definedName>
    <definedName name="DataSep24">#REF!</definedName>
    <definedName name="DD">"26"</definedName>
    <definedName name="DeptID">#REF!</definedName>
    <definedName name="DirectLoad">#REF!</definedName>
    <definedName name="DirectRate">#REF!</definedName>
    <definedName name="DME_BeforeCloseCompleted" hidden="1">"False"</definedName>
    <definedName name="DollarFormat">#REF!</definedName>
    <definedName name="DollarFormat_Area">#REF!</definedName>
    <definedName name="DVNAM">"QSYSPRT2"</definedName>
    <definedName name="DVTYP">"PRINTER"</definedName>
    <definedName name="DXDepr99">#REF!</definedName>
    <definedName name="ELDCLoad">#REF!</definedName>
    <definedName name="ELDCRate">#REF!</definedName>
    <definedName name="EPAGE">"2"</definedName>
    <definedName name="ESdata">#REF!</definedName>
    <definedName name="ESTACC">#REF!</definedName>
    <definedName name="exclude">#REF!</definedName>
    <definedName name="FebActRetail">#REF!</definedName>
    <definedName name="First_Page">#REF!</definedName>
    <definedName name="FMTYP">"SP1"</definedName>
    <definedName name="Footer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HEADER1">"WORK ORDER ANALYSIS DETAIL  GAAP"</definedName>
    <definedName name="HEADER2">"4082"</definedName>
    <definedName name="HEADER3">"START DATE: JAN 2012     END DATE: SEP 2012"</definedName>
    <definedName name="HEADER4">""</definedName>
    <definedName name="hello">#REF!</definedName>
    <definedName name="HH">"15"</definedName>
    <definedName name="histdate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mpactdata">#REF!</definedName>
    <definedName name="Incr2000">#REF!</definedName>
    <definedName name="increase">#REF!</definedName>
    <definedName name="IPATH">"I:\Compleo\Compleo IDF"</definedName>
    <definedName name="JBNAM">"QPADEV002T"</definedName>
    <definedName name="JBNMB">"184448"</definedName>
    <definedName name="Language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IMIT">#REF!</definedName>
    <definedName name="LoadForecast">#REF!</definedName>
    <definedName name="Loads">#REF!</definedName>
    <definedName name="LYN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N">"49"</definedName>
    <definedName name="MINI">#REF!</definedName>
    <definedName name="MMM">"SEP"</definedName>
    <definedName name="MofF">#REF!</definedName>
    <definedName name="Month">#REF!</definedName>
    <definedName name="MONTHS">#REF!</definedName>
    <definedName name="NegTaxesOK">#REF!</definedName>
    <definedName name="NELDC_kWhs">#REF!</definedName>
    <definedName name="NNELDCkWhs">#REF!</definedName>
    <definedName name="NONBENF">#REF!</definedName>
    <definedName name="nonreg">#REF!</definedName>
    <definedName name="nonregf">#REF!</definedName>
    <definedName name="note5d">#REF!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ok">#REF!</definedName>
    <definedName name="Old_Print_Area_A">#REF!</definedName>
    <definedName name="OMAAP">#REF!</definedName>
    <definedName name="OMACAP">#REF!</definedName>
    <definedName name="OQLIB">"QUSRSYS"</definedName>
    <definedName name="OQNAM">"COMPLEO"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overhead">#REF!</definedName>
    <definedName name="Page_Count">#REF!</definedName>
    <definedName name="PAGEW">"132"</definedName>
    <definedName name="PCDAT">"9/26/2012"</definedName>
    <definedName name="PCDAY">"26"</definedName>
    <definedName name="PCDT2">"20120926"</definedName>
    <definedName name="PCMON">"09"</definedName>
    <definedName name="PCTIM">"12:08:21 PM"</definedName>
    <definedName name="PCYEA">"2012"</definedName>
    <definedName name="Percent_Area">#REF!,#REF!,#REF!,#REF!</definedName>
    <definedName name="PGM">"GL150"</definedName>
    <definedName name="Print">#REF!</definedName>
    <definedName name="_xlnm.Print_Area">#REF!</definedName>
    <definedName name="print_end">#REF!</definedName>
    <definedName name="Print_List">#REF!</definedName>
    <definedName name="PRINT_OPTIONS">#REF!</definedName>
    <definedName name="Print_Preview">#REF!</definedName>
    <definedName name="PRIOR">" 5"</definedName>
    <definedName name="PSBell">#REF!</definedName>
    <definedName name="PSdata">#REF!</definedName>
    <definedName name="PSdataSep">#REF!</definedName>
    <definedName name="PVFloorCost">#REF!</definedName>
    <definedName name="PVStartCost">#REF!</definedName>
    <definedName name="q1bpe">#REF!</definedName>
    <definedName name="Ratebase">#REF!</definedName>
    <definedName name="RateLookup">#REF!</definedName>
    <definedName name="RatesScenarios">#REF!</definedName>
    <definedName name="RBU">#REF!</definedName>
    <definedName name="rDeptCode">#REF!</definedName>
    <definedName name="rDeptYrly">#REF!</definedName>
    <definedName name="Recalculation_Flag">#REF!</definedName>
    <definedName name="RetailRates">#REF!</definedName>
    <definedName name="REVERSAL_VAL">#REF!</definedName>
    <definedName name="Reversing">#REF!</definedName>
    <definedName name="rFunc">#REF!</definedName>
    <definedName name="rGroup">#REF!</definedName>
    <definedName name="rGroupCode">#REF!</definedName>
    <definedName name="RID">#REF!</definedName>
    <definedName name="rIndex">#REF!</definedName>
    <definedName name="RMDepr">#REF!</definedName>
    <definedName name="rOUTGroup">#REF!</definedName>
    <definedName name="rSCS">#REF!</definedName>
    <definedName name="rSMS">#REF!</definedName>
    <definedName name="rYrlyGroup">#REF!</definedName>
    <definedName name="SALBENF">#REF!</definedName>
    <definedName name="salreg">#REF!</definedName>
    <definedName name="SALREGF">#REF!</definedName>
    <definedName name="SCN">#REF!</definedName>
    <definedName name="servco_switch">#REF!</definedName>
    <definedName name="SFV">#REF!</definedName>
    <definedName name="Slicer_Division">#N/A</definedName>
    <definedName name="Slicer_Division1">#N/A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"COMPLEO"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"9/26/2012"</definedName>
    <definedName name="SPDAY">"26"</definedName>
    <definedName name="SPDT2">"20120926"</definedName>
    <definedName name="SPMON">"09"</definedName>
    <definedName name="SPNAM">"QSYSPRT2"</definedName>
    <definedName name="SPNMB">"2"</definedName>
    <definedName name="SPTIM">"12:06:26"</definedName>
    <definedName name="SPTM2">"120821"</definedName>
    <definedName name="SPYEA">"2012"</definedName>
    <definedName name="SS">"04"</definedName>
    <definedName name="START_YR">#REF!</definedName>
    <definedName name="STATE">"*READY"</definedName>
    <definedName name="Summary">#REF!</definedName>
    <definedName name="Surtax">#REF!</definedName>
    <definedName name="taxrate06">#REF!</definedName>
    <definedName name="taxrate08">#REF!</definedName>
    <definedName name="taxrate09">#REF!</definedName>
    <definedName name="taxrate10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utYrly">#REF!</definedName>
    <definedName name="TEMPA">#REF!</definedName>
    <definedName name="test">#REF!</definedName>
    <definedName name="TITLE">"WORK ORDER MTD AMOUNTS FOR SEP 2012 -
G/L ACCOUNT 4082  Retail Services Reve"</definedName>
    <definedName name="Title1">#REF!</definedName>
    <definedName name="Title2">#REF!</definedName>
    <definedName name="Title3">#REF!</definedName>
    <definedName name="tm1\\_0_H">"{ ""server"" : ""http://alcognoswebprd.alectra.com:9580"", ""cube"" : ""{ \""server\"" : \""Alectra\"", \""cube\"" : \""BPP - Burden Calculations\""}""}"</definedName>
    <definedName name="tm1\\_1_H">"{ ""server"" : ""http://alcognoswebprd.alectra.com:9580"", ""cube"" : ""{ \""server\"" : \""Alectra\"", \""cube\"" : \""BPP - Burden Calculations\""}""}"</definedName>
    <definedName name="TM1REBUILDOPTION">1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PG">"2"</definedName>
    <definedName name="TPATH">"C:\Documents and Settings\All Users\Application Data\Symtrax\Compleo Suite 4\Temp\9ee12985-ed8d-4475-a6ab-533b6249471f"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TTLE">"G/L ACCOUNT 4006  Residential Energy S
                                   STAT"</definedName>
    <definedName name="TXLDCLoad">#REF!</definedName>
    <definedName name="TXLDCRate">#REF!</definedName>
    <definedName name="Update_Date">#REF!</definedName>
    <definedName name="USDAT">"GL150"</definedName>
    <definedName name="USNAM">"OSELIVANOV"</definedName>
    <definedName name="usofa">#REF!</definedName>
    <definedName name="Utility">#REF!</definedName>
    <definedName name="utitliy1">#REF!</definedName>
    <definedName name="WAGBENF">#REF!</definedName>
    <definedName name="wagdob">#REF!</definedName>
    <definedName name="wagdobf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YYYY">"2012"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32" i="2"/>
  <c r="C26" i="2" l="1"/>
  <c r="C18" i="2"/>
  <c r="C28" i="2" l="1"/>
  <c r="A21" i="2" l="1"/>
  <c r="B26" i="2" l="1"/>
  <c r="B18" i="2" l="1"/>
  <c r="B28" i="2" s="1"/>
  <c r="D31" i="2" s="1"/>
</calcChain>
</file>

<file path=xl/sharedStrings.xml><?xml version="1.0" encoding="utf-8"?>
<sst xmlns="http://schemas.openxmlformats.org/spreadsheetml/2006/main" count="30" uniqueCount="22">
  <si>
    <t>Appendix</t>
  </si>
  <si>
    <t>Account 1508 Sub-account - Direct Labour Capitalization Changes</t>
  </si>
  <si>
    <t>Impact resulting from Direct Labour Capitalization Changes</t>
  </si>
  <si>
    <t>Reporting Basis</t>
  </si>
  <si>
    <t>MIFRS</t>
  </si>
  <si>
    <t>Forecast</t>
  </si>
  <si>
    <t>$</t>
  </si>
  <si>
    <t>Capital Budget under Old DLC Rates</t>
  </si>
  <si>
    <t>Division</t>
  </si>
  <si>
    <t>Asset Strategy</t>
  </si>
  <si>
    <t>Customer Service</t>
  </si>
  <si>
    <t>Network Metering</t>
  </si>
  <si>
    <t>Operations</t>
  </si>
  <si>
    <t>Total</t>
  </si>
  <si>
    <t>Capital Budget under New DLC Rates</t>
  </si>
  <si>
    <t>Difference in Capital Budget</t>
  </si>
  <si>
    <t>Effect on Deferral and Variance Account Rate Riders</t>
  </si>
  <si>
    <t>Closing balance in Account 1508  Sub-account - Direct Labour Capitalization Changes</t>
  </si>
  <si>
    <t>Return on capital</t>
  </si>
  <si>
    <t>Return on Rate Base Associated with Account 1508 Sub-account - Direct Labour Capitalization Changes balance at return on capital</t>
  </si>
  <si>
    <t># of years of rate rider disposition period</t>
  </si>
  <si>
    <t xml:space="preserve">     Amount included in Deferral and Variance Account Rate Rider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</si>
</sst>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(&quot;$&quot;* #,##0_);_(&quot;$&quot;* \(#,##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/>
    <xf numFmtId="0" fontId="3" fillId="0" borderId="0" xfId="4" applyProtection="1">
      <protection locked="0"/>
    </xf>
    <xf numFmtId="0" fontId="6" fillId="0" borderId="0" xfId="5" applyFont="1" applyProtection="1">
      <protection locked="0"/>
    </xf>
    <xf numFmtId="0" fontId="7" fillId="0" borderId="2" xfId="5" applyFont="1" applyBorder="1" applyAlignment="1" applyProtection="1">
      <alignment horizontal="center" wrapText="1"/>
      <protection locked="0"/>
    </xf>
    <xf numFmtId="0" fontId="8" fillId="0" borderId="0" xfId="5" applyFont="1" applyProtection="1">
      <protection locked="0"/>
    </xf>
    <xf numFmtId="0" fontId="7" fillId="0" borderId="0" xfId="5" applyFont="1" applyProtection="1">
      <protection locked="0"/>
    </xf>
    <xf numFmtId="0" fontId="7" fillId="0" borderId="2" xfId="5" applyFont="1" applyBorder="1" applyAlignment="1" applyProtection="1">
      <alignment horizontal="center" vertical="center"/>
      <protection locked="0"/>
    </xf>
    <xf numFmtId="0" fontId="6" fillId="0" borderId="2" xfId="5" applyFont="1" applyBorder="1" applyAlignment="1" applyProtection="1">
      <alignment horizontal="center"/>
      <protection locked="0"/>
    </xf>
    <xf numFmtId="3" fontId="6" fillId="0" borderId="2" xfId="5" applyNumberFormat="1" applyFont="1" applyBorder="1" applyProtection="1">
      <protection locked="0"/>
    </xf>
    <xf numFmtId="0" fontId="7" fillId="0" borderId="2" xfId="5" applyFont="1" applyBorder="1" applyProtection="1">
      <protection locked="0"/>
    </xf>
    <xf numFmtId="0" fontId="7" fillId="0" borderId="2" xfId="5" applyFont="1" applyBorder="1" applyAlignment="1" applyProtection="1">
      <alignment wrapText="1"/>
      <protection locked="0"/>
    </xf>
    <xf numFmtId="3" fontId="6" fillId="0" borderId="0" xfId="5" applyNumberFormat="1" applyFont="1" applyProtection="1">
      <protection locked="0"/>
    </xf>
    <xf numFmtId="0" fontId="6" fillId="0" borderId="4" xfId="5" applyFont="1" applyBorder="1" applyAlignment="1" applyProtection="1">
      <alignment horizontal="left" wrapText="1" indent="4"/>
      <protection locked="0"/>
    </xf>
    <xf numFmtId="0" fontId="6" fillId="0" borderId="4" xfId="5" applyFont="1" applyBorder="1" applyProtection="1">
      <protection locked="0"/>
    </xf>
    <xf numFmtId="164" fontId="6" fillId="0" borderId="4" xfId="1" applyNumberFormat="1" applyFont="1" applyBorder="1" applyProtection="1">
      <protection locked="0"/>
    </xf>
    <xf numFmtId="0" fontId="7" fillId="0" borderId="0" xfId="5" applyFont="1" applyAlignment="1" applyProtection="1">
      <alignment horizontal="right"/>
      <protection locked="0"/>
    </xf>
    <xf numFmtId="0" fontId="7" fillId="0" borderId="3" xfId="5" applyFont="1" applyBorder="1" applyProtection="1">
      <protection locked="0"/>
    </xf>
    <xf numFmtId="0" fontId="6" fillId="0" borderId="3" xfId="5" applyFont="1" applyBorder="1" applyProtection="1">
      <protection locked="0"/>
    </xf>
    <xf numFmtId="3" fontId="8" fillId="0" borderId="0" xfId="5" applyNumberFormat="1" applyFont="1" applyProtection="1">
      <protection locked="0"/>
    </xf>
    <xf numFmtId="3" fontId="5" fillId="0" borderId="0" xfId="5" applyNumberFormat="1" applyProtection="1">
      <protection locked="0"/>
    </xf>
    <xf numFmtId="10" fontId="6" fillId="0" borderId="1" xfId="5" applyNumberFormat="1" applyFont="1" applyBorder="1" applyProtection="1">
      <protection locked="0"/>
    </xf>
    <xf numFmtId="3" fontId="7" fillId="0" borderId="2" xfId="5" applyNumberFormat="1" applyFont="1" applyBorder="1" applyProtection="1">
      <protection locked="0"/>
    </xf>
    <xf numFmtId="0" fontId="10" fillId="0" borderId="0" xfId="5" applyFont="1" applyProtection="1">
      <protection locked="0"/>
    </xf>
    <xf numFmtId="0" fontId="6" fillId="0" borderId="2" xfId="5" applyFont="1" applyBorder="1" applyAlignment="1" applyProtection="1">
      <alignment horizontal="left" indent="1"/>
      <protection locked="0"/>
    </xf>
    <xf numFmtId="0" fontId="6" fillId="0" borderId="2" xfId="5" applyFont="1" applyBorder="1" applyAlignment="1" applyProtection="1">
      <alignment horizontal="left" indent="2"/>
      <protection locked="0"/>
    </xf>
    <xf numFmtId="167" fontId="6" fillId="0" borderId="3" xfId="2" applyNumberFormat="1" applyFont="1" applyBorder="1" applyProtection="1">
      <protection locked="0"/>
    </xf>
    <xf numFmtId="0" fontId="7" fillId="0" borderId="0" xfId="5" applyFont="1" applyAlignment="1" applyProtection="1">
      <alignment horizontal="right" wrapText="1"/>
      <protection locked="0"/>
    </xf>
    <xf numFmtId="164" fontId="6" fillId="0" borderId="5" xfId="1" applyNumberFormat="1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center"/>
      <protection locked="0"/>
    </xf>
    <xf numFmtId="0" fontId="4" fillId="0" borderId="0" xfId="4" applyFont="1" applyAlignment="1" applyProtection="1">
      <alignment horizontal="center"/>
      <protection locked="0"/>
    </xf>
    <xf numFmtId="0" fontId="7" fillId="0" borderId="0" xfId="5" applyFont="1" applyAlignment="1" applyProtection="1">
      <alignment horizontal="center" vertical="center"/>
      <protection locked="0"/>
    </xf>
  </cellXfs>
  <cellStyles count="14">
    <cellStyle name="Comma" xfId="1" builtinId="3"/>
    <cellStyle name="Comma 2" xfId="8" xr:uid="{96931B05-9348-45DF-B485-FE004F42CF25}"/>
    <cellStyle name="Comma 2 2" xfId="9" xr:uid="{B1871D39-CABB-465C-82E6-CD6F7AC26BC2}"/>
    <cellStyle name="Currency" xfId="2" builtinId="4"/>
    <cellStyle name="Currency 2" xfId="7" xr:uid="{74C47D75-7533-4990-9C40-AF669155FA23}"/>
    <cellStyle name="Currency 3" xfId="3" xr:uid="{00CD4E93-1444-4906-8322-D4FE4CCF13A4}"/>
    <cellStyle name="Normal" xfId="0" builtinId="0"/>
    <cellStyle name="Normal 10 10" xfId="11" xr:uid="{92E61326-0824-435F-9CDB-AA6BE595B281}"/>
    <cellStyle name="Normal 2" xfId="4" xr:uid="{F8BCBB8D-0EE3-427A-9D94-4029B9F2AD7D}"/>
    <cellStyle name="Normal 2 2" xfId="13" xr:uid="{C3747DF5-2361-4233-BCDE-A41AD7DC5D7B}"/>
    <cellStyle name="Normal 2 2 2 2" xfId="6" xr:uid="{B77E5C1D-96A2-45A1-87E0-A2216D7F7E7E}"/>
    <cellStyle name="Normal 5" xfId="10" xr:uid="{58F91C6F-DE4E-4C1C-BC88-3EF8EF608034}"/>
    <cellStyle name="Normal_PPE Deferral Account Schedule for 2013 MIFRS CoS applications (2)" xfId="5" xr:uid="{3256EF5B-81EB-400D-A4F4-880258E3B1EE}"/>
    <cellStyle name="Percent 2" xfId="12" xr:uid="{BD4E796E-1725-46E7-89A8-8A67AAD11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73E0-5DB6-48CD-8521-1ED508EEBABD}">
  <dimension ref="A1:G33"/>
  <sheetViews>
    <sheetView tabSelected="1" workbookViewId="0">
      <selection activeCell="I21" sqref="I21"/>
    </sheetView>
  </sheetViews>
  <sheetFormatPr defaultColWidth="8.7109375" defaultRowHeight="15" x14ac:dyDescent="0.25"/>
  <cols>
    <col min="1" max="1" width="67.7109375" bestFit="1" customWidth="1"/>
    <col min="2" max="3" width="12.42578125" bestFit="1" customWidth="1"/>
    <col min="4" max="4" width="17.5703125" bestFit="1" customWidth="1"/>
    <col min="6" max="6" width="15.5703125" bestFit="1" customWidth="1"/>
    <col min="7" max="7" width="6" bestFit="1" customWidth="1"/>
  </cols>
  <sheetData>
    <row r="1" spans="1:7" ht="18" x14ac:dyDescent="0.25">
      <c r="A1" s="30" t="s">
        <v>0</v>
      </c>
      <c r="B1" s="30"/>
      <c r="C1" s="30"/>
      <c r="D1" s="30"/>
      <c r="E1" s="30"/>
      <c r="F1" s="30"/>
      <c r="G1" s="30"/>
    </row>
    <row r="2" spans="1:7" ht="18" x14ac:dyDescent="0.25">
      <c r="A2" s="30" t="s">
        <v>1</v>
      </c>
      <c r="B2" s="30"/>
      <c r="C2" s="30"/>
      <c r="D2" s="30"/>
      <c r="E2" s="30"/>
      <c r="F2" s="30"/>
      <c r="G2" s="30"/>
    </row>
    <row r="3" spans="1:7" ht="18" x14ac:dyDescent="0.25">
      <c r="A3" s="30" t="s">
        <v>2</v>
      </c>
      <c r="B3" s="30"/>
      <c r="C3" s="30"/>
      <c r="D3" s="30"/>
      <c r="E3" s="30"/>
      <c r="F3" s="30"/>
      <c r="G3" s="30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31"/>
      <c r="B6" s="31"/>
      <c r="C6" s="31"/>
      <c r="D6" s="31"/>
      <c r="E6" s="31"/>
      <c r="F6" s="31"/>
      <c r="G6" s="31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4">
        <v>2025</v>
      </c>
      <c r="C8" s="4">
        <v>2026</v>
      </c>
      <c r="E8" s="5"/>
    </row>
    <row r="9" spans="1:7" x14ac:dyDescent="0.25">
      <c r="A9" s="6" t="s">
        <v>3</v>
      </c>
      <c r="B9" s="7" t="s">
        <v>4</v>
      </c>
      <c r="C9" s="7" t="s">
        <v>4</v>
      </c>
      <c r="E9" s="5"/>
    </row>
    <row r="10" spans="1:7" x14ac:dyDescent="0.25">
      <c r="A10" s="6"/>
      <c r="B10" s="7" t="s">
        <v>5</v>
      </c>
      <c r="C10" s="7" t="s">
        <v>5</v>
      </c>
      <c r="E10" s="5"/>
    </row>
    <row r="11" spans="1:7" x14ac:dyDescent="0.25">
      <c r="A11" s="3"/>
      <c r="B11" s="8" t="s">
        <v>6</v>
      </c>
      <c r="C11" s="8" t="s">
        <v>6</v>
      </c>
      <c r="E11" s="5"/>
    </row>
    <row r="12" spans="1:7" x14ac:dyDescent="0.25">
      <c r="A12" s="6" t="s">
        <v>7</v>
      </c>
      <c r="E12" s="5"/>
    </row>
    <row r="13" spans="1:7" x14ac:dyDescent="0.25">
      <c r="A13" s="10" t="s">
        <v>8</v>
      </c>
      <c r="B13" s="9"/>
      <c r="C13" s="9"/>
      <c r="E13" s="5"/>
    </row>
    <row r="14" spans="1:7" x14ac:dyDescent="0.25">
      <c r="A14" s="25" t="s">
        <v>9</v>
      </c>
      <c r="B14" s="9">
        <v>5952165.6578563824</v>
      </c>
      <c r="C14" s="9">
        <v>6576686.6755199982</v>
      </c>
      <c r="D14" s="5"/>
      <c r="E14" s="5"/>
    </row>
    <row r="15" spans="1:7" x14ac:dyDescent="0.25">
      <c r="A15" s="25" t="s">
        <v>10</v>
      </c>
      <c r="B15" s="9">
        <v>1129461.964579138</v>
      </c>
      <c r="C15" s="9">
        <v>1168241.4221907952</v>
      </c>
      <c r="D15" s="5"/>
      <c r="E15" s="5"/>
    </row>
    <row r="16" spans="1:7" x14ac:dyDescent="0.25">
      <c r="A16" s="25" t="s">
        <v>11</v>
      </c>
      <c r="B16" s="9">
        <v>2302778.1631291909</v>
      </c>
      <c r="C16" s="9">
        <v>3010055.3074482479</v>
      </c>
      <c r="D16" s="5"/>
      <c r="E16" s="5"/>
    </row>
    <row r="17" spans="1:7" x14ac:dyDescent="0.25">
      <c r="A17" s="25" t="s">
        <v>12</v>
      </c>
      <c r="B17" s="9">
        <v>10127091.571206786</v>
      </c>
      <c r="C17" s="9">
        <v>13657358.550000001</v>
      </c>
      <c r="D17" s="5"/>
      <c r="E17" s="5"/>
    </row>
    <row r="18" spans="1:7" s="1" customFormat="1" x14ac:dyDescent="0.25">
      <c r="A18" s="10" t="s">
        <v>13</v>
      </c>
      <c r="B18" s="22">
        <f>SUM(B13:B17)</f>
        <v>19511497.356771499</v>
      </c>
      <c r="C18" s="22">
        <f>SUM(C14:C17)</f>
        <v>24412341.955159042</v>
      </c>
      <c r="D18" s="23"/>
      <c r="E18" s="23"/>
    </row>
    <row r="19" spans="1:7" x14ac:dyDescent="0.25">
      <c r="A19" s="3"/>
      <c r="B19" s="5"/>
      <c r="C19" s="5"/>
      <c r="D19" s="5"/>
      <c r="E19" s="5"/>
    </row>
    <row r="20" spans="1:7" x14ac:dyDescent="0.25">
      <c r="A20" s="6" t="s">
        <v>14</v>
      </c>
      <c r="B20" s="5"/>
      <c r="C20" s="5"/>
      <c r="D20" s="5"/>
      <c r="E20" s="5"/>
    </row>
    <row r="21" spans="1:7" x14ac:dyDescent="0.25">
      <c r="A21" s="10" t="str">
        <f>A13</f>
        <v>Division</v>
      </c>
      <c r="B21" s="9"/>
      <c r="C21" s="9"/>
      <c r="D21" s="5"/>
      <c r="E21" s="5"/>
    </row>
    <row r="22" spans="1:7" x14ac:dyDescent="0.25">
      <c r="A22" s="24" t="s">
        <v>9</v>
      </c>
      <c r="B22" s="9">
        <v>7215157.9563907841</v>
      </c>
      <c r="C22" s="9">
        <v>7733323.1818832848</v>
      </c>
      <c r="D22" s="5"/>
      <c r="E22" s="5"/>
    </row>
    <row r="23" spans="1:7" x14ac:dyDescent="0.25">
      <c r="A23" s="24" t="s">
        <v>10</v>
      </c>
      <c r="B23" s="9">
        <v>825791.9025568011</v>
      </c>
      <c r="C23" s="9">
        <v>856140.24897043803</v>
      </c>
      <c r="D23" s="5"/>
      <c r="E23" s="5"/>
    </row>
    <row r="24" spans="1:7" x14ac:dyDescent="0.25">
      <c r="A24" s="24" t="s">
        <v>11</v>
      </c>
      <c r="B24" s="9">
        <v>3470082.9249831121</v>
      </c>
      <c r="C24" s="9">
        <v>4135122.2327271253</v>
      </c>
      <c r="D24" s="5"/>
      <c r="E24" s="5"/>
    </row>
    <row r="25" spans="1:7" x14ac:dyDescent="0.25">
      <c r="A25" s="24" t="s">
        <v>12</v>
      </c>
      <c r="B25" s="9">
        <v>13706831.377217185</v>
      </c>
      <c r="C25" s="9">
        <v>17020649.132970493</v>
      </c>
      <c r="D25" s="5"/>
      <c r="E25" s="5"/>
    </row>
    <row r="26" spans="1:7" s="1" customFormat="1" x14ac:dyDescent="0.25">
      <c r="A26" s="10" t="s">
        <v>13</v>
      </c>
      <c r="B26" s="22">
        <f>SUM(B21:B25)</f>
        <v>25217864.161147881</v>
      </c>
      <c r="C26" s="22">
        <f>SUM(C22:C25)</f>
        <v>29745234.796551339</v>
      </c>
      <c r="D26" s="23"/>
      <c r="E26" s="23"/>
    </row>
    <row r="27" spans="1:7" x14ac:dyDescent="0.25">
      <c r="A27" s="3"/>
      <c r="B27" s="5"/>
      <c r="C27" s="5"/>
      <c r="D27" s="5"/>
      <c r="E27" s="5"/>
      <c r="F27" s="20"/>
    </row>
    <row r="28" spans="1:7" x14ac:dyDescent="0.25">
      <c r="A28" s="11" t="s">
        <v>15</v>
      </c>
      <c r="B28" s="9">
        <f>B18-B26</f>
        <v>-5706366.8043763824</v>
      </c>
      <c r="C28" s="9">
        <f>C18-C26</f>
        <v>-5332892.8413922973</v>
      </c>
      <c r="D28" s="5"/>
      <c r="E28" s="19"/>
    </row>
    <row r="29" spans="1:7" x14ac:dyDescent="0.25">
      <c r="A29" s="6"/>
      <c r="B29" s="12"/>
      <c r="C29" s="12"/>
      <c r="D29" s="12"/>
      <c r="E29" s="12"/>
      <c r="F29" s="12"/>
      <c r="G29" s="3"/>
    </row>
    <row r="30" spans="1:7" x14ac:dyDescent="0.25">
      <c r="A30" s="6" t="s">
        <v>16</v>
      </c>
      <c r="B30" s="12"/>
      <c r="C30" s="12"/>
      <c r="D30" s="12"/>
      <c r="E30" s="12"/>
      <c r="F30" s="12"/>
      <c r="G30" s="3"/>
    </row>
    <row r="31" spans="1:7" ht="26.25" x14ac:dyDescent="0.25">
      <c r="A31" s="13" t="s">
        <v>17</v>
      </c>
      <c r="B31" s="14"/>
      <c r="C31" s="14"/>
      <c r="D31" s="15">
        <f>SUM(B28:C28)</f>
        <v>-11039259.64576868</v>
      </c>
      <c r="E31" s="3"/>
      <c r="F31" s="16" t="s">
        <v>18</v>
      </c>
      <c r="G31" s="21">
        <v>6.0999999999999999E-2</v>
      </c>
    </row>
    <row r="32" spans="1:7" ht="26.25" x14ac:dyDescent="0.25">
      <c r="A32" s="13" t="s">
        <v>19</v>
      </c>
      <c r="B32" s="14"/>
      <c r="C32" s="14"/>
      <c r="D32" s="15">
        <f>D31*G31*G32</f>
        <v>-673394.83839188947</v>
      </c>
      <c r="E32" s="27" t="s">
        <v>20</v>
      </c>
      <c r="F32" s="27"/>
      <c r="G32" s="28">
        <v>1</v>
      </c>
    </row>
    <row r="33" spans="1:7" x14ac:dyDescent="0.25">
      <c r="A33" s="17" t="s">
        <v>21</v>
      </c>
      <c r="B33" s="18"/>
      <c r="C33" s="18"/>
      <c r="D33" s="26">
        <f>D31+D32</f>
        <v>-11712654.484160569</v>
      </c>
      <c r="E33" s="27"/>
      <c r="F33" s="27"/>
      <c r="G33" s="29"/>
    </row>
  </sheetData>
  <mergeCells count="6">
    <mergeCell ref="E32:F33"/>
    <mergeCell ref="G32:G33"/>
    <mergeCell ref="A1:G1"/>
    <mergeCell ref="A2:G2"/>
    <mergeCell ref="A3:G3"/>
    <mergeCell ref="A6:G6"/>
  </mergeCells>
  <pageMargins left="0.7" right="0.7" top="0.75" bottom="0.75" header="0.3" footer="0.3"/>
  <ignoredErrors>
    <ignoredError sqref="B19:B21 A18:A21 B27:D31 D25 D14 D15:D17 B18 D18 D22 D23:D24 B26 D26 D19:D21 C19:C21 C18 C22:C26 B33:C33 B32:C32 D32:D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0281FE-AD5C-491C-AEF9-319FDCCF000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2F5DB181-BFD0-441B-9278-CD93D76076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E522A-5040-4C4A-A49B-A6153178F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Labour Capitalization</vt:lpstr>
    </vt:vector>
  </TitlesOfParts>
  <Manager/>
  <Company>Alectra Utilities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Clark Aitken</dc:creator>
  <cp:keywords/>
  <dc:description/>
  <cp:lastModifiedBy>Susi Ahlborn</cp:lastModifiedBy>
  <cp:revision/>
  <dcterms:created xsi:type="dcterms:W3CDTF">2025-03-21T13:27:00Z</dcterms:created>
  <dcterms:modified xsi:type="dcterms:W3CDTF">2025-10-15T00:35:33Z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