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\Finance$\Rates\_Alectra\Rate Applications\EDR Rate Applications\2026 EDR Application\0. Applications and Adjudication Process\C. Interrogatories_IRM\5. Final for Filing (FFF)\"/>
    </mc:Choice>
  </mc:AlternateContent>
  <xr:revisionPtr revIDLastSave="0" documentId="13_ncr:1_{1BA6B00B-0626-4CE6-BEF2-065FADEC3CB5}" xr6:coauthVersionLast="47" xr6:coauthVersionMax="47" xr10:uidLastSave="{00000000-0000-0000-0000-000000000000}"/>
  <bookViews>
    <workbookView xWindow="-108" yWindow="-108" windowWidth="23256" windowHeight="14016" xr2:uid="{A5F51C75-4C7D-4C67-B93D-69C24D281F7D}"/>
  </bookViews>
  <sheets>
    <sheet name="Appendix 2BB" sheetId="8" r:id="rId1"/>
  </sheets>
  <definedNames>
    <definedName name="________HUB1">#REF!</definedName>
    <definedName name="________HUB2">#REF!</definedName>
    <definedName name="________HUB3">#REF!</definedName>
    <definedName name="________HUB4">#REF!</definedName>
    <definedName name="_______HUB1">#REF!</definedName>
    <definedName name="_______HUB2">#REF!</definedName>
    <definedName name="_______HUB3">#REF!</definedName>
    <definedName name="_______HUB4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map1">#REF!</definedName>
    <definedName name="___map2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all1">#REF!</definedName>
    <definedName name="__cat2">#REF!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HUB1">#REF!</definedName>
    <definedName name="__HUB2">#REF!</definedName>
    <definedName name="__HUB3">#REF!</definedName>
    <definedName name="__HUB4">#REF!</definedName>
    <definedName name="__map1">#REF!</definedName>
    <definedName name="__map2">#REF!</definedName>
    <definedName name="__msq964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2014_Planned_ISA_Month">#REF!</definedName>
    <definedName name="_30_Dec_03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A160009">#REF!</definedName>
    <definedName name="_all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xlnm._FilterDatabase" localSheetId="0" hidden="1">'Appendix 2BB'!$A$7:$O$144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ey1" hidden="1">#REF!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sq964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0</definedName>
    <definedName name="_Parse_Out" localSheetId="0" hidden="1">#REF!</definedName>
    <definedName name="_Parse_Out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a" hidden="1">{#N/A,#N/A,FALSE,"Aging Summary";#N/A,#N/A,FALSE,"Ratio Analysis";#N/A,#N/A,FALSE,"Test 120 Day Accts";#N/A,#N/A,FALSE,"Tickmarks"}</definedName>
    <definedName name="A_LU">#REF!</definedName>
    <definedName name="A_RES">#REF!</definedName>
    <definedName name="A_SL">#REF!</definedName>
    <definedName name="A_WH">#REF!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b" hidden="1">{#N/A,#N/A,FALSE,"Aging Summary";#N/A,#N/A,FALSE,"Ratio Analysis";#N/A,#N/A,FALSE,"Test 120 Day Accts";#N/A,#N/A,FALSE,"Tickmarks"}</definedName>
    <definedName name="abb">#REF!</definedName>
    <definedName name="abc" hidden="1">{#N/A,#N/A,FALSE,"Aging Summary";#N/A,#N/A,FALSE,"Ratio Analysis";#N/A,#N/A,FALSE,"Test 120 Day Accts";#N/A,#N/A,FALSE,"Tickmarks"}</definedName>
    <definedName name="abcdefd">#REF!</definedName>
    <definedName name="absc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T_COL">#REF!</definedName>
    <definedName name="actest">#REF!</definedName>
    <definedName name="actest2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0">ISA #REF!</definedName>
    <definedName name="actuals2014">ISA #REF!</definedName>
    <definedName name="actuals2014b" localSheetId="0">ISA #REF!</definedName>
    <definedName name="actuals2014b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oc_Drivers">#REF!</definedName>
    <definedName name="Allocated">#REF!</definedName>
    <definedName name="ammar1">#REF!</definedName>
    <definedName name="ammar2">#REF!</definedName>
    <definedName name="Amoun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pprovedYr">#REF!</definedName>
    <definedName name="areas">#REF!</definedName>
    <definedName name="AS2DocOpenMode" hidden="1">"AS2DocumentEdit"</definedName>
    <definedName name="AS2HasNoAutoHeaderFooter" hidden="1">" "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zad" hidden="1">{#N/A,#N/A,FALSE,"Aging Summary";#N/A,#N/A,FALSE,"Ratio Analysis";#N/A,#N/A,FALSE,"Test 120 Day Accts";#N/A,#N/A,FALSE,"Tickmarks"}</definedName>
    <definedName name="b">#REF!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enefits_Rate">#REF!</definedName>
    <definedName name="BI_LDCLIST" localSheetId="0">#REF!</definedName>
    <definedName name="BI_LDCLIST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o90ib">#REF!</definedName>
    <definedName name="bo90xi">#REF!</definedName>
    <definedName name="Bridge_Year">#REF!</definedName>
    <definedName name="BridgeYear" localSheetId="0">#REF!</definedName>
    <definedName name="BridgeYear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udest">#REF!</definedName>
    <definedName name="budget">#REF!</definedName>
    <definedName name="Budget_Range">#REF!</definedName>
    <definedName name="budget_table">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TTONSRange">#REF!</definedName>
    <definedName name="cap">#REF!</definedName>
    <definedName name="Cap_Tax_Rate">#REF!</definedName>
    <definedName name="capafudc">#REF!</definedName>
    <definedName name="Capas">#REF!</definedName>
    <definedName name="CapEx">#REF!</definedName>
    <definedName name="CAPEX_YTD">OFFSET(#REF!,0,0,COUNTA(#REF!),COUNTA(#REF!))</definedName>
    <definedName name="capitalization">#REF!</definedName>
    <definedName name="Capitalized">#REF!</definedName>
    <definedName name="capized">#REF!</definedName>
    <definedName name="Cash" localSheetId="0">#REF!</definedName>
    <definedName name="Cash">#REF!</definedName>
    <definedName name="Cat_Range">#REF!</definedName>
    <definedName name="Categories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c">#REF!</definedName>
    <definedName name="cc_25Yrs">#REF!</definedName>
    <definedName name="CC_Accrual">#REF!</definedName>
    <definedName name="ccc">#REF!</definedName>
    <definedName name="ccc_25Yrs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e">#REF!</definedName>
    <definedName name="cce_25Yrs">#REF!</definedName>
    <definedName name="CELL_RANGE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O">#REF!</definedName>
    <definedName name="Collection_Agencies_Graph">#REF!</definedName>
    <definedName name="COLUMNS_RANGE">#REF!</definedName>
    <definedName name="Company_Code" comment="Company Code Drop Down List">#REF!</definedName>
    <definedName name="contactf" localSheetId="0">#REF!</definedName>
    <definedName name="contactf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S_RES_CUSTOMERS">#REF!</definedName>
    <definedName name="COS_RES_KWH">#REF!</definedName>
    <definedName name="cost">#REF!</definedName>
    <definedName name="Cost_Center">#REF!</definedName>
    <definedName name="cp_cost">#REF!</definedName>
    <definedName name="cp_date">#REF!</definedName>
    <definedName name="cp_volume">#REF!</definedName>
    <definedName name="CPPRate">#REF!</definedName>
    <definedName name="CPPThreshold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rrent_Tax_Rate">#REF!</definedName>
    <definedName name="CustomerAdministration" localSheetId="0">#REF!</definedName>
    <definedName name="CustomerAdministration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D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ta">#REF!</definedName>
    <definedName name="Data_Essbase">#REF!</definedName>
    <definedName name="Data_HR">#REF!</definedName>
    <definedName name="DATA_HYP">OFFSET(#REF!,0,0,COUNTA(#REF!),COUNTA(#REF!))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#REF!</definedName>
    <definedName name="Date_Data">OFFSET(#REF!,0,0,COUNTA(#REF!),COUNTA(#REF!))</definedName>
    <definedName name="DateRange">#REF!</definedName>
    <definedName name="DateRange2">#REF!</definedName>
    <definedName name="Dates">#REF!</definedName>
    <definedName name="Days">{0,1,2,3,4,5,6}</definedName>
    <definedName name="DaysInPreviousYear">#REF!</definedName>
    <definedName name="DaysInYear">#REF!</definedName>
    <definedName name="dc">#REF!</definedName>
    <definedName name="dc_25Yrs">#REF!</definedName>
    <definedName name="dcc">#REF!</definedName>
    <definedName name="dcc_25Yrs">#REF!</definedName>
    <definedName name="dce">#REF!</definedName>
    <definedName name="dce_25Yrs">#REF!</definedName>
    <definedName name="dd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cFTE">#REF!</definedName>
    <definedName name="decisions">#REF!</definedName>
    <definedName name="DefinitionsPA">#REF!</definedName>
    <definedName name="depn">#REF!</definedName>
    <definedName name="Depreciation">#REF!</definedName>
    <definedName name="Depreciation_Key">#REF!</definedName>
    <definedName name="DepreciationKey">#REF!</definedName>
    <definedName name="Disconnect_Graph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PW">#REF!</definedName>
    <definedName name="dpwnew">#REF!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X_rates">#REF!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R_Amt">#REF!</definedName>
    <definedName name="EAR_Percentage">#REF!</definedName>
    <definedName name="EBNUMBER" localSheetId="0">#REF!</definedName>
    <definedName name="EBNUMBER">#REF!</definedName>
    <definedName name="EE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HTRate">#REF!</definedName>
    <definedName name="EHTThreshold">#REF!</definedName>
    <definedName name="EIRate">#REF!</definedName>
    <definedName name="EIThreshold">#REF!</definedName>
    <definedName name="Eligible">#REF!</definedName>
    <definedName name="Elim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RTH_SA">#REF!</definedName>
    <definedName name="ertt" hidden="1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xpele2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_continuity">#REF!</definedName>
    <definedName name="fa_mrg_fy10">#REF!</definedName>
    <definedName name="faacct">#REF!</definedName>
    <definedName name="Fazal">#REF!</definedName>
    <definedName name="fd">#REF!</definedName>
    <definedName name="fdfe">#REF!</definedName>
    <definedName name="fdsfdsf" hidden="1">#REF!</definedName>
    <definedName name="fefkrsf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f">#REF!</definedName>
    <definedName name="fg">#REF!</definedName>
    <definedName name="FH">#REF!</definedName>
    <definedName name="Finance_DRP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xed_Charges" localSheetId="0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oat_2">#REF!</definedName>
    <definedName name="Forecast">#REF!</definedName>
    <definedName name="forecast_wholesale_lineplus">#REF!</definedName>
    <definedName name="forecast_wholesale_network">#REF!</definedName>
    <definedName name="Forma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_Range">#REF!</definedName>
    <definedName name="FundData2012">#REF!</definedName>
    <definedName name="FundData2013">#REF!</definedName>
    <definedName name="Future_Tax_Rate">#REF!</definedName>
    <definedName name="FYE">#REF!</definedName>
    <definedName name="g">#REF!</definedName>
    <definedName name="G1LD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">#REF!</definedName>
    <definedName name="GGG">#REF!</definedName>
    <definedName name="gggggg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ljl">#REF!</definedName>
    <definedName name="GL_PERIOD">#REF!</definedName>
    <definedName name="GLdesc">#REF!</definedName>
    <definedName name="Good_count">#REF!</definedName>
    <definedName name="GraphMgmt">#REF!</definedName>
    <definedName name="h2cwip">#REF!</definedName>
    <definedName name="HC_Range">#REF!</definedName>
    <definedName name="HCValidation">#REF!</definedName>
    <definedName name="HCValidationContractor">#REF!</definedName>
    <definedName name="hello">#REF!</definedName>
    <definedName name="Here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hhhhhhh">#REF!</definedName>
    <definedName name="histdate">#REF!</definedName>
    <definedName name="hjgkgkh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khlkj">#REF!</definedName>
    <definedName name="holhlf">#REF!</definedName>
    <definedName name="Holiday_Pay">#REF!</definedName>
    <definedName name="holidays">#REF!</definedName>
    <definedName name="HUB">#REF!</definedName>
    <definedName name="HUBS">#REF!</definedName>
    <definedName name="hubs10">#REF!</definedName>
    <definedName name="Husband">#REF!</definedName>
    <definedName name="hyp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ncl.Monthly">#REF!</definedName>
    <definedName name="Incr2000" localSheetId="0">#REF!</definedName>
    <definedName name="Incr2000">#REF!</definedName>
    <definedName name="Input_CAPEX">#REF!,#REF!,#REF!,#REF!,#REF!,#REF!,#REF!</definedName>
    <definedName name="Input_DB">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RM_CYCLE_YEAR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yiyi" hidden="1">#REF!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uary_2011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j" hidden="1">{#N/A,#N/A,FALSE,"Aging Summary";#N/A,#N/A,FALSE,"Ratio Analysis";#N/A,#N/A,FALSE,"Test 120 Day Accts";#N/A,#N/A,FALSE,"Tickmarks"}</definedName>
    <definedName name="jjfklfhe">#REF!</definedName>
    <definedName name="jjj" hidden="1">{#N/A,#N/A,FALSE,"Aging Summary";#N/A,#N/A,FALSE,"Ratio Analysis";#N/A,#N/A,FALSE,"Test 120 Day Accts";#N/A,#N/A,FALSE,"Tickmarks"}</definedName>
    <definedName name="jjll">#REF!</definedName>
    <definedName name="Job_Type">#REF!</definedName>
    <definedName name="Job_Type__definition">#REF!</definedName>
    <definedName name="journallook">#REF!</definedName>
    <definedName name="June">#REF!</definedName>
    <definedName name="K" hidden="1">{#N/A,#N/A,FALSE,"Aging Summary";#N/A,#N/A,FALSE,"Ratio Analysis";#N/A,#N/A,FALSE,"Test 120 Day Accts";#N/A,#N/A,FALSE,"Tickmarks"}</definedName>
    <definedName name="kgkigk">#REF!</definedName>
    <definedName name="kkgk" hidden="1">#REF!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Validation">#REF!</definedName>
    <definedName name="laceholder">#REF!</definedName>
    <definedName name="Last_Rebasing_Year">#REF!</definedName>
    <definedName name="LastSheet" hidden="1">"Fixed Asset Amort and  UCC 2"</definedName>
    <definedName name="LCT_Rat">#REF!</definedName>
    <definedName name="LCT_Rate">#REF!</definedName>
    <definedName name="LCT_Rate2">#REF!</definedName>
    <definedName name="LDC_LIST" localSheetId="0">#REF!</definedName>
    <definedName name="LDC_LIST">#REF!</definedName>
    <definedName name="LDCLIST" localSheetId="0">#REF!</definedName>
    <definedName name="LDCList">OFFSET(#REF!,0,0,COUNTA(#REF!),1)</definedName>
    <definedName name="LDCNAME1">#REF!</definedName>
    <definedName name="LDCNAMES">#REF!</definedName>
    <definedName name="Lease_Type">#REF!</definedName>
    <definedName name="lease_types">#REF!</definedName>
    <definedName name="LIMIT" localSheetId="0">#REF!</definedName>
    <definedName name="LIMIT">#REF!</definedName>
    <definedName name="list">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NameDRP">#REF!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jlj" hidden="1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 localSheetId="0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ager">#REF!</definedName>
    <definedName name="MANBUD" localSheetId="0">#REF!</definedName>
    <definedName name="MANBUD">#REF!</definedName>
    <definedName name="manCYACT" localSheetId="0">#REF!</definedName>
    <definedName name="manCYACT">#REF!</definedName>
    <definedName name="manCYBUD" localSheetId="0">#REF!</definedName>
    <definedName name="manCYBUD">#REF!</definedName>
    <definedName name="manCYF" localSheetId="0">#REF!</definedName>
    <definedName name="manCYF">#REF!</definedName>
    <definedName name="MANEND" localSheetId="0">#REF!</definedName>
    <definedName name="MANEND">#REF!</definedName>
    <definedName name="manNYbud" localSheetId="0">#REF!</definedName>
    <definedName name="manNYbud">#REF!</definedName>
    <definedName name="manpower_costs" localSheetId="0">#REF!</definedName>
    <definedName name="manpower_costs">#REF!</definedName>
    <definedName name="manPYACT" localSheetId="0">#REF!</definedName>
    <definedName name="manPYACT">#REF!</definedName>
    <definedName name="MANSTART" localSheetId="0">#REF!</definedName>
    <definedName name="MANSTART">#REF!</definedName>
    <definedName name="MAP_DIV">#REF!</definedName>
    <definedName name="MapEE1">#REF!</definedName>
    <definedName name="MappingCode">#REF!</definedName>
    <definedName name="March_YTD">#REF!</definedName>
    <definedName name="master">#REF!</definedName>
    <definedName name="master1">#REF!</definedName>
    <definedName name="masterlist">#REF!</definedName>
    <definedName name="masterthesi">#REF!</definedName>
    <definedName name="mat_beg_bud" localSheetId="0">#REF!</definedName>
    <definedName name="mat_beg_bud">#REF!</definedName>
    <definedName name="mat_end_bud" localSheetId="0">#REF!</definedName>
    <definedName name="mat_end_bud">#REF!</definedName>
    <definedName name="mat12ACT" localSheetId="0">#REF!</definedName>
    <definedName name="mat12ACT">#REF!</definedName>
    <definedName name="MATBUD" localSheetId="0">#REF!</definedName>
    <definedName name="MATBUD">#REF!</definedName>
    <definedName name="matCYACT" localSheetId="0">#REF!</definedName>
    <definedName name="matCYACT">#REF!</definedName>
    <definedName name="matCYBUD" localSheetId="0">#REF!</definedName>
    <definedName name="matCYBUD">#REF!</definedName>
    <definedName name="matCYF" localSheetId="0">#REF!</definedName>
    <definedName name="matCYF">#REF!</definedName>
    <definedName name="MATEND" localSheetId="0">#REF!</definedName>
    <definedName name="MATEND">#REF!</definedName>
    <definedName name="material_costs" localSheetId="0">#REF!</definedName>
    <definedName name="material_costs">#REF!</definedName>
    <definedName name="matNYbud" localSheetId="0">#REF!</definedName>
    <definedName name="matNYbud">#REF!</definedName>
    <definedName name="matPYACT" localSheetId="0">#REF!</definedName>
    <definedName name="matPYACT">#REF!</definedName>
    <definedName name="MATSTART" localSheetId="0">#REF!</definedName>
    <definedName name="MATSTART">#REF!</definedName>
    <definedName name="May_YTD">#REF!</definedName>
    <definedName name="memos">#REF!</definedName>
    <definedName name="MMM" hidden="1">{#N/A,#N/A,FALSE,"Aging Summary";#N/A,#N/A,FALSE,"Ratio Analysis";#N/A,#N/A,FALSE,"Test 120 Day Accts";#N/A,#N/A,FALSE,"Tickmarks"}</definedName>
    <definedName name="MofF">#REF!</definedName>
    <definedName name="Month" comment="Change to current month to get proper YTD">#REF!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P">#REF!</definedName>
    <definedName name="MTD_RCs">OFFSET(#REF!,0,0,(COUNTA(#REF!,0)-1),COUNTA(#REF!))</definedName>
    <definedName name="n" hidden="1">{#N/A,#N/A,FALSE,"Aging Summary";#N/A,#N/A,FALSE,"Ratio Analysis";#N/A,#N/A,FALSE,"Test 120 Day Accts";#N/A,#N/A,FALSE,"Tickmarks"}</definedName>
    <definedName name="new">#REF!</definedName>
    <definedName name="Newmarket_SA">#REF!</definedName>
    <definedName name="NewPortfolios">#REF!</definedName>
    <definedName name="ni">#REF!</definedName>
    <definedName name="NonPayment" localSheetId="0">#REF!</definedName>
    <definedName name="NonPayment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o">#REF!</definedName>
    <definedName name="o_13">#REF!</definedName>
    <definedName name="Occupancy_type">#REF!</definedName>
    <definedName name="OEB_Account">#REF!</definedName>
    <definedName name="OFINTB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e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hidden="1">{#N/A,#N/A,FALSE,"Aging Summary";#N/A,#N/A,FALSE,"Ratio Analysis";#N/A,#N/A,FALSE,"Test 120 Day Accts";#N/A,#N/A,FALSE,"Tickmarks"}</definedName>
    <definedName name="OpeningUCC">#REF!</definedName>
    <definedName name="OpeningUCCandCEC">#REF!</definedName>
    <definedName name="OPERATING_EXPENSES">#REF!</definedName>
    <definedName name="OPERATING_EXPENSES_LIST">#REF!</definedName>
    <definedName name="OpEx">#REF!</definedName>
    <definedName name="OTBaj">#REF!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 localSheetId="0">#REF!</definedName>
    <definedName name="othCYACT">#REF!</definedName>
    <definedName name="othCYBUD" localSheetId="0">#REF!</definedName>
    <definedName name="othCYBUD">#REF!</definedName>
    <definedName name="othCYF" localSheetId="0">#REF!</definedName>
    <definedName name="othCYF">#REF!</definedName>
    <definedName name="OTHEND" localSheetId="0">#REF!</definedName>
    <definedName name="OTHEND">#REF!</definedName>
    <definedName name="other_costs" localSheetId="0">#REF!</definedName>
    <definedName name="other_costs">#REF!</definedName>
    <definedName name="OTHERBUD" localSheetId="0">#REF!</definedName>
    <definedName name="OTHERBUD">#REF!</definedName>
    <definedName name="othNYbud" localSheetId="0">#REF!</definedName>
    <definedName name="othNYbud">#REF!</definedName>
    <definedName name="othPYACT" localSheetId="0">#REF!</definedName>
    <definedName name="othPYACT">#REF!</definedName>
    <definedName name="OTHSTART" localSheetId="0">#REF!</definedName>
    <definedName name="OTHSTART">#REF!</definedName>
    <definedName name="Outstanding_Days_Since_Attainment">#REF!</definedName>
    <definedName name="p" hidden="1">{#N/A,#N/A,FALSE,"Aging Summary";#N/A,#N/A,FALSE,"Ratio Analysis";#N/A,#N/A,FALSE,"Test 120 Day Accts";#N/A,#N/A,FALSE,"Tickmarks"}</definedName>
    <definedName name="Pay_Freq">#REF!</definedName>
    <definedName name="Payroll_Cost_Range">#REF!</definedName>
    <definedName name="Period">#REF!</definedName>
    <definedName name="PFD_COL">#REF!</definedName>
    <definedName name="pickdate">#REF!</definedName>
    <definedName name="pickdate2">#REF!</definedName>
    <definedName name="pickdate3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sitionCategory">#REF!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icab">#REF!</definedName>
    <definedName name="pricab_25Yrs">#REF!</definedName>
    <definedName name="pricabc">#REF!</definedName>
    <definedName name="pricabc_25Yrs">#REF!</definedName>
    <definedName name="_xlnm.Print_Area">#REF!</definedName>
    <definedName name="Print_Area2">#REF!</definedName>
    <definedName name="print_end" localSheetId="0">#REF!</definedName>
    <definedName name="print_end">#REF!</definedName>
    <definedName name="PRINTB">#REF!</definedName>
    <definedName name="PRIOR_PROFIT_CENTER_LIST">#REF!</definedName>
    <definedName name="PRIOR_PROFITCENTER">#REF!</definedName>
    <definedName name="Project_Notes_Per_Finance">#REF!</definedName>
    <definedName name="PROJECT_SELECTION">#REF!</definedName>
    <definedName name="Project_Status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SD_COL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YR">#REF!</definedName>
    <definedName name="q" hidden="1">#REF!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 localSheetId="0">#REF!</definedName>
    <definedName name="Rate_Class">#REF!</definedName>
    <definedName name="RATE_CLASSES">#REF!</definedName>
    <definedName name="Ratebase">#REF!</definedName>
    <definedName name="ratedescription" localSheetId="0">#REF!</definedName>
    <definedName name="ratedescription">#REF!</definedName>
    <definedName name="RateRiderName">OFFSET(#REF!,1,0,COUNTA(#REF!)-1,1)</definedName>
    <definedName name="Raw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baseYear" localSheetId="0">#REF!</definedName>
    <definedName name="RebaseYear">#REF!</definedName>
    <definedName name="RebaseYear_1">#REF!</definedName>
    <definedName name="reg">#REF!</definedName>
    <definedName name="Reject_count">#REF!</definedName>
    <definedName name="RenameBridge">#REF!</definedName>
    <definedName name="RenameRebase">#REF!</definedName>
    <definedName name="RenameTest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pCenters">#REF!</definedName>
    <definedName name="Ret_BS_THC">#REF!</definedName>
    <definedName name="Ret_BS_THESI">#REF!</definedName>
    <definedName name="Ret_BS_THSLI">#REF!</definedName>
    <definedName name="Ret_BS_THTI">#REF!</definedName>
    <definedName name="retet" hidden="1">#REF!</definedName>
    <definedName name="retett" hidden="1">#REF!</definedName>
    <definedName name="rewrewr" hidden="1">#REF!</definedName>
    <definedName name="rgdyhtdjuh">#REF!</definedName>
    <definedName name="RMpilsVer">#REF!</definedName>
    <definedName name="RMversion">#REF!</definedName>
    <definedName name="ROW_NUMBER">#REF!</definedName>
    <definedName name="ROWS_RANGE">#REF!</definedName>
    <definedName name="RPMaster">#REF!</definedName>
    <definedName name="RPRC">#REF!</definedName>
    <definedName name="rr" hidden="1">{#N/A,#N/A,FALSE,"Aging Summary";#N/A,#N/A,FALSE,"Ratio Analysis";#N/A,#N/A,FALSE,"Test 120 Day Accts";#N/A,#N/A,FALSE,"Tickmarks"}</definedName>
    <definedName name="RSVA_PPVA">#REF!</definedName>
    <definedName name="rte">#REF!</definedName>
    <definedName name="rtet">#REF!</definedName>
    <definedName name="rtyr" hidden="1">{#N/A,#N/A,FALSE,"Aging Summary";#N/A,#N/A,FALSE,"Ratio Analysis";#N/A,#N/A,FALSE,"Test 120 Day Accts";#N/A,#N/A,FALSE,"Tickmarks"}</definedName>
    <definedName name="s">#REF!</definedName>
    <definedName name="saknr">#REF!</definedName>
    <definedName name="Salary_Grade">#REF!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ENARIO_ACTUAL">#REF!</definedName>
    <definedName name="SCENARIO_BUDGET">#REF!</definedName>
    <definedName name="Schedule">#REF!</definedName>
    <definedName name="Scorecard">#REF!</definedName>
    <definedName name="sd">#REF!</definedName>
    <definedName name="sdfdf">#REF!</definedName>
    <definedName name="se">#REF!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TION_LIST">#REF!</definedName>
    <definedName name="SECTION_TO_NAME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pFTE">#REF!</definedName>
    <definedName name="sffdsf" hidden="1">#REF!</definedName>
    <definedName name="sfsdf">#REF!</definedName>
    <definedName name="sfsfs" hidden="1">#REF!</definedName>
    <definedName name="SFW_Range">OFFSET(#REF!,0,0,COUNTA(#REF!),COUNTA(#REF!))</definedName>
    <definedName name="shtdesc">#REF!</definedName>
    <definedName name="sib">#REF!</definedName>
    <definedName name="SickDays">#REF!</definedName>
    <definedName name="SL">#REF!</definedName>
    <definedName name="splist">#REF!</definedName>
    <definedName name="SSM">#REF!</definedName>
    <definedName name="Staff">#REF!</definedName>
    <definedName name="Start_23">#REF!</definedName>
    <definedName name="StartDate">#REF!</definedName>
    <definedName name="StatHolidays">#REF!</definedName>
    <definedName name="strandedid">#REF!</definedName>
    <definedName name="SUD_List">#REF!</definedName>
    <definedName name="SUDS">#REF!</definedName>
    <definedName name="Summary">OFFSET(#REF!,0,0,COUNTA(#REF!),42)</definedName>
    <definedName name="Summary2">OFFSET(#REF!,0,0,COUNTA(#REF!),42)</definedName>
    <definedName name="Summary3">OFFSET(#REF!,0,0,COUNTA(#REF!),42)</definedName>
    <definedName name="Surtax">#REF!</definedName>
    <definedName name="TableName">"Dummy"</definedName>
    <definedName name="Tactical_Teams_Listing">OFFSET(#REF!,0,0,COUNTA(#REF!)-1,1)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mp">#REF!</definedName>
    <definedName name="temp1">#REF!</definedName>
    <definedName name="temp3">#REF!</definedName>
    <definedName name="temp4">#REF!</definedName>
    <definedName name="TEMPA" localSheetId="0">#REF!</definedName>
    <definedName name="TEMPA">#REF!</definedName>
    <definedName name="test">#REF!,#REF!,#REF!</definedName>
    <definedName name="Test_Year">#REF!</definedName>
    <definedName name="TEST0">#REF!</definedName>
    <definedName name="test1">#REF!</definedName>
    <definedName name="TEST2">#REF!</definedName>
    <definedName name="tester">#REF!</definedName>
    <definedName name="TESTHKEY">#REF!</definedName>
    <definedName name="TESTKEYS">#REF!</definedName>
    <definedName name="TESTVKEY">#REF!</definedName>
    <definedName name="TestYear" localSheetId="0">#REF!</definedName>
    <definedName name="TestYear">#REF!</definedName>
    <definedName name="TestYr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otal">#REF!,#REF!</definedName>
    <definedName name="Total_BS">#REF!</definedName>
    <definedName name="Total_Current_Wholesale_Lineplus">#REF!</definedName>
    <definedName name="total_current_wholesale_network">#REF!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 localSheetId="0">#REF!</definedName>
    <definedName name="total_other">#REF!</definedName>
    <definedName name="total_transportation" localSheetId="0">#REF!</definedName>
    <definedName name="total_transportation">#REF!</definedName>
    <definedName name="TRANBUD" localSheetId="0">#REF!</definedName>
    <definedName name="TRANBUD">#REF!</definedName>
    <definedName name="TRANEND" localSheetId="0">#REF!</definedName>
    <definedName name="TRANEND">#REF!</definedName>
    <definedName name="transport">#REF!,#REF!,#REF!,#REF!,#REF!</definedName>
    <definedName name="transportation_costs" localSheetId="0">#REF!</definedName>
    <definedName name="transportation_costs">#REF!</definedName>
    <definedName name="TRANSTART" localSheetId="0">#REF!</definedName>
    <definedName name="TRANSTART">#REF!</definedName>
    <definedName name="tretert" hidden="1">#REF!</definedName>
    <definedName name="trn_beg_bud" localSheetId="0">#REF!</definedName>
    <definedName name="trn_beg_bud">#REF!</definedName>
    <definedName name="trn_end_bud" localSheetId="0">#REF!</definedName>
    <definedName name="trn_end_bud">#REF!</definedName>
    <definedName name="trn12ACT" localSheetId="0">#REF!</definedName>
    <definedName name="trn12ACT">#REF!</definedName>
    <definedName name="trnCYACT" localSheetId="0">#REF!</definedName>
    <definedName name="trnCYACT">#REF!</definedName>
    <definedName name="trnCYBUD" localSheetId="0">#REF!</definedName>
    <definedName name="trnCYBUD">#REF!</definedName>
    <definedName name="trnCYF" localSheetId="0">#REF!</definedName>
    <definedName name="trnCYF">#REF!</definedName>
    <definedName name="trnNYbud" localSheetId="0">#REF!</definedName>
    <definedName name="trnNYbud">#REF!</definedName>
    <definedName name="trnPYACT" localSheetId="0">#REF!</definedName>
    <definedName name="trnPYACT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t">#REF!</definedName>
    <definedName name="tutu" hidden="1">#REF!</definedName>
    <definedName name="two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gcabe">#REF!</definedName>
    <definedName name="ugcabe_25Yrs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nbilledClass">#REF!</definedName>
    <definedName name="Union_Code">#REF!</definedName>
    <definedName name="Unit_Measure">#REF!</definedName>
    <definedName name="Units" localSheetId="0">#REF!</definedName>
    <definedName name="Units">#REF!</definedName>
    <definedName name="Units1">#REF!</definedName>
    <definedName name="Units2">#REF!</definedName>
    <definedName name="UnprodHoursDirect">#REF!</definedName>
    <definedName name="UnprodHoursOverheads">#REF!</definedName>
    <definedName name="up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efull_Life">#REF!</definedName>
    <definedName name="Utility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evx">42.314159</definedName>
    <definedName name="Variance">#REF!</definedName>
    <definedName name="Variance_Analysis___Month">#REF!</definedName>
    <definedName name="VarianceTypes">#REF!</definedName>
    <definedName name="vbbbbbbbbb" hidden="1">{#N/A,#N/A,FALSE,"Aging Summary";#N/A,#N/A,FALSE,"Ratio Analysis";#N/A,#N/A,FALSE,"Test 120 Day Accts";#N/A,#N/A,FALSE,"Tickmarks"}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 localSheetId="0">#REF!</definedName>
    <definedName name="wagreg">#REF!</definedName>
    <definedName name="wagregf" localSheetId="0">#REF!</definedName>
    <definedName name="wagregf">#REF!</definedName>
    <definedName name="wbse">#REF!</definedName>
    <definedName name="Weekdays">{"Monday","Tuesday","Wednesday","Thursday","Friday","Saturday","Sunday"}</definedName>
    <definedName name="Weekly">#REF!</definedName>
    <definedName name="WeekStartValue" localSheetId="0">IF(WeekStart="Monday",2,1)</definedName>
    <definedName name="WeekStartValue">IF(WeekStart="Monday",2,1)</definedName>
    <definedName name="wife">#REF!</definedName>
    <definedName name="WO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x">#REF!</definedName>
    <definedName name="xx">#REF!</definedName>
    <definedName name="XXX">#REF!</definedName>
    <definedName name="xxxx">#REF!</definedName>
    <definedName name="YEAR_SELECTED">#REF!</definedName>
    <definedName name="YEAR2010">#REF!</definedName>
    <definedName name="YRS_LEFT">#REF!</definedName>
    <definedName name="YTD_CF">#REF!</definedName>
    <definedName name="YTD_IS">#REF!</definedName>
    <definedName name="YTDACT">#REF!</definedName>
    <definedName name="YTDBUD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5" i="8" l="1"/>
  <c r="R135" i="8"/>
  <c r="Q135" i="8"/>
  <c r="O135" i="8"/>
  <c r="N135" i="8"/>
  <c r="M135" i="8"/>
  <c r="R133" i="8"/>
  <c r="Q133" i="8"/>
  <c r="O133" i="8"/>
  <c r="N133" i="8"/>
  <c r="M133" i="8"/>
  <c r="S133" i="8" s="1"/>
  <c r="S132" i="8"/>
  <c r="R132" i="8"/>
  <c r="Q132" i="8"/>
  <c r="O132" i="8"/>
  <c r="N132" i="8"/>
  <c r="M132" i="8"/>
  <c r="S131" i="8"/>
  <c r="R131" i="8"/>
  <c r="Q131" i="8"/>
  <c r="O131" i="8"/>
  <c r="N131" i="8"/>
  <c r="M131" i="8"/>
  <c r="S130" i="8"/>
  <c r="R130" i="8"/>
  <c r="Q130" i="8"/>
  <c r="O130" i="8"/>
  <c r="N130" i="8"/>
  <c r="M130" i="8"/>
  <c r="S129" i="8"/>
  <c r="R129" i="8"/>
  <c r="Q129" i="8"/>
  <c r="O129" i="8"/>
  <c r="N129" i="8"/>
  <c r="M129" i="8"/>
  <c r="S128" i="8"/>
  <c r="R128" i="8"/>
  <c r="Q128" i="8"/>
  <c r="O128" i="8"/>
  <c r="N128" i="8"/>
  <c r="M128" i="8"/>
  <c r="S127" i="8"/>
  <c r="R127" i="8"/>
  <c r="Q127" i="8"/>
  <c r="O127" i="8"/>
  <c r="N127" i="8"/>
  <c r="M127" i="8"/>
  <c r="S126" i="8"/>
  <c r="R126" i="8"/>
  <c r="Q126" i="8"/>
  <c r="O126" i="8"/>
  <c r="N126" i="8"/>
  <c r="M126" i="8"/>
  <c r="S125" i="8"/>
  <c r="R125" i="8"/>
  <c r="O125" i="8"/>
  <c r="N125" i="8"/>
  <c r="R124" i="8"/>
  <c r="Q124" i="8"/>
  <c r="O124" i="8"/>
  <c r="N124" i="8"/>
  <c r="M124" i="8"/>
  <c r="S124" i="8" s="1"/>
  <c r="R123" i="8"/>
  <c r="Q123" i="8"/>
  <c r="S123" i="8" s="1"/>
  <c r="O123" i="8"/>
  <c r="N123" i="8"/>
  <c r="M123" i="8"/>
  <c r="S122" i="8"/>
  <c r="R122" i="8"/>
  <c r="Q122" i="8"/>
  <c r="O122" i="8"/>
  <c r="N122" i="8"/>
  <c r="M122" i="8"/>
  <c r="S121" i="8"/>
  <c r="R121" i="8"/>
  <c r="Q121" i="8"/>
  <c r="O121" i="8"/>
  <c r="N121" i="8"/>
  <c r="M121" i="8"/>
  <c r="S120" i="8"/>
  <c r="R120" i="8"/>
  <c r="Q120" i="8"/>
  <c r="O120" i="8"/>
  <c r="N120" i="8"/>
  <c r="M120" i="8"/>
  <c r="S119" i="8"/>
  <c r="R119" i="8"/>
  <c r="O119" i="8"/>
  <c r="N119" i="8"/>
  <c r="R118" i="8"/>
  <c r="Q118" i="8"/>
  <c r="O118" i="8"/>
  <c r="N118" i="8"/>
  <c r="M118" i="8"/>
  <c r="S118" i="8" s="1"/>
  <c r="S117" i="8"/>
  <c r="R117" i="8"/>
  <c r="O117" i="8"/>
  <c r="N117" i="8"/>
  <c r="R116" i="8"/>
  <c r="Q116" i="8"/>
  <c r="S116" i="8" s="1"/>
  <c r="O116" i="8"/>
  <c r="N116" i="8"/>
  <c r="M116" i="8"/>
  <c r="S115" i="8"/>
  <c r="R115" i="8"/>
  <c r="O115" i="8"/>
  <c r="N115" i="8"/>
  <c r="R114" i="8"/>
  <c r="Q114" i="8"/>
  <c r="S114" i="8" s="1"/>
  <c r="O114" i="8"/>
  <c r="N114" i="8"/>
  <c r="M114" i="8"/>
  <c r="S113" i="8"/>
  <c r="R113" i="8"/>
  <c r="Q113" i="8"/>
  <c r="O113" i="8"/>
  <c r="N113" i="8"/>
  <c r="M113" i="8"/>
  <c r="R112" i="8"/>
  <c r="Q112" i="8"/>
  <c r="S112" i="8" s="1"/>
  <c r="O112" i="8"/>
  <c r="N112" i="8"/>
  <c r="M112" i="8"/>
  <c r="S111" i="8"/>
  <c r="R111" i="8"/>
  <c r="Q111" i="8"/>
  <c r="O111" i="8"/>
  <c r="N111" i="8"/>
  <c r="M111" i="8"/>
  <c r="R110" i="8"/>
  <c r="Q110" i="8"/>
  <c r="S110" i="8" s="1"/>
  <c r="O110" i="8"/>
  <c r="N110" i="8"/>
  <c r="M110" i="8"/>
  <c r="S109" i="8"/>
  <c r="R109" i="8"/>
  <c r="Q109" i="8"/>
  <c r="O109" i="8"/>
  <c r="N109" i="8"/>
  <c r="M109" i="8"/>
  <c r="R108" i="8"/>
  <c r="Q108" i="8"/>
  <c r="S108" i="8" s="1"/>
  <c r="O108" i="8"/>
  <c r="N108" i="8"/>
  <c r="M108" i="8"/>
  <c r="S107" i="8"/>
  <c r="R107" i="8"/>
  <c r="Q107" i="8"/>
  <c r="O107" i="8"/>
  <c r="N107" i="8"/>
  <c r="M107" i="8"/>
  <c r="R106" i="8"/>
  <c r="Q106" i="8"/>
  <c r="S106" i="8" s="1"/>
  <c r="O106" i="8"/>
  <c r="N106" i="8"/>
  <c r="M106" i="8"/>
  <c r="S104" i="8"/>
  <c r="R104" i="8"/>
  <c r="Q104" i="8"/>
  <c r="O104" i="8"/>
  <c r="N104" i="8"/>
  <c r="M104" i="8"/>
  <c r="R103" i="8"/>
  <c r="Q103" i="8"/>
  <c r="S103" i="8" s="1"/>
  <c r="O103" i="8"/>
  <c r="N103" i="8"/>
  <c r="M103" i="8"/>
  <c r="S102" i="8"/>
  <c r="R102" i="8"/>
  <c r="O102" i="8"/>
  <c r="N102" i="8"/>
  <c r="R101" i="8"/>
  <c r="Q101" i="8"/>
  <c r="S101" i="8" s="1"/>
  <c r="O101" i="8"/>
  <c r="N101" i="8"/>
  <c r="M101" i="8"/>
  <c r="R100" i="8"/>
  <c r="Q100" i="8"/>
  <c r="S100" i="8" s="1"/>
  <c r="O100" i="8"/>
  <c r="N100" i="8"/>
  <c r="M100" i="8"/>
  <c r="R99" i="8"/>
  <c r="Q99" i="8"/>
  <c r="S99" i="8" s="1"/>
  <c r="O99" i="8"/>
  <c r="N99" i="8"/>
  <c r="M99" i="8"/>
  <c r="R98" i="8"/>
  <c r="Q98" i="8"/>
  <c r="S98" i="8" s="1"/>
  <c r="O98" i="8"/>
  <c r="N98" i="8"/>
  <c r="M98" i="8"/>
  <c r="R97" i="8"/>
  <c r="Q97" i="8"/>
  <c r="S97" i="8" s="1"/>
  <c r="O97" i="8"/>
  <c r="N97" i="8"/>
  <c r="M97" i="8"/>
  <c r="R96" i="8"/>
  <c r="Q96" i="8"/>
  <c r="S96" i="8" s="1"/>
  <c r="O96" i="8"/>
  <c r="N96" i="8"/>
  <c r="M96" i="8"/>
  <c r="R88" i="8"/>
  <c r="Q88" i="8"/>
  <c r="S88" i="8" s="1"/>
  <c r="O88" i="8"/>
  <c r="N88" i="8"/>
  <c r="M88" i="8"/>
  <c r="O87" i="8"/>
  <c r="N87" i="8"/>
  <c r="O86" i="8"/>
  <c r="N86" i="8"/>
  <c r="S85" i="8"/>
  <c r="R85" i="8"/>
  <c r="Q85" i="8"/>
  <c r="O85" i="8"/>
  <c r="N85" i="8"/>
  <c r="M85" i="8"/>
  <c r="O84" i="8"/>
  <c r="N84" i="8"/>
  <c r="R83" i="8"/>
  <c r="Q83" i="8"/>
  <c r="S83" i="8" s="1"/>
  <c r="O83" i="8"/>
  <c r="N83" i="8"/>
  <c r="M83" i="8"/>
  <c r="R82" i="8"/>
  <c r="Q82" i="8"/>
  <c r="S82" i="8" s="1"/>
  <c r="O82" i="8"/>
  <c r="N82" i="8"/>
  <c r="M82" i="8"/>
  <c r="R81" i="8"/>
  <c r="Q81" i="8"/>
  <c r="S81" i="8" s="1"/>
  <c r="O81" i="8"/>
  <c r="N81" i="8"/>
  <c r="M81" i="8"/>
  <c r="R76" i="8"/>
  <c r="Q76" i="8"/>
  <c r="S76" i="8" s="1"/>
  <c r="O76" i="8"/>
  <c r="N76" i="8"/>
  <c r="M76" i="8"/>
  <c r="R75" i="8"/>
  <c r="Q75" i="8"/>
  <c r="S75" i="8" s="1"/>
  <c r="O75" i="8"/>
  <c r="N75" i="8"/>
  <c r="M75" i="8"/>
  <c r="R71" i="8"/>
  <c r="Q71" i="8"/>
  <c r="S71" i="8" s="1"/>
  <c r="O71" i="8"/>
  <c r="N71" i="8"/>
  <c r="M71" i="8"/>
  <c r="O70" i="8"/>
  <c r="N70" i="8"/>
  <c r="S69" i="8"/>
  <c r="R69" i="8"/>
  <c r="Q69" i="8"/>
  <c r="O69" i="8"/>
  <c r="N69" i="8"/>
  <c r="M69" i="8"/>
  <c r="Q68" i="8"/>
  <c r="O68" i="8"/>
  <c r="N68" i="8"/>
  <c r="M68" i="8"/>
  <c r="R67" i="8"/>
  <c r="Q67" i="8"/>
  <c r="S67" i="8" s="1"/>
  <c r="O67" i="8"/>
  <c r="N67" i="8"/>
  <c r="M67" i="8"/>
  <c r="R66" i="8"/>
  <c r="Q66" i="8"/>
  <c r="S66" i="8" s="1"/>
  <c r="O66" i="8"/>
  <c r="N66" i="8"/>
  <c r="M66" i="8"/>
  <c r="R65" i="8"/>
  <c r="Q65" i="8"/>
  <c r="S65" i="8" s="1"/>
  <c r="O65" i="8"/>
  <c r="N65" i="8"/>
  <c r="M65" i="8"/>
  <c r="Q64" i="8"/>
  <c r="O64" i="8"/>
  <c r="N64" i="8"/>
  <c r="M64" i="8"/>
  <c r="R63" i="8"/>
  <c r="Q63" i="8"/>
  <c r="S63" i="8" s="1"/>
  <c r="O63" i="8"/>
  <c r="N63" i="8"/>
  <c r="M63" i="8"/>
  <c r="S62" i="8"/>
  <c r="R62" i="8"/>
  <c r="Q62" i="8"/>
  <c r="O62" i="8"/>
  <c r="N62" i="8"/>
  <c r="M62" i="8"/>
  <c r="Q61" i="8"/>
  <c r="S61" i="8" s="1"/>
  <c r="R61" i="8"/>
  <c r="O61" i="8"/>
  <c r="N61" i="8"/>
  <c r="M61" i="8"/>
  <c r="O60" i="8"/>
  <c r="N60" i="8"/>
  <c r="R59" i="8"/>
  <c r="Q59" i="8"/>
  <c r="O59" i="8"/>
  <c r="N59" i="8"/>
  <c r="M59" i="8"/>
  <c r="S59" i="8" s="1"/>
  <c r="R58" i="8"/>
  <c r="Q58" i="8"/>
  <c r="O58" i="8"/>
  <c r="N58" i="8"/>
  <c r="M58" i="8"/>
  <c r="S58" i="8" s="1"/>
  <c r="O57" i="8"/>
  <c r="N57" i="8"/>
  <c r="R56" i="8"/>
  <c r="Q56" i="8"/>
  <c r="O56" i="8"/>
  <c r="N56" i="8"/>
  <c r="M56" i="8"/>
  <c r="S56" i="8" s="1"/>
  <c r="R55" i="8"/>
  <c r="Q55" i="8"/>
  <c r="O55" i="8"/>
  <c r="N55" i="8"/>
  <c r="M55" i="8"/>
  <c r="S55" i="8" s="1"/>
  <c r="O54" i="8"/>
  <c r="N54" i="8"/>
  <c r="O53" i="8"/>
  <c r="N53" i="8"/>
  <c r="O52" i="8"/>
  <c r="N52" i="8"/>
  <c r="O51" i="8"/>
  <c r="N51" i="8"/>
  <c r="R50" i="8"/>
  <c r="Q50" i="8"/>
  <c r="O50" i="8"/>
  <c r="N50" i="8"/>
  <c r="M50" i="8"/>
  <c r="S50" i="8" s="1"/>
  <c r="R49" i="8"/>
  <c r="Q49" i="8"/>
  <c r="S49" i="8" s="1"/>
  <c r="O49" i="8"/>
  <c r="N49" i="8"/>
  <c r="M49" i="8"/>
  <c r="O48" i="8"/>
  <c r="N48" i="8"/>
  <c r="S45" i="8"/>
  <c r="R45" i="8"/>
  <c r="O45" i="8"/>
  <c r="N45" i="8"/>
  <c r="S44" i="8"/>
  <c r="R44" i="8"/>
  <c r="O44" i="8"/>
  <c r="N44" i="8"/>
  <c r="S43" i="8"/>
  <c r="R43" i="8"/>
  <c r="Q43" i="8"/>
  <c r="O43" i="8"/>
  <c r="N43" i="8"/>
  <c r="M43" i="8"/>
  <c r="R42" i="8"/>
  <c r="Q42" i="8"/>
  <c r="O42" i="8"/>
  <c r="N42" i="8"/>
  <c r="M42" i="8"/>
  <c r="S42" i="8" s="1"/>
  <c r="O41" i="8"/>
  <c r="N41" i="8"/>
  <c r="O40" i="8"/>
  <c r="N40" i="8"/>
  <c r="O39" i="8"/>
  <c r="N39" i="8"/>
  <c r="O38" i="8"/>
  <c r="N38" i="8"/>
  <c r="Q37" i="8"/>
  <c r="S37" i="8" s="1"/>
  <c r="O37" i="8"/>
  <c r="N37" i="8"/>
  <c r="M37" i="8"/>
  <c r="R36" i="8"/>
  <c r="O36" i="8"/>
  <c r="N36" i="8"/>
  <c r="M36" i="8"/>
  <c r="Q35" i="8"/>
  <c r="O35" i="8"/>
  <c r="N35" i="8"/>
  <c r="M35" i="8"/>
  <c r="R34" i="8"/>
  <c r="O34" i="8"/>
  <c r="N34" i="8"/>
  <c r="M34" i="8"/>
  <c r="Q33" i="8"/>
  <c r="S33" i="8" s="1"/>
  <c r="O33" i="8"/>
  <c r="N33" i="8"/>
  <c r="M33" i="8"/>
  <c r="Q32" i="8"/>
  <c r="O32" i="8"/>
  <c r="N32" i="8"/>
  <c r="M32" i="8"/>
  <c r="R29" i="8"/>
  <c r="Q29" i="8"/>
  <c r="S29" i="8" s="1"/>
  <c r="O29" i="8"/>
  <c r="N29" i="8"/>
  <c r="M29" i="8"/>
  <c r="R28" i="8"/>
  <c r="Q28" i="8"/>
  <c r="O28" i="8"/>
  <c r="N28" i="8"/>
  <c r="M28" i="8"/>
  <c r="S28" i="8" s="1"/>
  <c r="R27" i="8"/>
  <c r="Q27" i="8"/>
  <c r="S27" i="8" s="1"/>
  <c r="O27" i="8"/>
  <c r="N27" i="8"/>
  <c r="M27" i="8"/>
  <c r="Q26" i="8"/>
  <c r="O26" i="8"/>
  <c r="N26" i="8"/>
  <c r="M26" i="8"/>
  <c r="Q25" i="8"/>
  <c r="O25" i="8"/>
  <c r="N25" i="8"/>
  <c r="M25" i="8"/>
  <c r="Q24" i="8"/>
  <c r="O24" i="8"/>
  <c r="N24" i="8"/>
  <c r="M24" i="8"/>
  <c r="Q23" i="8"/>
  <c r="O23" i="8"/>
  <c r="N23" i="8"/>
  <c r="M23" i="8"/>
  <c r="R22" i="8"/>
  <c r="Q22" i="8"/>
  <c r="O22" i="8"/>
  <c r="N22" i="8"/>
  <c r="M22" i="8"/>
  <c r="S22" i="8" s="1"/>
  <c r="Q21" i="8"/>
  <c r="O21" i="8"/>
  <c r="N21" i="8"/>
  <c r="M21" i="8"/>
  <c r="Q20" i="8"/>
  <c r="O20" i="8"/>
  <c r="N20" i="8"/>
  <c r="M20" i="8"/>
  <c r="Q19" i="8"/>
  <c r="O19" i="8"/>
  <c r="N19" i="8"/>
  <c r="M19" i="8"/>
  <c r="Q18" i="8"/>
  <c r="O18" i="8"/>
  <c r="N18" i="8"/>
  <c r="M18" i="8"/>
  <c r="Q17" i="8"/>
  <c r="O17" i="8"/>
  <c r="N17" i="8"/>
  <c r="M17" i="8"/>
  <c r="Q16" i="8"/>
  <c r="O16" i="8"/>
  <c r="N16" i="8"/>
  <c r="M16" i="8"/>
  <c r="Q15" i="8"/>
  <c r="O15" i="8"/>
  <c r="N15" i="8"/>
  <c r="M15" i="8"/>
  <c r="Q14" i="8"/>
  <c r="O14" i="8"/>
  <c r="N14" i="8"/>
  <c r="M14" i="8"/>
  <c r="Q13" i="8"/>
  <c r="O13" i="8"/>
  <c r="N13" i="8"/>
  <c r="M13" i="8"/>
  <c r="S12" i="8"/>
  <c r="R12" i="8"/>
  <c r="Q12" i="8"/>
  <c r="O12" i="8"/>
  <c r="N12" i="8"/>
  <c r="M12" i="8"/>
  <c r="Q11" i="8"/>
  <c r="O11" i="8"/>
  <c r="N11" i="8"/>
  <c r="M11" i="8"/>
  <c r="Q10" i="8"/>
  <c r="O10" i="8"/>
  <c r="N10" i="8"/>
  <c r="M10" i="8"/>
  <c r="R9" i="8"/>
  <c r="Q9" i="8"/>
  <c r="O9" i="8"/>
  <c r="N9" i="8"/>
  <c r="M9" i="8"/>
  <c r="S9" i="8" s="1"/>
  <c r="S34" i="8" l="1"/>
  <c r="S36" i="8"/>
  <c r="R37" i="8"/>
  <c r="R33" i="8"/>
  <c r="Q34" i="8"/>
  <c r="Q36" i="8"/>
</calcChain>
</file>

<file path=xl/sharedStrings.xml><?xml version="1.0" encoding="utf-8"?>
<sst xmlns="http://schemas.openxmlformats.org/spreadsheetml/2006/main" count="271" uniqueCount="200">
  <si>
    <t>Appendix 2-BB</t>
  </si>
  <si>
    <t>Service Life Comparison</t>
  </si>
  <si>
    <t>Asset Details</t>
  </si>
  <si>
    <t>Useful Life</t>
  </si>
  <si>
    <t>USoA Account Number</t>
  </si>
  <si>
    <t>USoA Account Description</t>
  </si>
  <si>
    <t>Outside Range of Min, Max TUL?</t>
  </si>
  <si>
    <t>Parent*</t>
  </si>
  <si>
    <t>#</t>
  </si>
  <si>
    <t>Category| Component | Type</t>
  </si>
  <si>
    <t>MIN UL</t>
  </si>
  <si>
    <t>TUL</t>
  </si>
  <si>
    <t>MAX UL</t>
  </si>
  <si>
    <t>Years</t>
  </si>
  <si>
    <t>Rate</t>
  </si>
  <si>
    <t>Below Min TUL</t>
  </si>
  <si>
    <t>Above Max TUL</t>
  </si>
  <si>
    <t>OH</t>
  </si>
  <si>
    <t>Fully Dressed Wood Poles</t>
  </si>
  <si>
    <t>Overall</t>
  </si>
  <si>
    <t>1830</t>
  </si>
  <si>
    <t>Poles, Towers and Fixtures (Wood)</t>
  </si>
  <si>
    <t>Cross Arm</t>
  </si>
  <si>
    <t>Wood</t>
  </si>
  <si>
    <t>Steel</t>
  </si>
  <si>
    <t>Fully Dressed Concrete Poles</t>
  </si>
  <si>
    <t>Poles, Towers and Fixtures (Concrete)</t>
  </si>
  <si>
    <t>Fully Dressed Steel Poles</t>
  </si>
  <si>
    <t>OH Line Switch</t>
  </si>
  <si>
    <t>1835</t>
  </si>
  <si>
    <t>OH Line Switch Motor</t>
  </si>
  <si>
    <t>OH Line Switch RTU</t>
  </si>
  <si>
    <t>OH Integral Switches</t>
  </si>
  <si>
    <t>OH Conductors</t>
  </si>
  <si>
    <t>1855</t>
  </si>
  <si>
    <t>OH Transformers &amp; Voltage Regulators</t>
  </si>
  <si>
    <t>1850</t>
  </si>
  <si>
    <t>OH Shunt Capacitor Banks</t>
  </si>
  <si>
    <t>Reclosers</t>
  </si>
  <si>
    <t>TS &amp; MS</t>
  </si>
  <si>
    <t>Power Transformers</t>
  </si>
  <si>
    <t>1815</t>
  </si>
  <si>
    <t>1820</t>
  </si>
  <si>
    <t>Bushing</t>
  </si>
  <si>
    <t>Tap Changer</t>
  </si>
  <si>
    <t>Station Service Transformer</t>
  </si>
  <si>
    <t>Station Grounding Transformer</t>
  </si>
  <si>
    <t>Station DC System</t>
  </si>
  <si>
    <t>Battery Bank</t>
  </si>
  <si>
    <t>Charger</t>
  </si>
  <si>
    <t>Station Metal Clad Switchgear</t>
  </si>
  <si>
    <t>Removable Breaker</t>
  </si>
  <si>
    <t>Station Independent Breakers</t>
  </si>
  <si>
    <t>Station Switch</t>
  </si>
  <si>
    <t>Electromechanical Relays</t>
  </si>
  <si>
    <t>Solid State Relays</t>
  </si>
  <si>
    <t>Digital &amp; Numeric Relays</t>
  </si>
  <si>
    <t>Rigid Busbars</t>
  </si>
  <si>
    <t>Steel Structure</t>
  </si>
  <si>
    <t>UG</t>
  </si>
  <si>
    <t>Primary Paper Insulated Lead Covered (PILC) Cables</t>
  </si>
  <si>
    <t>Primary Ethylene-Propylene Rubber (EPR) Cables</t>
  </si>
  <si>
    <t>Primary Non-Tree Retardant (TR) Cross Linked 
Polyethylene (XLPE) Cables Direct Buried</t>
  </si>
  <si>
    <t>Primary Non-TR XLPE Cables in Duct</t>
  </si>
  <si>
    <t>Secondary PILC Cables</t>
  </si>
  <si>
    <t>Secondary Cables Direct Buried</t>
  </si>
  <si>
    <t>Secondary Cables in Duct</t>
  </si>
  <si>
    <t>Network Tranformers</t>
  </si>
  <si>
    <t>Protector</t>
  </si>
  <si>
    <t>Pad-Mounted Transformers</t>
  </si>
  <si>
    <t>Submersible/Vault Transformers</t>
  </si>
  <si>
    <t>UG Foundation</t>
  </si>
  <si>
    <t>UG Vaults</t>
  </si>
  <si>
    <t>Roof</t>
  </si>
  <si>
    <t>UG Vault Switches</t>
  </si>
  <si>
    <t>Pad-Mounted Switchgear</t>
  </si>
  <si>
    <t>Ducts</t>
  </si>
  <si>
    <t>Concrete Encased Duct Banks</t>
  </si>
  <si>
    <t>Cable Chambers</t>
  </si>
  <si>
    <t>S</t>
  </si>
  <si>
    <t>Remote SCADA</t>
  </si>
  <si>
    <r>
      <t>Table F-2 from Kinetrics Report</t>
    </r>
    <r>
      <rPr>
        <b/>
        <vertAlign val="superscript"/>
        <sz val="14"/>
        <rFont val="Arial"/>
        <family val="2"/>
      </rPr>
      <t>1</t>
    </r>
  </si>
  <si>
    <t>Useful Life Range</t>
  </si>
  <si>
    <t>Below Min Range</t>
  </si>
  <si>
    <t>Above Max Range</t>
  </si>
  <si>
    <t>Office Equipment</t>
  </si>
  <si>
    <t>1915</t>
  </si>
  <si>
    <t>Office Furniture and Equipment</t>
  </si>
  <si>
    <t>Vehicles</t>
  </si>
  <si>
    <t>Trucks &amp; Buckets</t>
  </si>
  <si>
    <t>1930</t>
  </si>
  <si>
    <t>Trailers</t>
  </si>
  <si>
    <t>Vans</t>
  </si>
  <si>
    <t>Administrative Buildings</t>
  </si>
  <si>
    <t>1908</t>
  </si>
  <si>
    <t>Leasehold Improvements</t>
  </si>
  <si>
    <t>Lease dependent</t>
  </si>
  <si>
    <t>1910</t>
  </si>
  <si>
    <t>Station Buildings</t>
  </si>
  <si>
    <t>1808</t>
  </si>
  <si>
    <t>Parking</t>
  </si>
  <si>
    <t>Fence</t>
  </si>
  <si>
    <t>Computer Equipment</t>
  </si>
  <si>
    <t>Hardware</t>
  </si>
  <si>
    <t>1920</t>
  </si>
  <si>
    <t>Software</t>
  </si>
  <si>
    <t>1611</t>
  </si>
  <si>
    <t>Equipment</t>
  </si>
  <si>
    <t>Power Operated</t>
  </si>
  <si>
    <t>Stores</t>
  </si>
  <si>
    <t>1935</t>
  </si>
  <si>
    <t>Stores Equipment</t>
  </si>
  <si>
    <t>Tools, Shop, Garage Equipment</t>
  </si>
  <si>
    <t>1940</t>
  </si>
  <si>
    <t>Tools, Shop and Garage Equipment</t>
  </si>
  <si>
    <t>Measurement &amp; Testing Equipment</t>
  </si>
  <si>
    <t>1945</t>
  </si>
  <si>
    <t>Measurement and Testing Equipment</t>
  </si>
  <si>
    <t>Communication</t>
  </si>
  <si>
    <t>Towers</t>
  </si>
  <si>
    <t>Wireless</t>
  </si>
  <si>
    <t>1955</t>
  </si>
  <si>
    <t>Communication Equipment</t>
  </si>
  <si>
    <t>Residential Energy Meters</t>
  </si>
  <si>
    <t>1860</t>
  </si>
  <si>
    <t>Industrial/Commercial Energy Meters</t>
  </si>
  <si>
    <t>Wholesale Energy Meters</t>
  </si>
  <si>
    <t>Current &amp; Potential Transformer (CT &amp; PT)</t>
  </si>
  <si>
    <t>Smart Meters</t>
  </si>
  <si>
    <t>Repeaters - Smart Metering</t>
  </si>
  <si>
    <t>Data Collectors - Smart Metering</t>
  </si>
  <si>
    <t>* TS &amp; MS = Transformer and Municipal Stations UG = Underground Systems S = Monitoring and Control Systems</t>
  </si>
  <si>
    <t>Note 1:</t>
  </si>
  <si>
    <t>Tables F-1 and F-2 above are to be used as a reference in order to complete columns J, K, L and N.</t>
  </si>
  <si>
    <t>See pages 17-19 of Kinetrics Report</t>
  </si>
  <si>
    <t>Composite Poles</t>
  </si>
  <si>
    <t>Poles, Towers and Fixtures (Composite)</t>
  </si>
  <si>
    <t>Overhead Conductors and Devices  (Switches &amp; Capacitors)</t>
  </si>
  <si>
    <t>Overhead Conductors and Devices (Primary)</t>
  </si>
  <si>
    <t>Services (Secondary/Services O/H)</t>
  </si>
  <si>
    <t>Line Transformers (OH Transformers)</t>
  </si>
  <si>
    <t>Line Transformers (UG Transformers - Padmount)</t>
  </si>
  <si>
    <t>Line Transformers (UG Transformers - Vault)</t>
  </si>
  <si>
    <t>Underground conductors and Devices (Cable Injections)</t>
  </si>
  <si>
    <t>Underground Conduit (Concrete)</t>
  </si>
  <si>
    <t>Underground conductors and Devices (Air Insulated)</t>
  </si>
  <si>
    <t>Underground conductors and Devices (Solid Dielectric)</t>
  </si>
  <si>
    <t>Underground conductors and Devices (Oil/SF6)</t>
  </si>
  <si>
    <t>Underground conductors and Devices (Primary - PILC)</t>
  </si>
  <si>
    <t>Underground conductors and Devices (Primary - XLPE Non-TR)</t>
  </si>
  <si>
    <t>Underground conductors and Devices (Primary - XLPE-TR)</t>
  </si>
  <si>
    <t>Underground conductors and Devices (Secondary - Direct Buried)</t>
  </si>
  <si>
    <t>Underground conductors and Devices (Secondary - In Duct/Services)</t>
  </si>
  <si>
    <t>Buildings and Fixtures (Non-distribution)</t>
  </si>
  <si>
    <t>Buildings and Fixtures (MS/TS)</t>
  </si>
  <si>
    <t>Buildings and Fixtures (MS/TS Improvements)</t>
  </si>
  <si>
    <t>Buildings and Fixtures (Non-distribution Improvements)</t>
  </si>
  <si>
    <t>Transportation Equipment (Single/Double Bucket Trucks)</t>
  </si>
  <si>
    <t>Transportation Equipment (Trailers)</t>
  </si>
  <si>
    <t>Computer Equipment - Hardware (Desktop/Laptop)</t>
  </si>
  <si>
    <t>Computer Equipment - Hardware (Enterprise)</t>
  </si>
  <si>
    <t>Computer Equipment - Hardware (Network, Etc.)</t>
  </si>
  <si>
    <t>Computer Equipment - Hardware (Switches &amp; Routers)</t>
  </si>
  <si>
    <t>Computer Equipment - Hardware (Printers)</t>
  </si>
  <si>
    <t>Computer Software (Enterprise Systems)</t>
  </si>
  <si>
    <t>Computer Software (Minor)</t>
  </si>
  <si>
    <t>Computer Software (Networks etc.)</t>
  </si>
  <si>
    <t>Meters (Single Phase - Residential)</t>
  </si>
  <si>
    <t>Meters (Polyphase)</t>
  </si>
  <si>
    <t>Meters (Auxilliary Equipment))</t>
  </si>
  <si>
    <t>Distribution Station Equipment - Normally Primary Below 50 kV (Wholesale Meters)</t>
  </si>
  <si>
    <t>Meters (Primary Metering Units)</t>
  </si>
  <si>
    <t>System Supervisory Equipment (Communication Devices)</t>
  </si>
  <si>
    <t>Transformer Station Equipment - Normally Primary Above 50 kV (Power Transformers)</t>
  </si>
  <si>
    <t>Distribution Station Equipment - Normally Primary Below 50 kV (Power Transformers)</t>
  </si>
  <si>
    <t>Transformer Station Equipment - Normally Primary Above 50 kV (Tap Changer)</t>
  </si>
  <si>
    <t>Distribution Station Equipment - Normally Primary Below 50 kV (Tap Changer)</t>
  </si>
  <si>
    <t>Transformer Station Equipment - Normally Primary Above 50 kV (Support Steel Structure and Grounding System)</t>
  </si>
  <si>
    <t>Distribution Station Equipment - Normally Primary Below 50 kV (Support Steel Structure and Grounding System)</t>
  </si>
  <si>
    <t>Transformer Station Equipment - Normally Primary Above 50 kV (Switchgear)</t>
  </si>
  <si>
    <t>Distribution Station Equipment - Normally Primary Below 50 kV (Switchgear)</t>
  </si>
  <si>
    <t>Transformer Station Equipment - Normally Primary Above 50 kV (Relays - Microprocessor)</t>
  </si>
  <si>
    <t>Distribution Station Equipment - Normally Primary Below 50 kV (Relays - Microprocessor)</t>
  </si>
  <si>
    <t>Transformer Station Equipment - Normally Primary Above 50 kV (Relays - SS/Electromechanical)</t>
  </si>
  <si>
    <t>Distribution Station Equipment - Normally Primary Below 50 kV (Relays - SS/Electromechanical)</t>
  </si>
  <si>
    <t>Transformer Station Equipment - Normally Primary Above 50 kV (DC Systems/Battery)</t>
  </si>
  <si>
    <t>Distribution Station Equipment - Normally Primary Below 50 kV (DC Systems/Battery)</t>
  </si>
  <si>
    <t>Transformer Station Equipment - Normally Primary Above 50 kV (Capacitor Banks)</t>
  </si>
  <si>
    <t>Distribution Station Equipment - Normally Primary Below 50 kV  (Capacitor Banks)</t>
  </si>
  <si>
    <t>Transportation Equipment (Automobiles)</t>
  </si>
  <si>
    <t>Transportation Equipment (Light Trucks)</t>
  </si>
  <si>
    <t>Meters (Commercial/Large User)</t>
  </si>
  <si>
    <t>Meters (Interval)</t>
  </si>
  <si>
    <t>Communication Equipment (AMI 2.0)</t>
  </si>
  <si>
    <t>Account Description</t>
  </si>
  <si>
    <t>Depreciation Study Rates</t>
  </si>
  <si>
    <t>Alectra Existing Rates</t>
  </si>
  <si>
    <t>Change</t>
  </si>
  <si>
    <t>Meters (Suite)</t>
  </si>
  <si>
    <t>Computer Software (ERP&amp;CIS)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</si>
</sst>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1"/>
      <color indexed="8"/>
      <name val="Calibri"/>
      <family val="1"/>
      <charset val="204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sz val="11"/>
      <name val="Aptos Narrow"/>
      <family val="2"/>
      <scheme val="minor"/>
    </font>
    <font>
      <sz val="10"/>
      <color rgb="FF00B050"/>
      <name val="Arial"/>
      <family val="2"/>
    </font>
    <font>
      <b/>
      <sz val="11"/>
      <name val="Calibri"/>
      <family val="1"/>
      <charset val="204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rgb="FF0070C0"/>
      <name val="Calibri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2" fillId="0" borderId="0" xfId="1" applyAlignment="1" applyProtection="1">
      <alignment horizontal="center"/>
      <protection locked="0"/>
    </xf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2" fillId="3" borderId="1" xfId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Protection="1"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2" fillId="4" borderId="1" xfId="1" applyFill="1" applyBorder="1" applyAlignment="1" applyProtection="1">
      <alignment horizontal="center" vertical="center"/>
      <protection locked="0"/>
    </xf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0" fontId="2" fillId="0" borderId="9" xfId="1" applyBorder="1" applyAlignment="1" applyProtection="1">
      <alignment horizontal="center" vertical="center"/>
      <protection locked="0"/>
    </xf>
    <xf numFmtId="0" fontId="2" fillId="4" borderId="10" xfId="1" applyFill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left"/>
      <protection locked="0"/>
    </xf>
    <xf numFmtId="0" fontId="2" fillId="0" borderId="12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left" vertical="center"/>
      <protection locked="0"/>
    </xf>
    <xf numFmtId="0" fontId="2" fillId="0" borderId="10" xfId="1" applyBorder="1" applyAlignment="1" applyProtection="1">
      <alignment horizontal="center" vertical="center"/>
      <protection locked="0"/>
    </xf>
    <xf numFmtId="0" fontId="7" fillId="4" borderId="10" xfId="1" applyFont="1" applyFill="1" applyBorder="1" applyAlignment="1" applyProtection="1">
      <alignment horizontal="center" vertical="center"/>
      <protection locked="0"/>
    </xf>
    <xf numFmtId="0" fontId="2" fillId="4" borderId="10" xfId="1" applyFill="1" applyBorder="1" applyProtection="1">
      <protection locked="0"/>
    </xf>
    <xf numFmtId="1" fontId="2" fillId="0" borderId="1" xfId="1" applyNumberFormat="1" applyBorder="1" applyAlignment="1" applyProtection="1">
      <alignment horizontal="center" vertical="center"/>
      <protection locked="0"/>
    </xf>
    <xf numFmtId="1" fontId="2" fillId="0" borderId="3" xfId="1" applyNumberFormat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5" applyAlignment="1" applyProtection="1">
      <protection locked="0"/>
    </xf>
    <xf numFmtId="0" fontId="2" fillId="0" borderId="0" xfId="1" applyAlignment="1" applyProtection="1">
      <alignment horizontal="left"/>
      <protection locked="0"/>
    </xf>
    <xf numFmtId="0" fontId="9" fillId="2" borderId="1" xfId="2" applyFont="1" applyFill="1" applyBorder="1" applyAlignment="1">
      <alignment horizontal="center" vertical="center"/>
    </xf>
    <xf numFmtId="9" fontId="9" fillId="0" borderId="1" xfId="3" applyFont="1" applyBorder="1" applyAlignment="1" applyProtection="1">
      <alignment horizontal="center" vertical="center"/>
    </xf>
    <xf numFmtId="0" fontId="10" fillId="4" borderId="10" xfId="1" applyFont="1" applyFill="1" applyBorder="1" applyAlignment="1" applyProtection="1">
      <alignment horizontal="center" vertical="center"/>
      <protection locked="0"/>
    </xf>
    <xf numFmtId="0" fontId="10" fillId="0" borderId="0" xfId="1" applyFont="1" applyProtection="1">
      <protection locked="0"/>
    </xf>
    <xf numFmtId="1" fontId="9" fillId="2" borderId="1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 vertical="center"/>
    </xf>
    <xf numFmtId="9" fontId="9" fillId="0" borderId="2" xfId="3" applyFont="1" applyBorder="1" applyAlignment="1" applyProtection="1">
      <alignment horizontal="center" vertical="center"/>
    </xf>
    <xf numFmtId="0" fontId="2" fillId="0" borderId="1" xfId="1" applyBorder="1" applyAlignment="1">
      <alignment horizontal="center"/>
    </xf>
    <xf numFmtId="1" fontId="2" fillId="2" borderId="1" xfId="1" applyNumberFormat="1" applyFill="1" applyBorder="1" applyAlignment="1" applyProtection="1">
      <alignment horizontal="center" vertical="center"/>
      <protection locked="0"/>
    </xf>
    <xf numFmtId="0" fontId="2" fillId="2" borderId="1" xfId="1" applyFill="1" applyBorder="1" applyAlignment="1" applyProtection="1">
      <alignment horizontal="left" vertical="center"/>
      <protection locked="0"/>
    </xf>
    <xf numFmtId="0" fontId="2" fillId="2" borderId="1" xfId="1" applyFill="1" applyBorder="1" applyAlignment="1" applyProtection="1">
      <alignment horizontal="center" vertical="center"/>
      <protection locked="0"/>
    </xf>
    <xf numFmtId="1" fontId="2" fillId="2" borderId="26" xfId="1" applyNumberFormat="1" applyFill="1" applyBorder="1" applyAlignment="1" applyProtection="1">
      <alignment horizontal="center" vertical="center"/>
      <protection locked="0"/>
    </xf>
    <xf numFmtId="0" fontId="2" fillId="2" borderId="26" xfId="1" applyFill="1" applyBorder="1" applyAlignment="1" applyProtection="1">
      <alignment horizontal="left" vertical="center"/>
      <protection locked="0"/>
    </xf>
    <xf numFmtId="0" fontId="2" fillId="2" borderId="26" xfId="1" applyFill="1" applyBorder="1" applyAlignment="1" applyProtection="1">
      <alignment horizontal="center" vertical="center"/>
      <protection locked="0"/>
    </xf>
    <xf numFmtId="9" fontId="9" fillId="0" borderId="26" xfId="3" applyFont="1" applyBorder="1" applyAlignment="1" applyProtection="1">
      <alignment horizontal="center" vertical="center"/>
    </xf>
    <xf numFmtId="9" fontId="9" fillId="0" borderId="27" xfId="3" applyFont="1" applyBorder="1" applyAlignment="1" applyProtection="1">
      <alignment horizontal="center" vertical="center"/>
    </xf>
    <xf numFmtId="0" fontId="2" fillId="0" borderId="26" xfId="1" applyBorder="1" applyAlignment="1">
      <alignment horizontal="center"/>
    </xf>
    <xf numFmtId="1" fontId="9" fillId="2" borderId="17" xfId="2" applyNumberFormat="1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left" vertical="center"/>
    </xf>
    <xf numFmtId="0" fontId="9" fillId="2" borderId="17" xfId="2" applyFont="1" applyFill="1" applyBorder="1" applyAlignment="1">
      <alignment horizontal="center" vertical="center"/>
    </xf>
    <xf numFmtId="9" fontId="9" fillId="0" borderId="17" xfId="3" applyFont="1" applyBorder="1" applyAlignment="1" applyProtection="1">
      <alignment horizontal="center" vertical="center"/>
    </xf>
    <xf numFmtId="9" fontId="9" fillId="0" borderId="15" xfId="3" applyFont="1" applyBorder="1" applyAlignment="1" applyProtection="1">
      <alignment horizontal="center" vertical="center"/>
    </xf>
    <xf numFmtId="0" fontId="2" fillId="0" borderId="17" xfId="1" applyBorder="1" applyAlignment="1">
      <alignment horizontal="center"/>
    </xf>
    <xf numFmtId="0" fontId="9" fillId="2" borderId="1" xfId="2" quotePrefix="1" applyFont="1" applyFill="1" applyBorder="1" applyAlignment="1">
      <alignment horizontal="center" vertical="center"/>
    </xf>
    <xf numFmtId="0" fontId="9" fillId="2" borderId="26" xfId="2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5" xfId="1" applyFont="1" applyFill="1" applyBorder="1" applyAlignment="1" applyProtection="1">
      <alignment horizontal="center" vertical="center" wrapText="1"/>
      <protection locked="0"/>
    </xf>
    <xf numFmtId="0" fontId="11" fillId="3" borderId="44" xfId="1" applyFont="1" applyFill="1" applyBorder="1" applyAlignment="1" applyProtection="1">
      <alignment horizontal="center" vertical="center" wrapText="1"/>
      <protection locked="0"/>
    </xf>
    <xf numFmtId="9" fontId="9" fillId="0" borderId="1" xfId="4" applyFont="1" applyBorder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9" fontId="9" fillId="0" borderId="0" xfId="4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9" fontId="9" fillId="0" borderId="1" xfId="4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center"/>
      <protection locked="0"/>
    </xf>
    <xf numFmtId="9" fontId="9" fillId="0" borderId="2" xfId="3" applyFont="1" applyBorder="1" applyAlignment="1" applyProtection="1">
      <alignment horizontal="center"/>
    </xf>
    <xf numFmtId="1" fontId="2" fillId="2" borderId="1" xfId="1" applyNumberFormat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left"/>
      <protection locked="0"/>
    </xf>
    <xf numFmtId="0" fontId="6" fillId="3" borderId="45" xfId="1" applyFont="1" applyFill="1" applyBorder="1" applyAlignment="1" applyProtection="1">
      <alignment horizontal="center" vertical="center" wrapText="1"/>
      <protection locked="0"/>
    </xf>
    <xf numFmtId="0" fontId="6" fillId="3" borderId="46" xfId="1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>
      <alignment horizontal="center"/>
    </xf>
    <xf numFmtId="9" fontId="9" fillId="0" borderId="1" xfId="3" applyFont="1" applyBorder="1" applyAlignment="1" applyProtection="1">
      <alignment horizontal="center"/>
    </xf>
    <xf numFmtId="0" fontId="2" fillId="2" borderId="1" xfId="1" applyFill="1" applyBorder="1" applyAlignment="1">
      <alignment horizont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2" fillId="0" borderId="29" xfId="1" applyBorder="1" applyAlignment="1" applyProtection="1">
      <alignment horizontal="center" vertical="center"/>
      <protection locked="0"/>
    </xf>
    <xf numFmtId="0" fontId="2" fillId="0" borderId="21" xfId="1" applyBorder="1" applyAlignment="1" applyProtection="1">
      <alignment horizontal="center" vertical="center"/>
      <protection locked="0"/>
    </xf>
    <xf numFmtId="0" fontId="2" fillId="0" borderId="17" xfId="1" applyBorder="1" applyAlignment="1" applyProtection="1">
      <alignment horizontal="center" vertical="center"/>
      <protection locked="0"/>
    </xf>
    <xf numFmtId="0" fontId="2" fillId="0" borderId="29" xfId="1" applyBorder="1" applyAlignment="1" applyProtection="1">
      <alignment horizontal="left" vertical="center"/>
      <protection locked="0"/>
    </xf>
    <xf numFmtId="0" fontId="2" fillId="0" borderId="21" xfId="1" applyBorder="1" applyAlignment="1" applyProtection="1">
      <alignment horizontal="left" vertical="center"/>
      <protection locked="0"/>
    </xf>
    <xf numFmtId="0" fontId="2" fillId="0" borderId="17" xfId="1" applyBorder="1" applyAlignment="1" applyProtection="1">
      <alignment horizontal="left" vertical="center"/>
      <protection locked="0"/>
    </xf>
    <xf numFmtId="0" fontId="2" fillId="0" borderId="41" xfId="1" applyBorder="1" applyAlignment="1" applyProtection="1">
      <alignment horizontal="left"/>
      <protection locked="0"/>
    </xf>
    <xf numFmtId="0" fontId="2" fillId="0" borderId="30" xfId="1" applyBorder="1" applyAlignment="1" applyProtection="1">
      <alignment horizontal="left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left" vertical="center"/>
      <protection locked="0"/>
    </xf>
    <xf numFmtId="0" fontId="2" fillId="0" borderId="13" xfId="1" applyBorder="1" applyAlignment="1" applyProtection="1">
      <alignment horizontal="left" vertical="center"/>
      <protection locked="0"/>
    </xf>
    <xf numFmtId="0" fontId="2" fillId="0" borderId="15" xfId="1" applyBorder="1" applyAlignment="1" applyProtection="1">
      <alignment horizontal="left" vertical="center"/>
      <protection locked="0"/>
    </xf>
    <xf numFmtId="0" fontId="2" fillId="0" borderId="16" xfId="1" applyBorder="1" applyAlignment="1" applyProtection="1">
      <alignment horizontal="left" vertical="center"/>
      <protection locked="0"/>
    </xf>
    <xf numFmtId="0" fontId="2" fillId="0" borderId="2" xfId="1" applyBorder="1" applyAlignment="1" applyProtection="1">
      <alignment horizontal="left"/>
      <protection locked="0"/>
    </xf>
    <xf numFmtId="0" fontId="2" fillId="0" borderId="10" xfId="1" applyBorder="1" applyAlignment="1" applyProtection="1">
      <alignment horizontal="left"/>
      <protection locked="0"/>
    </xf>
    <xf numFmtId="0" fontId="2" fillId="0" borderId="19" xfId="1" applyBorder="1" applyAlignment="1" applyProtection="1">
      <alignment horizontal="left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8" xfId="1" applyBorder="1" applyAlignment="1" applyProtection="1">
      <alignment horizontal="center" vertical="center"/>
      <protection locked="0"/>
    </xf>
    <xf numFmtId="0" fontId="2" fillId="0" borderId="24" xfId="1" applyBorder="1" applyAlignment="1" applyProtection="1">
      <alignment horizontal="center" vertical="center"/>
      <protection locked="0"/>
    </xf>
    <xf numFmtId="0" fontId="2" fillId="0" borderId="20" xfId="1" applyBorder="1" applyAlignment="1" applyProtection="1">
      <alignment horizontal="left" vertical="center"/>
      <protection locked="0"/>
    </xf>
    <xf numFmtId="0" fontId="2" fillId="0" borderId="25" xfId="1" applyBorder="1" applyAlignment="1" applyProtection="1">
      <alignment horizontal="left" vertical="center"/>
      <protection locked="0"/>
    </xf>
    <xf numFmtId="0" fontId="2" fillId="0" borderId="22" xfId="1" applyBorder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23" xfId="1" applyBorder="1" applyAlignment="1" applyProtection="1">
      <alignment horizontal="left" vertical="center"/>
      <protection locked="0"/>
    </xf>
    <xf numFmtId="0" fontId="2" fillId="0" borderId="4" xfId="1" applyBorder="1" applyAlignment="1" applyProtection="1">
      <alignment horizontal="left"/>
      <protection locked="0"/>
    </xf>
    <xf numFmtId="0" fontId="2" fillId="0" borderId="20" xfId="1" applyBorder="1" applyAlignment="1" applyProtection="1">
      <alignment horizontal="left"/>
      <protection locked="0"/>
    </xf>
    <xf numFmtId="0" fontId="2" fillId="0" borderId="13" xfId="1" applyBorder="1" applyAlignment="1" applyProtection="1">
      <alignment horizontal="left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5" xfId="1" applyFont="1" applyBorder="1" applyAlignment="1" applyProtection="1">
      <alignment horizontal="center" vertical="center"/>
      <protection locked="0"/>
    </xf>
    <xf numFmtId="0" fontId="2" fillId="0" borderId="30" xfId="1" applyBorder="1" applyAlignment="1" applyProtection="1">
      <alignment horizontal="left" vertical="center"/>
      <protection locked="0"/>
    </xf>
    <xf numFmtId="0" fontId="2" fillId="0" borderId="10" xfId="1" applyBorder="1" applyAlignment="1" applyProtection="1">
      <alignment horizontal="left" vertical="center"/>
      <protection locked="0"/>
    </xf>
    <xf numFmtId="0" fontId="2" fillId="0" borderId="31" xfId="1" applyBorder="1" applyAlignment="1" applyProtection="1">
      <alignment horizontal="left" vertical="center"/>
      <protection locked="0"/>
    </xf>
    <xf numFmtId="0" fontId="2" fillId="0" borderId="32" xfId="1" applyBorder="1" applyAlignment="1" applyProtection="1">
      <alignment horizontal="left" vertical="center"/>
      <protection locked="0"/>
    </xf>
    <xf numFmtId="0" fontId="2" fillId="0" borderId="1" xfId="1" applyBorder="1" applyAlignment="1" applyProtection="1">
      <alignment horizontal="left" vertical="center"/>
      <protection locked="0"/>
    </xf>
    <xf numFmtId="0" fontId="2" fillId="0" borderId="36" xfId="1" applyBorder="1" applyAlignment="1" applyProtection="1">
      <alignment horizontal="center" vertical="center"/>
      <protection locked="0"/>
    </xf>
    <xf numFmtId="0" fontId="2" fillId="0" borderId="37" xfId="1" applyBorder="1" applyAlignment="1" applyProtection="1">
      <alignment horizontal="left" vertical="center"/>
      <protection locked="0"/>
    </xf>
    <xf numFmtId="0" fontId="2" fillId="0" borderId="38" xfId="1" applyBorder="1" applyAlignment="1" applyProtection="1">
      <alignment horizontal="left" vertical="center"/>
      <protection locked="0"/>
    </xf>
    <xf numFmtId="0" fontId="2" fillId="0" borderId="39" xfId="1" applyBorder="1" applyAlignment="1" applyProtection="1">
      <alignment horizontal="left" vertical="center"/>
      <protection locked="0"/>
    </xf>
    <xf numFmtId="0" fontId="2" fillId="0" borderId="33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left" vertical="center"/>
      <protection locked="0"/>
    </xf>
    <xf numFmtId="0" fontId="2" fillId="0" borderId="19" xfId="1" applyBorder="1" applyAlignment="1" applyProtection="1">
      <alignment horizontal="left" vertical="center"/>
      <protection locked="0"/>
    </xf>
    <xf numFmtId="0" fontId="2" fillId="0" borderId="41" xfId="1" applyBorder="1" applyAlignment="1" applyProtection="1">
      <alignment horizontal="left" vertical="center"/>
      <protection locked="0"/>
    </xf>
    <xf numFmtId="0" fontId="2" fillId="0" borderId="42" xfId="1" applyBorder="1" applyAlignment="1" applyProtection="1">
      <alignment horizontal="left" vertical="center"/>
      <protection locked="0"/>
    </xf>
    <xf numFmtId="0" fontId="2" fillId="0" borderId="2" xfId="1" applyBorder="1" applyAlignment="1" applyProtection="1">
      <alignment horizontal="left" vertical="center" wrapText="1"/>
      <protection locked="0"/>
    </xf>
    <xf numFmtId="0" fontId="2" fillId="0" borderId="19" xfId="1" applyBorder="1" applyAlignment="1" applyProtection="1">
      <alignment horizontal="left" vertical="center" wrapText="1"/>
      <protection locked="0"/>
    </xf>
    <xf numFmtId="0" fontId="2" fillId="0" borderId="10" xfId="1" applyBorder="1" applyAlignment="1" applyProtection="1">
      <alignment horizontal="left" vertical="center" wrapText="1"/>
      <protection locked="0"/>
    </xf>
    <xf numFmtId="0" fontId="2" fillId="0" borderId="40" xfId="1" applyBorder="1" applyAlignment="1" applyProtection="1">
      <alignment horizontal="center" vertical="center"/>
      <protection locked="0"/>
    </xf>
    <xf numFmtId="0" fontId="2" fillId="0" borderId="43" xfId="1" applyBorder="1" applyAlignment="1" applyProtection="1">
      <alignment horizontal="left" vertical="center"/>
      <protection locked="0"/>
    </xf>
    <xf numFmtId="1" fontId="2" fillId="0" borderId="3" xfId="1" applyNumberFormat="1" applyBorder="1" applyAlignment="1" applyProtection="1">
      <alignment horizontal="center" vertical="center"/>
      <protection locked="0"/>
    </xf>
    <xf numFmtId="1" fontId="2" fillId="0" borderId="17" xfId="1" applyNumberFormat="1" applyBorder="1" applyAlignment="1" applyProtection="1">
      <alignment horizontal="center" vertical="center"/>
      <protection locked="0"/>
    </xf>
    <xf numFmtId="1" fontId="2" fillId="0" borderId="4" xfId="1" applyNumberFormat="1" applyBorder="1" applyAlignment="1" applyProtection="1">
      <alignment horizontal="center" vertical="center"/>
      <protection locked="0"/>
    </xf>
    <xf numFmtId="1" fontId="2" fillId="0" borderId="13" xfId="1" applyNumberFormat="1" applyBorder="1" applyAlignment="1" applyProtection="1">
      <alignment horizontal="center" vertical="center"/>
      <protection locked="0"/>
    </xf>
    <xf numFmtId="1" fontId="2" fillId="0" borderId="15" xfId="1" applyNumberFormat="1" applyBorder="1" applyAlignment="1" applyProtection="1">
      <alignment horizontal="center" vertical="center"/>
      <protection locked="0"/>
    </xf>
    <xf numFmtId="1" fontId="2" fillId="0" borderId="16" xfId="1" applyNumberFormat="1" applyBorder="1" applyAlignment="1" applyProtection="1">
      <alignment horizontal="center" vertical="center"/>
      <protection locked="0"/>
    </xf>
    <xf numFmtId="1" fontId="2" fillId="0" borderId="21" xfId="1" applyNumberFormat="1" applyBorder="1" applyAlignment="1" applyProtection="1">
      <alignment horizontal="center" vertical="center"/>
      <protection locked="0"/>
    </xf>
    <xf numFmtId="1" fontId="2" fillId="0" borderId="22" xfId="1" applyNumberFormat="1" applyBorder="1" applyAlignment="1" applyProtection="1">
      <alignment horizontal="center" vertical="center"/>
      <protection locked="0"/>
    </xf>
    <xf numFmtId="1" fontId="2" fillId="0" borderId="23" xfId="1" applyNumberFormat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center" vertical="center"/>
      <protection locked="0"/>
    </xf>
    <xf numFmtId="0" fontId="2" fillId="0" borderId="13" xfId="1" applyBorder="1" applyAlignment="1" applyProtection="1">
      <alignment horizontal="center" vertical="center"/>
      <protection locked="0"/>
    </xf>
    <xf numFmtId="0" fontId="2" fillId="0" borderId="22" xfId="1" applyBorder="1" applyAlignment="1" applyProtection="1">
      <alignment horizontal="center" vertical="center"/>
      <protection locked="0"/>
    </xf>
    <xf numFmtId="0" fontId="2" fillId="0" borderId="23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center" vertical="center"/>
      <protection locked="0"/>
    </xf>
    <xf numFmtId="1" fontId="2" fillId="0" borderId="1" xfId="1" applyNumberFormat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5" applyAlignment="1" applyProtection="1">
      <alignment horizontal="left" vertical="top"/>
      <protection locked="0"/>
    </xf>
    <xf numFmtId="0" fontId="2" fillId="0" borderId="4" xfId="1" applyBorder="1" applyAlignment="1" applyProtection="1">
      <alignment vertical="center"/>
      <protection locked="0"/>
    </xf>
    <xf numFmtId="0" fontId="2" fillId="0" borderId="20" xfId="1" applyBorder="1" applyAlignment="1" applyProtection="1">
      <alignment vertical="center"/>
      <protection locked="0"/>
    </xf>
    <xf numFmtId="0" fontId="2" fillId="0" borderId="13" xfId="1" applyBorder="1" applyAlignment="1" applyProtection="1">
      <alignment vertical="center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2" fontId="2" fillId="0" borderId="1" xfId="1" quotePrefix="1" applyNumberFormat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3" borderId="20" xfId="1" applyFont="1" applyFill="1" applyBorder="1" applyAlignment="1" applyProtection="1">
      <alignment horizontal="center" vertical="center"/>
      <protection locked="0"/>
    </xf>
    <xf numFmtId="0" fontId="3" fillId="3" borderId="13" xfId="1" applyFont="1" applyFill="1" applyBorder="1" applyAlignment="1" applyProtection="1">
      <alignment horizontal="center" vertic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5" xfId="1" applyFont="1" applyFill="1" applyBorder="1" applyAlignment="1" applyProtection="1">
      <alignment horizontal="center" vertical="center"/>
      <protection locked="0"/>
    </xf>
    <xf numFmtId="0" fontId="3" fillId="3" borderId="16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/>
    </xf>
  </cellXfs>
  <cellStyles count="6">
    <cellStyle name="Hyperlink 4" xfId="5" xr:uid="{4F66D2BA-D952-4F11-967D-DFFA9168500A}"/>
    <cellStyle name="Normal" xfId="0" builtinId="0"/>
    <cellStyle name="Normal 13" xfId="2" xr:uid="{680E5DA2-B2A5-431D-8999-9684E874C108}"/>
    <cellStyle name="Normal 2 15" xfId="1" xr:uid="{613076E2-BB48-4CF2-93A9-65392E738B30}"/>
    <cellStyle name="Percent 2" xfId="3" xr:uid="{14A781DF-0D0A-4537-8D74-381740AB9948}"/>
    <cellStyle name="Percent 5 2" xfId="4" xr:uid="{487C392A-91C1-4D0A-AE4F-318A27ACF2A8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CE8B-55F7-4A3A-9C32-CF9008461376}">
  <dimension ref="A1:T144"/>
  <sheetViews>
    <sheetView showGridLines="0" tabSelected="1" zoomScale="80" zoomScaleNormal="55" zoomScaleSheetLayoutView="85" workbookViewId="0">
      <pane xSplit="11" ySplit="8" topLeftCell="L9" activePane="bottomRight" state="frozen"/>
      <selection pane="topRight" activeCell="L1" sqref="L1"/>
      <selection pane="bottomLeft" activeCell="A9" sqref="A9"/>
      <selection pane="bottomRight" activeCell="M5" sqref="M5"/>
    </sheetView>
  </sheetViews>
  <sheetFormatPr defaultColWidth="9.44140625" defaultRowHeight="13.2" x14ac:dyDescent="0.25"/>
  <cols>
    <col min="1" max="1" width="9.44140625" style="2"/>
    <col min="2" max="2" width="6.5546875" style="2" customWidth="1"/>
    <col min="3" max="3" width="27.44140625" style="2" customWidth="1"/>
    <col min="4" max="4" width="19.5546875" style="2" customWidth="1"/>
    <col min="5" max="5" width="10.5546875" style="2" customWidth="1"/>
    <col min="6" max="6" width="7.5546875" style="2" customWidth="1"/>
    <col min="7" max="7" width="7.44140625" style="2" customWidth="1"/>
    <col min="8" max="8" width="8.44140625" style="2" customWidth="1"/>
    <col min="9" max="9" width="1" style="2" customWidth="1"/>
    <col min="10" max="10" width="10.5546875" style="2" customWidth="1"/>
    <col min="11" max="11" width="54.5546875" style="2" customWidth="1"/>
    <col min="12" max="12" width="8.109375" style="2" customWidth="1"/>
    <col min="13" max="13" width="6.6640625" style="2" bestFit="1" customWidth="1"/>
    <col min="14" max="14" width="10.109375" style="1" bestFit="1" customWidth="1"/>
    <col min="15" max="15" width="10.44140625" style="1" bestFit="1" customWidth="1"/>
    <col min="16" max="17" width="8.109375" style="2" customWidth="1"/>
    <col min="18" max="18" width="10.109375" style="1" bestFit="1" customWidth="1"/>
    <col min="19" max="19" width="10.44140625" style="1" bestFit="1" customWidth="1"/>
    <col min="20" max="20" width="1.5546875" style="2" customWidth="1"/>
    <col min="21" max="16384" width="9.44140625" style="2"/>
  </cols>
  <sheetData>
    <row r="1" spans="1:19" ht="20.2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70"/>
      <c r="Q1" s="70"/>
      <c r="R1" s="70"/>
      <c r="S1" s="70"/>
    </row>
    <row r="2" spans="1:19" ht="18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4"/>
      <c r="Q2" s="4"/>
      <c r="R2" s="4"/>
      <c r="S2" s="4"/>
    </row>
    <row r="3" spans="1:19" ht="18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71"/>
      <c r="Q3" s="71"/>
      <c r="R3" s="71"/>
      <c r="S3" s="71"/>
    </row>
    <row r="4" spans="1:19" ht="9" customHeight="1" x14ac:dyDescent="0.25">
      <c r="A4" s="4"/>
      <c r="B4" s="4"/>
      <c r="C4" s="4"/>
      <c r="D4" s="4"/>
      <c r="E4" s="4"/>
      <c r="F4" s="4"/>
      <c r="G4" s="4"/>
      <c r="H4" s="4"/>
      <c r="I4" s="5"/>
      <c r="J4" s="6"/>
      <c r="K4" s="7"/>
      <c r="L4" s="7"/>
      <c r="P4" s="7"/>
    </row>
    <row r="5" spans="1:19" ht="8.25" customHeight="1" x14ac:dyDescent="0.25">
      <c r="A5" s="4"/>
      <c r="B5" s="4"/>
      <c r="C5" s="4"/>
      <c r="D5" s="4"/>
      <c r="E5" s="4"/>
      <c r="F5" s="4"/>
      <c r="G5" s="4"/>
      <c r="H5" s="4"/>
      <c r="I5" s="5"/>
      <c r="J5" s="6"/>
      <c r="K5" s="7"/>
      <c r="L5" s="7"/>
      <c r="P5" s="7"/>
    </row>
    <row r="7" spans="1:19" ht="60" customHeight="1" x14ac:dyDescent="0.25">
      <c r="A7" s="8"/>
      <c r="B7" s="8"/>
      <c r="C7" s="84" t="s">
        <v>2</v>
      </c>
      <c r="D7" s="84"/>
      <c r="E7" s="84"/>
      <c r="F7" s="84" t="s">
        <v>3</v>
      </c>
      <c r="G7" s="84"/>
      <c r="H7" s="85"/>
      <c r="I7" s="10"/>
      <c r="J7" s="86" t="s">
        <v>4</v>
      </c>
      <c r="K7" s="86" t="s">
        <v>194</v>
      </c>
      <c r="L7" s="88" t="s">
        <v>195</v>
      </c>
      <c r="M7" s="88"/>
      <c r="N7" s="89" t="s">
        <v>6</v>
      </c>
      <c r="O7" s="89"/>
      <c r="P7" s="88" t="s">
        <v>196</v>
      </c>
      <c r="Q7" s="90"/>
      <c r="R7" s="166" t="s">
        <v>197</v>
      </c>
      <c r="S7" s="166"/>
    </row>
    <row r="8" spans="1:19" ht="29.4" thickBot="1" x14ac:dyDescent="0.3">
      <c r="A8" s="12" t="s">
        <v>7</v>
      </c>
      <c r="B8" s="12" t="s">
        <v>8</v>
      </c>
      <c r="C8" s="91" t="s">
        <v>9</v>
      </c>
      <c r="D8" s="91"/>
      <c r="E8" s="91"/>
      <c r="F8" s="12" t="s">
        <v>10</v>
      </c>
      <c r="G8" s="12" t="s">
        <v>11</v>
      </c>
      <c r="H8" s="13" t="s">
        <v>12</v>
      </c>
      <c r="I8" s="14"/>
      <c r="J8" s="87"/>
      <c r="K8" s="87"/>
      <c r="L8" s="15" t="s">
        <v>13</v>
      </c>
      <c r="M8" s="16" t="s">
        <v>14</v>
      </c>
      <c r="N8" s="11" t="s">
        <v>15</v>
      </c>
      <c r="O8" s="11" t="s">
        <v>16</v>
      </c>
      <c r="P8" s="15" t="s">
        <v>13</v>
      </c>
      <c r="Q8" s="16" t="s">
        <v>14</v>
      </c>
      <c r="R8" s="76" t="s">
        <v>13</v>
      </c>
      <c r="S8" s="77" t="s">
        <v>14</v>
      </c>
    </row>
    <row r="9" spans="1:19" ht="14.4" x14ac:dyDescent="0.25">
      <c r="A9" s="92" t="s">
        <v>17</v>
      </c>
      <c r="B9" s="94">
        <v>1</v>
      </c>
      <c r="C9" s="97" t="s">
        <v>18</v>
      </c>
      <c r="D9" s="100" t="s">
        <v>19</v>
      </c>
      <c r="E9" s="101"/>
      <c r="F9" s="17">
        <v>35</v>
      </c>
      <c r="G9" s="17">
        <v>45</v>
      </c>
      <c r="H9" s="18">
        <v>75</v>
      </c>
      <c r="I9" s="19"/>
      <c r="J9" s="39" t="s">
        <v>20</v>
      </c>
      <c r="K9" s="40" t="s">
        <v>21</v>
      </c>
      <c r="L9" s="35">
        <v>45</v>
      </c>
      <c r="M9" s="41">
        <f>IF(ISERROR(1/L9), "", 1/L9)</f>
        <v>2.2222222222222223E-2</v>
      </c>
      <c r="N9" s="42" t="str">
        <f t="shared" ref="N9:N26" si="0">IF(ISBLANK(L9),"",IF(L9&lt;F9,"Yes","No"))</f>
        <v>No</v>
      </c>
      <c r="O9" s="42" t="str">
        <f t="shared" ref="O9:O26" si="1">IF(ISBLANK(L9),"",IF(L9&gt;H9,"Yes","No"))</f>
        <v>No</v>
      </c>
      <c r="P9" s="35">
        <v>44</v>
      </c>
      <c r="Q9" s="41">
        <f>IF(ISERROR(1/P9), "", 1/P9)</f>
        <v>2.2727272727272728E-2</v>
      </c>
      <c r="R9" s="35">
        <f>L9-P9</f>
        <v>1</v>
      </c>
      <c r="S9" s="36">
        <f>M9-Q9</f>
        <v>-5.0505050505050483E-4</v>
      </c>
    </row>
    <row r="10" spans="1:19" ht="14.4" x14ac:dyDescent="0.25">
      <c r="A10" s="93"/>
      <c r="B10" s="95"/>
      <c r="C10" s="98"/>
      <c r="D10" s="102" t="s">
        <v>22</v>
      </c>
      <c r="E10" s="21" t="s">
        <v>23</v>
      </c>
      <c r="F10" s="20">
        <v>20</v>
      </c>
      <c r="G10" s="20">
        <v>40</v>
      </c>
      <c r="H10" s="22">
        <v>55</v>
      </c>
      <c r="I10" s="19"/>
      <c r="J10" s="43"/>
      <c r="K10" s="44"/>
      <c r="L10" s="45"/>
      <c r="M10" s="41" t="str">
        <f t="shared" ref="M10:M85" si="2">IF(ISERROR(1/L10), "", 1/L10)</f>
        <v/>
      </c>
      <c r="N10" s="42" t="str">
        <f t="shared" si="0"/>
        <v/>
      </c>
      <c r="O10" s="42" t="str">
        <f t="shared" si="1"/>
        <v/>
      </c>
      <c r="P10" s="45"/>
      <c r="Q10" s="41" t="str">
        <f t="shared" ref="Q10:Q29" si="3">IF(ISERROR(1/P10), "", 1/P10)</f>
        <v/>
      </c>
      <c r="R10" s="35"/>
      <c r="S10" s="36"/>
    </row>
    <row r="11" spans="1:19" ht="14.4" x14ac:dyDescent="0.25">
      <c r="A11" s="93"/>
      <c r="B11" s="96"/>
      <c r="C11" s="99"/>
      <c r="D11" s="99"/>
      <c r="E11" s="21" t="s">
        <v>24</v>
      </c>
      <c r="F11" s="20">
        <v>30</v>
      </c>
      <c r="G11" s="20">
        <v>70</v>
      </c>
      <c r="H11" s="22">
        <v>95</v>
      </c>
      <c r="I11" s="19"/>
      <c r="J11" s="43"/>
      <c r="K11" s="44"/>
      <c r="L11" s="45"/>
      <c r="M11" s="41" t="str">
        <f t="shared" si="2"/>
        <v/>
      </c>
      <c r="N11" s="42" t="str">
        <f t="shared" si="0"/>
        <v/>
      </c>
      <c r="O11" s="42" t="str">
        <f t="shared" si="1"/>
        <v/>
      </c>
      <c r="P11" s="45"/>
      <c r="Q11" s="41" t="str">
        <f t="shared" si="3"/>
        <v/>
      </c>
      <c r="R11" s="35"/>
      <c r="S11" s="36"/>
    </row>
    <row r="12" spans="1:19" ht="14.4" x14ac:dyDescent="0.25">
      <c r="A12" s="93"/>
      <c r="B12" s="103">
        <v>2</v>
      </c>
      <c r="C12" s="102" t="s">
        <v>25</v>
      </c>
      <c r="D12" s="104" t="s">
        <v>19</v>
      </c>
      <c r="E12" s="105"/>
      <c r="F12" s="103">
        <v>50</v>
      </c>
      <c r="G12" s="103">
        <v>60</v>
      </c>
      <c r="H12" s="111">
        <v>80</v>
      </c>
      <c r="I12" s="19"/>
      <c r="J12" s="39" t="s">
        <v>20</v>
      </c>
      <c r="K12" s="44" t="s">
        <v>26</v>
      </c>
      <c r="L12" s="45">
        <v>60</v>
      </c>
      <c r="M12" s="41">
        <f t="shared" si="2"/>
        <v>1.6666666666666666E-2</v>
      </c>
      <c r="N12" s="42" t="str">
        <f t="shared" si="0"/>
        <v>No</v>
      </c>
      <c r="O12" s="42" t="str">
        <f t="shared" si="1"/>
        <v>No</v>
      </c>
      <c r="P12" s="45">
        <v>51</v>
      </c>
      <c r="Q12" s="41">
        <f t="shared" si="3"/>
        <v>1.9607843137254902E-2</v>
      </c>
      <c r="R12" s="35">
        <f t="shared" ref="R12:R71" si="4">L12-P12</f>
        <v>9</v>
      </c>
      <c r="S12" s="36">
        <f t="shared" ref="S12:S71" si="5">M12-Q12</f>
        <v>-2.9411764705882353E-3</v>
      </c>
    </row>
    <row r="13" spans="1:19" ht="14.4" x14ac:dyDescent="0.25">
      <c r="A13" s="93"/>
      <c r="B13" s="95"/>
      <c r="C13" s="98"/>
      <c r="D13" s="106"/>
      <c r="E13" s="107"/>
      <c r="F13" s="96"/>
      <c r="G13" s="96"/>
      <c r="H13" s="112"/>
      <c r="I13" s="19"/>
      <c r="J13" s="43"/>
      <c r="K13" s="44"/>
      <c r="L13" s="45"/>
      <c r="M13" s="41" t="str">
        <f t="shared" si="2"/>
        <v/>
      </c>
      <c r="N13" s="42" t="str">
        <f t="shared" si="0"/>
        <v/>
      </c>
      <c r="O13" s="42" t="str">
        <f t="shared" si="1"/>
        <v/>
      </c>
      <c r="P13" s="45"/>
      <c r="Q13" s="41" t="str">
        <f t="shared" si="3"/>
        <v/>
      </c>
      <c r="R13" s="35"/>
      <c r="S13" s="36"/>
    </row>
    <row r="14" spans="1:19" ht="14.4" x14ac:dyDescent="0.25">
      <c r="A14" s="93"/>
      <c r="B14" s="95"/>
      <c r="C14" s="98"/>
      <c r="D14" s="102" t="s">
        <v>22</v>
      </c>
      <c r="E14" s="21" t="s">
        <v>23</v>
      </c>
      <c r="F14" s="20">
        <v>20</v>
      </c>
      <c r="G14" s="20">
        <v>40</v>
      </c>
      <c r="H14" s="22">
        <v>55</v>
      </c>
      <c r="I14" s="19"/>
      <c r="J14" s="43"/>
      <c r="K14" s="44"/>
      <c r="L14" s="45"/>
      <c r="M14" s="41" t="str">
        <f t="shared" si="2"/>
        <v/>
      </c>
      <c r="N14" s="42" t="str">
        <f t="shared" si="0"/>
        <v/>
      </c>
      <c r="O14" s="42" t="str">
        <f t="shared" si="1"/>
        <v/>
      </c>
      <c r="P14" s="45"/>
      <c r="Q14" s="41" t="str">
        <f t="shared" si="3"/>
        <v/>
      </c>
      <c r="R14" s="35"/>
      <c r="S14" s="36"/>
    </row>
    <row r="15" spans="1:19" ht="14.4" x14ac:dyDescent="0.25">
      <c r="A15" s="93"/>
      <c r="B15" s="96"/>
      <c r="C15" s="99"/>
      <c r="D15" s="99"/>
      <c r="E15" s="21" t="s">
        <v>24</v>
      </c>
      <c r="F15" s="20">
        <v>30</v>
      </c>
      <c r="G15" s="20">
        <v>70</v>
      </c>
      <c r="H15" s="22">
        <v>95</v>
      </c>
      <c r="I15" s="19"/>
      <c r="J15" s="39"/>
      <c r="K15" s="40"/>
      <c r="L15" s="35"/>
      <c r="M15" s="41" t="str">
        <f t="shared" si="2"/>
        <v/>
      </c>
      <c r="N15" s="42" t="str">
        <f t="shared" si="0"/>
        <v/>
      </c>
      <c r="O15" s="42" t="str">
        <f t="shared" si="1"/>
        <v/>
      </c>
      <c r="P15" s="35"/>
      <c r="Q15" s="41" t="str">
        <f t="shared" si="3"/>
        <v/>
      </c>
      <c r="R15" s="35"/>
      <c r="S15" s="36"/>
    </row>
    <row r="16" spans="1:19" ht="14.4" x14ac:dyDescent="0.25">
      <c r="A16" s="93"/>
      <c r="B16" s="103">
        <v>3</v>
      </c>
      <c r="C16" s="102" t="s">
        <v>27</v>
      </c>
      <c r="D16" s="108" t="s">
        <v>19</v>
      </c>
      <c r="E16" s="109"/>
      <c r="F16" s="20">
        <v>60</v>
      </c>
      <c r="G16" s="20">
        <v>60</v>
      </c>
      <c r="H16" s="22">
        <v>80</v>
      </c>
      <c r="I16" s="19"/>
      <c r="J16" s="43"/>
      <c r="K16" s="44"/>
      <c r="L16" s="45"/>
      <c r="M16" s="41" t="str">
        <f t="shared" si="2"/>
        <v/>
      </c>
      <c r="N16" s="42" t="str">
        <f t="shared" si="0"/>
        <v/>
      </c>
      <c r="O16" s="42" t="str">
        <f t="shared" si="1"/>
        <v/>
      </c>
      <c r="P16" s="45"/>
      <c r="Q16" s="41" t="str">
        <f t="shared" si="3"/>
        <v/>
      </c>
      <c r="R16" s="35"/>
      <c r="S16" s="36"/>
    </row>
    <row r="17" spans="1:19" ht="14.4" x14ac:dyDescent="0.25">
      <c r="A17" s="93"/>
      <c r="B17" s="95"/>
      <c r="C17" s="98"/>
      <c r="D17" s="102" t="s">
        <v>22</v>
      </c>
      <c r="E17" s="21" t="s">
        <v>23</v>
      </c>
      <c r="F17" s="20">
        <v>20</v>
      </c>
      <c r="G17" s="20">
        <v>40</v>
      </c>
      <c r="H17" s="22">
        <v>55</v>
      </c>
      <c r="I17" s="19"/>
      <c r="J17" s="43"/>
      <c r="K17" s="44"/>
      <c r="L17" s="45"/>
      <c r="M17" s="41" t="str">
        <f t="shared" si="2"/>
        <v/>
      </c>
      <c r="N17" s="42" t="str">
        <f t="shared" si="0"/>
        <v/>
      </c>
      <c r="O17" s="42" t="str">
        <f t="shared" si="1"/>
        <v/>
      </c>
      <c r="P17" s="45"/>
      <c r="Q17" s="41" t="str">
        <f t="shared" si="3"/>
        <v/>
      </c>
      <c r="R17" s="35"/>
      <c r="S17" s="36"/>
    </row>
    <row r="18" spans="1:19" ht="14.4" x14ac:dyDescent="0.25">
      <c r="A18" s="93"/>
      <c r="B18" s="96"/>
      <c r="C18" s="99"/>
      <c r="D18" s="99"/>
      <c r="E18" s="21" t="s">
        <v>24</v>
      </c>
      <c r="F18" s="20">
        <v>30</v>
      </c>
      <c r="G18" s="20">
        <v>70</v>
      </c>
      <c r="H18" s="22">
        <v>95</v>
      </c>
      <c r="I18" s="19"/>
      <c r="J18" s="43"/>
      <c r="K18" s="44"/>
      <c r="L18" s="45"/>
      <c r="M18" s="41" t="str">
        <f t="shared" si="2"/>
        <v/>
      </c>
      <c r="N18" s="42" t="str">
        <f t="shared" si="0"/>
        <v/>
      </c>
      <c r="O18" s="42" t="str">
        <f t="shared" si="1"/>
        <v/>
      </c>
      <c r="P18" s="45"/>
      <c r="Q18" s="41" t="str">
        <f t="shared" si="3"/>
        <v/>
      </c>
      <c r="R18" s="35"/>
      <c r="S18" s="36"/>
    </row>
    <row r="19" spans="1:19" ht="14.4" x14ac:dyDescent="0.25">
      <c r="A19" s="93"/>
      <c r="B19" s="103"/>
      <c r="C19" s="102" t="s">
        <v>135</v>
      </c>
      <c r="D19" s="108" t="s">
        <v>19</v>
      </c>
      <c r="E19" s="109"/>
      <c r="F19" s="20">
        <v>60</v>
      </c>
      <c r="G19" s="20">
        <v>60</v>
      </c>
      <c r="H19" s="22">
        <v>80</v>
      </c>
      <c r="I19" s="19"/>
      <c r="J19" s="39" t="s">
        <v>20</v>
      </c>
      <c r="K19" s="44" t="s">
        <v>136</v>
      </c>
      <c r="L19" s="45">
        <v>70</v>
      </c>
      <c r="M19" s="41">
        <f t="shared" si="2"/>
        <v>1.4285714285714285E-2</v>
      </c>
      <c r="N19" s="42" t="str">
        <f t="shared" si="0"/>
        <v>No</v>
      </c>
      <c r="O19" s="42" t="str">
        <f t="shared" si="1"/>
        <v>No</v>
      </c>
      <c r="P19" s="45"/>
      <c r="Q19" s="41" t="str">
        <f t="shared" si="3"/>
        <v/>
      </c>
      <c r="R19" s="35"/>
      <c r="S19" s="36"/>
    </row>
    <row r="20" spans="1:19" ht="14.4" x14ac:dyDescent="0.25">
      <c r="A20" s="93"/>
      <c r="B20" s="95"/>
      <c r="C20" s="98"/>
      <c r="D20" s="102" t="s">
        <v>22</v>
      </c>
      <c r="E20" s="21" t="s">
        <v>23</v>
      </c>
      <c r="F20" s="20">
        <v>20</v>
      </c>
      <c r="G20" s="20">
        <v>40</v>
      </c>
      <c r="H20" s="22">
        <v>55</v>
      </c>
      <c r="I20" s="19"/>
      <c r="J20" s="43"/>
      <c r="K20" s="44"/>
      <c r="L20" s="45"/>
      <c r="M20" s="41" t="str">
        <f t="shared" si="2"/>
        <v/>
      </c>
      <c r="N20" s="42" t="str">
        <f t="shared" si="0"/>
        <v/>
      </c>
      <c r="O20" s="42" t="str">
        <f t="shared" si="1"/>
        <v/>
      </c>
      <c r="P20" s="45"/>
      <c r="Q20" s="41" t="str">
        <f t="shared" si="3"/>
        <v/>
      </c>
      <c r="R20" s="35"/>
      <c r="S20" s="36"/>
    </row>
    <row r="21" spans="1:19" ht="14.4" x14ac:dyDescent="0.25">
      <c r="A21" s="93"/>
      <c r="B21" s="96"/>
      <c r="C21" s="99"/>
      <c r="D21" s="99"/>
      <c r="E21" s="21" t="s">
        <v>24</v>
      </c>
      <c r="F21" s="20">
        <v>30</v>
      </c>
      <c r="G21" s="20">
        <v>70</v>
      </c>
      <c r="H21" s="22">
        <v>95</v>
      </c>
      <c r="I21" s="19"/>
      <c r="J21" s="43"/>
      <c r="K21" s="44"/>
      <c r="L21" s="45"/>
      <c r="M21" s="41" t="str">
        <f t="shared" si="2"/>
        <v/>
      </c>
      <c r="N21" s="42" t="str">
        <f t="shared" si="0"/>
        <v/>
      </c>
      <c r="O21" s="42" t="str">
        <f t="shared" si="1"/>
        <v/>
      </c>
      <c r="P21" s="45"/>
      <c r="Q21" s="41" t="str">
        <f t="shared" si="3"/>
        <v/>
      </c>
      <c r="R21" s="35"/>
      <c r="S21" s="36"/>
    </row>
    <row r="22" spans="1:19" ht="14.4" x14ac:dyDescent="0.25">
      <c r="A22" s="93"/>
      <c r="B22" s="20">
        <v>4</v>
      </c>
      <c r="C22" s="108" t="s">
        <v>28</v>
      </c>
      <c r="D22" s="110"/>
      <c r="E22" s="109"/>
      <c r="F22" s="20">
        <v>30</v>
      </c>
      <c r="G22" s="20">
        <v>45</v>
      </c>
      <c r="H22" s="22">
        <v>55</v>
      </c>
      <c r="I22" s="19"/>
      <c r="J22" s="39" t="s">
        <v>29</v>
      </c>
      <c r="K22" s="40" t="s">
        <v>137</v>
      </c>
      <c r="L22" s="35">
        <v>35</v>
      </c>
      <c r="M22" s="41">
        <f t="shared" si="2"/>
        <v>2.8571428571428571E-2</v>
      </c>
      <c r="N22" s="42" t="str">
        <f t="shared" si="0"/>
        <v>No</v>
      </c>
      <c r="O22" s="42" t="str">
        <f t="shared" si="1"/>
        <v>No</v>
      </c>
      <c r="P22" s="35">
        <v>38</v>
      </c>
      <c r="Q22" s="41">
        <f t="shared" si="3"/>
        <v>2.6315789473684209E-2</v>
      </c>
      <c r="R22" s="35">
        <f t="shared" si="4"/>
        <v>-3</v>
      </c>
      <c r="S22" s="36">
        <f t="shared" si="5"/>
        <v>2.2556390977443615E-3</v>
      </c>
    </row>
    <row r="23" spans="1:19" ht="14.4" x14ac:dyDescent="0.25">
      <c r="A23" s="93"/>
      <c r="B23" s="20">
        <v>5</v>
      </c>
      <c r="C23" s="108" t="s">
        <v>30</v>
      </c>
      <c r="D23" s="110"/>
      <c r="E23" s="109"/>
      <c r="F23" s="20">
        <v>15</v>
      </c>
      <c r="G23" s="20">
        <v>25</v>
      </c>
      <c r="H23" s="22">
        <v>25</v>
      </c>
      <c r="I23" s="19"/>
      <c r="J23" s="43"/>
      <c r="K23" s="44"/>
      <c r="L23" s="45"/>
      <c r="M23" s="41" t="str">
        <f t="shared" si="2"/>
        <v/>
      </c>
      <c r="N23" s="42" t="str">
        <f t="shared" si="0"/>
        <v/>
      </c>
      <c r="O23" s="42" t="str">
        <f t="shared" si="1"/>
        <v/>
      </c>
      <c r="P23" s="45"/>
      <c r="Q23" s="41" t="str">
        <f t="shared" si="3"/>
        <v/>
      </c>
      <c r="R23" s="35"/>
      <c r="S23" s="36"/>
    </row>
    <row r="24" spans="1:19" ht="14.4" x14ac:dyDescent="0.25">
      <c r="A24" s="93"/>
      <c r="B24" s="20">
        <v>6</v>
      </c>
      <c r="C24" s="108" t="s">
        <v>31</v>
      </c>
      <c r="D24" s="110"/>
      <c r="E24" s="109"/>
      <c r="F24" s="20">
        <v>15</v>
      </c>
      <c r="G24" s="20">
        <v>20</v>
      </c>
      <c r="H24" s="22">
        <v>20</v>
      </c>
      <c r="I24" s="19"/>
      <c r="J24" s="43"/>
      <c r="K24" s="44"/>
      <c r="L24" s="45"/>
      <c r="M24" s="41" t="str">
        <f t="shared" si="2"/>
        <v/>
      </c>
      <c r="N24" s="42" t="str">
        <f t="shared" si="0"/>
        <v/>
      </c>
      <c r="O24" s="42" t="str">
        <f t="shared" si="1"/>
        <v/>
      </c>
      <c r="P24" s="45"/>
      <c r="Q24" s="41" t="str">
        <f t="shared" si="3"/>
        <v/>
      </c>
      <c r="R24" s="35"/>
      <c r="S24" s="36"/>
    </row>
    <row r="25" spans="1:19" ht="14.4" x14ac:dyDescent="0.25">
      <c r="A25" s="93"/>
      <c r="B25" s="20">
        <v>7</v>
      </c>
      <c r="C25" s="108" t="s">
        <v>32</v>
      </c>
      <c r="D25" s="110"/>
      <c r="E25" s="109"/>
      <c r="F25" s="20">
        <v>35</v>
      </c>
      <c r="G25" s="20">
        <v>45</v>
      </c>
      <c r="H25" s="22">
        <v>60</v>
      </c>
      <c r="I25" s="19"/>
      <c r="J25" s="39"/>
      <c r="K25" s="40"/>
      <c r="L25" s="35"/>
      <c r="M25" s="41" t="str">
        <f t="shared" si="2"/>
        <v/>
      </c>
      <c r="N25" s="42" t="str">
        <f t="shared" si="0"/>
        <v/>
      </c>
      <c r="O25" s="42" t="str">
        <f t="shared" si="1"/>
        <v/>
      </c>
      <c r="P25" s="35"/>
      <c r="Q25" s="41" t="str">
        <f t="shared" si="3"/>
        <v/>
      </c>
      <c r="R25" s="35"/>
      <c r="S25" s="36"/>
    </row>
    <row r="26" spans="1:19" ht="14.4" x14ac:dyDescent="0.25">
      <c r="A26" s="93"/>
      <c r="B26" s="103">
        <v>8</v>
      </c>
      <c r="C26" s="104" t="s">
        <v>33</v>
      </c>
      <c r="D26" s="114"/>
      <c r="E26" s="105"/>
      <c r="F26" s="103">
        <v>50</v>
      </c>
      <c r="G26" s="103">
        <v>60</v>
      </c>
      <c r="H26" s="111">
        <v>75</v>
      </c>
      <c r="I26" s="19"/>
      <c r="J26" s="39"/>
      <c r="K26" s="40"/>
      <c r="L26" s="35"/>
      <c r="M26" s="41" t="str">
        <f t="shared" si="2"/>
        <v/>
      </c>
      <c r="N26" s="42" t="str">
        <f t="shared" si="0"/>
        <v/>
      </c>
      <c r="O26" s="42" t="str">
        <f t="shared" si="1"/>
        <v/>
      </c>
      <c r="P26" s="35"/>
      <c r="Q26" s="41" t="str">
        <f t="shared" si="3"/>
        <v/>
      </c>
      <c r="R26" s="35"/>
      <c r="S26" s="36"/>
    </row>
    <row r="27" spans="1:19" ht="14.4" x14ac:dyDescent="0.25">
      <c r="A27" s="93"/>
      <c r="B27" s="95"/>
      <c r="C27" s="116"/>
      <c r="D27" s="117"/>
      <c r="E27" s="118"/>
      <c r="F27" s="95"/>
      <c r="G27" s="95"/>
      <c r="H27" s="113"/>
      <c r="I27" s="19"/>
      <c r="J27" s="39" t="s">
        <v>29</v>
      </c>
      <c r="K27" s="40" t="s">
        <v>138</v>
      </c>
      <c r="L27" s="35">
        <v>50</v>
      </c>
      <c r="M27" s="41">
        <f t="shared" si="2"/>
        <v>0.02</v>
      </c>
      <c r="N27" s="42" t="str">
        <f>IF(ISBLANK(L27),"",IF(L27&lt;F26,"Yes","No"))</f>
        <v>No</v>
      </c>
      <c r="O27" s="42" t="str">
        <f>IF(ISBLANK(L27),"",IF(L27&gt;H26,"Yes","No"))</f>
        <v>No</v>
      </c>
      <c r="P27" s="35">
        <v>45</v>
      </c>
      <c r="Q27" s="41">
        <f t="shared" si="3"/>
        <v>2.2222222222222223E-2</v>
      </c>
      <c r="R27" s="35">
        <f t="shared" si="4"/>
        <v>5</v>
      </c>
      <c r="S27" s="36">
        <f t="shared" si="5"/>
        <v>-2.2222222222222227E-3</v>
      </c>
    </row>
    <row r="28" spans="1:19" ht="14.4" x14ac:dyDescent="0.25">
      <c r="A28" s="93"/>
      <c r="B28" s="96"/>
      <c r="C28" s="106"/>
      <c r="D28" s="115"/>
      <c r="E28" s="107"/>
      <c r="F28" s="96"/>
      <c r="G28" s="96"/>
      <c r="H28" s="112"/>
      <c r="I28" s="19"/>
      <c r="J28" s="39" t="s">
        <v>34</v>
      </c>
      <c r="K28" s="40" t="s">
        <v>139</v>
      </c>
      <c r="L28" s="35">
        <v>50</v>
      </c>
      <c r="M28" s="41">
        <f t="shared" si="2"/>
        <v>0.02</v>
      </c>
      <c r="N28" s="42" t="str">
        <f>IF(ISBLANK(L28),"",IF(L28&lt;F26,"Yes","No"))</f>
        <v>No</v>
      </c>
      <c r="O28" s="42" t="str">
        <f>IF(ISBLANK(L28),"",IF(L28&gt;H26,"Yes","No"))</f>
        <v>No</v>
      </c>
      <c r="P28" s="35">
        <v>48</v>
      </c>
      <c r="Q28" s="41">
        <f t="shared" si="3"/>
        <v>2.0833333333333332E-2</v>
      </c>
      <c r="R28" s="35">
        <f t="shared" si="4"/>
        <v>2</v>
      </c>
      <c r="S28" s="36">
        <f t="shared" si="5"/>
        <v>-8.3333333333333176E-4</v>
      </c>
    </row>
    <row r="29" spans="1:19" ht="14.4" x14ac:dyDescent="0.25">
      <c r="A29" s="93"/>
      <c r="B29" s="20">
        <v>9</v>
      </c>
      <c r="C29" s="108" t="s">
        <v>35</v>
      </c>
      <c r="D29" s="110"/>
      <c r="E29" s="109"/>
      <c r="F29" s="20">
        <v>30</v>
      </c>
      <c r="G29" s="20">
        <v>40</v>
      </c>
      <c r="H29" s="22">
        <v>60</v>
      </c>
      <c r="I29" s="19"/>
      <c r="J29" s="39" t="s">
        <v>36</v>
      </c>
      <c r="K29" s="40" t="s">
        <v>140</v>
      </c>
      <c r="L29" s="35">
        <v>45</v>
      </c>
      <c r="M29" s="41">
        <f t="shared" si="2"/>
        <v>2.2222222222222223E-2</v>
      </c>
      <c r="N29" s="42" t="str">
        <f>IF(ISBLANK(L29),"",IF(L29&lt;F29,"Yes","No"))</f>
        <v>No</v>
      </c>
      <c r="O29" s="42" t="str">
        <f>IF(ISBLANK(L29),"",IF(L29&gt;H29,"Yes","No"))</f>
        <v>No</v>
      </c>
      <c r="P29" s="35">
        <v>41</v>
      </c>
      <c r="Q29" s="41">
        <f t="shared" si="3"/>
        <v>2.4390243902439025E-2</v>
      </c>
      <c r="R29" s="35">
        <f t="shared" si="4"/>
        <v>4</v>
      </c>
      <c r="S29" s="36">
        <f t="shared" si="5"/>
        <v>-2.1680216802168022E-3</v>
      </c>
    </row>
    <row r="30" spans="1:19" ht="14.4" x14ac:dyDescent="0.25">
      <c r="A30" s="93"/>
      <c r="B30" s="103">
        <v>10</v>
      </c>
      <c r="C30" s="104" t="s">
        <v>37</v>
      </c>
      <c r="D30" s="114"/>
      <c r="E30" s="105"/>
      <c r="F30" s="103">
        <v>25</v>
      </c>
      <c r="G30" s="103">
        <v>30</v>
      </c>
      <c r="H30" s="111">
        <v>40</v>
      </c>
      <c r="I30" s="19"/>
      <c r="J30" s="39"/>
      <c r="K30" s="40"/>
      <c r="L30" s="35"/>
      <c r="M30" s="41"/>
      <c r="N30" s="42"/>
      <c r="O30" s="42"/>
      <c r="P30" s="35"/>
      <c r="Q30" s="41"/>
      <c r="R30" s="35"/>
      <c r="S30" s="36"/>
    </row>
    <row r="31" spans="1:19" ht="14.4" x14ac:dyDescent="0.25">
      <c r="A31" s="93"/>
      <c r="B31" s="96"/>
      <c r="C31" s="106"/>
      <c r="D31" s="115"/>
      <c r="E31" s="107"/>
      <c r="F31" s="96"/>
      <c r="G31" s="96"/>
      <c r="H31" s="112"/>
      <c r="I31" s="19"/>
      <c r="J31" s="39"/>
      <c r="K31" s="40"/>
      <c r="L31" s="35"/>
      <c r="M31" s="41"/>
      <c r="N31" s="42"/>
      <c r="O31" s="42"/>
      <c r="P31" s="35"/>
      <c r="Q31" s="41"/>
      <c r="R31" s="35"/>
      <c r="S31" s="36"/>
    </row>
    <row r="32" spans="1:19" ht="15" thickBot="1" x14ac:dyDescent="0.3">
      <c r="A32" s="93"/>
      <c r="B32" s="23">
        <v>11</v>
      </c>
      <c r="C32" s="119" t="s">
        <v>38</v>
      </c>
      <c r="D32" s="120"/>
      <c r="E32" s="121"/>
      <c r="F32" s="23">
        <v>25</v>
      </c>
      <c r="G32" s="23">
        <v>40</v>
      </c>
      <c r="H32" s="24">
        <v>55</v>
      </c>
      <c r="I32" s="19"/>
      <c r="J32" s="46"/>
      <c r="K32" s="47"/>
      <c r="L32" s="48"/>
      <c r="M32" s="50" t="str">
        <f t="shared" si="2"/>
        <v/>
      </c>
      <c r="N32" s="51" t="str">
        <f>IF(ISBLANK(L32),"",IF(L32&lt;F32,"Yes","No"))</f>
        <v/>
      </c>
      <c r="O32" s="51" t="str">
        <f>IF(ISBLANK(L32),"",IF(L32&gt;H32,"Yes","No"))</f>
        <v/>
      </c>
      <c r="P32" s="48"/>
      <c r="Q32" s="50" t="str">
        <f t="shared" ref="Q32:Q37" si="6">IF(ISERROR(1/P32), "", 1/P32)</f>
        <v/>
      </c>
      <c r="R32" s="59"/>
      <c r="S32" s="49"/>
    </row>
    <row r="33" spans="1:20" ht="14.4" x14ac:dyDescent="0.25">
      <c r="A33" s="122" t="s">
        <v>39</v>
      </c>
      <c r="B33" s="94">
        <v>12</v>
      </c>
      <c r="C33" s="125" t="s">
        <v>40</v>
      </c>
      <c r="D33" s="127" t="s">
        <v>19</v>
      </c>
      <c r="E33" s="128"/>
      <c r="F33" s="94">
        <v>30</v>
      </c>
      <c r="G33" s="94">
        <v>45</v>
      </c>
      <c r="H33" s="134">
        <v>60</v>
      </c>
      <c r="I33" s="19"/>
      <c r="J33" s="52" t="s">
        <v>41</v>
      </c>
      <c r="K33" s="53" t="s">
        <v>173</v>
      </c>
      <c r="L33" s="54">
        <v>45</v>
      </c>
      <c r="M33" s="56">
        <f t="shared" si="2"/>
        <v>2.2222222222222223E-2</v>
      </c>
      <c r="N33" s="57" t="str">
        <f>IF(ISBLANK(L33),"",IF(L33&lt;F33,"Yes","No"))</f>
        <v>No</v>
      </c>
      <c r="O33" s="57" t="str">
        <f>IF(ISBLANK(L33),"",IF(L33&gt;H33,"Yes","No"))</f>
        <v>No</v>
      </c>
      <c r="P33" s="54">
        <v>40</v>
      </c>
      <c r="Q33" s="56">
        <f t="shared" si="6"/>
        <v>2.5000000000000001E-2</v>
      </c>
      <c r="R33" s="54">
        <f t="shared" si="4"/>
        <v>5</v>
      </c>
      <c r="S33" s="55">
        <f t="shared" si="5"/>
        <v>-2.7777777777777783E-3</v>
      </c>
    </row>
    <row r="34" spans="1:20" ht="14.4" x14ac:dyDescent="0.25">
      <c r="A34" s="123"/>
      <c r="B34" s="95"/>
      <c r="C34" s="107"/>
      <c r="D34" s="106"/>
      <c r="E34" s="107"/>
      <c r="F34" s="96"/>
      <c r="G34" s="96"/>
      <c r="H34" s="112"/>
      <c r="I34" s="19"/>
      <c r="J34" s="39" t="s">
        <v>42</v>
      </c>
      <c r="K34" s="40" t="s">
        <v>174</v>
      </c>
      <c r="L34" s="35">
        <v>45</v>
      </c>
      <c r="M34" s="41">
        <f t="shared" si="2"/>
        <v>2.2222222222222223E-2</v>
      </c>
      <c r="N34" s="42" t="str">
        <f>IF(ISBLANK(L34),"",IF(L34&lt;F33,"Yes","No"))</f>
        <v>No</v>
      </c>
      <c r="O34" s="42" t="str">
        <f>IF(ISBLANK(L34),"",IF(L34&gt;H33,"Yes","No"))</f>
        <v>No</v>
      </c>
      <c r="P34" s="35">
        <v>40</v>
      </c>
      <c r="Q34" s="41">
        <f t="shared" si="6"/>
        <v>2.5000000000000001E-2</v>
      </c>
      <c r="R34" s="35">
        <f t="shared" si="4"/>
        <v>5</v>
      </c>
      <c r="S34" s="36">
        <f t="shared" si="5"/>
        <v>-2.7777777777777783E-3</v>
      </c>
    </row>
    <row r="35" spans="1:20" ht="14.4" x14ac:dyDescent="0.25">
      <c r="A35" s="123"/>
      <c r="B35" s="95"/>
      <c r="C35" s="126"/>
      <c r="D35" s="135" t="s">
        <v>43</v>
      </c>
      <c r="E35" s="126"/>
      <c r="F35" s="26">
        <v>10</v>
      </c>
      <c r="G35" s="20">
        <v>20</v>
      </c>
      <c r="H35" s="22">
        <v>30</v>
      </c>
      <c r="I35" s="19"/>
      <c r="J35" s="43"/>
      <c r="K35" s="44"/>
      <c r="L35" s="45"/>
      <c r="M35" s="41" t="str">
        <f t="shared" si="2"/>
        <v/>
      </c>
      <c r="N35" s="42" t="str">
        <f>IF(ISBLANK(L35),"",IF(L35&lt;F35,"Yes","No"))</f>
        <v/>
      </c>
      <c r="O35" s="42" t="str">
        <f>IF(ISBLANK(L35),"",IF(L35&gt;H35,"Yes","No"))</f>
        <v/>
      </c>
      <c r="P35" s="45"/>
      <c r="Q35" s="41" t="str">
        <f t="shared" si="6"/>
        <v/>
      </c>
      <c r="R35" s="35"/>
      <c r="S35" s="36"/>
    </row>
    <row r="36" spans="1:20" ht="14.4" x14ac:dyDescent="0.25">
      <c r="A36" s="123"/>
      <c r="B36" s="95"/>
      <c r="C36" s="105"/>
      <c r="D36" s="104" t="s">
        <v>44</v>
      </c>
      <c r="E36" s="105"/>
      <c r="F36" s="103">
        <v>20</v>
      </c>
      <c r="G36" s="103">
        <v>30</v>
      </c>
      <c r="H36" s="111">
        <v>60</v>
      </c>
      <c r="I36" s="19"/>
      <c r="J36" s="39" t="s">
        <v>41</v>
      </c>
      <c r="K36" s="40" t="s">
        <v>175</v>
      </c>
      <c r="L36" s="54">
        <v>45</v>
      </c>
      <c r="M36" s="56">
        <f t="shared" si="2"/>
        <v>2.2222222222222223E-2</v>
      </c>
      <c r="N36" s="42" t="str">
        <f>IF(ISBLANK(L36),"",IF(L36&lt;F36,"Yes","No"))</f>
        <v>No</v>
      </c>
      <c r="O36" s="42" t="str">
        <f>IF(ISBLANK(L36),"",IF(L36&gt;H36,"Yes","No"))</f>
        <v>No</v>
      </c>
      <c r="P36" s="45">
        <v>25</v>
      </c>
      <c r="Q36" s="56">
        <f t="shared" si="6"/>
        <v>0.04</v>
      </c>
      <c r="R36" s="35">
        <f t="shared" si="4"/>
        <v>20</v>
      </c>
      <c r="S36" s="36">
        <f t="shared" si="5"/>
        <v>-1.7777777777777778E-2</v>
      </c>
    </row>
    <row r="37" spans="1:20" ht="14.4" x14ac:dyDescent="0.25">
      <c r="A37" s="123"/>
      <c r="B37" s="96"/>
      <c r="C37" s="25"/>
      <c r="D37" s="106" t="s">
        <v>44</v>
      </c>
      <c r="E37" s="107"/>
      <c r="F37" s="96">
        <v>20</v>
      </c>
      <c r="G37" s="96">
        <v>30</v>
      </c>
      <c r="H37" s="112">
        <v>60</v>
      </c>
      <c r="I37" s="19"/>
      <c r="J37" s="39" t="s">
        <v>42</v>
      </c>
      <c r="K37" s="40" t="s">
        <v>176</v>
      </c>
      <c r="L37" s="35">
        <v>45</v>
      </c>
      <c r="M37" s="41">
        <f t="shared" si="2"/>
        <v>2.2222222222222223E-2</v>
      </c>
      <c r="N37" s="42" t="str">
        <f>IF(ISBLANK(L37),"",IF(L37&lt;F36,"Yes","No"))</f>
        <v>No</v>
      </c>
      <c r="O37" s="42" t="str">
        <f>IF(ISBLANK(L37),"",IF(L37&gt;H36,"Yes","No"))</f>
        <v>No</v>
      </c>
      <c r="P37" s="45">
        <v>25</v>
      </c>
      <c r="Q37" s="41">
        <f t="shared" si="6"/>
        <v>0.04</v>
      </c>
      <c r="R37" s="35">
        <f t="shared" si="4"/>
        <v>20</v>
      </c>
      <c r="S37" s="36">
        <f t="shared" si="5"/>
        <v>-1.7777777777777778E-2</v>
      </c>
    </row>
    <row r="38" spans="1:20" ht="14.4" x14ac:dyDescent="0.25">
      <c r="A38" s="93"/>
      <c r="B38" s="95">
        <v>13</v>
      </c>
      <c r="C38" s="116" t="s">
        <v>45</v>
      </c>
      <c r="D38" s="114"/>
      <c r="E38" s="105"/>
      <c r="F38" s="103">
        <v>30</v>
      </c>
      <c r="G38" s="103">
        <v>45</v>
      </c>
      <c r="H38" s="111">
        <v>55</v>
      </c>
      <c r="I38" s="19"/>
      <c r="J38" s="39"/>
      <c r="K38" s="40"/>
      <c r="L38" s="35"/>
      <c r="M38" s="41"/>
      <c r="N38" s="42" t="str">
        <f>IF(ISBLANK(L38),"",IF(L38&lt;F38,"Yes","No"))</f>
        <v/>
      </c>
      <c r="O38" s="42" t="str">
        <f>IF(ISBLANK(L38),"",IF(L38&gt;H38,"Yes","No"))</f>
        <v/>
      </c>
      <c r="P38" s="35"/>
      <c r="Q38" s="41"/>
      <c r="R38" s="35"/>
      <c r="S38" s="36"/>
    </row>
    <row r="39" spans="1:20" ht="14.4" x14ac:dyDescent="0.25">
      <c r="A39" s="93"/>
      <c r="B39" s="96"/>
      <c r="C39" s="106"/>
      <c r="D39" s="115"/>
      <c r="E39" s="107"/>
      <c r="F39" s="96"/>
      <c r="G39" s="96"/>
      <c r="H39" s="112"/>
      <c r="I39" s="19"/>
      <c r="J39" s="39"/>
      <c r="K39" s="40"/>
      <c r="L39" s="35"/>
      <c r="M39" s="41"/>
      <c r="N39" s="42" t="str">
        <f>IF(ISBLANK(L39),"",IF(L39&lt;F39,"Yes","No"))</f>
        <v/>
      </c>
      <c r="O39" s="42" t="str">
        <f>IF(ISBLANK(L39),"",IF(L39&gt;H39,"Yes","No"))</f>
        <v/>
      </c>
      <c r="P39" s="35"/>
      <c r="Q39" s="41"/>
      <c r="R39" s="35"/>
      <c r="S39" s="36"/>
    </row>
    <row r="40" spans="1:20" s="38" customFormat="1" ht="14.4" x14ac:dyDescent="0.25">
      <c r="A40" s="93"/>
      <c r="B40" s="95">
        <v>14</v>
      </c>
      <c r="C40" s="116" t="s">
        <v>46</v>
      </c>
      <c r="D40" s="114"/>
      <c r="E40" s="105"/>
      <c r="F40" s="103">
        <v>30</v>
      </c>
      <c r="G40" s="103">
        <v>40</v>
      </c>
      <c r="H40" s="111">
        <v>40</v>
      </c>
      <c r="I40" s="37"/>
      <c r="J40" s="39"/>
      <c r="K40" s="40"/>
      <c r="L40" s="35"/>
      <c r="M40" s="41"/>
      <c r="N40" s="42" t="str">
        <f>IF(ISBLANK(L40),"",IF(L40&lt;F40,"Yes","No"))</f>
        <v/>
      </c>
      <c r="O40" s="42" t="str">
        <f>IF(ISBLANK(L40),"",IF(L40&gt;H40,"Yes","No"))</f>
        <v/>
      </c>
      <c r="P40" s="35"/>
      <c r="Q40" s="41"/>
      <c r="R40" s="35"/>
      <c r="S40" s="36"/>
      <c r="T40" s="2"/>
    </row>
    <row r="41" spans="1:20" s="38" customFormat="1" ht="14.4" x14ac:dyDescent="0.25">
      <c r="A41" s="93"/>
      <c r="B41" s="96"/>
      <c r="C41" s="106"/>
      <c r="D41" s="115"/>
      <c r="E41" s="107"/>
      <c r="F41" s="96"/>
      <c r="G41" s="96"/>
      <c r="H41" s="112"/>
      <c r="I41" s="37"/>
      <c r="J41" s="39"/>
      <c r="K41" s="40"/>
      <c r="L41" s="35"/>
      <c r="M41" s="41"/>
      <c r="N41" s="42" t="str">
        <f>IF(ISBLANK(L41),"",IF(L41&lt;F41,"Yes","No"))</f>
        <v/>
      </c>
      <c r="O41" s="42" t="str">
        <f>IF(ISBLANK(L41),"",IF(L41&gt;H41,"Yes","No"))</f>
        <v/>
      </c>
      <c r="P41" s="35"/>
      <c r="Q41" s="41"/>
      <c r="R41" s="35"/>
      <c r="S41" s="36"/>
      <c r="T41" s="2"/>
    </row>
    <row r="42" spans="1:20" ht="14.4" x14ac:dyDescent="0.25">
      <c r="A42" s="93"/>
      <c r="B42" s="103">
        <v>15</v>
      </c>
      <c r="C42" s="129" t="s">
        <v>47</v>
      </c>
      <c r="D42" s="104" t="s">
        <v>19</v>
      </c>
      <c r="E42" s="105"/>
      <c r="F42" s="103">
        <v>10</v>
      </c>
      <c r="G42" s="103">
        <v>20</v>
      </c>
      <c r="H42" s="111">
        <v>30</v>
      </c>
      <c r="I42" s="19"/>
      <c r="J42" s="39" t="s">
        <v>41</v>
      </c>
      <c r="K42" s="40" t="s">
        <v>185</v>
      </c>
      <c r="L42" s="45">
        <v>15</v>
      </c>
      <c r="M42" s="41">
        <f t="shared" si="2"/>
        <v>6.6666666666666666E-2</v>
      </c>
      <c r="N42" s="42" t="str">
        <f>IF(ISBLANK(L42),"",IF(L42&lt;F42,"Yes","No"))</f>
        <v>No</v>
      </c>
      <c r="O42" s="42" t="str">
        <f>IF(ISBLANK(L42),"",IF(L42&gt;H42,"Yes","No"))</f>
        <v>No</v>
      </c>
      <c r="P42" s="35">
        <v>27</v>
      </c>
      <c r="Q42" s="41">
        <f t="shared" ref="Q42:Q43" si="7">IF(ISERROR(1/P42), "", 1/P42)</f>
        <v>3.7037037037037035E-2</v>
      </c>
      <c r="R42" s="35">
        <f t="shared" si="4"/>
        <v>-12</v>
      </c>
      <c r="S42" s="36">
        <f t="shared" si="5"/>
        <v>2.9629629629629631E-2</v>
      </c>
    </row>
    <row r="43" spans="1:20" ht="14.4" x14ac:dyDescent="0.25">
      <c r="A43" s="93"/>
      <c r="B43" s="95"/>
      <c r="C43" s="129"/>
      <c r="D43" s="116"/>
      <c r="E43" s="118"/>
      <c r="F43" s="95"/>
      <c r="G43" s="95"/>
      <c r="H43" s="113"/>
      <c r="I43" s="19"/>
      <c r="J43" s="39" t="s">
        <v>42</v>
      </c>
      <c r="K43" s="40" t="s">
        <v>186</v>
      </c>
      <c r="L43" s="45">
        <v>15</v>
      </c>
      <c r="M43" s="36">
        <f t="shared" si="2"/>
        <v>6.6666666666666666E-2</v>
      </c>
      <c r="N43" s="42" t="str">
        <f>IF(ISBLANK(L43),"",IF(L43&lt;F42,"Yes","No"))</f>
        <v>No</v>
      </c>
      <c r="O43" s="42" t="str">
        <f>IF(ISBLANK(L43),"",IF(L43&gt;H42,"Yes","No"))</f>
        <v>No</v>
      </c>
      <c r="P43" s="35">
        <v>36</v>
      </c>
      <c r="Q43" s="41">
        <f t="shared" si="7"/>
        <v>2.7777777777777776E-2</v>
      </c>
      <c r="R43" s="35">
        <f t="shared" si="4"/>
        <v>-21</v>
      </c>
      <c r="S43" s="36">
        <f t="shared" si="5"/>
        <v>3.888888888888889E-2</v>
      </c>
    </row>
    <row r="44" spans="1:20" ht="14.4" x14ac:dyDescent="0.25">
      <c r="A44" s="93"/>
      <c r="B44" s="95"/>
      <c r="C44" s="129"/>
      <c r="D44" s="116"/>
      <c r="E44" s="118"/>
      <c r="F44" s="95"/>
      <c r="G44" s="95"/>
      <c r="H44" s="113"/>
      <c r="I44" s="19"/>
      <c r="J44" s="39" t="s">
        <v>41</v>
      </c>
      <c r="K44" s="40" t="s">
        <v>187</v>
      </c>
      <c r="L44" s="45">
        <v>30</v>
      </c>
      <c r="M44" s="41">
        <v>3.3333333333333333E-2</v>
      </c>
      <c r="N44" s="42" t="str">
        <f>IF(ISBLANK(L44),"",IF(L44&lt;F42,"Yes","No"))</f>
        <v>No</v>
      </c>
      <c r="O44" s="42" t="str">
        <f>IF(ISBLANK(L44),"",IF(L44&gt;H42,"Yes","No"))</f>
        <v>No</v>
      </c>
      <c r="P44" s="45">
        <v>30</v>
      </c>
      <c r="Q44" s="41">
        <v>3.3333333333333333E-2</v>
      </c>
      <c r="R44" s="35">
        <f t="shared" si="4"/>
        <v>0</v>
      </c>
      <c r="S44" s="36">
        <f t="shared" si="5"/>
        <v>0</v>
      </c>
    </row>
    <row r="45" spans="1:20" ht="14.4" x14ac:dyDescent="0.25">
      <c r="A45" s="93"/>
      <c r="B45" s="95"/>
      <c r="C45" s="129"/>
      <c r="D45" s="106"/>
      <c r="E45" s="107"/>
      <c r="F45" s="96"/>
      <c r="G45" s="96"/>
      <c r="H45" s="112"/>
      <c r="I45" s="19"/>
      <c r="J45" s="39" t="s">
        <v>42</v>
      </c>
      <c r="K45" s="40" t="s">
        <v>188</v>
      </c>
      <c r="L45" s="45">
        <v>30</v>
      </c>
      <c r="M45" s="36">
        <v>3.3333333333333333E-2</v>
      </c>
      <c r="N45" s="42" t="str">
        <f>IF(ISBLANK(L45),"",IF(L45&lt;F42,"Yes","No"))</f>
        <v>No</v>
      </c>
      <c r="O45" s="42" t="str">
        <f>IF(ISBLANK(L45),"",IF(L45&gt;H42,"Yes","No"))</f>
        <v>No</v>
      </c>
      <c r="P45" s="45">
        <v>30</v>
      </c>
      <c r="Q45" s="41">
        <v>3.3333333333333333E-2</v>
      </c>
      <c r="R45" s="35">
        <f t="shared" si="4"/>
        <v>0</v>
      </c>
      <c r="S45" s="36">
        <f t="shared" si="5"/>
        <v>0</v>
      </c>
    </row>
    <row r="46" spans="1:20" ht="14.4" x14ac:dyDescent="0.25">
      <c r="A46" s="93"/>
      <c r="B46" s="95"/>
      <c r="C46" s="129"/>
      <c r="D46" s="104" t="s">
        <v>48</v>
      </c>
      <c r="E46" s="105"/>
      <c r="F46" s="103">
        <v>10</v>
      </c>
      <c r="G46" s="103">
        <v>15</v>
      </c>
      <c r="H46" s="111">
        <v>15</v>
      </c>
      <c r="I46" s="19"/>
      <c r="J46" s="39"/>
      <c r="K46" s="40"/>
      <c r="L46" s="35"/>
      <c r="M46" s="41"/>
      <c r="N46" s="42"/>
      <c r="O46" s="42"/>
      <c r="P46" s="35"/>
      <c r="Q46" s="41"/>
      <c r="R46" s="35"/>
      <c r="S46" s="36"/>
    </row>
    <row r="47" spans="1:20" ht="14.4" x14ac:dyDescent="0.25">
      <c r="A47" s="93"/>
      <c r="B47" s="95"/>
      <c r="C47" s="129"/>
      <c r="D47" s="106"/>
      <c r="E47" s="107"/>
      <c r="F47" s="96"/>
      <c r="G47" s="96"/>
      <c r="H47" s="112"/>
      <c r="I47" s="19"/>
      <c r="J47" s="39"/>
      <c r="K47" s="40"/>
      <c r="L47" s="35"/>
      <c r="M47" s="41"/>
      <c r="N47" s="42"/>
      <c r="O47" s="42"/>
      <c r="P47" s="35"/>
      <c r="Q47" s="41"/>
      <c r="R47" s="35"/>
      <c r="S47" s="36"/>
    </row>
    <row r="48" spans="1:20" ht="14.4" x14ac:dyDescent="0.25">
      <c r="A48" s="93"/>
      <c r="B48" s="96"/>
      <c r="C48" s="129"/>
      <c r="D48" s="135" t="s">
        <v>49</v>
      </c>
      <c r="E48" s="126"/>
      <c r="F48" s="20">
        <v>20</v>
      </c>
      <c r="G48" s="20">
        <v>20</v>
      </c>
      <c r="H48" s="22">
        <v>30</v>
      </c>
      <c r="I48" s="19"/>
      <c r="J48" s="39"/>
      <c r="K48" s="40"/>
      <c r="L48" s="35"/>
      <c r="M48" s="41"/>
      <c r="N48" s="42" t="str">
        <f>IF(ISBLANK(L48),"",IF(L48&lt;F48,"Yes","No"))</f>
        <v/>
      </c>
      <c r="O48" s="42" t="str">
        <f>IF(ISBLANK(L48),"",IF(L48&gt;H48,"Yes","No"))</f>
        <v/>
      </c>
      <c r="P48" s="35"/>
      <c r="Q48" s="41"/>
      <c r="R48" s="35"/>
      <c r="S48" s="36"/>
    </row>
    <row r="49" spans="1:19" ht="14.4" x14ac:dyDescent="0.25">
      <c r="A49" s="93"/>
      <c r="B49" s="103">
        <v>16</v>
      </c>
      <c r="C49" s="102" t="s">
        <v>50</v>
      </c>
      <c r="D49" s="104" t="s">
        <v>19</v>
      </c>
      <c r="E49" s="105"/>
      <c r="F49" s="103">
        <v>30</v>
      </c>
      <c r="G49" s="103">
        <v>40</v>
      </c>
      <c r="H49" s="111">
        <v>60</v>
      </c>
      <c r="I49" s="19"/>
      <c r="J49" s="39" t="s">
        <v>41</v>
      </c>
      <c r="K49" s="40" t="s">
        <v>179</v>
      </c>
      <c r="L49" s="35">
        <v>40</v>
      </c>
      <c r="M49" s="41">
        <f t="shared" si="2"/>
        <v>2.5000000000000001E-2</v>
      </c>
      <c r="N49" s="42" t="str">
        <f>IF(ISBLANK(L49),"",IF(L49&lt;F49,"Yes","No"))</f>
        <v>No</v>
      </c>
      <c r="O49" s="42" t="str">
        <f>IF(ISBLANK(L49),"",IF(L49&gt;H49,"Yes","No"))</f>
        <v>No</v>
      </c>
      <c r="P49" s="35">
        <v>27</v>
      </c>
      <c r="Q49" s="41">
        <f t="shared" ref="Q49:Q50" si="8">IF(ISERROR(1/P49), "", 1/P49)</f>
        <v>3.7037037037037035E-2</v>
      </c>
      <c r="R49" s="35">
        <f t="shared" si="4"/>
        <v>13</v>
      </c>
      <c r="S49" s="36">
        <f t="shared" si="5"/>
        <v>-1.2037037037037034E-2</v>
      </c>
    </row>
    <row r="50" spans="1:19" ht="14.4" x14ac:dyDescent="0.25">
      <c r="A50" s="93"/>
      <c r="B50" s="95"/>
      <c r="C50" s="98"/>
      <c r="D50" s="106"/>
      <c r="E50" s="107"/>
      <c r="F50" s="96"/>
      <c r="G50" s="96"/>
      <c r="H50" s="112"/>
      <c r="I50" s="19"/>
      <c r="J50" s="39" t="s">
        <v>42</v>
      </c>
      <c r="K50" s="40" t="s">
        <v>180</v>
      </c>
      <c r="L50" s="35">
        <v>40</v>
      </c>
      <c r="M50" s="41">
        <f t="shared" si="2"/>
        <v>2.5000000000000001E-2</v>
      </c>
      <c r="N50" s="42" t="str">
        <f>IF(ISBLANK(L50),"",IF(L50&lt;F49,"Yes","No"))</f>
        <v>No</v>
      </c>
      <c r="O50" s="42" t="str">
        <f>IF(ISBLANK(L50),"",IF(L50&gt;H49,"Yes","No"))</f>
        <v>No</v>
      </c>
      <c r="P50" s="35">
        <v>36</v>
      </c>
      <c r="Q50" s="41">
        <f t="shared" si="8"/>
        <v>2.7777777777777776E-2</v>
      </c>
      <c r="R50" s="35">
        <f t="shared" si="4"/>
        <v>4</v>
      </c>
      <c r="S50" s="36">
        <f t="shared" si="5"/>
        <v>-2.7777777777777748E-3</v>
      </c>
    </row>
    <row r="51" spans="1:19" ht="14.4" x14ac:dyDescent="0.25">
      <c r="A51" s="93"/>
      <c r="B51" s="96"/>
      <c r="C51" s="99"/>
      <c r="D51" s="135" t="s">
        <v>51</v>
      </c>
      <c r="E51" s="126"/>
      <c r="F51" s="20">
        <v>25</v>
      </c>
      <c r="G51" s="20">
        <v>40</v>
      </c>
      <c r="H51" s="22">
        <v>60</v>
      </c>
      <c r="I51" s="19"/>
      <c r="J51" s="43"/>
      <c r="K51" s="44"/>
      <c r="L51" s="45"/>
      <c r="M51" s="41"/>
      <c r="N51" s="42" t="str">
        <f>IF(ISBLANK(L51),"",IF(L51&lt;F51,"Yes","No"))</f>
        <v/>
      </c>
      <c r="O51" s="42" t="str">
        <f>IF(ISBLANK(L51),"",IF(L51&gt;H51,"Yes","No"))</f>
        <v/>
      </c>
      <c r="P51" s="45"/>
      <c r="Q51" s="41"/>
      <c r="R51" s="35"/>
      <c r="S51" s="36"/>
    </row>
    <row r="52" spans="1:19" ht="14.4" x14ac:dyDescent="0.25">
      <c r="A52" s="93"/>
      <c r="B52" s="20">
        <v>17</v>
      </c>
      <c r="C52" s="135" t="s">
        <v>52</v>
      </c>
      <c r="D52" s="136"/>
      <c r="E52" s="126"/>
      <c r="F52" s="20">
        <v>35</v>
      </c>
      <c r="G52" s="20">
        <v>45</v>
      </c>
      <c r="H52" s="22">
        <v>65</v>
      </c>
      <c r="I52" s="19"/>
      <c r="J52" s="39"/>
      <c r="K52" s="40"/>
      <c r="L52" s="35"/>
      <c r="M52" s="41"/>
      <c r="N52" s="42" t="str">
        <f>IF(ISBLANK(L52),"",IF(L52&lt;F52,"Yes","No"))</f>
        <v/>
      </c>
      <c r="O52" s="42" t="str">
        <f>IF(ISBLANK(L52),"",IF(L52&gt;H52,"Yes","No"))</f>
        <v/>
      </c>
      <c r="P52" s="35"/>
      <c r="Q52" s="41"/>
      <c r="R52" s="35"/>
      <c r="S52" s="36"/>
    </row>
    <row r="53" spans="1:19" ht="14.4" x14ac:dyDescent="0.25">
      <c r="A53" s="93"/>
      <c r="B53" s="103">
        <v>18</v>
      </c>
      <c r="C53" s="104" t="s">
        <v>53</v>
      </c>
      <c r="D53" s="114"/>
      <c r="E53" s="105"/>
      <c r="F53" s="103">
        <v>30</v>
      </c>
      <c r="G53" s="103">
        <v>50</v>
      </c>
      <c r="H53" s="111">
        <v>60</v>
      </c>
      <c r="I53" s="27"/>
      <c r="J53" s="39"/>
      <c r="K53" s="40"/>
      <c r="L53" s="35"/>
      <c r="M53" s="41"/>
      <c r="N53" s="42" t="str">
        <f>IF(ISBLANK(L53),"",IF(L53&lt;F53,"Yes","No"))</f>
        <v/>
      </c>
      <c r="O53" s="42" t="str">
        <f>IF(ISBLANK(L53),"",IF(L53&gt;H53,"Yes","No"))</f>
        <v/>
      </c>
      <c r="P53" s="35"/>
      <c r="Q53" s="41"/>
      <c r="R53" s="35"/>
      <c r="S53" s="36"/>
    </row>
    <row r="54" spans="1:19" ht="14.4" x14ac:dyDescent="0.25">
      <c r="A54" s="93"/>
      <c r="B54" s="96"/>
      <c r="C54" s="106"/>
      <c r="D54" s="115"/>
      <c r="E54" s="107"/>
      <c r="F54" s="96"/>
      <c r="G54" s="96"/>
      <c r="H54" s="112"/>
      <c r="I54" s="27"/>
      <c r="J54" s="39"/>
      <c r="K54" s="40"/>
      <c r="L54" s="35"/>
      <c r="M54" s="41"/>
      <c r="N54" s="42" t="str">
        <f>IF(ISBLANK(L54),"",IF(L54&lt;F54,"Yes","No"))</f>
        <v/>
      </c>
      <c r="O54" s="42" t="str">
        <f>IF(ISBLANK(L54),"",IF(L54&gt;H54,"Yes","No"))</f>
        <v/>
      </c>
      <c r="P54" s="35"/>
      <c r="Q54" s="41"/>
      <c r="R54" s="35"/>
      <c r="S54" s="36"/>
    </row>
    <row r="55" spans="1:19" ht="14.4" x14ac:dyDescent="0.25">
      <c r="A55" s="93"/>
      <c r="B55" s="103">
        <v>19</v>
      </c>
      <c r="C55" s="104" t="s">
        <v>54</v>
      </c>
      <c r="D55" s="114"/>
      <c r="E55" s="105"/>
      <c r="F55" s="103">
        <v>25</v>
      </c>
      <c r="G55" s="103">
        <v>35</v>
      </c>
      <c r="H55" s="111">
        <v>50</v>
      </c>
      <c r="I55" s="28"/>
      <c r="J55" s="39" t="s">
        <v>41</v>
      </c>
      <c r="K55" s="40" t="s">
        <v>183</v>
      </c>
      <c r="L55" s="35">
        <v>30</v>
      </c>
      <c r="M55" s="36">
        <f t="shared" si="2"/>
        <v>3.3333333333333333E-2</v>
      </c>
      <c r="N55" s="42" t="str">
        <f>IF(ISBLANK(L55),"",IF(L55&lt;F55,"Yes","No"))</f>
        <v>No</v>
      </c>
      <c r="O55" s="42" t="str">
        <f>IF(ISBLANK(L55),"",IF(L55&gt;H55,"Yes","No"))</f>
        <v>No</v>
      </c>
      <c r="P55" s="35">
        <v>27</v>
      </c>
      <c r="Q55" s="41">
        <f t="shared" ref="Q55:Q56" si="9">IF(ISERROR(1/P55), "", 1/P55)</f>
        <v>3.7037037037037035E-2</v>
      </c>
      <c r="R55" s="35">
        <f t="shared" si="4"/>
        <v>3</v>
      </c>
      <c r="S55" s="36">
        <f t="shared" si="5"/>
        <v>-3.7037037037037021E-3</v>
      </c>
    </row>
    <row r="56" spans="1:19" ht="14.4" x14ac:dyDescent="0.25">
      <c r="A56" s="93"/>
      <c r="B56" s="96"/>
      <c r="C56" s="106"/>
      <c r="D56" s="115"/>
      <c r="E56" s="107"/>
      <c r="F56" s="96"/>
      <c r="G56" s="96"/>
      <c r="H56" s="112"/>
      <c r="I56" s="28"/>
      <c r="J56" s="39" t="s">
        <v>42</v>
      </c>
      <c r="K56" s="40" t="s">
        <v>184</v>
      </c>
      <c r="L56" s="35">
        <v>30</v>
      </c>
      <c r="M56" s="36">
        <f t="shared" si="2"/>
        <v>3.3333333333333333E-2</v>
      </c>
      <c r="N56" s="42" t="str">
        <f>IF(ISBLANK(L56),"",IF(L56&lt;F55,"Yes","No"))</f>
        <v>No</v>
      </c>
      <c r="O56" s="42" t="str">
        <f>IF(ISBLANK(L56),"",IF(L56&gt;H55,"Yes","No"))</f>
        <v>No</v>
      </c>
      <c r="P56" s="35">
        <v>36</v>
      </c>
      <c r="Q56" s="41">
        <f t="shared" si="9"/>
        <v>2.7777777777777776E-2</v>
      </c>
      <c r="R56" s="35">
        <f t="shared" si="4"/>
        <v>-6</v>
      </c>
      <c r="S56" s="36">
        <f t="shared" si="5"/>
        <v>5.5555555555555566E-3</v>
      </c>
    </row>
    <row r="57" spans="1:19" ht="14.4" x14ac:dyDescent="0.25">
      <c r="A57" s="93"/>
      <c r="B57" s="20">
        <v>20</v>
      </c>
      <c r="C57" s="135" t="s">
        <v>55</v>
      </c>
      <c r="D57" s="136"/>
      <c r="E57" s="126"/>
      <c r="F57" s="20">
        <v>10</v>
      </c>
      <c r="G57" s="20">
        <v>30</v>
      </c>
      <c r="H57" s="22">
        <v>45</v>
      </c>
      <c r="I57" s="28"/>
      <c r="J57" s="39"/>
      <c r="K57" s="40"/>
      <c r="L57" s="35"/>
      <c r="M57" s="41"/>
      <c r="N57" s="42" t="str">
        <f>IF(ISBLANK(L57),"",IF(L57&lt;F57,"Yes","No"))</f>
        <v/>
      </c>
      <c r="O57" s="42" t="str">
        <f>IF(ISBLANK(L57),"",IF(L57&gt;H57,"Yes","No"))</f>
        <v/>
      </c>
      <c r="P57" s="35"/>
      <c r="Q57" s="41"/>
      <c r="R57" s="35"/>
      <c r="S57" s="36"/>
    </row>
    <row r="58" spans="1:19" ht="14.4" x14ac:dyDescent="0.25">
      <c r="A58" s="93"/>
      <c r="B58" s="103">
        <v>21</v>
      </c>
      <c r="C58" s="104" t="s">
        <v>56</v>
      </c>
      <c r="D58" s="114"/>
      <c r="E58" s="105"/>
      <c r="F58" s="103">
        <v>15</v>
      </c>
      <c r="G58" s="103">
        <v>20</v>
      </c>
      <c r="H58" s="111">
        <v>20</v>
      </c>
      <c r="I58" s="28"/>
      <c r="J58" s="39" t="s">
        <v>41</v>
      </c>
      <c r="K58" s="40" t="s">
        <v>181</v>
      </c>
      <c r="L58" s="35">
        <v>15</v>
      </c>
      <c r="M58" s="36">
        <f t="shared" si="2"/>
        <v>6.6666666666666666E-2</v>
      </c>
      <c r="N58" s="42" t="str">
        <f>IF(ISBLANK(L58),"",IF(L58&lt;F58,"Yes","No"))</f>
        <v>No</v>
      </c>
      <c r="O58" s="42" t="str">
        <f>IF(ISBLANK(L58),"",IF(L58&gt;H58,"Yes","No"))</f>
        <v>No</v>
      </c>
      <c r="P58" s="35">
        <v>27</v>
      </c>
      <c r="Q58" s="41">
        <f t="shared" ref="Q58:Q59" si="10">IF(ISERROR(1/P58), "", 1/P58)</f>
        <v>3.7037037037037035E-2</v>
      </c>
      <c r="R58" s="35">
        <f t="shared" si="4"/>
        <v>-12</v>
      </c>
      <c r="S58" s="36">
        <f t="shared" si="5"/>
        <v>2.9629629629629631E-2</v>
      </c>
    </row>
    <row r="59" spans="1:19" ht="14.4" x14ac:dyDescent="0.25">
      <c r="A59" s="93"/>
      <c r="B59" s="96"/>
      <c r="C59" s="106"/>
      <c r="D59" s="115"/>
      <c r="E59" s="107"/>
      <c r="F59" s="96"/>
      <c r="G59" s="96"/>
      <c r="H59" s="112"/>
      <c r="I59" s="28"/>
      <c r="J59" s="39" t="s">
        <v>42</v>
      </c>
      <c r="K59" s="40" t="s">
        <v>182</v>
      </c>
      <c r="L59" s="35">
        <v>15</v>
      </c>
      <c r="M59" s="36">
        <f t="shared" si="2"/>
        <v>6.6666666666666666E-2</v>
      </c>
      <c r="N59" s="42" t="str">
        <f>IF(ISBLANK(L59),"",IF(L59&lt;F58,"Yes","No"))</f>
        <v>No</v>
      </c>
      <c r="O59" s="42" t="str">
        <f>IF(ISBLANK(L59),"",IF(L59&gt;H58,"Yes","No"))</f>
        <v>No</v>
      </c>
      <c r="P59" s="35">
        <v>36</v>
      </c>
      <c r="Q59" s="41">
        <f t="shared" si="10"/>
        <v>2.7777777777777776E-2</v>
      </c>
      <c r="R59" s="35">
        <f t="shared" si="4"/>
        <v>-21</v>
      </c>
      <c r="S59" s="36">
        <f t="shared" si="5"/>
        <v>3.888888888888889E-2</v>
      </c>
    </row>
    <row r="60" spans="1:19" ht="14.4" x14ac:dyDescent="0.25">
      <c r="A60" s="93"/>
      <c r="B60" s="20">
        <v>22</v>
      </c>
      <c r="C60" s="135" t="s">
        <v>57</v>
      </c>
      <c r="D60" s="136"/>
      <c r="E60" s="126"/>
      <c r="F60" s="20">
        <v>30</v>
      </c>
      <c r="G60" s="20">
        <v>55</v>
      </c>
      <c r="H60" s="22">
        <v>60</v>
      </c>
      <c r="I60" s="28"/>
      <c r="J60" s="39"/>
      <c r="K60" s="40"/>
      <c r="L60" s="35"/>
      <c r="M60" s="41"/>
      <c r="N60" s="42" t="str">
        <f>IF(ISBLANK(L60),"",IF(L60&lt;F60,"Yes","No"))</f>
        <v/>
      </c>
      <c r="O60" s="42" t="str">
        <f>IF(ISBLANK(L60),"",IF(L60&gt;H60,"Yes","No"))</f>
        <v/>
      </c>
      <c r="P60" s="35"/>
      <c r="Q60" s="41"/>
      <c r="R60" s="35"/>
      <c r="S60" s="36"/>
    </row>
    <row r="61" spans="1:19" ht="14.4" x14ac:dyDescent="0.25">
      <c r="A61" s="93"/>
      <c r="B61" s="103">
        <v>23</v>
      </c>
      <c r="C61" s="104" t="s">
        <v>58</v>
      </c>
      <c r="D61" s="114"/>
      <c r="E61" s="105"/>
      <c r="F61" s="103">
        <v>35</v>
      </c>
      <c r="G61" s="103">
        <v>50</v>
      </c>
      <c r="H61" s="111">
        <v>90</v>
      </c>
      <c r="I61" s="28"/>
      <c r="J61" s="39" t="s">
        <v>41</v>
      </c>
      <c r="K61" s="40" t="s">
        <v>177</v>
      </c>
      <c r="L61" s="35">
        <v>50</v>
      </c>
      <c r="M61" s="41">
        <f t="shared" si="2"/>
        <v>0.02</v>
      </c>
      <c r="N61" s="42" t="str">
        <f>IF(ISBLANK(L61),"",IF(L61&lt;F61,"Yes","No"))</f>
        <v>No</v>
      </c>
      <c r="O61" s="42" t="str">
        <f>IF(ISBLANK(L61),"",IF(L61&gt;H61,"Yes","No"))</f>
        <v>No</v>
      </c>
      <c r="P61" s="35">
        <v>40</v>
      </c>
      <c r="Q61" s="41">
        <f t="shared" ref="Q61:Q69" si="11">IF(ISERROR(1/P61), "", 1/P61)</f>
        <v>2.5000000000000001E-2</v>
      </c>
      <c r="R61" s="35">
        <f t="shared" si="4"/>
        <v>10</v>
      </c>
      <c r="S61" s="36">
        <f t="shared" si="5"/>
        <v>-5.000000000000001E-3</v>
      </c>
    </row>
    <row r="62" spans="1:19" ht="15" thickBot="1" x14ac:dyDescent="0.3">
      <c r="A62" s="124"/>
      <c r="B62" s="130"/>
      <c r="C62" s="131"/>
      <c r="D62" s="132"/>
      <c r="E62" s="133"/>
      <c r="F62" s="130"/>
      <c r="G62" s="130"/>
      <c r="H62" s="142"/>
      <c r="I62" s="28"/>
      <c r="J62" s="39" t="s">
        <v>42</v>
      </c>
      <c r="K62" s="40" t="s">
        <v>178</v>
      </c>
      <c r="L62" s="59">
        <v>50</v>
      </c>
      <c r="M62" s="50">
        <f t="shared" si="2"/>
        <v>0.02</v>
      </c>
      <c r="N62" s="51" t="str">
        <f>IF(ISBLANK(L62),"",IF(L62&lt;F61,"Yes","No"))</f>
        <v>No</v>
      </c>
      <c r="O62" s="51" t="str">
        <f>IF(ISBLANK(L62),"",IF(L62&gt;H61,"Yes","No"))</f>
        <v>No</v>
      </c>
      <c r="P62" s="59">
        <v>40</v>
      </c>
      <c r="Q62" s="50">
        <f t="shared" si="11"/>
        <v>2.5000000000000001E-2</v>
      </c>
      <c r="R62" s="59">
        <f t="shared" si="4"/>
        <v>10</v>
      </c>
      <c r="S62" s="49">
        <f t="shared" si="5"/>
        <v>-5.000000000000001E-3</v>
      </c>
    </row>
    <row r="63" spans="1:19" ht="14.4" x14ac:dyDescent="0.25">
      <c r="A63" s="92" t="s">
        <v>59</v>
      </c>
      <c r="B63" s="17">
        <v>24</v>
      </c>
      <c r="C63" s="137" t="s">
        <v>60</v>
      </c>
      <c r="D63" s="138"/>
      <c r="E63" s="125"/>
      <c r="F63" s="17">
        <v>60</v>
      </c>
      <c r="G63" s="17">
        <v>65</v>
      </c>
      <c r="H63" s="18">
        <v>75</v>
      </c>
      <c r="I63" s="28"/>
      <c r="J63" s="52">
        <v>1845</v>
      </c>
      <c r="K63" s="53" t="s">
        <v>148</v>
      </c>
      <c r="L63" s="54">
        <v>70</v>
      </c>
      <c r="M63" s="56">
        <f t="shared" si="2"/>
        <v>1.4285714285714285E-2</v>
      </c>
      <c r="N63" s="57" t="str">
        <f>IF(ISBLANK(L63),"",IF(L63&lt;F63,"Yes","No"))</f>
        <v>No</v>
      </c>
      <c r="O63" s="57" t="str">
        <f>IF(ISBLANK(L63),"",IF(L63&gt;H63,"Yes","No"))</f>
        <v>No</v>
      </c>
      <c r="P63" s="54">
        <v>70</v>
      </c>
      <c r="Q63" s="56">
        <f t="shared" si="11"/>
        <v>1.4285714285714285E-2</v>
      </c>
      <c r="R63" s="54">
        <f t="shared" si="4"/>
        <v>0</v>
      </c>
      <c r="S63" s="55">
        <f t="shared" si="5"/>
        <v>0</v>
      </c>
    </row>
    <row r="64" spans="1:19" ht="14.4" x14ac:dyDescent="0.25">
      <c r="A64" s="93"/>
      <c r="B64" s="20">
        <v>25</v>
      </c>
      <c r="C64" s="135" t="s">
        <v>61</v>
      </c>
      <c r="D64" s="136"/>
      <c r="E64" s="126"/>
      <c r="F64" s="20">
        <v>20</v>
      </c>
      <c r="G64" s="20">
        <v>25</v>
      </c>
      <c r="H64" s="22">
        <v>25</v>
      </c>
      <c r="I64" s="28"/>
      <c r="J64" s="43"/>
      <c r="K64" s="44"/>
      <c r="L64" s="45"/>
      <c r="M64" s="41" t="str">
        <f t="shared" si="2"/>
        <v/>
      </c>
      <c r="N64" s="42" t="str">
        <f>IF(ISBLANK(L64),"",IF(L64&lt;F64,"Yes","No"))</f>
        <v/>
      </c>
      <c r="O64" s="42" t="str">
        <f>IF(ISBLANK(L64),"",IF(L64&gt;H64,"Yes","No"))</f>
        <v/>
      </c>
      <c r="P64" s="45"/>
      <c r="Q64" s="41" t="str">
        <f t="shared" si="11"/>
        <v/>
      </c>
      <c r="R64" s="35"/>
      <c r="S64" s="36"/>
    </row>
    <row r="65" spans="1:19" ht="27" customHeight="1" x14ac:dyDescent="0.3">
      <c r="A65" s="93"/>
      <c r="B65" s="20">
        <v>26</v>
      </c>
      <c r="C65" s="139" t="s">
        <v>62</v>
      </c>
      <c r="D65" s="140"/>
      <c r="E65" s="141"/>
      <c r="F65" s="20">
        <v>20</v>
      </c>
      <c r="G65" s="20">
        <v>25</v>
      </c>
      <c r="H65" s="22">
        <v>30</v>
      </c>
      <c r="I65" s="28"/>
      <c r="J65" s="74">
        <v>1845</v>
      </c>
      <c r="K65" s="75" t="s">
        <v>149</v>
      </c>
      <c r="L65" s="72">
        <v>40</v>
      </c>
      <c r="M65" s="73">
        <f t="shared" si="2"/>
        <v>2.5000000000000001E-2</v>
      </c>
      <c r="N65" s="42" t="str">
        <f>IF(ISBLANK(L65),"",IF(L65&lt;F65,"Yes","No"))</f>
        <v>No</v>
      </c>
      <c r="O65" s="42" t="str">
        <f>IF(ISBLANK(L65),"",IF(L65&gt;H65,"Yes","No"))</f>
        <v>Yes</v>
      </c>
      <c r="P65" s="72">
        <v>45</v>
      </c>
      <c r="Q65" s="73">
        <f t="shared" si="11"/>
        <v>2.2222222222222223E-2</v>
      </c>
      <c r="R65" s="78">
        <f t="shared" si="4"/>
        <v>-5</v>
      </c>
      <c r="S65" s="79">
        <f t="shared" si="5"/>
        <v>2.7777777777777783E-3</v>
      </c>
    </row>
    <row r="66" spans="1:19" ht="14.4" x14ac:dyDescent="0.25">
      <c r="A66" s="93"/>
      <c r="B66" s="103">
        <v>27</v>
      </c>
      <c r="C66" s="104" t="s">
        <v>63</v>
      </c>
      <c r="D66" s="114"/>
      <c r="E66" s="105"/>
      <c r="F66" s="103">
        <v>20</v>
      </c>
      <c r="G66" s="103">
        <v>25</v>
      </c>
      <c r="H66" s="111">
        <v>30</v>
      </c>
      <c r="I66" s="28"/>
      <c r="J66" s="43">
        <v>1845</v>
      </c>
      <c r="K66" s="44" t="s">
        <v>150</v>
      </c>
      <c r="L66" s="45">
        <v>45</v>
      </c>
      <c r="M66" s="41">
        <f t="shared" si="2"/>
        <v>2.2222222222222223E-2</v>
      </c>
      <c r="N66" s="42" t="str">
        <f>IF(ISBLANK(L66),"",IF(L66&lt;F66,"Yes","No"))</f>
        <v>No</v>
      </c>
      <c r="O66" s="42" t="str">
        <f>IF(ISBLANK(L66),"",IF(L66&gt;H66,"Yes","No"))</f>
        <v>Yes</v>
      </c>
      <c r="P66" s="45">
        <v>38</v>
      </c>
      <c r="Q66" s="41">
        <f t="shared" si="11"/>
        <v>2.6315789473684209E-2</v>
      </c>
      <c r="R66" s="35">
        <f t="shared" si="4"/>
        <v>7</v>
      </c>
      <c r="S66" s="36">
        <f t="shared" si="5"/>
        <v>-4.093567251461986E-3</v>
      </c>
    </row>
    <row r="67" spans="1:19" ht="14.4" x14ac:dyDescent="0.25">
      <c r="A67" s="93"/>
      <c r="B67" s="96"/>
      <c r="C67" s="106"/>
      <c r="D67" s="115"/>
      <c r="E67" s="107"/>
      <c r="F67" s="96"/>
      <c r="G67" s="96"/>
      <c r="H67" s="112"/>
      <c r="I67" s="28"/>
      <c r="J67" s="43">
        <v>1845</v>
      </c>
      <c r="K67" s="44" t="s">
        <v>143</v>
      </c>
      <c r="L67" s="45">
        <v>20</v>
      </c>
      <c r="M67" s="41">
        <f t="shared" si="2"/>
        <v>0.05</v>
      </c>
      <c r="N67" s="42" t="str">
        <f>IF(ISBLANK(L67),"",IF(L67&lt;F66,"Yes","No"))</f>
        <v>No</v>
      </c>
      <c r="O67" s="42" t="str">
        <f>IF(ISBLANK(L67),"",IF(L67&gt;H66,"Yes","No"))</f>
        <v>No</v>
      </c>
      <c r="P67" s="45">
        <v>24</v>
      </c>
      <c r="Q67" s="41">
        <f t="shared" si="11"/>
        <v>4.1666666666666664E-2</v>
      </c>
      <c r="R67" s="35">
        <f t="shared" si="4"/>
        <v>-4</v>
      </c>
      <c r="S67" s="36">
        <f t="shared" si="5"/>
        <v>8.3333333333333384E-3</v>
      </c>
    </row>
    <row r="68" spans="1:19" ht="14.4" x14ac:dyDescent="0.25">
      <c r="A68" s="93"/>
      <c r="B68" s="20">
        <v>30</v>
      </c>
      <c r="C68" s="129" t="s">
        <v>64</v>
      </c>
      <c r="D68" s="129"/>
      <c r="E68" s="129"/>
      <c r="F68" s="20">
        <v>70</v>
      </c>
      <c r="G68" s="20">
        <v>75</v>
      </c>
      <c r="H68" s="22">
        <v>80</v>
      </c>
      <c r="I68" s="28"/>
      <c r="J68" s="43"/>
      <c r="K68" s="44"/>
      <c r="L68" s="45"/>
      <c r="M68" s="41" t="str">
        <f t="shared" si="2"/>
        <v/>
      </c>
      <c r="N68" s="42" t="str">
        <f>IF(ISBLANK(L68),"",IF(L68&lt;F68,"Yes","No"))</f>
        <v/>
      </c>
      <c r="O68" s="42" t="str">
        <f>IF(ISBLANK(L68),"",IF(L68&gt;H68,"Yes","No"))</f>
        <v/>
      </c>
      <c r="P68" s="45"/>
      <c r="Q68" s="41" t="str">
        <f t="shared" si="11"/>
        <v/>
      </c>
      <c r="R68" s="35"/>
      <c r="S68" s="36"/>
    </row>
    <row r="69" spans="1:19" ht="14.4" x14ac:dyDescent="0.25">
      <c r="A69" s="93"/>
      <c r="B69" s="103">
        <v>31</v>
      </c>
      <c r="C69" s="104" t="s">
        <v>65</v>
      </c>
      <c r="D69" s="114"/>
      <c r="E69" s="105"/>
      <c r="F69" s="103">
        <v>25</v>
      </c>
      <c r="G69" s="103">
        <v>35</v>
      </c>
      <c r="H69" s="111">
        <v>40</v>
      </c>
      <c r="I69" s="28"/>
      <c r="J69" s="39">
        <v>1845</v>
      </c>
      <c r="K69" s="40" t="s">
        <v>151</v>
      </c>
      <c r="L69" s="35">
        <v>30</v>
      </c>
      <c r="M69" s="41">
        <f t="shared" si="2"/>
        <v>3.3333333333333333E-2</v>
      </c>
      <c r="N69" s="42" t="str">
        <f>IF(ISBLANK(L69),"",IF(L69&lt;F69,"Yes","No"))</f>
        <v>No</v>
      </c>
      <c r="O69" s="42" t="str">
        <f>IF(ISBLANK(L69),"",IF(L69&gt;H69,"Yes","No"))</f>
        <v>No</v>
      </c>
      <c r="P69" s="35">
        <v>31</v>
      </c>
      <c r="Q69" s="41">
        <f t="shared" si="11"/>
        <v>3.2258064516129031E-2</v>
      </c>
      <c r="R69" s="35">
        <f t="shared" si="4"/>
        <v>-1</v>
      </c>
      <c r="S69" s="36">
        <f t="shared" si="5"/>
        <v>1.0752688172043015E-3</v>
      </c>
    </row>
    <row r="70" spans="1:19" ht="14.4" x14ac:dyDescent="0.25">
      <c r="A70" s="93"/>
      <c r="B70" s="96"/>
      <c r="C70" s="106"/>
      <c r="D70" s="115"/>
      <c r="E70" s="107"/>
      <c r="F70" s="96"/>
      <c r="G70" s="96"/>
      <c r="H70" s="112"/>
      <c r="I70" s="28"/>
      <c r="J70" s="39"/>
      <c r="K70" s="40"/>
      <c r="L70" s="35"/>
      <c r="M70" s="41"/>
      <c r="N70" s="42" t="str">
        <f>IF(ISBLANK(L70),"",IF(L70&lt;F70,"Yes","No"))</f>
        <v/>
      </c>
      <c r="O70" s="42" t="str">
        <f>IF(ISBLANK(L70),"",IF(L70&gt;H70,"Yes","No"))</f>
        <v/>
      </c>
      <c r="P70" s="35"/>
      <c r="Q70" s="41"/>
      <c r="R70" s="35"/>
      <c r="S70" s="36"/>
    </row>
    <row r="71" spans="1:19" ht="14.4" x14ac:dyDescent="0.25">
      <c r="A71" s="93"/>
      <c r="B71" s="103">
        <v>32</v>
      </c>
      <c r="C71" s="104" t="s">
        <v>66</v>
      </c>
      <c r="D71" s="114"/>
      <c r="E71" s="105"/>
      <c r="F71" s="103">
        <v>35</v>
      </c>
      <c r="G71" s="103">
        <v>40</v>
      </c>
      <c r="H71" s="111">
        <v>60</v>
      </c>
      <c r="I71" s="28"/>
      <c r="J71" s="39">
        <v>1845</v>
      </c>
      <c r="K71" s="40" t="s">
        <v>152</v>
      </c>
      <c r="L71" s="35">
        <v>40</v>
      </c>
      <c r="M71" s="41">
        <f t="shared" si="2"/>
        <v>2.5000000000000001E-2</v>
      </c>
      <c r="N71" s="42" t="str">
        <f>IF(ISBLANK(L71),"",IF(L71&lt;F71,"Yes","No"))</f>
        <v>No</v>
      </c>
      <c r="O71" s="42" t="str">
        <f>IF(ISBLANK(L71),"",IF(L71&gt;H71,"Yes","No"))</f>
        <v>No</v>
      </c>
      <c r="P71" s="35">
        <v>37</v>
      </c>
      <c r="Q71" s="41">
        <f t="shared" ref="Q71" si="12">IF(ISERROR(1/P71), "", 1/P71)</f>
        <v>2.7027027027027029E-2</v>
      </c>
      <c r="R71" s="35">
        <f t="shared" si="4"/>
        <v>3</v>
      </c>
      <c r="S71" s="36">
        <f t="shared" si="5"/>
        <v>-2.0270270270270271E-3</v>
      </c>
    </row>
    <row r="72" spans="1:19" ht="14.4" x14ac:dyDescent="0.25">
      <c r="A72" s="93"/>
      <c r="B72" s="96"/>
      <c r="C72" s="106"/>
      <c r="D72" s="115"/>
      <c r="E72" s="107"/>
      <c r="F72" s="96"/>
      <c r="G72" s="96"/>
      <c r="H72" s="112"/>
      <c r="I72" s="28"/>
      <c r="J72" s="39"/>
      <c r="K72" s="40"/>
      <c r="L72" s="35"/>
      <c r="M72" s="41"/>
      <c r="N72" s="42"/>
      <c r="O72" s="42"/>
      <c r="P72" s="35"/>
      <c r="Q72" s="41"/>
      <c r="R72" s="35"/>
      <c r="S72" s="36"/>
    </row>
    <row r="73" spans="1:19" ht="14.4" x14ac:dyDescent="0.25">
      <c r="A73" s="93"/>
      <c r="B73" s="103">
        <v>33</v>
      </c>
      <c r="C73" s="129" t="s">
        <v>67</v>
      </c>
      <c r="D73" s="108" t="s">
        <v>19</v>
      </c>
      <c r="E73" s="109"/>
      <c r="F73" s="20">
        <v>20</v>
      </c>
      <c r="G73" s="20">
        <v>35</v>
      </c>
      <c r="H73" s="22">
        <v>50</v>
      </c>
      <c r="I73" s="28"/>
      <c r="J73" s="39"/>
      <c r="K73" s="40"/>
      <c r="L73" s="35"/>
      <c r="M73" s="41"/>
      <c r="N73" s="42"/>
      <c r="O73" s="42"/>
      <c r="P73" s="35"/>
      <c r="Q73" s="41"/>
      <c r="R73" s="35"/>
      <c r="S73" s="36"/>
    </row>
    <row r="74" spans="1:19" ht="14.4" x14ac:dyDescent="0.25">
      <c r="A74" s="93"/>
      <c r="B74" s="96"/>
      <c r="C74" s="129"/>
      <c r="D74" s="108" t="s">
        <v>68</v>
      </c>
      <c r="E74" s="109"/>
      <c r="F74" s="20">
        <v>20</v>
      </c>
      <c r="G74" s="20">
        <v>35</v>
      </c>
      <c r="H74" s="22">
        <v>40</v>
      </c>
      <c r="I74" s="28"/>
      <c r="J74" s="39"/>
      <c r="K74" s="40"/>
      <c r="L74" s="35"/>
      <c r="M74" s="41"/>
      <c r="N74" s="42"/>
      <c r="O74" s="42"/>
      <c r="P74" s="35"/>
      <c r="Q74" s="41"/>
      <c r="R74" s="35"/>
      <c r="S74" s="36"/>
    </row>
    <row r="75" spans="1:19" ht="14.4" x14ac:dyDescent="0.25">
      <c r="A75" s="93"/>
      <c r="B75" s="20">
        <v>34</v>
      </c>
      <c r="C75" s="135" t="s">
        <v>69</v>
      </c>
      <c r="D75" s="136"/>
      <c r="E75" s="126"/>
      <c r="F75" s="20">
        <v>25</v>
      </c>
      <c r="G75" s="20">
        <v>40</v>
      </c>
      <c r="H75" s="22">
        <v>45</v>
      </c>
      <c r="I75" s="28"/>
      <c r="J75" s="39">
        <v>1850</v>
      </c>
      <c r="K75" s="40" t="s">
        <v>141</v>
      </c>
      <c r="L75" s="35">
        <v>30</v>
      </c>
      <c r="M75" s="41">
        <f t="shared" si="2"/>
        <v>3.3333333333333333E-2</v>
      </c>
      <c r="N75" s="42" t="str">
        <f>IF(ISBLANK(L75),"",IF(L75&lt;F75,"Yes","No"))</f>
        <v>No</v>
      </c>
      <c r="O75" s="42" t="str">
        <f>IF(ISBLANK(L75),"",IF(L75&gt;H75,"Yes","No"))</f>
        <v>No</v>
      </c>
      <c r="P75" s="35">
        <v>32</v>
      </c>
      <c r="Q75" s="41">
        <f t="shared" ref="Q75:Q76" si="13">IF(ISERROR(1/P75), "", 1/P75)</f>
        <v>3.125E-2</v>
      </c>
      <c r="R75" s="35">
        <f t="shared" ref="R75:R88" si="14">L75-P75</f>
        <v>-2</v>
      </c>
      <c r="S75" s="36">
        <f t="shared" ref="S75:S88" si="15">M75-Q75</f>
        <v>2.0833333333333329E-3</v>
      </c>
    </row>
    <row r="76" spans="1:19" ht="14.4" x14ac:dyDescent="0.25">
      <c r="A76" s="93"/>
      <c r="B76" s="20">
        <v>35</v>
      </c>
      <c r="C76" s="135" t="s">
        <v>70</v>
      </c>
      <c r="D76" s="136"/>
      <c r="E76" s="126"/>
      <c r="F76" s="20">
        <v>25</v>
      </c>
      <c r="G76" s="20">
        <v>35</v>
      </c>
      <c r="H76" s="22">
        <v>45</v>
      </c>
      <c r="I76" s="28"/>
      <c r="J76" s="39">
        <v>1850</v>
      </c>
      <c r="K76" s="40" t="s">
        <v>142</v>
      </c>
      <c r="L76" s="35">
        <v>40</v>
      </c>
      <c r="M76" s="41">
        <f t="shared" si="2"/>
        <v>2.5000000000000001E-2</v>
      </c>
      <c r="N76" s="42" t="str">
        <f>IF(ISBLANK(L76),"",IF(L76&lt;F76,"Yes","No"))</f>
        <v>No</v>
      </c>
      <c r="O76" s="42" t="str">
        <f>IF(ISBLANK(L76),"",IF(L76&gt;H76,"Yes","No"))</f>
        <v>No</v>
      </c>
      <c r="P76" s="35">
        <v>32</v>
      </c>
      <c r="Q76" s="41">
        <f t="shared" si="13"/>
        <v>3.125E-2</v>
      </c>
      <c r="R76" s="35">
        <f t="shared" si="14"/>
        <v>8</v>
      </c>
      <c r="S76" s="36">
        <f t="shared" si="15"/>
        <v>-6.2499999999999986E-3</v>
      </c>
    </row>
    <row r="77" spans="1:19" ht="14.4" x14ac:dyDescent="0.25">
      <c r="A77" s="93"/>
      <c r="B77" s="20">
        <v>36</v>
      </c>
      <c r="C77" s="135" t="s">
        <v>71</v>
      </c>
      <c r="D77" s="136"/>
      <c r="E77" s="126"/>
      <c r="F77" s="20">
        <v>35</v>
      </c>
      <c r="G77" s="20">
        <v>55</v>
      </c>
      <c r="H77" s="22">
        <v>70</v>
      </c>
      <c r="I77" s="28"/>
      <c r="J77" s="39"/>
      <c r="K77" s="40"/>
      <c r="L77" s="35"/>
      <c r="M77" s="41"/>
      <c r="N77" s="42"/>
      <c r="O77" s="42"/>
      <c r="P77" s="35"/>
      <c r="Q77" s="41"/>
      <c r="R77" s="35"/>
      <c r="S77" s="36"/>
    </row>
    <row r="78" spans="1:19" ht="14.4" x14ac:dyDescent="0.25">
      <c r="A78" s="93"/>
      <c r="B78" s="103">
        <v>37</v>
      </c>
      <c r="C78" s="102" t="s">
        <v>72</v>
      </c>
      <c r="D78" s="108" t="s">
        <v>19</v>
      </c>
      <c r="E78" s="109"/>
      <c r="F78" s="20">
        <v>40</v>
      </c>
      <c r="G78" s="20">
        <v>60</v>
      </c>
      <c r="H78" s="22">
        <v>80</v>
      </c>
      <c r="I78" s="28"/>
      <c r="J78" s="39"/>
      <c r="K78" s="40"/>
      <c r="L78" s="35"/>
      <c r="M78" s="41"/>
      <c r="N78" s="42"/>
      <c r="O78" s="42"/>
      <c r="P78" s="35"/>
      <c r="Q78" s="41"/>
      <c r="R78" s="35"/>
      <c r="S78" s="36"/>
    </row>
    <row r="79" spans="1:19" ht="14.4" x14ac:dyDescent="0.25">
      <c r="A79" s="93"/>
      <c r="B79" s="96"/>
      <c r="C79" s="99"/>
      <c r="D79" s="108" t="s">
        <v>73</v>
      </c>
      <c r="E79" s="109"/>
      <c r="F79" s="20">
        <v>20</v>
      </c>
      <c r="G79" s="20">
        <v>30</v>
      </c>
      <c r="H79" s="22">
        <v>45</v>
      </c>
      <c r="I79" s="28"/>
      <c r="J79" s="39"/>
      <c r="K79" s="40"/>
      <c r="L79" s="35"/>
      <c r="M79" s="41"/>
      <c r="N79" s="42"/>
      <c r="O79" s="42"/>
      <c r="P79" s="35"/>
      <c r="Q79" s="41"/>
      <c r="R79" s="35"/>
      <c r="S79" s="36"/>
    </row>
    <row r="80" spans="1:19" ht="14.4" x14ac:dyDescent="0.25">
      <c r="A80" s="93"/>
      <c r="B80" s="20">
        <v>38</v>
      </c>
      <c r="C80" s="129" t="s">
        <v>74</v>
      </c>
      <c r="D80" s="129"/>
      <c r="E80" s="129"/>
      <c r="F80" s="20">
        <v>20</v>
      </c>
      <c r="G80" s="20">
        <v>35</v>
      </c>
      <c r="H80" s="22">
        <v>50</v>
      </c>
      <c r="I80" s="28"/>
      <c r="J80" s="39"/>
      <c r="K80" s="40"/>
      <c r="L80" s="35"/>
      <c r="M80" s="41"/>
      <c r="N80" s="42"/>
      <c r="O80" s="42"/>
      <c r="P80" s="35"/>
      <c r="Q80" s="41"/>
      <c r="R80" s="35"/>
      <c r="S80" s="36"/>
    </row>
    <row r="81" spans="1:19" ht="14.4" x14ac:dyDescent="0.25">
      <c r="A81" s="93"/>
      <c r="B81" s="103">
        <v>39</v>
      </c>
      <c r="C81" s="104" t="s">
        <v>75</v>
      </c>
      <c r="D81" s="114"/>
      <c r="E81" s="105"/>
      <c r="F81" s="103">
        <v>20</v>
      </c>
      <c r="G81" s="103">
        <v>30</v>
      </c>
      <c r="H81" s="111">
        <v>45</v>
      </c>
      <c r="I81" s="28"/>
      <c r="J81" s="39">
        <v>1845</v>
      </c>
      <c r="K81" s="40" t="s">
        <v>145</v>
      </c>
      <c r="L81" s="35">
        <v>35</v>
      </c>
      <c r="M81" s="41">
        <f t="shared" si="2"/>
        <v>2.8571428571428571E-2</v>
      </c>
      <c r="N81" s="42" t="str">
        <f>IF(ISBLANK(L81),"",IF(L81&lt;F81,"Yes","No"))</f>
        <v>No</v>
      </c>
      <c r="O81" s="42" t="str">
        <f>IF(ISBLANK(L81),"",IF(L81&gt;H81,"Yes","No"))</f>
        <v>No</v>
      </c>
      <c r="P81" s="35">
        <v>39</v>
      </c>
      <c r="Q81" s="41">
        <f t="shared" ref="Q81:Q83" si="16">IF(ISERROR(1/P81), "", 1/P81)</f>
        <v>2.564102564102564E-2</v>
      </c>
      <c r="R81" s="35">
        <f t="shared" si="14"/>
        <v>-4</v>
      </c>
      <c r="S81" s="36">
        <f t="shared" si="15"/>
        <v>2.9304029304029304E-3</v>
      </c>
    </row>
    <row r="82" spans="1:19" ht="14.4" x14ac:dyDescent="0.25">
      <c r="A82" s="93"/>
      <c r="B82" s="95"/>
      <c r="C82" s="116"/>
      <c r="D82" s="117"/>
      <c r="E82" s="118"/>
      <c r="F82" s="95"/>
      <c r="G82" s="95"/>
      <c r="H82" s="113"/>
      <c r="I82" s="28"/>
      <c r="J82" s="39">
        <v>1845</v>
      </c>
      <c r="K82" s="40" t="s">
        <v>146</v>
      </c>
      <c r="L82" s="35">
        <v>45</v>
      </c>
      <c r="M82" s="41">
        <f t="shared" si="2"/>
        <v>2.2222222222222223E-2</v>
      </c>
      <c r="N82" s="42" t="str">
        <f>IF(ISBLANK(L82),"",IF(L82&lt;F81,"Yes","No"))</f>
        <v>No</v>
      </c>
      <c r="O82" s="42" t="str">
        <f>IF(ISBLANK(L82),"",IF(L82&gt;H81,"Yes","No"))</f>
        <v>No</v>
      </c>
      <c r="P82" s="35">
        <v>42</v>
      </c>
      <c r="Q82" s="41">
        <f t="shared" si="16"/>
        <v>2.3809523809523808E-2</v>
      </c>
      <c r="R82" s="35">
        <f t="shared" si="14"/>
        <v>3</v>
      </c>
      <c r="S82" s="36">
        <f t="shared" si="15"/>
        <v>-1.5873015873015851E-3</v>
      </c>
    </row>
    <row r="83" spans="1:19" ht="14.4" x14ac:dyDescent="0.25">
      <c r="A83" s="93"/>
      <c r="B83" s="96"/>
      <c r="C83" s="106"/>
      <c r="D83" s="115"/>
      <c r="E83" s="107"/>
      <c r="F83" s="96"/>
      <c r="G83" s="96"/>
      <c r="H83" s="112"/>
      <c r="I83" s="28"/>
      <c r="J83" s="39">
        <v>1845</v>
      </c>
      <c r="K83" s="40" t="s">
        <v>147</v>
      </c>
      <c r="L83" s="35">
        <v>30</v>
      </c>
      <c r="M83" s="41">
        <f t="shared" si="2"/>
        <v>3.3333333333333333E-2</v>
      </c>
      <c r="N83" s="42" t="str">
        <f>IF(ISBLANK(L83),"",IF(L83&lt;F81,"Yes","No"))</f>
        <v>No</v>
      </c>
      <c r="O83" s="42" t="str">
        <f>IF(ISBLANK(L83),"",IF(L83&gt;H81,"Yes","No"))</f>
        <v>No</v>
      </c>
      <c r="P83" s="35">
        <v>42</v>
      </c>
      <c r="Q83" s="41">
        <f t="shared" si="16"/>
        <v>2.3809523809523808E-2</v>
      </c>
      <c r="R83" s="35">
        <f t="shared" si="14"/>
        <v>-12</v>
      </c>
      <c r="S83" s="36">
        <f t="shared" si="15"/>
        <v>9.5238095238095247E-3</v>
      </c>
    </row>
    <row r="84" spans="1:19" ht="14.4" x14ac:dyDescent="0.25">
      <c r="A84" s="93"/>
      <c r="B84" s="20">
        <v>40</v>
      </c>
      <c r="C84" s="129" t="s">
        <v>76</v>
      </c>
      <c r="D84" s="129"/>
      <c r="E84" s="129"/>
      <c r="F84" s="20">
        <v>30</v>
      </c>
      <c r="G84" s="20">
        <v>50</v>
      </c>
      <c r="H84" s="22">
        <v>85</v>
      </c>
      <c r="I84" s="28"/>
      <c r="J84" s="39"/>
      <c r="K84" s="40"/>
      <c r="L84" s="35"/>
      <c r="M84" s="41"/>
      <c r="N84" s="42" t="str">
        <f>IF(ISBLANK(L84),"",IF(L84&lt;F84,"Yes","No"))</f>
        <v/>
      </c>
      <c r="O84" s="42" t="str">
        <f>IF(ISBLANK(L84),"",IF(L84&gt;H84,"Yes","No"))</f>
        <v/>
      </c>
      <c r="P84" s="35"/>
      <c r="Q84" s="41"/>
      <c r="R84" s="35"/>
      <c r="S84" s="36"/>
    </row>
    <row r="85" spans="1:19" ht="14.4" x14ac:dyDescent="0.25">
      <c r="A85" s="93"/>
      <c r="B85" s="20">
        <v>41</v>
      </c>
      <c r="C85" s="129" t="s">
        <v>77</v>
      </c>
      <c r="D85" s="129"/>
      <c r="E85" s="129"/>
      <c r="F85" s="20">
        <v>35</v>
      </c>
      <c r="G85" s="20">
        <v>55</v>
      </c>
      <c r="H85" s="22">
        <v>80</v>
      </c>
      <c r="I85" s="28"/>
      <c r="J85" s="43">
        <v>1840</v>
      </c>
      <c r="K85" s="44" t="s">
        <v>144</v>
      </c>
      <c r="L85" s="45">
        <v>60</v>
      </c>
      <c r="M85" s="41">
        <f t="shared" si="2"/>
        <v>1.6666666666666666E-2</v>
      </c>
      <c r="N85" s="42" t="str">
        <f>IF(ISBLANK(L85),"",IF(L85&lt;F85,"Yes","No"))</f>
        <v>No</v>
      </c>
      <c r="O85" s="42" t="str">
        <f>IF(ISBLANK(L85),"",IF(L85&gt;H85,"Yes","No"))</f>
        <v>No</v>
      </c>
      <c r="P85" s="45">
        <v>52</v>
      </c>
      <c r="Q85" s="41">
        <f t="shared" ref="Q85" si="17">IF(ISERROR(1/P85), "", 1/P85)</f>
        <v>1.9230769230769232E-2</v>
      </c>
      <c r="R85" s="35">
        <f t="shared" si="14"/>
        <v>8</v>
      </c>
      <c r="S85" s="36">
        <f t="shared" si="15"/>
        <v>-2.5641025641025654E-3</v>
      </c>
    </row>
    <row r="86" spans="1:19" ht="14.4" x14ac:dyDescent="0.25">
      <c r="A86" s="93"/>
      <c r="B86" s="103">
        <v>42</v>
      </c>
      <c r="C86" s="104" t="s">
        <v>78</v>
      </c>
      <c r="D86" s="114"/>
      <c r="E86" s="105"/>
      <c r="F86" s="103">
        <v>50</v>
      </c>
      <c r="G86" s="103">
        <v>60</v>
      </c>
      <c r="H86" s="111">
        <v>80</v>
      </c>
      <c r="I86" s="28"/>
      <c r="J86" s="43"/>
      <c r="K86" s="44"/>
      <c r="L86" s="45"/>
      <c r="M86" s="41"/>
      <c r="N86" s="42" t="str">
        <f>IF(ISBLANK(L86),"",IF(L86&lt;F86,"Yes","No"))</f>
        <v/>
      </c>
      <c r="O86" s="42" t="str">
        <f>IF(ISBLANK(L86),"",IF(L86&gt;H86,"Yes","No"))</f>
        <v/>
      </c>
      <c r="P86" s="45"/>
      <c r="Q86" s="41"/>
      <c r="R86" s="35"/>
      <c r="S86" s="36"/>
    </row>
    <row r="87" spans="1:19" ht="15" thickBot="1" x14ac:dyDescent="0.3">
      <c r="A87" s="124"/>
      <c r="B87" s="130"/>
      <c r="C87" s="131"/>
      <c r="D87" s="132"/>
      <c r="E87" s="133"/>
      <c r="F87" s="130"/>
      <c r="G87" s="130"/>
      <c r="H87" s="142"/>
      <c r="I87" s="28"/>
      <c r="J87" s="46"/>
      <c r="K87" s="47"/>
      <c r="L87" s="48"/>
      <c r="M87" s="50"/>
      <c r="N87" s="51" t="str">
        <f>IF(ISBLANK(L87),"",IF(L87&lt;F87,"Yes","No"))</f>
        <v/>
      </c>
      <c r="O87" s="51" t="str">
        <f>IF(ISBLANK(L87),"",IF(L87&gt;H87,"Yes","No"))</f>
        <v/>
      </c>
      <c r="P87" s="48"/>
      <c r="Q87" s="50"/>
      <c r="R87" s="59"/>
      <c r="S87" s="49"/>
    </row>
    <row r="88" spans="1:19" ht="14.4" x14ac:dyDescent="0.25">
      <c r="A88" s="92" t="s">
        <v>79</v>
      </c>
      <c r="B88" s="94">
        <v>43</v>
      </c>
      <c r="C88" s="127" t="s">
        <v>80</v>
      </c>
      <c r="D88" s="143"/>
      <c r="E88" s="128"/>
      <c r="F88" s="94">
        <v>15</v>
      </c>
      <c r="G88" s="94">
        <v>20</v>
      </c>
      <c r="H88" s="134">
        <v>30</v>
      </c>
      <c r="I88" s="28"/>
      <c r="J88" s="39">
        <v>1980</v>
      </c>
      <c r="K88" s="40" t="s">
        <v>172</v>
      </c>
      <c r="L88" s="35">
        <v>15</v>
      </c>
      <c r="M88" s="41">
        <f t="shared" ref="M88" si="18">IF(ISERROR(1/L88), "", 1/L88)</f>
        <v>6.6666666666666666E-2</v>
      </c>
      <c r="N88" s="42" t="str">
        <f>IF(ISBLANK(L88),"",IF(L88&lt;F87,"Yes","No"))</f>
        <v>No</v>
      </c>
      <c r="O88" s="42" t="str">
        <f>IF(ISBLANK(L88),"",IF(L88&gt;H88,"Yes","No"))</f>
        <v>No</v>
      </c>
      <c r="P88" s="35">
        <v>15</v>
      </c>
      <c r="Q88" s="41">
        <f t="shared" ref="Q88" si="19">IF(ISERROR(1/P88), "", 1/P88)</f>
        <v>6.6666666666666666E-2</v>
      </c>
      <c r="R88" s="54">
        <f t="shared" si="14"/>
        <v>0</v>
      </c>
      <c r="S88" s="55">
        <f t="shared" si="15"/>
        <v>0</v>
      </c>
    </row>
    <row r="89" spans="1:19" ht="15" thickBot="1" x14ac:dyDescent="0.3">
      <c r="A89" s="124"/>
      <c r="B89" s="130"/>
      <c r="C89" s="131"/>
      <c r="D89" s="132"/>
      <c r="E89" s="133"/>
      <c r="F89" s="130"/>
      <c r="G89" s="130"/>
      <c r="H89" s="142"/>
      <c r="I89" s="28"/>
      <c r="J89" s="39"/>
      <c r="K89" s="40"/>
      <c r="L89" s="35"/>
      <c r="M89" s="41"/>
      <c r="N89" s="42"/>
      <c r="O89" s="42"/>
      <c r="P89" s="35"/>
      <c r="Q89" s="41"/>
      <c r="R89" s="35"/>
      <c r="S89" s="36"/>
    </row>
    <row r="90" spans="1:19" x14ac:dyDescent="0.25">
      <c r="I90" s="28"/>
    </row>
    <row r="91" spans="1:19" x14ac:dyDescent="0.25">
      <c r="I91" s="28"/>
    </row>
    <row r="92" spans="1:19" ht="18" customHeight="1" x14ac:dyDescent="0.25">
      <c r="A92" s="82" t="s">
        <v>81</v>
      </c>
      <c r="B92" s="82"/>
      <c r="C92" s="82"/>
      <c r="D92" s="82"/>
      <c r="E92" s="82"/>
      <c r="F92" s="82"/>
      <c r="G92" s="82"/>
      <c r="H92" s="82"/>
      <c r="I92" s="28"/>
    </row>
    <row r="93" spans="1:19" x14ac:dyDescent="0.25">
      <c r="I93" s="28"/>
    </row>
    <row r="94" spans="1:19" ht="54.9" customHeight="1" x14ac:dyDescent="0.25">
      <c r="B94" s="8"/>
      <c r="C94" s="84" t="s">
        <v>2</v>
      </c>
      <c r="D94" s="84"/>
      <c r="E94" s="84"/>
      <c r="F94" s="169" t="s">
        <v>82</v>
      </c>
      <c r="G94" s="170"/>
      <c r="H94" s="171"/>
      <c r="I94" s="28"/>
      <c r="J94" s="86" t="s">
        <v>4</v>
      </c>
      <c r="K94" s="86" t="s">
        <v>5</v>
      </c>
      <c r="L94" s="88" t="s">
        <v>195</v>
      </c>
      <c r="M94" s="88"/>
      <c r="N94" s="168" t="s">
        <v>6</v>
      </c>
      <c r="O94" s="168"/>
      <c r="P94" s="88" t="s">
        <v>196</v>
      </c>
      <c r="Q94" s="90"/>
      <c r="R94" s="166" t="s">
        <v>197</v>
      </c>
      <c r="S94" s="166"/>
    </row>
    <row r="95" spans="1:19" ht="28.8" x14ac:dyDescent="0.25">
      <c r="B95" s="9" t="s">
        <v>8</v>
      </c>
      <c r="C95" s="84" t="s">
        <v>9</v>
      </c>
      <c r="D95" s="84"/>
      <c r="E95" s="84"/>
      <c r="F95" s="172"/>
      <c r="G95" s="173"/>
      <c r="H95" s="174"/>
      <c r="I95" s="28"/>
      <c r="J95" s="87"/>
      <c r="K95" s="87"/>
      <c r="L95" s="61" t="s">
        <v>13</v>
      </c>
      <c r="M95" s="62" t="s">
        <v>14</v>
      </c>
      <c r="N95" s="60" t="s">
        <v>83</v>
      </c>
      <c r="O95" s="60" t="s">
        <v>84</v>
      </c>
      <c r="P95" s="61" t="s">
        <v>13</v>
      </c>
      <c r="Q95" s="62" t="s">
        <v>14</v>
      </c>
      <c r="R95" s="76" t="s">
        <v>13</v>
      </c>
      <c r="S95" s="77" t="s">
        <v>14</v>
      </c>
    </row>
    <row r="96" spans="1:19" ht="14.4" x14ac:dyDescent="0.25">
      <c r="B96" s="20">
        <v>1</v>
      </c>
      <c r="C96" s="135" t="s">
        <v>85</v>
      </c>
      <c r="D96" s="136"/>
      <c r="E96" s="126"/>
      <c r="F96" s="29">
        <v>5</v>
      </c>
      <c r="G96" s="159">
        <v>15</v>
      </c>
      <c r="H96" s="159"/>
      <c r="I96" s="28"/>
      <c r="J96" s="39" t="s">
        <v>86</v>
      </c>
      <c r="K96" s="40" t="s">
        <v>87</v>
      </c>
      <c r="L96" s="35">
        <v>15</v>
      </c>
      <c r="M96" s="63">
        <f t="shared" ref="M96:M124" si="20">1/L96</f>
        <v>6.6666666666666666E-2</v>
      </c>
      <c r="N96" s="42" t="str">
        <f t="shared" ref="N96:N104" si="21">IF(ISBLANK(L96),"",IF(L96&lt;F96,"Yes","No"))</f>
        <v>No</v>
      </c>
      <c r="O96" s="42" t="str">
        <f t="shared" ref="O96:O104" si="22">IF(ISBLANK(L96),"",IF(L96&gt;G96,"Yes","No"))</f>
        <v>No</v>
      </c>
      <c r="P96" s="35">
        <v>10</v>
      </c>
      <c r="Q96" s="63">
        <f t="shared" ref="Q96:Q101" si="23">1/P96</f>
        <v>0.1</v>
      </c>
      <c r="R96" s="35">
        <f t="shared" ref="R96:R101" si="24">L96-P96</f>
        <v>5</v>
      </c>
      <c r="S96" s="36">
        <f t="shared" ref="S96:S101" si="25">M96-Q96</f>
        <v>-3.333333333333334E-2</v>
      </c>
    </row>
    <row r="97" spans="2:20" ht="14.4" x14ac:dyDescent="0.25">
      <c r="B97" s="103">
        <v>2</v>
      </c>
      <c r="C97" s="104" t="s">
        <v>88</v>
      </c>
      <c r="D97" s="104" t="s">
        <v>89</v>
      </c>
      <c r="E97" s="105"/>
      <c r="F97" s="30">
        <v>5</v>
      </c>
      <c r="G97" s="146">
        <v>15</v>
      </c>
      <c r="H97" s="147"/>
      <c r="I97" s="28"/>
      <c r="J97" s="39" t="s">
        <v>90</v>
      </c>
      <c r="K97" s="40" t="s">
        <v>157</v>
      </c>
      <c r="L97" s="35">
        <v>15</v>
      </c>
      <c r="M97" s="63">
        <f t="shared" si="20"/>
        <v>6.6666666666666666E-2</v>
      </c>
      <c r="N97" s="42" t="str">
        <f t="shared" si="21"/>
        <v>No</v>
      </c>
      <c r="O97" s="42" t="str">
        <f t="shared" si="22"/>
        <v>No</v>
      </c>
      <c r="P97" s="35">
        <v>11</v>
      </c>
      <c r="Q97" s="63">
        <f t="shared" si="23"/>
        <v>9.0909090909090912E-2</v>
      </c>
      <c r="R97" s="35">
        <f t="shared" si="24"/>
        <v>4</v>
      </c>
      <c r="S97" s="36">
        <f t="shared" si="25"/>
        <v>-2.4242424242424246E-2</v>
      </c>
    </row>
    <row r="98" spans="2:20" ht="14.4" x14ac:dyDescent="0.25">
      <c r="B98" s="95"/>
      <c r="C98" s="116"/>
      <c r="D98" s="135" t="s">
        <v>91</v>
      </c>
      <c r="E98" s="126"/>
      <c r="F98" s="29">
        <v>5</v>
      </c>
      <c r="G98" s="159">
        <v>20</v>
      </c>
      <c r="H98" s="159"/>
      <c r="I98" s="28"/>
      <c r="J98" s="39" t="s">
        <v>90</v>
      </c>
      <c r="K98" s="40" t="s">
        <v>158</v>
      </c>
      <c r="L98" s="58">
        <v>15</v>
      </c>
      <c r="M98" s="63">
        <f t="shared" si="20"/>
        <v>6.6666666666666666E-2</v>
      </c>
      <c r="N98" s="42" t="str">
        <f t="shared" si="21"/>
        <v>No</v>
      </c>
      <c r="O98" s="42" t="str">
        <f t="shared" si="22"/>
        <v>No</v>
      </c>
      <c r="P98" s="58">
        <v>14</v>
      </c>
      <c r="Q98" s="63">
        <f t="shared" si="23"/>
        <v>7.1428571428571425E-2</v>
      </c>
      <c r="R98" s="35">
        <f t="shared" si="24"/>
        <v>1</v>
      </c>
      <c r="S98" s="36">
        <f t="shared" si="25"/>
        <v>-4.7619047619047589E-3</v>
      </c>
    </row>
    <row r="99" spans="2:20" ht="14.4" x14ac:dyDescent="0.25">
      <c r="B99" s="95"/>
      <c r="C99" s="116"/>
      <c r="D99" s="104" t="s">
        <v>92</v>
      </c>
      <c r="E99" s="105"/>
      <c r="F99" s="144">
        <v>5</v>
      </c>
      <c r="G99" s="146">
        <v>10</v>
      </c>
      <c r="H99" s="147"/>
      <c r="I99" s="28"/>
      <c r="J99" s="39">
        <v>1930</v>
      </c>
      <c r="K99" s="40" t="s">
        <v>189</v>
      </c>
      <c r="L99" s="58">
        <v>7</v>
      </c>
      <c r="M99" s="63">
        <f t="shared" si="20"/>
        <v>0.14285714285714285</v>
      </c>
      <c r="N99" s="42" t="str">
        <f t="shared" si="21"/>
        <v>No</v>
      </c>
      <c r="O99" s="42" t="str">
        <f t="shared" si="22"/>
        <v>No</v>
      </c>
      <c r="P99" s="58">
        <v>7</v>
      </c>
      <c r="Q99" s="63">
        <f t="shared" si="23"/>
        <v>0.14285714285714285</v>
      </c>
      <c r="R99" s="35">
        <f t="shared" si="24"/>
        <v>0</v>
      </c>
      <c r="S99" s="36">
        <f t="shared" si="25"/>
        <v>0</v>
      </c>
    </row>
    <row r="100" spans="2:20" ht="14.4" x14ac:dyDescent="0.25">
      <c r="B100" s="96"/>
      <c r="C100" s="106"/>
      <c r="D100" s="106"/>
      <c r="E100" s="107"/>
      <c r="F100" s="145"/>
      <c r="G100" s="148"/>
      <c r="H100" s="149"/>
      <c r="I100" s="28"/>
      <c r="J100" s="39">
        <v>1930</v>
      </c>
      <c r="K100" s="40" t="s">
        <v>190</v>
      </c>
      <c r="L100" s="58">
        <v>7</v>
      </c>
      <c r="M100" s="63">
        <f t="shared" ref="M100" si="26">1/L100</f>
        <v>0.14285714285714285</v>
      </c>
      <c r="N100" s="42" t="str">
        <f>IF(ISBLANK(L100),"",IF(L100&lt;F99,"Yes","No"))</f>
        <v>No</v>
      </c>
      <c r="O100" s="42" t="str">
        <f>IF(ISBLANK(L100),"",IF(L100&gt;G99,"Yes","No"))</f>
        <v>No</v>
      </c>
      <c r="P100" s="58">
        <v>8</v>
      </c>
      <c r="Q100" s="63">
        <f t="shared" si="23"/>
        <v>0.125</v>
      </c>
      <c r="R100" s="35">
        <f t="shared" si="24"/>
        <v>-1</v>
      </c>
      <c r="S100" s="36">
        <f t="shared" si="25"/>
        <v>1.7857142857142849E-2</v>
      </c>
    </row>
    <row r="101" spans="2:20" ht="14.4" x14ac:dyDescent="0.25">
      <c r="B101" s="23">
        <v>3</v>
      </c>
      <c r="C101" s="104" t="s">
        <v>93</v>
      </c>
      <c r="D101" s="114"/>
      <c r="E101" s="105"/>
      <c r="F101" s="30">
        <v>50</v>
      </c>
      <c r="G101" s="146">
        <v>75</v>
      </c>
      <c r="H101" s="147"/>
      <c r="I101" s="28"/>
      <c r="J101" s="39" t="s">
        <v>94</v>
      </c>
      <c r="K101" s="40" t="s">
        <v>153</v>
      </c>
      <c r="L101" s="35">
        <v>60</v>
      </c>
      <c r="M101" s="63">
        <f t="shared" si="20"/>
        <v>1.6666666666666666E-2</v>
      </c>
      <c r="N101" s="42" t="str">
        <f t="shared" si="21"/>
        <v>No</v>
      </c>
      <c r="O101" s="42" t="str">
        <f t="shared" si="22"/>
        <v>No</v>
      </c>
      <c r="P101" s="35">
        <v>60</v>
      </c>
      <c r="Q101" s="63">
        <f t="shared" si="23"/>
        <v>1.6666666666666666E-2</v>
      </c>
      <c r="R101" s="35">
        <f t="shared" si="24"/>
        <v>0</v>
      </c>
      <c r="S101" s="36">
        <f t="shared" si="25"/>
        <v>0</v>
      </c>
    </row>
    <row r="102" spans="2:20" ht="14.4" x14ac:dyDescent="0.25">
      <c r="B102" s="31">
        <v>4</v>
      </c>
      <c r="C102" s="135" t="s">
        <v>95</v>
      </c>
      <c r="D102" s="136"/>
      <c r="E102" s="126"/>
      <c r="F102" s="167" t="s">
        <v>96</v>
      </c>
      <c r="G102" s="167"/>
      <c r="H102" s="167"/>
      <c r="I102" s="28"/>
      <c r="J102" s="39" t="s">
        <v>97</v>
      </c>
      <c r="K102" s="40" t="s">
        <v>95</v>
      </c>
      <c r="L102" s="35"/>
      <c r="M102" s="63"/>
      <c r="N102" s="42" t="str">
        <f t="shared" si="21"/>
        <v/>
      </c>
      <c r="O102" s="42" t="str">
        <f t="shared" si="22"/>
        <v/>
      </c>
      <c r="P102" s="35"/>
      <c r="Q102" s="63"/>
      <c r="R102" s="80" t="str">
        <f>IF(ISBLANK(P102),"",IF(P102&lt;F102,"Yes","No"))</f>
        <v/>
      </c>
      <c r="S102" s="42" t="str">
        <f>IF(ISBLANK(P102),"",IF(P102&gt;G102,"Yes","No"))</f>
        <v/>
      </c>
    </row>
    <row r="103" spans="2:20" ht="14.4" x14ac:dyDescent="0.25">
      <c r="B103" s="103">
        <v>5</v>
      </c>
      <c r="C103" s="102" t="s">
        <v>98</v>
      </c>
      <c r="D103" s="104" t="s">
        <v>98</v>
      </c>
      <c r="E103" s="105"/>
      <c r="F103" s="30">
        <v>50</v>
      </c>
      <c r="G103" s="146">
        <v>75</v>
      </c>
      <c r="H103" s="147"/>
      <c r="I103" s="28"/>
      <c r="J103" s="39" t="s">
        <v>99</v>
      </c>
      <c r="K103" s="40" t="s">
        <v>154</v>
      </c>
      <c r="L103" s="35">
        <v>60</v>
      </c>
      <c r="M103" s="63">
        <f t="shared" ref="M103:M106" si="27">1/L103</f>
        <v>1.6666666666666666E-2</v>
      </c>
      <c r="N103" s="42" t="str">
        <f t="shared" si="21"/>
        <v>No</v>
      </c>
      <c r="O103" s="42" t="str">
        <f t="shared" si="22"/>
        <v>No</v>
      </c>
      <c r="P103" s="35">
        <v>60</v>
      </c>
      <c r="Q103" s="63">
        <f t="shared" ref="Q103:Q104" si="28">1/P103</f>
        <v>1.6666666666666666E-2</v>
      </c>
      <c r="R103" s="35">
        <f t="shared" ref="R103:R104" si="29">L103-P103</f>
        <v>0</v>
      </c>
      <c r="S103" s="36">
        <f t="shared" ref="S103:S104" si="30">M103-Q103</f>
        <v>0</v>
      </c>
    </row>
    <row r="104" spans="2:20" ht="14.4" x14ac:dyDescent="0.25">
      <c r="B104" s="95"/>
      <c r="C104" s="98"/>
      <c r="D104" s="135" t="s">
        <v>100</v>
      </c>
      <c r="E104" s="126"/>
      <c r="F104" s="29">
        <v>25</v>
      </c>
      <c r="G104" s="159">
        <v>30</v>
      </c>
      <c r="H104" s="159"/>
      <c r="I104" s="28"/>
      <c r="J104" s="39" t="s">
        <v>99</v>
      </c>
      <c r="K104" s="40" t="s">
        <v>155</v>
      </c>
      <c r="L104" s="35">
        <v>25</v>
      </c>
      <c r="M104" s="63">
        <f t="shared" si="27"/>
        <v>0.04</v>
      </c>
      <c r="N104" s="42" t="str">
        <f t="shared" si="21"/>
        <v>No</v>
      </c>
      <c r="O104" s="42" t="str">
        <f t="shared" si="22"/>
        <v>No</v>
      </c>
      <c r="P104" s="35">
        <v>25</v>
      </c>
      <c r="Q104" s="63">
        <f t="shared" si="28"/>
        <v>0.04</v>
      </c>
      <c r="R104" s="35">
        <f t="shared" si="29"/>
        <v>0</v>
      </c>
      <c r="S104" s="36">
        <f t="shared" si="30"/>
        <v>0</v>
      </c>
    </row>
    <row r="105" spans="2:20" ht="14.4" x14ac:dyDescent="0.25">
      <c r="B105" s="95"/>
      <c r="C105" s="98"/>
      <c r="D105" s="135" t="s">
        <v>101</v>
      </c>
      <c r="E105" s="126"/>
      <c r="F105" s="29">
        <v>25</v>
      </c>
      <c r="G105" s="159">
        <v>60</v>
      </c>
      <c r="H105" s="159"/>
      <c r="I105" s="28"/>
      <c r="J105" s="39"/>
      <c r="K105" s="40"/>
      <c r="L105" s="35"/>
      <c r="M105" s="63"/>
      <c r="N105" s="42"/>
      <c r="O105" s="42"/>
      <c r="P105" s="35"/>
      <c r="Q105" s="63"/>
      <c r="R105" s="80"/>
      <c r="S105" s="42"/>
    </row>
    <row r="106" spans="2:20" ht="14.4" x14ac:dyDescent="0.25">
      <c r="B106" s="96"/>
      <c r="C106" s="99"/>
      <c r="D106" s="135" t="s">
        <v>73</v>
      </c>
      <c r="E106" s="126"/>
      <c r="F106" s="29">
        <v>20</v>
      </c>
      <c r="G106" s="159">
        <v>30</v>
      </c>
      <c r="H106" s="159"/>
      <c r="I106" s="28"/>
      <c r="J106" s="39" t="s">
        <v>94</v>
      </c>
      <c r="K106" s="40" t="s">
        <v>156</v>
      </c>
      <c r="L106" s="35">
        <v>25</v>
      </c>
      <c r="M106" s="63">
        <f t="shared" si="27"/>
        <v>0.04</v>
      </c>
      <c r="N106" s="42" t="str">
        <f>IF(ISBLANK(L106),"",IF(L106&lt;F105,"Yes","No"))</f>
        <v>No</v>
      </c>
      <c r="O106" s="42" t="str">
        <f>IF(ISBLANK(L106),"",IF(L106&gt;G105,"Yes","No"))</f>
        <v>No</v>
      </c>
      <c r="P106" s="35">
        <v>27</v>
      </c>
      <c r="Q106" s="63">
        <f t="shared" ref="Q106:Q114" si="31">1/P106</f>
        <v>3.7037037037037035E-2</v>
      </c>
      <c r="R106" s="35">
        <f t="shared" ref="R106:R114" si="32">L106-P106</f>
        <v>-2</v>
      </c>
      <c r="S106" s="36">
        <f t="shared" ref="S106:S114" si="33">M106-Q106</f>
        <v>2.9629629629629659E-3</v>
      </c>
    </row>
    <row r="107" spans="2:20" ht="14.4" x14ac:dyDescent="0.25">
      <c r="B107" s="103">
        <v>6</v>
      </c>
      <c r="C107" s="102" t="s">
        <v>102</v>
      </c>
      <c r="D107" s="104" t="s">
        <v>103</v>
      </c>
      <c r="E107" s="105"/>
      <c r="F107" s="144">
        <v>3</v>
      </c>
      <c r="G107" s="146">
        <v>5</v>
      </c>
      <c r="H107" s="147"/>
      <c r="I107" s="28"/>
      <c r="J107" s="39" t="s">
        <v>104</v>
      </c>
      <c r="K107" s="40" t="s">
        <v>159</v>
      </c>
      <c r="L107" s="35">
        <v>4</v>
      </c>
      <c r="M107" s="63">
        <f t="shared" si="20"/>
        <v>0.25</v>
      </c>
      <c r="N107" s="42" t="str">
        <f>IF(ISBLANK(L107),"",IF(L107&lt;F107,"Yes","No"))</f>
        <v>No</v>
      </c>
      <c r="O107" s="175" t="str">
        <f>IF(ISBLANK(L107),"",IF(L107&gt;G107,"Yes","No"))</f>
        <v>No</v>
      </c>
      <c r="P107" s="35">
        <v>4</v>
      </c>
      <c r="Q107" s="63">
        <f t="shared" si="31"/>
        <v>0.25</v>
      </c>
      <c r="R107" s="35">
        <f t="shared" si="32"/>
        <v>0</v>
      </c>
      <c r="S107" s="36">
        <f t="shared" si="33"/>
        <v>0</v>
      </c>
    </row>
    <row r="108" spans="2:20" ht="14.4" x14ac:dyDescent="0.25">
      <c r="B108" s="95"/>
      <c r="C108" s="98"/>
      <c r="D108" s="116"/>
      <c r="E108" s="118"/>
      <c r="F108" s="150"/>
      <c r="G108" s="151"/>
      <c r="H108" s="152"/>
      <c r="I108" s="28"/>
      <c r="J108" s="39" t="s">
        <v>104</v>
      </c>
      <c r="K108" s="40" t="s">
        <v>160</v>
      </c>
      <c r="L108" s="35">
        <v>5</v>
      </c>
      <c r="M108" s="63">
        <f t="shared" si="20"/>
        <v>0.2</v>
      </c>
      <c r="N108" s="42" t="str">
        <f>IF(ISBLANK(L108),"",IF(L108&lt;F107,"Yes","No"))</f>
        <v>No</v>
      </c>
      <c r="O108" s="175" t="str">
        <f>IF(ISBLANK(L108),"",IF(L108&gt;G107,"Yes","No"))</f>
        <v>No</v>
      </c>
      <c r="P108" s="35">
        <v>5</v>
      </c>
      <c r="Q108" s="63">
        <f t="shared" si="31"/>
        <v>0.2</v>
      </c>
      <c r="R108" s="35">
        <f t="shared" si="32"/>
        <v>0</v>
      </c>
      <c r="S108" s="36">
        <f t="shared" si="33"/>
        <v>0</v>
      </c>
    </row>
    <row r="109" spans="2:20" ht="14.4" x14ac:dyDescent="0.25">
      <c r="B109" s="95"/>
      <c r="C109" s="98"/>
      <c r="D109" s="116"/>
      <c r="E109" s="118"/>
      <c r="F109" s="150"/>
      <c r="G109" s="151"/>
      <c r="H109" s="152"/>
      <c r="I109" s="28"/>
      <c r="J109" s="39">
        <v>1920</v>
      </c>
      <c r="K109" s="40" t="s">
        <v>161</v>
      </c>
      <c r="L109" s="35">
        <v>5</v>
      </c>
      <c r="M109" s="63">
        <f t="shared" si="20"/>
        <v>0.2</v>
      </c>
      <c r="N109" s="42" t="str">
        <f>IF(ISBLANK(L109),"",IF(L109&lt;F107,"Yes","No"))</f>
        <v>No</v>
      </c>
      <c r="O109" s="175" t="str">
        <f>IF(ISBLANK(L109),"",IF(L109&gt;G107,"Yes","No"))</f>
        <v>No</v>
      </c>
      <c r="P109" s="35">
        <v>5</v>
      </c>
      <c r="Q109" s="63">
        <f t="shared" si="31"/>
        <v>0.2</v>
      </c>
      <c r="R109" s="35">
        <f t="shared" si="32"/>
        <v>0</v>
      </c>
      <c r="S109" s="36">
        <f t="shared" si="33"/>
        <v>0</v>
      </c>
    </row>
    <row r="110" spans="2:20" ht="14.4" x14ac:dyDescent="0.25">
      <c r="B110" s="95"/>
      <c r="C110" s="98"/>
      <c r="D110" s="106"/>
      <c r="E110" s="107"/>
      <c r="F110" s="145"/>
      <c r="G110" s="148"/>
      <c r="H110" s="149"/>
      <c r="I110" s="28"/>
      <c r="J110" s="39">
        <v>1920</v>
      </c>
      <c r="K110" s="40" t="s">
        <v>163</v>
      </c>
      <c r="L110" s="35">
        <v>6</v>
      </c>
      <c r="M110" s="69">
        <f t="shared" si="20"/>
        <v>0.16666666666666666</v>
      </c>
      <c r="N110" s="42" t="str">
        <f>IF(ISBLANK(L110),"",IF(L110&lt;F108,"Yes","No"))</f>
        <v>No</v>
      </c>
      <c r="O110" s="175" t="str">
        <f>IF(ISBLANK(L110),"",IF(L110&gt;G108,"Yes","No"))</f>
        <v>Yes</v>
      </c>
      <c r="P110" s="35">
        <v>5</v>
      </c>
      <c r="Q110" s="69">
        <f t="shared" si="31"/>
        <v>0.2</v>
      </c>
      <c r="R110" s="35">
        <f t="shared" si="32"/>
        <v>1</v>
      </c>
      <c r="S110" s="36">
        <f t="shared" si="33"/>
        <v>-3.3333333333333354E-2</v>
      </c>
      <c r="T110" s="34"/>
    </row>
    <row r="111" spans="2:20" ht="14.4" x14ac:dyDescent="0.25">
      <c r="B111" s="95"/>
      <c r="C111" s="98"/>
      <c r="D111" s="153" t="s">
        <v>105</v>
      </c>
      <c r="E111" s="154"/>
      <c r="F111" s="144">
        <v>2</v>
      </c>
      <c r="G111" s="146">
        <v>5</v>
      </c>
      <c r="H111" s="147"/>
      <c r="I111" s="28"/>
      <c r="J111" s="39" t="s">
        <v>106</v>
      </c>
      <c r="K111" s="40" t="s">
        <v>165</v>
      </c>
      <c r="L111" s="58">
        <v>4</v>
      </c>
      <c r="M111" s="63">
        <f t="shared" si="20"/>
        <v>0.25</v>
      </c>
      <c r="N111" s="42" t="str">
        <f>IF(ISBLANK(L111),"",IF(L111&lt;F111,"Yes","No"))</f>
        <v>No</v>
      </c>
      <c r="O111" s="175" t="str">
        <f>IF(ISBLANK(L111),"",IF(L111&gt;G111,"Yes","No"))</f>
        <v>No</v>
      </c>
      <c r="P111" s="58">
        <v>4</v>
      </c>
      <c r="Q111" s="63">
        <f t="shared" si="31"/>
        <v>0.25</v>
      </c>
      <c r="R111" s="35">
        <f t="shared" si="32"/>
        <v>0</v>
      </c>
      <c r="S111" s="36">
        <f t="shared" si="33"/>
        <v>0</v>
      </c>
    </row>
    <row r="112" spans="2:20" ht="14.4" x14ac:dyDescent="0.25">
      <c r="B112" s="95"/>
      <c r="C112" s="98"/>
      <c r="D112" s="155"/>
      <c r="E112" s="156"/>
      <c r="F112" s="150"/>
      <c r="G112" s="151"/>
      <c r="H112" s="152"/>
      <c r="I112" s="28"/>
      <c r="J112" s="39" t="s">
        <v>106</v>
      </c>
      <c r="K112" s="40" t="s">
        <v>166</v>
      </c>
      <c r="L112" s="58">
        <v>5</v>
      </c>
      <c r="M112" s="63">
        <f t="shared" si="20"/>
        <v>0.2</v>
      </c>
      <c r="N112" s="42" t="str">
        <f>IF(ISBLANK(L112),"",IF(L112&lt;F111,"Yes","No"))</f>
        <v>No</v>
      </c>
      <c r="O112" s="175" t="str">
        <f>IF(ISBLANK(L112),"",IF(L112&gt;G111,"Yes","No"))</f>
        <v>No</v>
      </c>
      <c r="P112" s="58">
        <v>5</v>
      </c>
      <c r="Q112" s="63">
        <f t="shared" si="31"/>
        <v>0.2</v>
      </c>
      <c r="R112" s="35">
        <f t="shared" si="32"/>
        <v>0</v>
      </c>
      <c r="S112" s="36">
        <f t="shared" si="33"/>
        <v>0</v>
      </c>
    </row>
    <row r="113" spans="2:19" ht="14.4" x14ac:dyDescent="0.25">
      <c r="B113" s="95"/>
      <c r="C113" s="98"/>
      <c r="D113" s="155"/>
      <c r="E113" s="156"/>
      <c r="F113" s="150"/>
      <c r="G113" s="151"/>
      <c r="H113" s="152"/>
      <c r="I113" s="28"/>
      <c r="J113" s="39" t="s">
        <v>106</v>
      </c>
      <c r="K113" s="40" t="s">
        <v>164</v>
      </c>
      <c r="L113" s="58">
        <v>10</v>
      </c>
      <c r="M113" s="63">
        <f t="shared" si="20"/>
        <v>0.1</v>
      </c>
      <c r="N113" s="42" t="str">
        <f>IF(ISBLANK(L113),"",IF(L113&lt;F111,"Yes","No"))</f>
        <v>No</v>
      </c>
      <c r="O113" s="175" t="str">
        <f>IF(ISBLANK(L113),"",IF(L113&gt;G111,"Yes","No"))</f>
        <v>Yes</v>
      </c>
      <c r="P113" s="58">
        <v>10</v>
      </c>
      <c r="Q113" s="63">
        <f t="shared" si="31"/>
        <v>0.1</v>
      </c>
      <c r="R113" s="35">
        <f t="shared" si="32"/>
        <v>0</v>
      </c>
      <c r="S113" s="36">
        <f t="shared" si="33"/>
        <v>0</v>
      </c>
    </row>
    <row r="114" spans="2:19" ht="14.4" x14ac:dyDescent="0.25">
      <c r="B114" s="96"/>
      <c r="C114" s="99"/>
      <c r="D114" s="157"/>
      <c r="E114" s="158"/>
      <c r="F114" s="145"/>
      <c r="G114" s="148"/>
      <c r="H114" s="149"/>
      <c r="I114" s="28"/>
      <c r="J114" s="39" t="s">
        <v>106</v>
      </c>
      <c r="K114" s="40" t="s">
        <v>199</v>
      </c>
      <c r="L114" s="58">
        <v>15</v>
      </c>
      <c r="M114" s="63">
        <f t="shared" si="20"/>
        <v>6.6666666666666666E-2</v>
      </c>
      <c r="N114" s="42" t="str">
        <f>IF(ISBLANK(L114),"",IF(L114&lt;F111,"Yes","No"))</f>
        <v>No</v>
      </c>
      <c r="O114" s="175" t="str">
        <f>IF(ISBLANK(L114),"",IF(L114&gt;G111,"Yes","No"))</f>
        <v>Yes</v>
      </c>
      <c r="P114" s="58">
        <v>10</v>
      </c>
      <c r="Q114" s="63">
        <f t="shared" si="31"/>
        <v>0.1</v>
      </c>
      <c r="R114" s="35">
        <f t="shared" si="32"/>
        <v>5</v>
      </c>
      <c r="S114" s="36">
        <f t="shared" si="33"/>
        <v>-3.333333333333334E-2</v>
      </c>
    </row>
    <row r="115" spans="2:19" ht="14.4" x14ac:dyDescent="0.25">
      <c r="B115" s="103">
        <v>7</v>
      </c>
      <c r="C115" s="102" t="s">
        <v>107</v>
      </c>
      <c r="D115" s="135" t="s">
        <v>108</v>
      </c>
      <c r="E115" s="126"/>
      <c r="F115" s="29">
        <v>5</v>
      </c>
      <c r="G115" s="159">
        <v>10</v>
      </c>
      <c r="H115" s="159"/>
      <c r="I115" s="28"/>
      <c r="J115" s="39"/>
      <c r="K115" s="40"/>
      <c r="L115" s="35"/>
      <c r="M115" s="63"/>
      <c r="N115" s="42" t="str">
        <f>IF(ISBLANK(L115),"",IF(L115&lt;F115,"Yes","No"))</f>
        <v/>
      </c>
      <c r="O115" s="175" t="str">
        <f>IF(ISBLANK(L115),"",IF(L115&gt;G115,"Yes","No"))</f>
        <v/>
      </c>
      <c r="P115" s="35"/>
      <c r="Q115" s="63"/>
      <c r="R115" s="80" t="str">
        <f>IF(ISBLANK(P115),"",IF(P115&lt;F115,"Yes","No"))</f>
        <v/>
      </c>
      <c r="S115" s="42" t="str">
        <f>IF(ISBLANK(P115),"",IF(P115&gt;G115,"Yes","No"))</f>
        <v/>
      </c>
    </row>
    <row r="116" spans="2:19" ht="14.4" x14ac:dyDescent="0.25">
      <c r="B116" s="95"/>
      <c r="C116" s="98"/>
      <c r="D116" s="135" t="s">
        <v>109</v>
      </c>
      <c r="E116" s="126"/>
      <c r="F116" s="29">
        <v>5</v>
      </c>
      <c r="G116" s="159">
        <v>10</v>
      </c>
      <c r="H116" s="159"/>
      <c r="I116" s="28"/>
      <c r="J116" s="39" t="s">
        <v>110</v>
      </c>
      <c r="K116" s="40" t="s">
        <v>111</v>
      </c>
      <c r="L116" s="35">
        <v>10</v>
      </c>
      <c r="M116" s="63">
        <f t="shared" si="20"/>
        <v>0.1</v>
      </c>
      <c r="N116" s="42" t="str">
        <f>IF(ISBLANK(L116),"",IF(L116&lt;F116,"Yes","No"))</f>
        <v>No</v>
      </c>
      <c r="O116" s="175" t="str">
        <f>IF(ISBLANK(L116),"",IF(L116&gt;G116,"Yes","No"))</f>
        <v>No</v>
      </c>
      <c r="P116" s="35">
        <v>10</v>
      </c>
      <c r="Q116" s="63">
        <f t="shared" ref="Q116" si="34">1/P116</f>
        <v>0.1</v>
      </c>
      <c r="R116" s="35">
        <f t="shared" ref="R116" si="35">L116-P116</f>
        <v>0</v>
      </c>
      <c r="S116" s="36">
        <f t="shared" ref="S116" si="36">M116-Q116</f>
        <v>0</v>
      </c>
    </row>
    <row r="117" spans="2:19" ht="14.4" x14ac:dyDescent="0.25">
      <c r="B117" s="95"/>
      <c r="C117" s="98"/>
      <c r="D117" s="104" t="s">
        <v>112</v>
      </c>
      <c r="E117" s="105"/>
      <c r="F117" s="144">
        <v>5</v>
      </c>
      <c r="G117" s="146">
        <v>10</v>
      </c>
      <c r="H117" s="147"/>
      <c r="I117" s="28"/>
      <c r="J117" s="39"/>
      <c r="K117" s="40"/>
      <c r="L117" s="35"/>
      <c r="M117" s="63"/>
      <c r="N117" s="42" t="str">
        <f>IF(ISBLANK(L117),"",IF(L117&lt;F117,"Yes","No"))</f>
        <v/>
      </c>
      <c r="O117" s="175" t="str">
        <f>IF(ISBLANK(L117),"",IF(L117&gt;G117,"Yes","No"))</f>
        <v/>
      </c>
      <c r="P117" s="35"/>
      <c r="Q117" s="63"/>
      <c r="R117" s="80" t="str">
        <f>IF(ISBLANK(P117),"",IF(P117&lt;F117,"Yes","No"))</f>
        <v/>
      </c>
      <c r="S117" s="42" t="str">
        <f>IF(ISBLANK(P117),"",IF(P117&gt;G117,"Yes","No"))</f>
        <v/>
      </c>
    </row>
    <row r="118" spans="2:19" ht="14.4" x14ac:dyDescent="0.25">
      <c r="B118" s="95"/>
      <c r="C118" s="98"/>
      <c r="D118" s="116"/>
      <c r="E118" s="118"/>
      <c r="F118" s="150"/>
      <c r="G118" s="151"/>
      <c r="H118" s="152"/>
      <c r="I118" s="28"/>
      <c r="J118" s="39" t="s">
        <v>113</v>
      </c>
      <c r="K118" s="40" t="s">
        <v>114</v>
      </c>
      <c r="L118" s="35">
        <v>10</v>
      </c>
      <c r="M118" s="63">
        <f t="shared" si="20"/>
        <v>0.1</v>
      </c>
      <c r="N118" s="42" t="str">
        <f>IF(ISBLANK(L118),"",IF(L118&lt;F117,"Yes","No"))</f>
        <v>No</v>
      </c>
      <c r="O118" s="175" t="str">
        <f>IF(ISBLANK(L118),"",IF(L118&gt;G117,"Yes","No"))</f>
        <v>No</v>
      </c>
      <c r="P118" s="35">
        <v>10</v>
      </c>
      <c r="Q118" s="63">
        <f t="shared" ref="Q118" si="37">1/P118</f>
        <v>0.1</v>
      </c>
      <c r="R118" s="35">
        <f t="shared" ref="R118" si="38">L118-P118</f>
        <v>0</v>
      </c>
      <c r="S118" s="36">
        <f t="shared" ref="S118" si="39">M118-Q118</f>
        <v>0</v>
      </c>
    </row>
    <row r="119" spans="2:19" ht="14.4" x14ac:dyDescent="0.25">
      <c r="B119" s="95"/>
      <c r="C119" s="98"/>
      <c r="D119" s="106"/>
      <c r="E119" s="107"/>
      <c r="F119" s="145"/>
      <c r="G119" s="148"/>
      <c r="H119" s="149"/>
      <c r="I119" s="28"/>
      <c r="J119" s="39"/>
      <c r="K119" s="40"/>
      <c r="L119" s="35"/>
      <c r="M119" s="63"/>
      <c r="N119" s="42" t="str">
        <f>IF(ISBLANK(L119),"",IF(L119&lt;F117,"Yes","No"))</f>
        <v/>
      </c>
      <c r="O119" s="175" t="str">
        <f>IF(ISBLANK(L119),"",IF(L119&gt;G117,"Yes","No"))</f>
        <v/>
      </c>
      <c r="P119" s="35"/>
      <c r="Q119" s="63"/>
      <c r="R119" s="80" t="str">
        <f>IF(ISBLANK(P119),"",IF(P119&lt;F117,"Yes","No"))</f>
        <v/>
      </c>
      <c r="S119" s="42" t="str">
        <f>IF(ISBLANK(P119),"",IF(P119&gt;G117,"Yes","No"))</f>
        <v/>
      </c>
    </row>
    <row r="120" spans="2:19" ht="14.4" x14ac:dyDescent="0.25">
      <c r="B120" s="95"/>
      <c r="C120" s="98"/>
      <c r="D120" s="104" t="s">
        <v>115</v>
      </c>
      <c r="E120" s="105"/>
      <c r="F120" s="30">
        <v>5</v>
      </c>
      <c r="G120" s="146">
        <v>10</v>
      </c>
      <c r="H120" s="147"/>
      <c r="I120" s="28"/>
      <c r="J120" s="39" t="s">
        <v>116</v>
      </c>
      <c r="K120" s="40" t="s">
        <v>117</v>
      </c>
      <c r="L120" s="35">
        <v>10</v>
      </c>
      <c r="M120" s="63">
        <f t="shared" si="20"/>
        <v>0.1</v>
      </c>
      <c r="N120" s="42" t="str">
        <f>IF(ISBLANK(L120),"",IF(L120&lt;F120,"Yes","No"))</f>
        <v>No</v>
      </c>
      <c r="O120" s="175" t="str">
        <f>IF(ISBLANK(L120),"",IF(L120&gt;G120,"Yes","No"))</f>
        <v>No</v>
      </c>
      <c r="P120" s="35">
        <v>10</v>
      </c>
      <c r="Q120" s="63">
        <f t="shared" ref="Q120" si="40">1/P120</f>
        <v>0.1</v>
      </c>
      <c r="R120" s="35">
        <f t="shared" ref="R120" si="41">L120-P120</f>
        <v>0</v>
      </c>
      <c r="S120" s="36">
        <f t="shared" ref="S120" si="42">M120-Q120</f>
        <v>0</v>
      </c>
    </row>
    <row r="121" spans="2:19" ht="14.4" x14ac:dyDescent="0.25">
      <c r="B121" s="103">
        <v>8</v>
      </c>
      <c r="C121" s="160" t="s">
        <v>118</v>
      </c>
      <c r="D121" s="136" t="s">
        <v>119</v>
      </c>
      <c r="E121" s="126"/>
      <c r="F121" s="29">
        <v>60</v>
      </c>
      <c r="G121" s="159">
        <v>70</v>
      </c>
      <c r="H121" s="159"/>
      <c r="I121" s="28"/>
      <c r="J121" s="43"/>
      <c r="K121" s="44"/>
      <c r="L121" s="45"/>
      <c r="M121" s="36" t="str">
        <f t="shared" ref="M121:M135" si="43">IF(ISERROR(1/L121), "", 1/L121)</f>
        <v/>
      </c>
      <c r="N121" s="42" t="str">
        <f>IF(ISBLANK(L121),"",IF(L121&lt;F121,"Yes","No"))</f>
        <v/>
      </c>
      <c r="O121" s="175" t="str">
        <f>IF(ISBLANK(L121),"",IF(L121&gt;G121,"Yes","No"))</f>
        <v/>
      </c>
      <c r="P121" s="45"/>
      <c r="Q121" s="36" t="str">
        <f t="shared" ref="Q121" si="44">IF(ISERROR(1/P121), "", 1/P121)</f>
        <v/>
      </c>
      <c r="R121" s="80" t="str">
        <f>IF(ISBLANK(P121),"",IF(P121&lt;F121,"Yes","No"))</f>
        <v/>
      </c>
      <c r="S121" s="42" t="str">
        <f>IF(ISBLANK(P121),"",IF(P121&gt;G121,"Yes","No"))</f>
        <v/>
      </c>
    </row>
    <row r="122" spans="2:19" ht="14.4" x14ac:dyDescent="0.25">
      <c r="B122" s="95"/>
      <c r="C122" s="160"/>
      <c r="D122" s="129" t="s">
        <v>120</v>
      </c>
      <c r="E122" s="129"/>
      <c r="F122" s="144">
        <v>2</v>
      </c>
      <c r="G122" s="146">
        <v>10</v>
      </c>
      <c r="H122" s="147"/>
      <c r="I122" s="28"/>
      <c r="J122" s="39" t="s">
        <v>104</v>
      </c>
      <c r="K122" s="40" t="s">
        <v>162</v>
      </c>
      <c r="L122" s="35">
        <v>6</v>
      </c>
      <c r="M122" s="63">
        <f t="shared" si="20"/>
        <v>0.16666666666666666</v>
      </c>
      <c r="N122" s="42" t="str">
        <f>IF(ISBLANK(L122),"",IF(L122&lt;F122,"Yes","No"))</f>
        <v>No</v>
      </c>
      <c r="O122" s="175" t="str">
        <f>IF(ISBLANK(L122),"",IF(L122&gt;G122,"Yes","No"))</f>
        <v>No</v>
      </c>
      <c r="P122" s="35">
        <v>6</v>
      </c>
      <c r="Q122" s="63">
        <f t="shared" ref="Q122:Q124" si="45">1/P122</f>
        <v>0.16666666666666666</v>
      </c>
      <c r="R122" s="35">
        <f t="shared" ref="R122:R124" si="46">L122-P122</f>
        <v>0</v>
      </c>
      <c r="S122" s="36">
        <f t="shared" ref="S122:S124" si="47">M122-Q122</f>
        <v>0</v>
      </c>
    </row>
    <row r="123" spans="2:19" ht="14.4" x14ac:dyDescent="0.25">
      <c r="B123" s="95"/>
      <c r="C123" s="160"/>
      <c r="D123" s="129"/>
      <c r="E123" s="129"/>
      <c r="F123" s="150"/>
      <c r="G123" s="151"/>
      <c r="H123" s="152"/>
      <c r="I123" s="28"/>
      <c r="J123" s="39" t="s">
        <v>121</v>
      </c>
      <c r="K123" s="40" t="s">
        <v>193</v>
      </c>
      <c r="L123" s="35">
        <v>10</v>
      </c>
      <c r="M123" s="63">
        <f t="shared" si="20"/>
        <v>0.1</v>
      </c>
      <c r="N123" s="42" t="str">
        <f>IF(ISBLANK(L123),"",IF(L123&lt;F1124,"Yes","No"))</f>
        <v>No</v>
      </c>
      <c r="O123" s="175" t="str">
        <f>IF(ISBLANK(L123),"",IF(L123&gt;G122,"Yes","No"))</f>
        <v>No</v>
      </c>
      <c r="P123" s="35">
        <v>10</v>
      </c>
      <c r="Q123" s="63">
        <f t="shared" si="45"/>
        <v>0.1</v>
      </c>
      <c r="R123" s="35">
        <f t="shared" si="46"/>
        <v>0</v>
      </c>
      <c r="S123" s="36">
        <f t="shared" si="47"/>
        <v>0</v>
      </c>
    </row>
    <row r="124" spans="2:19" ht="14.4" x14ac:dyDescent="0.25">
      <c r="B124" s="95"/>
      <c r="C124" s="160"/>
      <c r="D124" s="129"/>
      <c r="E124" s="129"/>
      <c r="F124" s="150"/>
      <c r="G124" s="151"/>
      <c r="H124" s="152"/>
      <c r="I124" s="28"/>
      <c r="J124" s="39" t="s">
        <v>121</v>
      </c>
      <c r="K124" s="40" t="s">
        <v>122</v>
      </c>
      <c r="L124" s="35">
        <v>10</v>
      </c>
      <c r="M124" s="63">
        <f t="shared" si="20"/>
        <v>0.1</v>
      </c>
      <c r="N124" s="42" t="str">
        <f>IF(ISBLANK(L124),"",IF(L124&lt;F122,"Yes","No"))</f>
        <v>No</v>
      </c>
      <c r="O124" s="175" t="str">
        <f>IF(ISBLANK(L124),"",IF(L124&gt;G122,"Yes","No"))</f>
        <v>No</v>
      </c>
      <c r="P124" s="58">
        <v>8</v>
      </c>
      <c r="Q124" s="63">
        <f t="shared" si="45"/>
        <v>0.125</v>
      </c>
      <c r="R124" s="35">
        <f t="shared" si="46"/>
        <v>2</v>
      </c>
      <c r="S124" s="36">
        <f t="shared" si="47"/>
        <v>-2.4999999999999994E-2</v>
      </c>
    </row>
    <row r="125" spans="2:19" ht="14.4" x14ac:dyDescent="0.25">
      <c r="B125" s="31">
        <v>9</v>
      </c>
      <c r="C125" s="135" t="s">
        <v>123</v>
      </c>
      <c r="D125" s="136"/>
      <c r="E125" s="126"/>
      <c r="F125" s="29">
        <v>25</v>
      </c>
      <c r="G125" s="159">
        <v>35</v>
      </c>
      <c r="H125" s="159"/>
      <c r="I125" s="28"/>
      <c r="J125" s="39"/>
      <c r="K125" s="40"/>
      <c r="L125" s="35"/>
      <c r="M125" s="63"/>
      <c r="N125" s="42" t="str">
        <f>IF(ISBLANK(L125),"",IF(L125&lt;F125,"Yes","No"))</f>
        <v/>
      </c>
      <c r="O125" s="175" t="str">
        <f>IF(ISBLANK(L125),"",IF(L125&gt;G125,"Yes","No"))</f>
        <v/>
      </c>
      <c r="P125" s="35"/>
      <c r="Q125" s="63"/>
      <c r="R125" s="80" t="str">
        <f>IF(ISBLANK(P125),"",IF(P125&lt;F125,"Yes","No"))</f>
        <v/>
      </c>
      <c r="S125" s="42" t="str">
        <f>IF(ISBLANK(P125),"",IF(P125&gt;G125,"Yes","No"))</f>
        <v/>
      </c>
    </row>
    <row r="126" spans="2:19" ht="14.4" x14ac:dyDescent="0.25">
      <c r="B126" s="103">
        <v>10</v>
      </c>
      <c r="C126" s="104" t="s">
        <v>125</v>
      </c>
      <c r="D126" s="114"/>
      <c r="E126" s="105"/>
      <c r="F126" s="144">
        <v>25</v>
      </c>
      <c r="G126" s="146">
        <v>35</v>
      </c>
      <c r="H126" s="147"/>
      <c r="I126" s="28"/>
      <c r="J126" s="39" t="s">
        <v>124</v>
      </c>
      <c r="K126" s="40" t="s">
        <v>168</v>
      </c>
      <c r="L126" s="35">
        <v>25</v>
      </c>
      <c r="M126" s="63">
        <f t="shared" ref="M126:M133" si="48">1/L126</f>
        <v>0.04</v>
      </c>
      <c r="N126" s="42" t="str">
        <f>IF(ISBLANK(L126),"",IF(L126&lt;F126,"Yes","No"))</f>
        <v>No</v>
      </c>
      <c r="O126" s="42" t="str">
        <f>IF(ISBLANK(L126),"",IF(L126&gt;G126,"Yes","No"))</f>
        <v>No</v>
      </c>
      <c r="P126" s="58">
        <v>25</v>
      </c>
      <c r="Q126" s="63">
        <f t="shared" ref="Q126:Q133" si="49">1/P126</f>
        <v>0.04</v>
      </c>
      <c r="R126" s="35">
        <f t="shared" ref="R126:R133" si="50">L126-P126</f>
        <v>0</v>
      </c>
      <c r="S126" s="36">
        <f t="shared" ref="S126:S133" si="51">M126-Q126</f>
        <v>0</v>
      </c>
    </row>
    <row r="127" spans="2:19" ht="14.4" x14ac:dyDescent="0.25">
      <c r="B127" s="96"/>
      <c r="C127" s="106"/>
      <c r="D127" s="115"/>
      <c r="E127" s="107"/>
      <c r="F127" s="145"/>
      <c r="G127" s="148"/>
      <c r="H127" s="149"/>
      <c r="I127" s="28"/>
      <c r="J127" s="39">
        <v>1860</v>
      </c>
      <c r="K127" s="40" t="s">
        <v>171</v>
      </c>
      <c r="L127" s="35">
        <v>35</v>
      </c>
      <c r="M127" s="63">
        <f t="shared" si="48"/>
        <v>2.8571428571428571E-2</v>
      </c>
      <c r="N127" s="42" t="str">
        <f>IF(ISBLANK(L127),"",IF(L127&lt;F126,"Yes","No"))</f>
        <v>No</v>
      </c>
      <c r="O127" s="42" t="str">
        <f>IF(ISBLANK(L127),"",IF(L127&gt;G126,"Yes","No"))</f>
        <v>No</v>
      </c>
      <c r="P127" s="35">
        <v>35</v>
      </c>
      <c r="Q127" s="63">
        <f t="shared" si="49"/>
        <v>2.8571428571428571E-2</v>
      </c>
      <c r="R127" s="35">
        <f t="shared" si="50"/>
        <v>0</v>
      </c>
      <c r="S127" s="36">
        <f t="shared" si="51"/>
        <v>0</v>
      </c>
    </row>
    <row r="128" spans="2:19" ht="14.4" x14ac:dyDescent="0.25">
      <c r="B128" s="23">
        <v>11</v>
      </c>
      <c r="C128" s="163" t="s">
        <v>126</v>
      </c>
      <c r="D128" s="164"/>
      <c r="E128" s="165"/>
      <c r="F128" s="30">
        <v>15</v>
      </c>
      <c r="G128" s="146">
        <v>30</v>
      </c>
      <c r="H128" s="147"/>
      <c r="I128" s="28"/>
      <c r="J128" s="39" t="s">
        <v>42</v>
      </c>
      <c r="K128" s="40" t="s">
        <v>170</v>
      </c>
      <c r="L128" s="35">
        <v>25</v>
      </c>
      <c r="M128" s="63">
        <f t="shared" si="48"/>
        <v>0.04</v>
      </c>
      <c r="N128" s="42" t="str">
        <f>IF(ISBLANK(L128),"",IF(L128&lt;F128,"Yes","No"))</f>
        <v>No</v>
      </c>
      <c r="O128" s="42" t="str">
        <f>IF(ISBLANK(L128),"",IF(L128&gt;G128,"Yes","No"))</f>
        <v>No</v>
      </c>
      <c r="P128" s="35">
        <v>25</v>
      </c>
      <c r="Q128" s="63">
        <f t="shared" si="49"/>
        <v>0.04</v>
      </c>
      <c r="R128" s="35">
        <f t="shared" si="50"/>
        <v>0</v>
      </c>
      <c r="S128" s="36">
        <f t="shared" si="51"/>
        <v>0</v>
      </c>
    </row>
    <row r="129" spans="1:19" ht="14.4" x14ac:dyDescent="0.25">
      <c r="B129" s="23">
        <v>12</v>
      </c>
      <c r="C129" s="104" t="s">
        <v>127</v>
      </c>
      <c r="D129" s="114"/>
      <c r="E129" s="105"/>
      <c r="F129" s="30">
        <v>35</v>
      </c>
      <c r="G129" s="146">
        <v>50</v>
      </c>
      <c r="H129" s="147"/>
      <c r="I129" s="28"/>
      <c r="J129" s="39" t="s">
        <v>124</v>
      </c>
      <c r="K129" s="40" t="s">
        <v>169</v>
      </c>
      <c r="L129" s="35">
        <v>40</v>
      </c>
      <c r="M129" s="63">
        <f t="shared" si="48"/>
        <v>2.5000000000000001E-2</v>
      </c>
      <c r="N129" s="42" t="str">
        <f>IF(ISBLANK(L129),"",IF(L129&lt;F129,"Yes","No"))</f>
        <v>No</v>
      </c>
      <c r="O129" s="42" t="str">
        <f>IF(ISBLANK(L129),"",IF(L129&gt;G129,"Yes","No"))</f>
        <v>No</v>
      </c>
      <c r="P129" s="35">
        <v>25</v>
      </c>
      <c r="Q129" s="63">
        <f t="shared" si="49"/>
        <v>0.04</v>
      </c>
      <c r="R129" s="35">
        <f t="shared" si="50"/>
        <v>15</v>
      </c>
      <c r="S129" s="36">
        <f t="shared" si="51"/>
        <v>-1.4999999999999999E-2</v>
      </c>
    </row>
    <row r="130" spans="1:19" ht="14.4" x14ac:dyDescent="0.25">
      <c r="B130" s="103">
        <v>13</v>
      </c>
      <c r="C130" s="104" t="s">
        <v>128</v>
      </c>
      <c r="D130" s="114"/>
      <c r="E130" s="105"/>
      <c r="F130" s="144">
        <v>5</v>
      </c>
      <c r="G130" s="146">
        <v>15</v>
      </c>
      <c r="H130" s="147"/>
      <c r="I130" s="28"/>
      <c r="J130" s="39" t="s">
        <v>124</v>
      </c>
      <c r="K130" s="40" t="s">
        <v>167</v>
      </c>
      <c r="L130" s="35">
        <v>15</v>
      </c>
      <c r="M130" s="63">
        <f t="shared" si="48"/>
        <v>6.6666666666666666E-2</v>
      </c>
      <c r="N130" s="42" t="str">
        <f>IF(ISBLANK(L130),"",IF(L130&lt;F130,"Yes","No"))</f>
        <v>No</v>
      </c>
      <c r="O130" s="42" t="str">
        <f>IF(ISBLANK(L130),"",IF(L130&gt;G130,"Yes","No"))</f>
        <v>No</v>
      </c>
      <c r="P130" s="35">
        <v>15</v>
      </c>
      <c r="Q130" s="63">
        <f t="shared" si="49"/>
        <v>6.6666666666666666E-2</v>
      </c>
      <c r="R130" s="35">
        <f t="shared" si="50"/>
        <v>0</v>
      </c>
      <c r="S130" s="36">
        <f t="shared" si="51"/>
        <v>0</v>
      </c>
    </row>
    <row r="131" spans="1:19" ht="14.4" x14ac:dyDescent="0.25">
      <c r="B131" s="95"/>
      <c r="C131" s="116"/>
      <c r="D131" s="117"/>
      <c r="E131" s="118"/>
      <c r="F131" s="150"/>
      <c r="G131" s="151"/>
      <c r="H131" s="152"/>
      <c r="I131" s="28"/>
      <c r="J131" s="39" t="s">
        <v>124</v>
      </c>
      <c r="K131" s="40" t="s">
        <v>192</v>
      </c>
      <c r="L131" s="35">
        <v>15</v>
      </c>
      <c r="M131" s="63">
        <f t="shared" si="48"/>
        <v>6.6666666666666666E-2</v>
      </c>
      <c r="N131" s="42" t="str">
        <f>IF(ISBLANK(L131),"",IF(L131&lt;F130,"Yes","No"))</f>
        <v>No</v>
      </c>
      <c r="O131" s="42" t="str">
        <f>IF(ISBLANK(L131),"",IF(L131&gt;G130,"Yes","No"))</f>
        <v>No</v>
      </c>
      <c r="P131" s="35">
        <v>16</v>
      </c>
      <c r="Q131" s="63">
        <f t="shared" si="49"/>
        <v>6.25E-2</v>
      </c>
      <c r="R131" s="35">
        <f t="shared" si="50"/>
        <v>-1</v>
      </c>
      <c r="S131" s="36">
        <f t="shared" si="51"/>
        <v>4.1666666666666657E-3</v>
      </c>
    </row>
    <row r="132" spans="1:19" ht="14.4" x14ac:dyDescent="0.25">
      <c r="B132" s="95"/>
      <c r="C132" s="116"/>
      <c r="D132" s="117"/>
      <c r="E132" s="118"/>
      <c r="F132" s="150"/>
      <c r="G132" s="151"/>
      <c r="H132" s="152"/>
      <c r="I132" s="28"/>
      <c r="J132" s="39" t="s">
        <v>124</v>
      </c>
      <c r="K132" s="40" t="s">
        <v>191</v>
      </c>
      <c r="L132" s="35">
        <v>15</v>
      </c>
      <c r="M132" s="63">
        <f t="shared" si="48"/>
        <v>6.6666666666666666E-2</v>
      </c>
      <c r="N132" s="42" t="str">
        <f>IF(ISBLANK(L132),"",IF(L132&lt;F130,"Yes","No"))</f>
        <v>No</v>
      </c>
      <c r="O132" s="42" t="str">
        <f>IF(ISBLANK(L132),"",IF(L132&gt;G130,"Yes","No"))</f>
        <v>No</v>
      </c>
      <c r="P132" s="35">
        <v>14</v>
      </c>
      <c r="Q132" s="63">
        <f t="shared" si="49"/>
        <v>7.1428571428571425E-2</v>
      </c>
      <c r="R132" s="35">
        <f t="shared" si="50"/>
        <v>1</v>
      </c>
      <c r="S132" s="36">
        <f t="shared" si="51"/>
        <v>-4.7619047619047589E-3</v>
      </c>
    </row>
    <row r="133" spans="1:19" ht="14.4" x14ac:dyDescent="0.25">
      <c r="B133" s="96"/>
      <c r="C133" s="106"/>
      <c r="D133" s="115"/>
      <c r="E133" s="107"/>
      <c r="F133" s="145"/>
      <c r="G133" s="148"/>
      <c r="H133" s="149"/>
      <c r="I133" s="28"/>
      <c r="J133" s="39" t="s">
        <v>124</v>
      </c>
      <c r="K133" s="40" t="s">
        <v>198</v>
      </c>
      <c r="L133" s="35">
        <v>15</v>
      </c>
      <c r="M133" s="63">
        <f t="shared" si="48"/>
        <v>6.6666666666666666E-2</v>
      </c>
      <c r="N133" s="42" t="str">
        <f>IF(ISBLANK(L133),"",IF(L133&lt;F130,"Yes","No"))</f>
        <v>No</v>
      </c>
      <c r="O133" s="42" t="str">
        <f>IF(ISBLANK(L133),"",IF(L133&gt;G130,"Yes","No"))</f>
        <v>No</v>
      </c>
      <c r="P133" s="35">
        <v>15</v>
      </c>
      <c r="Q133" s="63">
        <f t="shared" si="49"/>
        <v>6.6666666666666666E-2</v>
      </c>
      <c r="R133" s="35">
        <f t="shared" si="50"/>
        <v>0</v>
      </c>
      <c r="S133" s="36">
        <f t="shared" si="51"/>
        <v>0</v>
      </c>
    </row>
    <row r="134" spans="1:19" ht="14.4" x14ac:dyDescent="0.25">
      <c r="B134" s="31">
        <v>14</v>
      </c>
      <c r="C134" s="135" t="s">
        <v>129</v>
      </c>
      <c r="D134" s="136"/>
      <c r="E134" s="126"/>
      <c r="F134" s="29">
        <v>10</v>
      </c>
      <c r="G134" s="159">
        <v>15</v>
      </c>
      <c r="H134" s="159"/>
      <c r="I134" s="28"/>
      <c r="J134" s="39"/>
      <c r="K134" s="40"/>
      <c r="L134" s="45"/>
      <c r="M134" s="36"/>
      <c r="N134" s="42"/>
      <c r="O134" s="42"/>
      <c r="P134" s="45"/>
      <c r="Q134" s="36"/>
      <c r="R134" s="80"/>
      <c r="S134" s="42"/>
    </row>
    <row r="135" spans="1:19" ht="14.4" x14ac:dyDescent="0.25">
      <c r="B135" s="31">
        <v>15</v>
      </c>
      <c r="C135" s="135" t="s">
        <v>130</v>
      </c>
      <c r="D135" s="136"/>
      <c r="E135" s="126"/>
      <c r="F135" s="29">
        <v>15</v>
      </c>
      <c r="G135" s="159">
        <v>20</v>
      </c>
      <c r="H135" s="159"/>
      <c r="I135" s="28"/>
      <c r="J135" s="43"/>
      <c r="K135" s="44"/>
      <c r="L135" s="45"/>
      <c r="M135" s="36" t="str">
        <f t="shared" si="43"/>
        <v/>
      </c>
      <c r="N135" s="42" t="str">
        <f>IF(ISBLANK(L135),"",IF(L135&lt;F135,"Yes","No"))</f>
        <v/>
      </c>
      <c r="O135" s="42" t="str">
        <f>IF(ISBLANK(L135),"",IF(L135&gt;G135,"Yes","No"))</f>
        <v/>
      </c>
      <c r="P135" s="45"/>
      <c r="Q135" s="36" t="str">
        <f t="shared" ref="Q135" si="52">IF(ISERROR(1/P135), "", 1/P135)</f>
        <v/>
      </c>
      <c r="R135" s="80" t="str">
        <f>IF(ISBLANK(P135),"",IF(P135&lt;J135,"Yes","No"))</f>
        <v/>
      </c>
      <c r="S135" s="42" t="str">
        <f>IF(ISBLANK(P135),"",IF(P135&gt;G135,"Yes","No"))</f>
        <v/>
      </c>
    </row>
    <row r="136" spans="1:19" ht="9" customHeight="1" x14ac:dyDescent="0.25"/>
    <row r="137" spans="1:19" ht="9" customHeight="1" x14ac:dyDescent="0.25">
      <c r="J137" s="64"/>
      <c r="K137" s="65"/>
      <c r="L137" s="66"/>
      <c r="M137" s="67"/>
      <c r="N137" s="68"/>
      <c r="O137" s="68"/>
      <c r="P137" s="66"/>
      <c r="Q137" s="67"/>
      <c r="R137" s="68"/>
      <c r="S137" s="68"/>
    </row>
    <row r="138" spans="1:19" x14ac:dyDescent="0.25">
      <c r="A138" s="161" t="s">
        <v>131</v>
      </c>
      <c r="B138" s="161"/>
      <c r="C138" s="161"/>
      <c r="D138" s="161"/>
      <c r="E138" s="161"/>
      <c r="F138" s="161"/>
      <c r="G138" s="161"/>
      <c r="H138" s="161"/>
    </row>
    <row r="139" spans="1:19" ht="9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19" x14ac:dyDescent="0.25">
      <c r="A140" s="3" t="s">
        <v>132</v>
      </c>
      <c r="B140" s="2" t="s">
        <v>133</v>
      </c>
    </row>
    <row r="141" spans="1:19" x14ac:dyDescent="0.25">
      <c r="B141" s="162" t="s">
        <v>134</v>
      </c>
      <c r="C141" s="162"/>
    </row>
    <row r="144" spans="1:19" x14ac:dyDescent="0.25">
      <c r="A144" s="33"/>
    </row>
  </sheetData>
  <mergeCells count="242">
    <mergeCell ref="R7:S7"/>
    <mergeCell ref="R94:S94"/>
    <mergeCell ref="C134:E134"/>
    <mergeCell ref="G134:H134"/>
    <mergeCell ref="C125:E125"/>
    <mergeCell ref="G125:H125"/>
    <mergeCell ref="C101:E101"/>
    <mergeCell ref="G101:H101"/>
    <mergeCell ref="C102:E102"/>
    <mergeCell ref="F102:H102"/>
    <mergeCell ref="N94:O94"/>
    <mergeCell ref="P94:Q94"/>
    <mergeCell ref="C95:E95"/>
    <mergeCell ref="C96:E96"/>
    <mergeCell ref="G96:H96"/>
    <mergeCell ref="K94:K95"/>
    <mergeCell ref="L94:M94"/>
    <mergeCell ref="C97:C100"/>
    <mergeCell ref="F94:H95"/>
    <mergeCell ref="J94:J95"/>
    <mergeCell ref="G98:H98"/>
    <mergeCell ref="H81:H83"/>
    <mergeCell ref="G61:G62"/>
    <mergeCell ref="H61:H62"/>
    <mergeCell ref="C135:E135"/>
    <mergeCell ref="G135:H135"/>
    <mergeCell ref="A138:H138"/>
    <mergeCell ref="B141:C141"/>
    <mergeCell ref="C128:E128"/>
    <mergeCell ref="G128:H128"/>
    <mergeCell ref="C129:E129"/>
    <mergeCell ref="G129:H129"/>
    <mergeCell ref="B130:B133"/>
    <mergeCell ref="C130:E133"/>
    <mergeCell ref="F130:F133"/>
    <mergeCell ref="G130:H133"/>
    <mergeCell ref="B126:B127"/>
    <mergeCell ref="C126:E127"/>
    <mergeCell ref="F126:F127"/>
    <mergeCell ref="G126:H127"/>
    <mergeCell ref="G120:H120"/>
    <mergeCell ref="B121:B124"/>
    <mergeCell ref="C121:C124"/>
    <mergeCell ref="D121:E121"/>
    <mergeCell ref="G121:H121"/>
    <mergeCell ref="D122:E124"/>
    <mergeCell ref="F122:F124"/>
    <mergeCell ref="G122:H124"/>
    <mergeCell ref="B115:B120"/>
    <mergeCell ref="C115:C120"/>
    <mergeCell ref="D115:E115"/>
    <mergeCell ref="G115:H115"/>
    <mergeCell ref="D116:E116"/>
    <mergeCell ref="G116:H116"/>
    <mergeCell ref="D117:E119"/>
    <mergeCell ref="F117:F119"/>
    <mergeCell ref="G117:H119"/>
    <mergeCell ref="D120:E120"/>
    <mergeCell ref="B107:B114"/>
    <mergeCell ref="C107:C114"/>
    <mergeCell ref="D107:E110"/>
    <mergeCell ref="F107:F110"/>
    <mergeCell ref="G107:H110"/>
    <mergeCell ref="D111:E114"/>
    <mergeCell ref="F111:F114"/>
    <mergeCell ref="G111:H114"/>
    <mergeCell ref="B103:B106"/>
    <mergeCell ref="C103:C106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B97:B100"/>
    <mergeCell ref="H86:H87"/>
    <mergeCell ref="A88:A89"/>
    <mergeCell ref="B88:B89"/>
    <mergeCell ref="C88:E89"/>
    <mergeCell ref="F88:F89"/>
    <mergeCell ref="G88:G89"/>
    <mergeCell ref="H88:H89"/>
    <mergeCell ref="A63:A87"/>
    <mergeCell ref="B71:B72"/>
    <mergeCell ref="C71:E72"/>
    <mergeCell ref="F71:F72"/>
    <mergeCell ref="G71:G72"/>
    <mergeCell ref="H71:H72"/>
    <mergeCell ref="D99:E100"/>
    <mergeCell ref="F99:F100"/>
    <mergeCell ref="G99:H100"/>
    <mergeCell ref="D97:E97"/>
    <mergeCell ref="G97:H97"/>
    <mergeCell ref="D98:E98"/>
    <mergeCell ref="A92:H92"/>
    <mergeCell ref="C94:E94"/>
    <mergeCell ref="C84:E84"/>
    <mergeCell ref="C85:E85"/>
    <mergeCell ref="B86:B87"/>
    <mergeCell ref="C86:E87"/>
    <mergeCell ref="F86:F87"/>
    <mergeCell ref="G86:G87"/>
    <mergeCell ref="D73:E73"/>
    <mergeCell ref="D74:E74"/>
    <mergeCell ref="C80:E80"/>
    <mergeCell ref="B81:B83"/>
    <mergeCell ref="C81:E83"/>
    <mergeCell ref="F81:F83"/>
    <mergeCell ref="G81:G83"/>
    <mergeCell ref="B73:B74"/>
    <mergeCell ref="C73:C74"/>
    <mergeCell ref="C75:E75"/>
    <mergeCell ref="C76:E76"/>
    <mergeCell ref="C77:E77"/>
    <mergeCell ref="B78:B79"/>
    <mergeCell ref="C78:C79"/>
    <mergeCell ref="D78:E78"/>
    <mergeCell ref="D79:E79"/>
    <mergeCell ref="B69:B70"/>
    <mergeCell ref="C69:E70"/>
    <mergeCell ref="F69:F70"/>
    <mergeCell ref="G69:G70"/>
    <mergeCell ref="H69:H70"/>
    <mergeCell ref="G58:G59"/>
    <mergeCell ref="H58:H59"/>
    <mergeCell ref="C60:E60"/>
    <mergeCell ref="B55:B56"/>
    <mergeCell ref="C55:E56"/>
    <mergeCell ref="F55:F56"/>
    <mergeCell ref="G55:G56"/>
    <mergeCell ref="H55:H56"/>
    <mergeCell ref="C57:E57"/>
    <mergeCell ref="C63:E63"/>
    <mergeCell ref="C64:E64"/>
    <mergeCell ref="C65:E65"/>
    <mergeCell ref="B66:B67"/>
    <mergeCell ref="C66:E67"/>
    <mergeCell ref="F66:F67"/>
    <mergeCell ref="G66:G67"/>
    <mergeCell ref="H66:H67"/>
    <mergeCell ref="C68:E68"/>
    <mergeCell ref="G42:G45"/>
    <mergeCell ref="H42:H45"/>
    <mergeCell ref="D46:E47"/>
    <mergeCell ref="F46:F47"/>
    <mergeCell ref="G46:G47"/>
    <mergeCell ref="H46:H47"/>
    <mergeCell ref="D48:E48"/>
    <mergeCell ref="C52:E52"/>
    <mergeCell ref="B53:B54"/>
    <mergeCell ref="C53:E54"/>
    <mergeCell ref="F53:F54"/>
    <mergeCell ref="G53:G54"/>
    <mergeCell ref="H53:H54"/>
    <mergeCell ref="B49:B51"/>
    <mergeCell ref="C49:C51"/>
    <mergeCell ref="D49:E50"/>
    <mergeCell ref="F49:F50"/>
    <mergeCell ref="G49:G50"/>
    <mergeCell ref="H49:H50"/>
    <mergeCell ref="D51:E51"/>
    <mergeCell ref="G38:G39"/>
    <mergeCell ref="H38:H39"/>
    <mergeCell ref="B40:B41"/>
    <mergeCell ref="C40:E41"/>
    <mergeCell ref="F40:F41"/>
    <mergeCell ref="G40:G41"/>
    <mergeCell ref="H40:H41"/>
    <mergeCell ref="G33:G34"/>
    <mergeCell ref="H33:H34"/>
    <mergeCell ref="D35:E35"/>
    <mergeCell ref="D36:E37"/>
    <mergeCell ref="F36:F37"/>
    <mergeCell ref="G36:G37"/>
    <mergeCell ref="H36:H37"/>
    <mergeCell ref="C32:E32"/>
    <mergeCell ref="A33:A62"/>
    <mergeCell ref="B33:B37"/>
    <mergeCell ref="C33:C36"/>
    <mergeCell ref="D33:E34"/>
    <mergeCell ref="F33:F34"/>
    <mergeCell ref="B38:B39"/>
    <mergeCell ref="C38:E39"/>
    <mergeCell ref="F38:F39"/>
    <mergeCell ref="B42:B48"/>
    <mergeCell ref="C42:C48"/>
    <mergeCell ref="D42:E45"/>
    <mergeCell ref="F42:F45"/>
    <mergeCell ref="B58:B59"/>
    <mergeCell ref="C58:E59"/>
    <mergeCell ref="F58:F59"/>
    <mergeCell ref="B61:B62"/>
    <mergeCell ref="C61:E62"/>
    <mergeCell ref="F61:F62"/>
    <mergeCell ref="H26:H28"/>
    <mergeCell ref="C29:E29"/>
    <mergeCell ref="B30:B31"/>
    <mergeCell ref="C30:E31"/>
    <mergeCell ref="F30:F31"/>
    <mergeCell ref="G30:G31"/>
    <mergeCell ref="H30:H31"/>
    <mergeCell ref="C24:E24"/>
    <mergeCell ref="C25:E25"/>
    <mergeCell ref="B26:B28"/>
    <mergeCell ref="C26:E28"/>
    <mergeCell ref="F26:F28"/>
    <mergeCell ref="G26:G28"/>
    <mergeCell ref="P7:Q7"/>
    <mergeCell ref="C8:E8"/>
    <mergeCell ref="A9:A32"/>
    <mergeCell ref="B9:B11"/>
    <mergeCell ref="C9:C11"/>
    <mergeCell ref="D9:E9"/>
    <mergeCell ref="D10:D11"/>
    <mergeCell ref="B12:B15"/>
    <mergeCell ref="C12:C15"/>
    <mergeCell ref="D12:E13"/>
    <mergeCell ref="B19:B21"/>
    <mergeCell ref="C19:C21"/>
    <mergeCell ref="D19:E19"/>
    <mergeCell ref="D20:D21"/>
    <mergeCell ref="C22:E22"/>
    <mergeCell ref="C23:E23"/>
    <mergeCell ref="F12:F13"/>
    <mergeCell ref="G12:G13"/>
    <mergeCell ref="H12:H13"/>
    <mergeCell ref="D14:D15"/>
    <mergeCell ref="B16:B18"/>
    <mergeCell ref="C16:C18"/>
    <mergeCell ref="D16:E16"/>
    <mergeCell ref="D17:D18"/>
    <mergeCell ref="A1:O1"/>
    <mergeCell ref="A2:O2"/>
    <mergeCell ref="A3:O3"/>
    <mergeCell ref="C7:E7"/>
    <mergeCell ref="F7:H7"/>
    <mergeCell ref="J7:J8"/>
    <mergeCell ref="K7:K8"/>
    <mergeCell ref="L7:M7"/>
    <mergeCell ref="N7:O7"/>
  </mergeCells>
  <conditionalFormatting sqref="N137:O137">
    <cfRule type="cellIs" dxfId="6" priority="3" operator="equal">
      <formula>"Yes"</formula>
    </cfRule>
  </conditionalFormatting>
  <conditionalFormatting sqref="R102:S102 R105:S105 R115:S115 R117:S117 R119:S119 R121:S121 R125:S125 R134:S135">
    <cfRule type="cellIs" dxfId="5" priority="2" operator="equal">
      <formula>"Yes"</formula>
    </cfRule>
  </conditionalFormatting>
  <conditionalFormatting sqref="R137:S137">
    <cfRule type="cellIs" dxfId="4" priority="1" operator="equal">
      <formula>"Yes"</formula>
    </cfRule>
  </conditionalFormatting>
  <hyperlinks>
    <hyperlink ref="B141" display="See pages 17-19 of Kinetrics Report" xr:uid="{E99AB145-A5A1-45BC-8FC6-1A792FB57134}"/>
  </hyperlinks>
  <pageMargins left="0.7" right="0.7" top="0.75" bottom="0.75" header="0.3" footer="0.3"/>
  <pageSetup scale="4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175D7371BFEE4BA378A059A6EC71B5" ma:contentTypeVersion="3" ma:contentTypeDescription="Create a new document." ma:contentTypeScope="" ma:versionID="7902349aa4cd8c2d93f16812264c0805">
  <xsd:schema xmlns:xsd="http://www.w3.org/2001/XMLSchema" xmlns:xs="http://www.w3.org/2001/XMLSchema" xmlns:p="http://schemas.microsoft.com/office/2006/metadata/properties" xmlns:ns2="6b9bd22c-3713-4d14-b56e-959931b683a1" targetNamespace="http://schemas.microsoft.com/office/2006/metadata/properties" ma:root="true" ma:fieldsID="1131f7ed6b1f613fab6a19883d5e54a5" ns2:_="">
    <xsd:import namespace="6b9bd22c-3713-4d14-b56e-959931b68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bd22c-3713-4d14-b56e-959931b68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7F1888-E0A3-4ABF-9363-1CC6985A22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B94468-F55A-4F3F-AA38-340FBDC537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935EDA-7FAE-4B63-B45E-FE6E9FDA0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9bd22c-3713-4d14-b56e-959931b68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2BB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Irwin</dc:creator>
  <cp:lastModifiedBy>Colleen Calhoun</cp:lastModifiedBy>
  <dcterms:created xsi:type="dcterms:W3CDTF">2025-02-13T21:57:39Z</dcterms:created>
  <dcterms:modified xsi:type="dcterms:W3CDTF">2025-10-16T13:25:23Z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0x0101005D175D7371BFEE4BA378A059A6EC71B5</vt:lpwstr>
  </property>
</Properties>
</file>