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S:\Finance\Rates\_Alectra\Rate Applications\EDR Rate Applications\2026 EDR Application\0. Applications and Adjudication Process\C. Interrogatories_IRM\5. Final for Filing (FFF)\"/>
    </mc:Choice>
  </mc:AlternateContent>
  <xr:revisionPtr revIDLastSave="0" documentId="13_ncr:1_{5CA50DA9-22B1-47F9-B1BC-D67DD8A1AD1E}" xr6:coauthVersionLast="47" xr6:coauthVersionMax="47" xr10:uidLastSave="{00000000-0000-0000-0000-000000000000}"/>
  <bookViews>
    <workbookView xWindow="-120" yWindow="-120" windowWidth="29040" windowHeight="15840" tabRatio="753" xr2:uid="{9703C896-FB09-41A8-9548-9FB7E02BC093}"/>
  </bookViews>
  <sheets>
    <sheet name="UL Change Impact" sheetId="17" r:id="rId1"/>
    <sheet name="Summary" sheetId="21" r:id="rId2"/>
    <sheet name="2026 (New UL)" sheetId="19" r:id="rId3"/>
    <sheet name="2025 (New UL)" sheetId="20" r:id="rId4"/>
    <sheet name="2025 (Old UL)" sheetId="9" r:id="rId5"/>
    <sheet name="2026 (Old UL)" sheetId="8" r:id="rId6"/>
  </sheets>
  <definedNames>
    <definedName name="\0">#REF!</definedName>
    <definedName name="_______ACT995">#REF!</definedName>
    <definedName name="______ACT995">#REF!</definedName>
    <definedName name="_____ACT995">#REF!</definedName>
    <definedName name="____ACT995">#REF!</definedName>
    <definedName name="___ACT995">#REF!</definedName>
    <definedName name="___fin1" hidden="1">{#N/A,#N/A,TRUE,"UKUPNO";#N/A,#N/A,TRUE,"PLASMAN";#N/A,#N/A,TRUE,"REKAP"}</definedName>
    <definedName name="___HKJ1" hidden="1">{#N/A,#N/A,TRUE,"UKUPNO";#N/A,#N/A,TRUE,"PLASMAN";#N/A,#N/A,TRUE,"REKAP"}</definedName>
    <definedName name="___HR1" hidden="1">{#N/A,#N/A,TRUE,"UKUPNO";#N/A,#N/A,TRUE,"PLASMAN";#N/A,#N/A,TRUE,"REKAP"}</definedName>
    <definedName name="___K1" hidden="1">{#N/A,#N/A,TRUE,"UKUPNO";#N/A,#N/A,TRUE,"PLASMAN";#N/A,#N/A,TRUE,"REKAP"}</definedName>
    <definedName name="___KO1" hidden="1">{#N/A,#N/A,TRUE,"UKUPNO";#N/A,#N/A,TRUE,"PLASMAN";#N/A,#N/A,TRUE,"REKAP"}</definedName>
    <definedName name="___SE1" hidden="1">{#N/A,#N/A,FALSE,"Aging Summary";#N/A,#N/A,FALSE,"Ratio Analysis";#N/A,#N/A,FALSE,"Test 120 Day Accts";#N/A,#N/A,FALSE,"Tickmarks"}</definedName>
    <definedName name="___w1" hidden="1">{#N/A,#N/A,TRUE,"UKUPNO";#N/A,#N/A,TRUE,"PLASMAN";#N/A,#N/A,TRUE,"REKAP"}</definedName>
    <definedName name="___z1" hidden="1">{#N/A,#N/A,TRUE,"UKUPNO";#N/A,#N/A,TRUE,"PLASMAN";#N/A,#N/A,TRUE,"REKAP"}</definedName>
    <definedName name="__123Graph_A" hidden="1">#REF!</definedName>
    <definedName name="__123Graph_ATRAIN" hidden="1">#REF!</definedName>
    <definedName name="__123Graph_B" hidden="1">#REF!</definedName>
    <definedName name="__123Graph_BTRAIN" hidden="1">#REF!</definedName>
    <definedName name="__123Graph_CTRAIN" hidden="1">#REF!</definedName>
    <definedName name="__123Graph_D" hidden="1">#REF!</definedName>
    <definedName name="__123Graph_DTRAIN" hidden="1">#REF!</definedName>
    <definedName name="__123Graph_E" hidden="1">#REF!</definedName>
    <definedName name="__123Graph_ETRAIN" hidden="1">#REF!</definedName>
    <definedName name="__123Graph_X" hidden="1">#REF!</definedName>
    <definedName name="__123Graph_XTRAIN" hidden="1">#REF!</definedName>
    <definedName name="__a1" hidden="1">{#N/A,#N/A,FALSE,"Synth";"parc_DC",#N/A,FALSE,"parc";#N/A,#N/A,FALSE,"CA prest";#N/A,#N/A,FALSE,"Ratio CA";#N/A,#N/A,FALSE,"Trafic";"CR_GSM_acté_DC",#N/A,FALSE,"CR GSM_acté";#N/A,#N/A,FALSE,"Abonnés";#N/A,#N/A,FALSE,"Créances";#N/A,#N/A,FALSE,"Effectifs"}</definedName>
    <definedName name="__ACT995">#REF!</definedName>
    <definedName name="__d2">#REF!</definedName>
    <definedName name="__FDS_HYPERLINK_TOGGLE_STATE__" hidden="1">"ON"</definedName>
    <definedName name="__FDS_UNIQUE_RANGE_ID_GENERATOR_COUNTER" hidden="1">1</definedName>
    <definedName name="__fin1" hidden="1">{#N/A,#N/A,TRUE,"UKUPNO";#N/A,#N/A,TRUE,"PLASMAN";#N/A,#N/A,TRUE,"REKAP"}</definedName>
    <definedName name="__HKJ1" hidden="1">{#N/A,#N/A,TRUE,"UKUPNO";#N/A,#N/A,TRUE,"PLASMAN";#N/A,#N/A,TRUE,"REKAP"}</definedName>
    <definedName name="__HR1" hidden="1">{#N/A,#N/A,TRUE,"UKUPNO";#N/A,#N/A,TRUE,"PLASMAN";#N/A,#N/A,TRUE,"REKAP"}</definedName>
    <definedName name="__K1" hidden="1">{#N/A,#N/A,TRUE,"UKUPNO";#N/A,#N/A,TRUE,"PLASMAN";#N/A,#N/A,TRUE,"REKAP"}</definedName>
    <definedName name="__Key1" hidden="1">#REF!</definedName>
    <definedName name="__KO1" hidden="1">{#N/A,#N/A,TRUE,"UKUPNO";#N/A,#N/A,TRUE,"PLASMAN";#N/A,#N/A,TRUE,"REKAP"}</definedName>
    <definedName name="__r"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_SE1" hidden="1">{#N/A,#N/A,FALSE,"Aging Summary";#N/A,#N/A,FALSE,"Ratio Analysis";#N/A,#N/A,FALSE,"Test 120 Day Accts";#N/A,#N/A,FALSE,"Tickmarks"}</definedName>
    <definedName name="__w1" hidden="1">{#N/A,#N/A,TRUE,"UKUPNO";#N/A,#N/A,TRUE,"PLASMAN";#N/A,#N/A,TRUE,"REKAP"}</definedName>
    <definedName name="__z1" hidden="1">{#N/A,#N/A,TRUE,"UKUPNO";#N/A,#N/A,TRUE,"PLASMAN";#N/A,#N/A,TRUE,"REKAP"}</definedName>
    <definedName name="_0001">#REF!</definedName>
    <definedName name="_0002">#REF!</definedName>
    <definedName name="_0010">#REF!</definedName>
    <definedName name="_0010AP">#REF!</definedName>
    <definedName name="_0015">#REF!</definedName>
    <definedName name="_0015AP">#REF!</definedName>
    <definedName name="_0020">#REF!</definedName>
    <definedName name="_0020AP">#REF!</definedName>
    <definedName name="_0050">#REF!</definedName>
    <definedName name="_0050AP">#REF!</definedName>
    <definedName name="_0070">#REF!</definedName>
    <definedName name="_0070AP">#REF!</definedName>
    <definedName name="_0071">#REF!</definedName>
    <definedName name="_0071AP">#REF!</definedName>
    <definedName name="_0072">#REF!</definedName>
    <definedName name="_0073">#REF!</definedName>
    <definedName name="_0073AP">#REF!</definedName>
    <definedName name="_0075">#REF!</definedName>
    <definedName name="_0075AP">#REF!</definedName>
    <definedName name="_0076">#REF!</definedName>
    <definedName name="_0077">#REF!</definedName>
    <definedName name="_0077AP">#REF!</definedName>
    <definedName name="_0078">#REF!</definedName>
    <definedName name="_0078AP">#REF!</definedName>
    <definedName name="_0078AP2">#REF!</definedName>
    <definedName name="_0078AP3">#REF!</definedName>
    <definedName name="_0079">#REF!</definedName>
    <definedName name="_0079AP">#REF!</definedName>
    <definedName name="_0080">#REF!</definedName>
    <definedName name="_0080AP">#REF!</definedName>
    <definedName name="_0081">#REF!</definedName>
    <definedName name="_0081AP">#REF!</definedName>
    <definedName name="_0082">#REF!</definedName>
    <definedName name="_0090">#REF!</definedName>
    <definedName name="_0090AP">#REF!</definedName>
    <definedName name="_0110">#REF!</definedName>
    <definedName name="_0110AP">#REF!</definedName>
    <definedName name="_0115">#REF!</definedName>
    <definedName name="_0115AP">#REF!</definedName>
    <definedName name="_0120">#REF!</definedName>
    <definedName name="_0120AP">#REF!</definedName>
    <definedName name="_0130">#REF!</definedName>
    <definedName name="_0130AP">#REF!</definedName>
    <definedName name="_0140">#REF!</definedName>
    <definedName name="_0140AP">#REF!</definedName>
    <definedName name="_0141">#REF!</definedName>
    <definedName name="_0141AP">#REF!</definedName>
    <definedName name="_0150">#REF!</definedName>
    <definedName name="_0150AP">#REF!</definedName>
    <definedName name="_0153">#REF!</definedName>
    <definedName name="_0153AP">#REF!</definedName>
    <definedName name="_1__FDSAUDITLINK__" hidden="1">{"fdsup://IBCentral/FAT Viewer?action=UPDATE&amp;creator=factset&amp;DOC_NAME=fat:reuters_qtrly_source_window.fat&amp;display_string=Audit&amp;DYN_ARGS=TRUE&amp;VAR:ID1=45230810&amp;VAR:RCODE=FDSPFDSTKTOTAL&amp;VAR:SDATE=20081299&amp;VAR:FREQ=Quarterly&amp;VAR:RELITEM=RF&amp;VAR:CURRENCY=&amp;VAR:CUR","RSOURCE=EXSHARE&amp;VAR:NATFREQ=QUARTERLY&amp;VAR:RFIELD=FINALIZED&amp;VAR:DB_TYPE=&amp;VAR:UNITS=M&amp;window=popup&amp;width=450&amp;height=300&amp;START_MAXIMIZED=FALSE"}</definedName>
    <definedName name="_1_0_Table2_" hidden="1">#REF!</definedName>
    <definedName name="_10__123Graph_ACHART_29" hidden="1">#REF!</definedName>
    <definedName name="_10__123Graph_AGROWTH_REVS_A" hidden="1">#REF!</definedName>
    <definedName name="_10__FDSAUDITLINK__" hidden="1">{"fdsup://IBCentral/FAT Viewer?action=UPDATE&amp;creator=factset&amp;DOC_NAME=fat:reuters_qtrly_source_window.fat&amp;display_string=Audit&amp;DYN_ARGS=TRUE&amp;VAR:ID1=19121610&amp;VAR:RCODE=FDSPFDSTKTOTAL&amp;VAR:SDATE=20081299&amp;VAR:FREQ=Quarterly&amp;VAR:RELITEM=RF&amp;VAR:CURRENCY=&amp;VAR:CUR","RSOURCE=EXSHARE&amp;VAR:NATFREQ=QUARTERLY&amp;VAR:RFIELD=FINALIZED&amp;VAR:DB_TYPE=&amp;VAR:UNITS=M&amp;window=popup&amp;width=450&amp;height=300&amp;START_MAXIMIZED=FALSE"}</definedName>
    <definedName name="_100__FDSAUDITLINK__" hidden="1">{"fdsup://IBCentral/FAT Viewer?action=UPDATE&amp;creator=factset&amp;DOC_NAME=fat:reuters_qtrly_source_window.fat&amp;display_string=Audit&amp;DYN_ARGS=TRUE&amp;VAR:ID1=55616P10&amp;VAR:RCODE=FDSPFDSTKTOTAL&amp;VAR:SDATE=20081099&amp;VAR:FREQ=Quarterly&amp;VAR:RELITEM=RF&amp;VAR:CURRENCY=&amp;VAR:CUR","RSOURCE=EXSHARE&amp;VAR:NATFREQ=QUARTERLY&amp;VAR:RFIELD=FINALIZED&amp;VAR:DB_TYPE=&amp;VAR:UNITS=M&amp;window=popup&amp;width=450&amp;height=300&amp;START_MAXIMIZED=FALSE"}</definedName>
    <definedName name="_10GJ">#REF!</definedName>
    <definedName name="_11__123Graph_AChart_2A" hidden="1">#REF!</definedName>
    <definedName name="_11__123Graph_AGROWTH_REVS_B" hidden="1">#REF!</definedName>
    <definedName name="_11__FDSAUDITLINK__" hidden="1">{"fdsup://IBCentral/FAT Viewer?action=UPDATE&amp;creator=factset&amp;DOC_NAME=fat:reuters_qtrly_source_window.fat&amp;display_string=Audit&amp;DYN_ARGS=TRUE&amp;VAR:ID1=19121610&amp;VAR:RCODE=LTTD&amp;VAR:SDATE=20081299&amp;VAR:FREQ=Quarterly&amp;VAR:RELITEM=RF&amp;VAR:CURRENCY=&amp;VAR:CURRSOURCE=EX","SHARE&amp;VAR:NATFREQ=QUARTERLY&amp;VAR:RFIELD=FINALIZED&amp;VAR:DB_TYPE=&amp;VAR:UNITS=M&amp;window=popup&amp;width=450&amp;height=300&amp;START_MAXIMIZED=FALSE"}</definedName>
    <definedName name="_110GJ">#REF!</definedName>
    <definedName name="_115GJ">#REF!</definedName>
    <definedName name="_12__123Graph_ACHART_30" hidden="1">#REF!</definedName>
    <definedName name="_12__123Graph_BCHART_111" hidden="1">#REF!</definedName>
    <definedName name="_12__FDSAUDITLINK__" hidden="1">{"fdsup://IBCentral/FAT Viewer?action=UPDATE&amp;creator=factset&amp;DOC_NAME=fat:reuters_qtrly_source_window.fat&amp;display_string=Audit&amp;DYN_ARGS=TRUE&amp;VAR:ID1=19121610&amp;VAR:RCODE=DSTT&amp;VAR:SDATE=20081299&amp;VAR:FREQ=Quarterly&amp;VAR:RELITEM=RF&amp;VAR:CURRENCY=&amp;VAR:CURRSOURCE=EX","SHARE&amp;VAR:NATFREQ=QUARTERLY&amp;VAR:RFIELD=FINALIZED&amp;VAR:DB_TYPE=&amp;VAR:UNITS=M&amp;window=popup&amp;width=450&amp;height=300&amp;START_MAXIMIZED=FALSE"}</definedName>
    <definedName name="_120GJ">#REF!</definedName>
    <definedName name="_13__123Graph_BCHART_112" hidden="1">#REF!</definedName>
    <definedName name="_13__FDSAUDITLINK__" hidden="1">{"fdsup://IBCentral/FAT Viewer?action=UPDATE&amp;creator=factset&amp;DOC_NAME=fat:reuters_qtrly_source_window.fat&amp;display_string=Audit&amp;DYN_ARGS=TRUE&amp;VAR:ID1=00176510&amp;VAR:RCODE=FDSPFDSTKTOTAL&amp;VAR:SDATE=20081299&amp;VAR:FREQ=Quarterly&amp;VAR:RELITEM=RF&amp;VAR:CURRENCY=&amp;VAR:CUR","RSOURCE=EXSHARE&amp;VAR:NATFREQ=QUARTERLY&amp;VAR:RFIELD=FINALIZED&amp;VAR:DB_TYPE=&amp;VAR:UNITS=M&amp;window=popup&amp;width=450&amp;height=300&amp;START_MAXIMIZED=FALSE"}</definedName>
    <definedName name="_130GJ">#REF!</definedName>
    <definedName name="_14__123Graph_BCHART_26" hidden="1">#REF!</definedName>
    <definedName name="_14__FDSAUDITLINK__" hidden="1">{"fdsup://IBCentral/FAT Viewer?action=UPDATE&amp;creator=factset&amp;DOC_NAME=fat:reuters_qtrly_source_window.fat&amp;display_string=Audit&amp;DYN_ARGS=TRUE&amp;VAR:ID1=00176510&amp;VAR:RCODE=LTTD&amp;VAR:SDATE=20081299&amp;VAR:FREQ=Quarterly&amp;VAR:RELITEM=RF&amp;VAR:CURRENCY=&amp;VAR:CURRSOURCE=EX","SHARE&amp;VAR:NATFREQ=QUARTERLY&amp;VAR:RFIELD=FINALIZED&amp;VAR:DB_TYPE=&amp;VAR:UNITS=M&amp;window=popup&amp;width=450&amp;height=300&amp;START_MAXIMIZED=FALSE"}</definedName>
    <definedName name="_140GJ">#REF!</definedName>
    <definedName name="_141GJ">#REF!</definedName>
    <definedName name="_15__123Graph_AGROSS_MARGINS" hidden="1">#REF!</definedName>
    <definedName name="_15__123Graph_BCHART_29" hidden="1">#REF!</definedName>
    <definedName name="_15__FDSAUDITLINK__" hidden="1">{"fdsup://IBCentral/FAT Viewer?action=UPDATE&amp;creator=factset&amp;DOC_NAME=fat:reuters_qtrly_source_window.fat&amp;display_string=Audit&amp;DYN_ARGS=TRUE&amp;VAR:ID1=00176510&amp;VAR:RCODE=DSTT&amp;VAR:SDATE=20081299&amp;VAR:FREQ=Quarterly&amp;VAR:RELITEM=RF&amp;VAR:CURRENCY=&amp;VAR:CURRSOURCE=EX","SHARE&amp;VAR:NATFREQ=QUARTERLY&amp;VAR:RFIELD=FINALIZED&amp;VAR:DB_TYPE=&amp;VAR:UNITS=M&amp;window=popup&amp;width=450&amp;height=300&amp;START_MAXIMIZED=FALSE"}</definedName>
    <definedName name="_150GJ">#REF!</definedName>
    <definedName name="_153GJ">#REF!</definedName>
    <definedName name="_15GJ">#REF!</definedName>
    <definedName name="_16__123Graph_BGROSS_MARGINS" hidden="1">#REF!</definedName>
    <definedName name="_16__FDSAUDITLINK__" hidden="1">{"fdsup://IBCentral/FAT Viewer?action=UPDATE&amp;creator=factset&amp;DOC_NAME=fat:reuters_qtrly_source_window.fat&amp;display_string=Audit&amp;DYN_ARGS=TRUE&amp;VAR:ID1=65122910&amp;VAR:RCODE=FDSPFDSTKTOTAL&amp;VAR:SDATE=20081299&amp;VAR:FREQ=Quarterly&amp;VAR:RELITEM=RF&amp;VAR:CURRENCY=&amp;VAR:CUR","RSOURCE=EXSHARE&amp;VAR:NATFREQ=QUARTERLY&amp;VAR:RFIELD=FINALIZED&amp;VAR:DB_TYPE=&amp;VAR:UNITS=M&amp;window=popup&amp;width=450&amp;height=300&amp;START_MAXIMIZED=FALSE"}</definedName>
    <definedName name="_17__123Graph_BGROWTH_REVS_A" hidden="1">#REF!</definedName>
    <definedName name="_17__FDSAUDITLINK__" hidden="1">{"fdsup://IBCentral/FAT Viewer?action=UPDATE&amp;creator=factset&amp;DOC_NAME=fat:reuters_qtrly_source_window.fat&amp;display_string=Audit&amp;DYN_ARGS=TRUE&amp;VAR:ID1=65122910&amp;VAR:RCODE=LTTD&amp;VAR:SDATE=20081299&amp;VAR:FREQ=Quarterly&amp;VAR:RELITEM=RF&amp;VAR:CURRENCY=&amp;VAR:CURRSOURCE=EX","SHARE&amp;VAR:NATFREQ=QUARTERLY&amp;VAR:RFIELD=FINALIZED&amp;VAR:DB_TYPE=&amp;VAR:UNITS=M&amp;window=popup&amp;width=450&amp;height=300&amp;START_MAXIMIZED=FALSE"}</definedName>
    <definedName name="_18__123Graph_AGROWTH_REVS_A" hidden="1">#REF!</definedName>
    <definedName name="_18__123Graph_BGROWTH_REVS_B" hidden="1">#REF!</definedName>
    <definedName name="_18__FDSAUDITLINK__" hidden="1">{"fdsup://IBCentral/FAT Viewer?action=UPDATE&amp;creator=factset&amp;DOC_NAME=fat:reuters_qtrly_source_window.fat&amp;display_string=Audit&amp;DYN_ARGS=TRUE&amp;VAR:ID1=65122910&amp;VAR:RCODE=DSTT&amp;VAR:SDATE=20081299&amp;VAR:FREQ=Quarterly&amp;VAR:RELITEM=RF&amp;VAR:CURRENCY=&amp;VAR:CURRSOURCE=EX","SHARE&amp;VAR:NATFREQ=QUARTERLY&amp;VAR:RFIELD=FINALIZED&amp;VAR:DB_TYPE=&amp;VAR:UNITS=M&amp;window=popup&amp;width=450&amp;height=300&amp;START_MAXIMIZED=FALSE"}</definedName>
    <definedName name="_19__123Graph_CCHART_111" hidden="1">#REF!</definedName>
    <definedName name="_19__FDSAUDITLINK__" hidden="1">{"fdsup://IBCentral/FAT Viewer?action=UPDATE&amp;creator=factset&amp;DOC_NAME=fat:reuters_qtrly_source_window.fat&amp;display_string=Audit&amp;DYN_ARGS=TRUE&amp;VAR:ID1=85461610&amp;VAR:RCODE=FDSPFDSTKTOTAL&amp;VAR:SDATE=20081299&amp;VAR:FREQ=Quarterly&amp;VAR:RELITEM=RF&amp;VAR:CURRENCY=&amp;VAR:CUR","RSOURCE=EXSHARE&amp;VAR:NATFREQ=QUARTERLY&amp;VAR:RFIELD=FINALIZED&amp;VAR:DB_TYPE=&amp;VAR:UNITS=M&amp;window=popup&amp;width=450&amp;height=300&amp;START_MAXIMIZED=FALSE"}</definedName>
    <definedName name="_1ST_QUARTER">#REF!</definedName>
    <definedName name="_2__123Graph_ACHART_111" hidden="1">#REF!</definedName>
    <definedName name="_2__FDSAUDITLINK__" hidden="1">{"fdsup://IBCentral/FAT Viewer?action=UPDATE&amp;creator=factset&amp;DOC_NAME=fat:reuters_qtrly_source_window.fat&amp;display_string=Audit&amp;DYN_ARGS=TRUE&amp;VAR:ID1=45230810&amp;VAR:RCODE=LTTD&amp;VAR:SDATE=20081299&amp;VAR:FREQ=Quarterly&amp;VAR:RELITEM=RF&amp;VAR:CURRENCY=&amp;VAR:CURRSOURCE=EX","SHARE&amp;VAR:NATFREQ=QUARTERLY&amp;VAR:RFIELD=FINALIZED&amp;VAR:DB_TYPE=&amp;VAR:UNITS=M&amp;window=popup&amp;width=450&amp;height=300&amp;START_MAXIMIZED=FALSE"}</definedName>
    <definedName name="_20__123Graph_CCHART_112" hidden="1">#REF!</definedName>
    <definedName name="_20__FDSAUDITLINK__" hidden="1">{"fdsup://IBCentral/FAT Viewer?action=UPDATE&amp;creator=factset&amp;DOC_NAME=fat:reuters_qtrly_source_window.fat&amp;display_string=Audit&amp;DYN_ARGS=TRUE&amp;VAR:ID1=85461610&amp;VAR:RCODE=LTTD&amp;VAR:SDATE=20081299&amp;VAR:FREQ=Quarterly&amp;VAR:RELITEM=RF&amp;VAR:CURRENCY=&amp;VAR:CURRSOURCE=EX","SHARE&amp;VAR:NATFREQ=QUARTERLY&amp;VAR:RFIELD=FINALIZED&amp;VAR:DB_TYPE=&amp;VAR:UNITS=M&amp;window=popup&amp;width=450&amp;height=300&amp;START_MAXIMIZED=FALSE"}</definedName>
    <definedName name="_20GJ">#REF!</definedName>
    <definedName name="_21__123Graph_AGROWTH_REVS_B" hidden="1">#REF!</definedName>
    <definedName name="_21__123Graph_CCHART_26" hidden="1">#REF!</definedName>
    <definedName name="_21__FDSAUDITLINK__" hidden="1">{"fdsup://IBCentral/FAT Viewer?action=UPDATE&amp;creator=factset&amp;DOC_NAME=fat:reuters_qtrly_source_window.fat&amp;display_string=Audit&amp;DYN_ARGS=TRUE&amp;VAR:ID1=85461610&amp;VAR:RCODE=DSTT&amp;VAR:SDATE=20081299&amp;VAR:FREQ=Quarterly&amp;VAR:RELITEM=RF&amp;VAR:CURRENCY=&amp;VAR:CURRSOURCE=EX","SHARE&amp;VAR:NATFREQ=QUARTERLY&amp;VAR:RFIELD=FINALIZED&amp;VAR:DB_TYPE=&amp;VAR:UNITS=M&amp;window=popup&amp;width=450&amp;height=300&amp;START_MAXIMIZED=FALSE"}</definedName>
    <definedName name="_22__123Graph_BCHART_111" hidden="1">#REF!</definedName>
    <definedName name="_22__123Graph_CCHART_30" hidden="1">#REF!</definedName>
    <definedName name="_22__FDSAUDITLINK__" hidden="1">{"fdsup://IBCentral/FAT Viewer?action=UPDATE&amp;creator=factset&amp;DOC_NAME=fat:reuters_qtrly_source_window.fat&amp;display_string=Audit&amp;DYN_ARGS=TRUE&amp;VAR:ID1=34537086&amp;VAR:RCODE=FDSPFDSTKTOTAL&amp;VAR:SDATE=20081299&amp;VAR:FREQ=Quarterly&amp;VAR:RELITEM=RF&amp;VAR:CURRENCY=&amp;VAR:CUR","RSOURCE=EXSHARE&amp;VAR:NATFREQ=QUARTERLY&amp;VAR:RFIELD=FINALIZED&amp;VAR:DB_TYPE=&amp;VAR:UNITS=M&amp;window=popup&amp;width=450&amp;height=300&amp;START_MAXIMIZED=FALSE"}</definedName>
    <definedName name="_22AP">#REF!</definedName>
    <definedName name="_23__123Graph_BCHART_112" hidden="1">#REF!</definedName>
    <definedName name="_23__123Graph_CGROWTH_REVS_A" hidden="1">#REF!</definedName>
    <definedName name="_23__FDSAUDITLINK__" hidden="1">{"fdsup://IBCentral/FAT Viewer?action=UPDATE&amp;creator=factset&amp;DOC_NAME=fat:reuters_qtrly_source_window.fat&amp;display_string=Audit&amp;DYN_ARGS=TRUE&amp;VAR:ID1=34537086&amp;VAR:RCODE=LTTD&amp;VAR:SDATE=20081299&amp;VAR:FREQ=Quarterly&amp;VAR:RELITEM=RF&amp;VAR:CURRENCY=&amp;VAR:CURRSOURCE=EX","SHARE&amp;VAR:NATFREQ=QUARTERLY&amp;VAR:RFIELD=FINALIZED&amp;VAR:DB_TYPE=&amp;VAR:UNITS=M&amp;window=popup&amp;width=450&amp;height=300&amp;START_MAXIMIZED=FALSE"}</definedName>
    <definedName name="_24__123Graph_BCHART_26" hidden="1">#REF!</definedName>
    <definedName name="_24__123Graph_CGROWTH_REVS_B" hidden="1">#REF!</definedName>
    <definedName name="_24__FDSAUDITLINK__" hidden="1">{"fdsup://IBCentral/FAT Viewer?action=UPDATE&amp;creator=factset&amp;DOC_NAME=fat:reuters_qtrly_source_window.fat&amp;display_string=Audit&amp;DYN_ARGS=TRUE&amp;VAR:ID1=34537086&amp;VAR:RCODE=DSTT&amp;VAR:SDATE=20081299&amp;VAR:FREQ=Quarterly&amp;VAR:RELITEM=RF&amp;VAR:CURRENCY=&amp;VAR:CURRSOURCE=EX","SHARE&amp;VAR:NATFREQ=QUARTERLY&amp;VAR:RFIELD=FINALIZED&amp;VAR:DB_TYPE=&amp;VAR:UNITS=M&amp;window=popup&amp;width=450&amp;height=300&amp;START_MAXIMIZED=FALSE"}</definedName>
    <definedName name="_25__123Graph_DCHART_112" hidden="1">#REF!</definedName>
    <definedName name="_25__FDSAUDITLINK__" hidden="1">{"fdsup://IBCentral/FAT Viewer?action=UPDATE&amp;creator=factset&amp;DOC_NAME=fat:reuters_qtrly_source_window.fat&amp;display_string=Audit&amp;DYN_ARGS=TRUE&amp;VAR:ID1=38259P50&amp;VAR:RCODE=FDSPFDSTKTOTAL&amp;VAR:SDATE=20081299&amp;VAR:FREQ=Quarterly&amp;VAR:RELITEM=RF&amp;VAR:CURRENCY=&amp;VAR:CUR","RSOURCE=EXSHARE&amp;VAR:NATFREQ=QUARTERLY&amp;VAR:RFIELD=FINALIZED&amp;VAR:DB_TYPE=&amp;VAR:UNITS=M&amp;window=popup&amp;width=450&amp;height=300&amp;START_MAXIMIZED=FALSE"}</definedName>
    <definedName name="_26__123Graph_DGROWTH_REVS_A" hidden="1">#REF!</definedName>
    <definedName name="_26__FDSAUDITLINK__" hidden="1">{"fdsup://IBCentral/FAT Viewer?action=UPDATE&amp;creator=factset&amp;DOC_NAME=fat:reuters_qtrly_source_window.fat&amp;display_string=Audit&amp;DYN_ARGS=TRUE&amp;VAR:ID1=38259P50&amp;VAR:RCODE=LTTD&amp;VAR:SDATE=20081299&amp;VAR:FREQ=Quarterly&amp;VAR:RELITEM=RF&amp;VAR:CURRENCY=&amp;VAR:CURRSOURCE=EX","SHARE&amp;VAR:NATFREQ=QUARTERLY&amp;VAR:RFIELD=FINALIZED&amp;VAR:DB_TYPE=&amp;VAR:UNITS=M&amp;window=popup&amp;width=450&amp;height=300&amp;START_MAXIMIZED=FALSE"}</definedName>
    <definedName name="_27__123Graph_BCHART_29" hidden="1">#REF!</definedName>
    <definedName name="_27__123Graph_DGROWTH_REVS_B" hidden="1">#REF!</definedName>
    <definedName name="_27__FDSAUDITLINK__" hidden="1">{"fdsup://IBCentral/FAT Viewer?action=UPDATE&amp;creator=factset&amp;DOC_NAME=fat:reuters_qtrly_source_window.fat&amp;display_string=Audit&amp;DYN_ARGS=TRUE&amp;VAR:ID1=38259P50&amp;VAR:RCODE=DSTT&amp;VAR:SDATE=20081299&amp;VAR:FREQ=Quarterly&amp;VAR:RELITEM=RF&amp;VAR:CURRENCY=&amp;VAR:CURRSOURCE=EX","SHARE&amp;VAR:NATFREQ=QUARTERLY&amp;VAR:RFIELD=FINALIZED&amp;VAR:DB_TYPE=&amp;VAR:UNITS=M&amp;window=popup&amp;width=450&amp;height=300&amp;START_MAXIMIZED=FALSE"}</definedName>
    <definedName name="_28__123Graph_XCHART_112" hidden="1">#REF!</definedName>
    <definedName name="_28__FDSAUDITLINK__" hidden="1">{"fdsup://IBCentral/FAT Viewer?action=UPDATE&amp;creator=factset&amp;DOC_NAME=fat:reuters_qtrly_source_window.fat&amp;display_string=Audit&amp;DYN_ARGS=TRUE&amp;VAR:ID1=55616P10&amp;VAR:RCODE=FDSPFDSTKTOTAL&amp;VAR:SDATE=20081099&amp;VAR:FREQ=Quarterly&amp;VAR:RELITEM=RF&amp;VAR:CURRENCY=&amp;VAR:CUR","RSOURCE=EXSHARE&amp;VAR:NATFREQ=QUARTERLY&amp;VAR:RFIELD=FINALIZED&amp;VAR:DB_TYPE=&amp;VAR:UNITS=M&amp;window=popup&amp;width=450&amp;height=300&amp;START_MAXIMIZED=FALSE"}</definedName>
    <definedName name="_29__123Graph_XChart_1A" hidden="1">#REF!</definedName>
    <definedName name="_29__FDSAUDITLINK__" hidden="1">{"fdsup://IBCentral/FAT Viewer?action=UPDATE&amp;creator=factset&amp;DOC_NAME=fat:reuters_qtrly_source_window.fat&amp;display_string=Audit&amp;DYN_ARGS=TRUE&amp;VAR:ID1=55616P10&amp;VAR:RCODE=LTTD&amp;VAR:SDATE=20081099&amp;VAR:FREQ=Quarterly&amp;VAR:RELITEM=RF&amp;VAR:CURRENCY=&amp;VAR:CURRSOURCE=EX","SHARE&amp;VAR:NATFREQ=QUARTERLY&amp;VAR:RFIELD=FINALIZED&amp;VAR:DB_TYPE=&amp;VAR:UNITS=M&amp;window=popup&amp;width=450&amp;height=300&amp;START_MAXIMIZED=FALSE"}</definedName>
    <definedName name="_2ND_QUARTER">#REF!</definedName>
    <definedName name="_3__123Graph_ACHART_112" hidden="1">#REF!</definedName>
    <definedName name="_3__FDSAUDITLINK__" hidden="1">{"fdsup://IBCentral/FAT Viewer?action=UPDATE&amp;creator=factset&amp;DOC_NAME=fat:reuters_qtrly_source_window.fat&amp;display_string=Audit&amp;DYN_ARGS=TRUE&amp;VAR:ID1=45230810&amp;VAR:RCODE=DSTT&amp;VAR:SDATE=20081299&amp;VAR:FREQ=Quarterly&amp;VAR:RELITEM=RF&amp;VAR:CURRENCY=&amp;VAR:CURRSOURCE=EX","SHARE&amp;VAR:NATFREQ=QUARTERLY&amp;VAR:RFIELD=FINALIZED&amp;VAR:DB_TYPE=&amp;VAR:UNITS=M&amp;window=popup&amp;width=450&amp;height=300&amp;START_MAXIMIZED=FALSE"}</definedName>
    <definedName name="_3_0_Table2_" hidden="1">#REF!</definedName>
    <definedName name="_30__123Graph_BGROSS_MARGINS" hidden="1">#REF!</definedName>
    <definedName name="_30__123Graph_XChart_2A" hidden="1">#REF!</definedName>
    <definedName name="_30__FDSAUDITLINK__" hidden="1">{"fdsup://IBCentral/FAT Viewer?action=UPDATE&amp;creator=factset&amp;DOC_NAME=fat:reuters_qtrly_source_window.fat&amp;display_string=Audit&amp;DYN_ARGS=TRUE&amp;VAR:ID1=55616P10&amp;VAR:RCODE=DSTT&amp;VAR:SDATE=20081099&amp;VAR:FREQ=Quarterly&amp;VAR:RELITEM=RF&amp;VAR:CURRENCY=&amp;VAR:CURRSOURCE=EX","SHARE&amp;VAR:NATFREQ=QUARTERLY&amp;VAR:RFIELD=FINALIZED&amp;VAR:DB_TYPE=&amp;VAR:UNITS=M&amp;window=popup&amp;width=450&amp;height=300&amp;START_MAXIMIZED=FALSE"}</definedName>
    <definedName name="_31__123Graph_XCHART_30" hidden="1">#REF!</definedName>
    <definedName name="_31__FDSAUDITLINK__" hidden="1">{"fdsup://IBCentral/FAT Viewer?action=UPDATE&amp;creator=factset&amp;DOC_NAME=fat:reuters_qtrly_source_window.fat&amp;display_string=Audit&amp;DYN_ARGS=TRUE&amp;VAR:ID1=85461610&amp;VAR:RCODE=FDSPFDSTKTOTAL&amp;VAR:SDATE=20041299&amp;VAR:FREQ=Quarterly&amp;VAR:RELITEM=RF&amp;VAR:CURRENCY=&amp;VAR:CUR","RSOURCE=EXSHARE&amp;VAR:NATFREQ=QUARTERLY&amp;VAR:RFIELD=FINALIZED&amp;VAR:DB_TYPE=&amp;VAR:UNITS=M&amp;window=popup&amp;width=450&amp;height=300&amp;START_MAXIMIZED=FALSE"}</definedName>
    <definedName name="_32__FDSAUDITLINK__" hidden="1">{"fdsup://IBCentral/FAT Viewer?action=UPDATE&amp;creator=factset&amp;DOC_NAME=fat:reuters_qtrly_source_window.fat&amp;display_string=Audit&amp;DYN_ARGS=TRUE&amp;VAR:ID1=85461610&amp;VAR:RCODE=FDSPFDSTKTOTAL&amp;VAR:SDATE=20051299&amp;VAR:FREQ=Quarterly&amp;VAR:RELITEM=RF&amp;VAR:CURRENCY=&amp;VAR:CUR","RSOURCE=EXSHARE&amp;VAR:NATFREQ=QUARTERLY&amp;VAR:RFIELD=FINALIZED&amp;VAR:DB_TYPE=&amp;VAR:UNITS=M&amp;window=popup&amp;width=450&amp;height=300&amp;START_MAXIMIZED=FALSE"}</definedName>
    <definedName name="_32_0_S" hidden="1">#REF!</definedName>
    <definedName name="_33__123Graph_BGROWTH_REVS_A" hidden="1">#REF!</definedName>
    <definedName name="_33__FDSAUDITLINK__" hidden="1">{"fdsup://IBCentral/FAT Viewer?action=UPDATE&amp;creator=factset&amp;DOC_NAME=fat:reuters_qtrly_source_window.fat&amp;display_string=Audit&amp;DYN_ARGS=TRUE&amp;VAR:ID1=85461610&amp;VAR:RCODE=FDSPFDSTKTOTAL&amp;VAR:SDATE=20061299&amp;VAR:FREQ=Quarterly&amp;VAR:RELITEM=RF&amp;VAR:CURRENCY=&amp;VAR:CUR","RSOURCE=EXSHARE&amp;VAR:NATFREQ=QUARTERLY&amp;VAR:RFIELD=FINALIZED&amp;VAR:DB_TYPE=&amp;VAR:UNITS=M&amp;window=popup&amp;width=450&amp;height=300&amp;START_MAXIMIZED=FALSE"}</definedName>
    <definedName name="_33_0_Table2_" hidden="1">#REF!</definedName>
    <definedName name="_34__FDSAUDITLINK__" hidden="1">{"fdsup://IBCentral/FAT Viewer?action=UPDATE&amp;creator=factset&amp;DOC_NAME=fat:reuters_qtrly_source_window.fat&amp;display_string=Audit&amp;DYN_ARGS=TRUE&amp;VAR:ID1=85461610&amp;VAR:RCODE=FDSPFDSTKTOTAL&amp;VAR:SDATE=20071299&amp;VAR:FREQ=Quarterly&amp;VAR:RELITEM=RF&amp;VAR:CURRENCY=&amp;VAR:CUR","RSOURCE=EXSHARE&amp;VAR:NATFREQ=QUARTERLY&amp;VAR:RFIELD=FINALIZED&amp;VAR:DB_TYPE=&amp;VAR:UNITS=M&amp;window=popup&amp;width=450&amp;height=300&amp;START_MAXIMIZED=FALSE"}</definedName>
    <definedName name="_34_0_Table2_" hidden="1">#REF!</definedName>
    <definedName name="_35__FDSAUDITLINK__" hidden="1">{"fdsup://IBCentral/FAT Viewer?action=UPDATE&amp;creator=factset&amp;DOC_NAME=fat:reuters_qtrly_source_window.fat&amp;display_string=Audit&amp;DYN_ARGS=TRUE&amp;VAR:ID1=85461610&amp;VAR:RCODE=FDSPFDSTKTOTAL&amp;VAR:SDATE=20081299&amp;VAR:FREQ=Quarterly&amp;VAR:RELITEM=RF&amp;VAR:CURRENCY=&amp;VAR:CUR","RSOURCE=EXSHARE&amp;VAR:NATFREQ=QUARTERLY&amp;VAR:RFIELD=FINALIZED&amp;VAR:DB_TYPE=&amp;VAR:UNITS=M&amp;window=popup&amp;width=450&amp;height=300&amp;START_MAXIMIZED=FALSE"}</definedName>
    <definedName name="_36__123Graph_BGROWTH_REVS_B" hidden="1">#REF!</definedName>
    <definedName name="_36__FDSAUDITLINK__" hidden="1">{"fdsup://IBCentral/FAT Viewer?action=UPDATE&amp;creator=factset&amp;DOC_NAME=fat:reuters_qtrly_source_window.fat&amp;display_string=Audit&amp;DYN_ARGS=TRUE&amp;VAR:ID1=34537086&amp;VAR:RCODE=FDSPFDSTKTOTAL&amp;VAR:SDATE=20041299&amp;VAR:FREQ=Quarterly&amp;VAR:RELITEM=RF&amp;VAR:CURRENCY=&amp;VAR:CUR","RSOURCE=EXSHARE&amp;VAR:NATFREQ=QUARTERLY&amp;VAR:RFIELD=FINALIZED&amp;VAR:DB_TYPE=&amp;VAR:UNITS=M&amp;window=popup&amp;width=450&amp;height=300&amp;START_MAXIMIZED=FALSE"}</definedName>
    <definedName name="_37__123Graph_CCHART_111" hidden="1">#REF!</definedName>
    <definedName name="_37__FDSAUDITLINK__" hidden="1">{"fdsup://IBCentral/FAT Viewer?action=UPDATE&amp;creator=factset&amp;DOC_NAME=fat:reuters_qtrly_source_window.fat&amp;display_string=Audit&amp;DYN_ARGS=TRUE&amp;VAR:ID1=34537086&amp;VAR:RCODE=FDSPFDSTKTOTAL&amp;VAR:SDATE=20051299&amp;VAR:FREQ=Quarterly&amp;VAR:RELITEM=RF&amp;VAR:CURRENCY=&amp;VAR:CUR","RSOURCE=EXSHARE&amp;VAR:NATFREQ=QUARTERLY&amp;VAR:RFIELD=FINALIZED&amp;VAR:DB_TYPE=&amp;VAR:UNITS=M&amp;window=popup&amp;width=450&amp;height=300&amp;START_MAXIMIZED=FALSE"}</definedName>
    <definedName name="_38__123Graph_CCHART_112" hidden="1">#REF!</definedName>
    <definedName name="_38__FDSAUDITLINK__" hidden="1">{"fdsup://IBCentral/FAT Viewer?action=UPDATE&amp;creator=factset&amp;DOC_NAME=fat:reuters_qtrly_source_window.fat&amp;display_string=Audit&amp;DYN_ARGS=TRUE&amp;VAR:ID1=34537086&amp;VAR:RCODE=FDSPFDSTKTOTAL&amp;VAR:SDATE=20061299&amp;VAR:FREQ=Quarterly&amp;VAR:RELITEM=RF&amp;VAR:CURRENCY=&amp;VAR:CUR","RSOURCE=EXSHARE&amp;VAR:NATFREQ=QUARTERLY&amp;VAR:RFIELD=FINALIZED&amp;VAR:DB_TYPE=&amp;VAR:UNITS=M&amp;window=popup&amp;width=450&amp;height=300&amp;START_MAXIMIZED=FALSE"}</definedName>
    <definedName name="_39__123Graph_CCHART_26" hidden="1">#REF!</definedName>
    <definedName name="_39__FDSAUDITLINK__" hidden="1">{"fdsup://IBCentral/FAT Viewer?action=UPDATE&amp;creator=factset&amp;DOC_NAME=fat:reuters_qtrly_source_window.fat&amp;display_string=Audit&amp;DYN_ARGS=TRUE&amp;VAR:ID1=34537086&amp;VAR:RCODE=FDSPFDSTKTOTAL&amp;VAR:SDATE=20071299&amp;VAR:FREQ=Quarterly&amp;VAR:RELITEM=RF&amp;VAR:CURRENCY=&amp;VAR:CUR","RSOURCE=EXSHARE&amp;VAR:NATFREQ=QUARTERLY&amp;VAR:RFIELD=FINALIZED&amp;VAR:DB_TYPE=&amp;VAR:UNITS=M&amp;window=popup&amp;width=450&amp;height=300&amp;START_MAXIMIZED=FALSE"}</definedName>
    <definedName name="_4__123Graph_ACHART_111" hidden="1">#REF!</definedName>
    <definedName name="_4__123Graph_AChart_1A" hidden="1">#REF!</definedName>
    <definedName name="_4__FDSAUDITLINK__" hidden="1">{"fdsup://IBCentral/FAT Viewer?action=UPDATE&amp;creator=factset&amp;DOC_NAME=fat:reuters_qtrly_source_window.fat&amp;display_string=Audit&amp;DYN_ARGS=TRUE&amp;VAR:ID1=98849810&amp;VAR:RCODE=FDSPFDSTKTOTAL&amp;VAR:SDATE=20081299&amp;VAR:FREQ=Quarterly&amp;VAR:RELITEM=RF&amp;VAR:CURRENCY=&amp;VAR:CUR","RSOURCE=EXSHARE&amp;VAR:NATFREQ=QUARTERLY&amp;VAR:RFIELD=FINALIZED&amp;VAR:DB_TYPE=&amp;VAR:UNITS=M&amp;window=popup&amp;width=450&amp;height=300&amp;START_MAXIMIZED=FALSE"}</definedName>
    <definedName name="_40__123Graph_CCHART_30" hidden="1">#REF!</definedName>
    <definedName name="_40__FDSAUDITLINK__" hidden="1">{"fdsup://IBCentral/FAT Viewer?action=UPDATE&amp;creator=factset&amp;DOC_NAME=fat:reuters_qtrly_source_window.fat&amp;display_string=Audit&amp;DYN_ARGS=TRUE&amp;VAR:ID1=34537086&amp;VAR:RCODE=FDSPFDSTKTOTAL&amp;VAR:SDATE=20081299&amp;VAR:FREQ=Quarterly&amp;VAR:RELITEM=RF&amp;VAR:CURRENCY=&amp;VAR:CUR","RSOURCE=EXSHARE&amp;VAR:NATFREQ=QUARTERLY&amp;VAR:RFIELD=FINALIZED&amp;VAR:DB_TYPE=&amp;VAR:UNITS=M&amp;window=popup&amp;width=450&amp;height=300&amp;START_MAXIMIZED=FALSE"}</definedName>
    <definedName name="_41__FDSAUDITLINK__" hidden="1">{"fdsup://IBCentral/FAT Viewer?action=UPDATE&amp;creator=factset&amp;DOC_NAME=fat:reuters_qtrly_source_window.fat&amp;display_string=Audit&amp;DYN_ARGS=TRUE&amp;VAR:ID1=38259P50&amp;VAR:RCODE=FDSPFDSTKTOTAL&amp;VAR:SDATE=20041299&amp;VAR:FREQ=Quarterly&amp;VAR:RELITEM=RF&amp;VAR:CURRENCY=&amp;VAR:CUR","RSOURCE=EXSHARE&amp;VAR:NATFREQ=QUARTERLY&amp;VAR:RFIELD=FINALIZED&amp;VAR:DB_TYPE=&amp;VAR:UNITS=M&amp;window=popup&amp;width=450&amp;height=300&amp;START_MAXIMIZED=FALSE"}</definedName>
    <definedName name="_42__FDSAUDITLINK__" hidden="1">{"fdsup://IBCentral/FAT Viewer?action=UPDATE&amp;creator=factset&amp;DOC_NAME=fat:reuters_qtrly_source_window.fat&amp;display_string=Audit&amp;DYN_ARGS=TRUE&amp;VAR:ID1=38259P50&amp;VAR:RCODE=FDSPFDSTKTOTAL&amp;VAR:SDATE=20051299&amp;VAR:FREQ=Quarterly&amp;VAR:RELITEM=RF&amp;VAR:CURRENCY=&amp;VAR:CUR","RSOURCE=EXSHARE&amp;VAR:NATFREQ=QUARTERLY&amp;VAR:RFIELD=FINALIZED&amp;VAR:DB_TYPE=&amp;VAR:UNITS=M&amp;window=popup&amp;width=450&amp;height=300&amp;START_MAXIMIZED=FALSE"}</definedName>
    <definedName name="_43__123Graph_CGROWTH_REVS_A" hidden="1">#REF!</definedName>
    <definedName name="_43__FDSAUDITLINK__" hidden="1">{"fdsup://IBCentral/FAT Viewer?action=UPDATE&amp;creator=factset&amp;DOC_NAME=fat:reuters_qtrly_source_window.fat&amp;display_string=Audit&amp;DYN_ARGS=TRUE&amp;VAR:ID1=38259P50&amp;VAR:RCODE=FDSPFDSTKTOTAL&amp;VAR:SDATE=20061299&amp;VAR:FREQ=Quarterly&amp;VAR:RELITEM=RF&amp;VAR:CURRENCY=&amp;VAR:CUR","RSOURCE=EXSHARE&amp;VAR:NATFREQ=QUARTERLY&amp;VAR:RFIELD=FINALIZED&amp;VAR:DB_TYPE=&amp;VAR:UNITS=M&amp;window=popup&amp;width=450&amp;height=300&amp;START_MAXIMIZED=FALSE"}</definedName>
    <definedName name="_44__FDSAUDITLINK__" hidden="1">{"fdsup://IBCentral/FAT Viewer?action=UPDATE&amp;creator=factset&amp;DOC_NAME=fat:reuters_qtrly_source_window.fat&amp;display_string=Audit&amp;DYN_ARGS=TRUE&amp;VAR:ID1=38259P50&amp;VAR:RCODE=FDSPFDSTKTOTAL&amp;VAR:SDATE=20071299&amp;VAR:FREQ=Quarterly&amp;VAR:RELITEM=RF&amp;VAR:CURRENCY=&amp;VAR:CUR","RSOURCE=EXSHARE&amp;VAR:NATFREQ=QUARTERLY&amp;VAR:RFIELD=FINALIZED&amp;VAR:DB_TYPE=&amp;VAR:UNITS=M&amp;window=popup&amp;width=450&amp;height=300&amp;START_MAXIMIZED=FALSE"}</definedName>
    <definedName name="_45__FDSAUDITLINK__" hidden="1">{"fdsup://IBCentral/FAT Viewer?action=UPDATE&amp;creator=factset&amp;DOC_NAME=fat:reuters_qtrly_source_window.fat&amp;display_string=Audit&amp;DYN_ARGS=TRUE&amp;VAR:ID1=38259P50&amp;VAR:RCODE=FDSPFDSTKTOTAL&amp;VAR:SDATE=20081299&amp;VAR:FREQ=Quarterly&amp;VAR:RELITEM=RF&amp;VAR:CURRENCY=&amp;VAR:CUR","RSOURCE=EXSHARE&amp;VAR:NATFREQ=QUARTERLY&amp;VAR:RFIELD=FINALIZED&amp;VAR:DB_TYPE=&amp;VAR:UNITS=M&amp;window=popup&amp;width=450&amp;height=300&amp;START_MAXIMIZED=FALSE"}</definedName>
    <definedName name="_46__123Graph_CGROWTH_REVS_B" hidden="1">#REF!</definedName>
    <definedName name="_46__FDSAUDITLINK__" hidden="1">{"fdsup://IBCentral/FAT Viewer?action=UPDATE&amp;creator=factset&amp;DOC_NAME=fat:reuters_qtrly_source_window.fat&amp;display_string=Audit&amp;DYN_ARGS=TRUE&amp;VAR:ID1=55616P10&amp;VAR:RCODE=FDSPFDSTKTOTAL&amp;VAR:SDATE=20041099&amp;VAR:FREQ=Quarterly&amp;VAR:RELITEM=RF&amp;VAR:CURRENCY=&amp;VAR:CUR","RSOURCE=EXSHARE&amp;VAR:NATFREQ=QUARTERLY&amp;VAR:RFIELD=FINALIZED&amp;VAR:DB_TYPE=&amp;VAR:UNITS=M&amp;window=popup&amp;width=450&amp;height=300&amp;START_MAXIMIZED=FALSE"}</definedName>
    <definedName name="_47__123Graph_DCHART_112" hidden="1">#REF!</definedName>
    <definedName name="_47__FDSAUDITLINK__" hidden="1">{"fdsup://IBCentral/FAT Viewer?action=UPDATE&amp;creator=factset&amp;DOC_NAME=fat:reuters_qtrly_source_window.fat&amp;display_string=Audit&amp;DYN_ARGS=TRUE&amp;VAR:ID1=55616P10&amp;VAR:RCODE=FDSPFDSTKTOTAL&amp;VAR:SDATE=20051099&amp;VAR:FREQ=Quarterly&amp;VAR:RELITEM=RF&amp;VAR:CURRENCY=&amp;VAR:CUR","RSOURCE=EXSHARE&amp;VAR:NATFREQ=QUARTERLY&amp;VAR:RFIELD=FINALIZED&amp;VAR:DB_TYPE=&amp;VAR:UNITS=M&amp;window=popup&amp;width=450&amp;height=300&amp;START_MAXIMIZED=FALSE"}</definedName>
    <definedName name="_48__FDSAUDITLINK__" hidden="1">{"fdsup://IBCentral/FAT Viewer?action=UPDATE&amp;creator=factset&amp;DOC_NAME=fat:reuters_qtrly_source_window.fat&amp;display_string=Audit&amp;DYN_ARGS=TRUE&amp;VAR:ID1=55616P10&amp;VAR:RCODE=FDSPFDSTKTOTAL&amp;VAR:SDATE=20061099&amp;VAR:FREQ=Quarterly&amp;VAR:RELITEM=RF&amp;VAR:CURRENCY=&amp;VAR:CUR","RSOURCE=EXSHARE&amp;VAR:NATFREQ=QUARTERLY&amp;VAR:RFIELD=FINALIZED&amp;VAR:DB_TYPE=&amp;VAR:UNITS=M&amp;window=popup&amp;width=450&amp;height=300&amp;START_MAXIMIZED=FALSE"}</definedName>
    <definedName name="_49__FDSAUDITLINK__" hidden="1">{"fdsup://IBCentral/FAT Viewer?action=UPDATE&amp;creator=factset&amp;DOC_NAME=fat:reuters_qtrly_source_window.fat&amp;display_string=Audit&amp;DYN_ARGS=TRUE&amp;VAR:ID1=55616P10&amp;VAR:RCODE=FDSPFDSTKTOTAL&amp;VAR:SDATE=20071099&amp;VAR:FREQ=Quarterly&amp;VAR:RELITEM=RF&amp;VAR:CURRENCY=&amp;VAR:CUR","RSOURCE=EXSHARE&amp;VAR:NATFREQ=QUARTERLY&amp;VAR:RFIELD=FINALIZED&amp;VAR:DB_TYPE=&amp;VAR:UNITS=M&amp;window=popup&amp;width=450&amp;height=300&amp;START_MAXIMIZED=FALSE"}</definedName>
    <definedName name="_5__123Graph_ACHART_112" hidden="1">#REF!</definedName>
    <definedName name="_5__123Graph_ACHART_26" hidden="1">#REF!</definedName>
    <definedName name="_5__FDSAUDITLINK__" hidden="1">{"fdsup://IBCentral/FAT Viewer?action=UPDATE&amp;creator=factset&amp;DOC_NAME=fat:reuters_qtrly_source_window.fat&amp;display_string=Audit&amp;DYN_ARGS=TRUE&amp;VAR:ID1=98849810&amp;VAR:RCODE=LTTD&amp;VAR:SDATE=20081299&amp;VAR:FREQ=Quarterly&amp;VAR:RELITEM=RF&amp;VAR:CURRENCY=&amp;VAR:CURRSOURCE=EX","SHARE&amp;VAR:NATFREQ=QUARTERLY&amp;VAR:RFIELD=FINALIZED&amp;VAR:DB_TYPE=&amp;VAR:UNITS=M&amp;window=popup&amp;width=450&amp;height=300&amp;START_MAXIMIZED=FALSE"}</definedName>
    <definedName name="_50__123Graph_DGROWTH_REVS_A" hidden="1">#REF!</definedName>
    <definedName name="_50__FDSAUDITLINK__" hidden="1">{"fdsup://IBCentral/FAT Viewer?action=UPDATE&amp;creator=factset&amp;DOC_NAME=fat:reuters_qtrly_source_window.fat&amp;display_string=Audit&amp;DYN_ARGS=TRUE&amp;VAR:ID1=55616P10&amp;VAR:RCODE=FDSPFDSTKTOTAL&amp;VAR:SDATE=20081099&amp;VAR:FREQ=Quarterly&amp;VAR:RELITEM=RF&amp;VAR:CURRENCY=&amp;VAR:CUR","RSOURCE=EXSHARE&amp;VAR:NATFREQ=QUARTERLY&amp;VAR:RFIELD=FINALIZED&amp;VAR:DB_TYPE=&amp;VAR:UNITS=M&amp;window=popup&amp;width=450&amp;height=300&amp;START_MAXIMIZED=FALSE"}</definedName>
    <definedName name="_50GJ">#REF!</definedName>
    <definedName name="_51__FDSAUDITLINK__" hidden="1">{"fdsup://IBCentral/FAT Viewer?action=UPDATE&amp;creator=factset&amp;DOC_NAME=fat:reuters_qtrly_source_window.fat&amp;display_string=Audit&amp;DYN_ARGS=TRUE&amp;VAR:ID1=45230810&amp;VAR:RCODE=FDSPFDSTKTOTAL&amp;VAR:SDATE=20041299&amp;VAR:FREQ=Quarterly&amp;VAR:RELITEM=RF&amp;VAR:CURRENCY=&amp;VAR:CUR","RSOURCE=EXSHARE&amp;VAR:NATFREQ=QUARTERLY&amp;VAR:RFIELD=FINALIZED&amp;VAR:DB_TYPE=&amp;VAR:UNITS=M&amp;window=popup&amp;width=450&amp;height=300&amp;START_MAXIMIZED=FALSE"}</definedName>
    <definedName name="_52__FDSAUDITLINK__" hidden="1">{"fdsup://IBCentral/FAT Viewer?action=UPDATE&amp;creator=factset&amp;DOC_NAME=fat:reuters_qtrly_source_window.fat&amp;display_string=Audit&amp;DYN_ARGS=TRUE&amp;VAR:ID1=45230810&amp;VAR:RCODE=FDSPFDSTKTOTAL&amp;VAR:SDATE=20051299&amp;VAR:FREQ=Quarterly&amp;VAR:RELITEM=RF&amp;VAR:CURRENCY=&amp;VAR:CUR","RSOURCE=EXSHARE&amp;VAR:NATFREQ=QUARTERLY&amp;VAR:RFIELD=FINALIZED&amp;VAR:DB_TYPE=&amp;VAR:UNITS=M&amp;window=popup&amp;width=450&amp;height=300&amp;START_MAXIMIZED=FALSE"}</definedName>
    <definedName name="_53__123Graph_DGROWTH_REVS_B" hidden="1">#REF!</definedName>
    <definedName name="_53__FDSAUDITLINK__" hidden="1">{"fdsup://IBCentral/FAT Viewer?action=UPDATE&amp;creator=factset&amp;DOC_NAME=fat:reuters_qtrly_source_window.fat&amp;display_string=Audit&amp;DYN_ARGS=TRUE&amp;VAR:ID1=45230810&amp;VAR:RCODE=FDSPFDSTKTOTAL&amp;VAR:SDATE=20061299&amp;VAR:FREQ=Quarterly&amp;VAR:RELITEM=RF&amp;VAR:CURRENCY=&amp;VAR:CUR","RSOURCE=EXSHARE&amp;VAR:NATFREQ=QUARTERLY&amp;VAR:RFIELD=FINALIZED&amp;VAR:DB_TYPE=&amp;VAR:UNITS=M&amp;window=popup&amp;width=450&amp;height=300&amp;START_MAXIMIZED=FALSE"}</definedName>
    <definedName name="_54__123Graph_XCHART_112" hidden="1">#REF!</definedName>
    <definedName name="_54__FDSAUDITLINK__" hidden="1">{"fdsup://IBCentral/FAT Viewer?action=UPDATE&amp;creator=factset&amp;DOC_NAME=fat:reuters_qtrly_source_window.fat&amp;display_string=Audit&amp;DYN_ARGS=TRUE&amp;VAR:ID1=45230810&amp;VAR:RCODE=FDSPFDSTKTOTAL&amp;VAR:SDATE=20071299&amp;VAR:FREQ=Quarterly&amp;VAR:RELITEM=RF&amp;VAR:CURRENCY=&amp;VAR:CUR","RSOURCE=EXSHARE&amp;VAR:NATFREQ=QUARTERLY&amp;VAR:RFIELD=FINALIZED&amp;VAR:DB_TYPE=&amp;VAR:UNITS=M&amp;window=popup&amp;width=450&amp;height=300&amp;START_MAXIMIZED=FALSE"}</definedName>
    <definedName name="_55__123Graph_XChart_1A" hidden="1">#REF!</definedName>
    <definedName name="_55__FDSAUDITLINK__" hidden="1">{"fdsup://IBCentral/FAT Viewer?action=UPDATE&amp;creator=factset&amp;DOC_NAME=fat:reuters_qtrly_source_window.fat&amp;display_string=Audit&amp;DYN_ARGS=TRUE&amp;VAR:ID1=45230810&amp;VAR:RCODE=FDSPFDSTKTOTAL&amp;VAR:SDATE=20081299&amp;VAR:FREQ=Quarterly&amp;VAR:RELITEM=RF&amp;VAR:CURRENCY=&amp;VAR:CUR","RSOURCE=EXSHARE&amp;VAR:NATFREQ=QUARTERLY&amp;VAR:RFIELD=FINALIZED&amp;VAR:DB_TYPE=&amp;VAR:UNITS=M&amp;window=popup&amp;width=450&amp;height=300&amp;START_MAXIMIZED=FALSE"}</definedName>
    <definedName name="_558AP">#REF!</definedName>
    <definedName name="_56__123Graph_XChart_2A" hidden="1">#REF!</definedName>
    <definedName name="_56__FDSAUDITLINK__" hidden="1">{"fdsup://IBCentral/FAT Viewer?action=UPDATE&amp;creator=factset&amp;DOC_NAME=fat:reuters_qtrly_source_window.fat&amp;display_string=Audit&amp;DYN_ARGS=TRUE&amp;VAR:ID1=98849810&amp;VAR:RCODE=FDSPFDSTKTOTAL&amp;VAR:SDATE=20041299&amp;VAR:FREQ=Quarterly&amp;VAR:RELITEM=RF&amp;VAR:CURRENCY=&amp;VAR:CUR","RSOURCE=EXSHARE&amp;VAR:NATFREQ=QUARTERLY&amp;VAR:RFIELD=FINALIZED&amp;VAR:DB_TYPE=&amp;VAR:UNITS=M&amp;window=popup&amp;width=450&amp;height=300&amp;START_MAXIMIZED=FALSE"}</definedName>
    <definedName name="_57__123Graph_XCHART_30" hidden="1">#REF!</definedName>
    <definedName name="_57__FDSAUDITLINK__" hidden="1">{"fdsup://IBCentral/FAT Viewer?action=UPDATE&amp;creator=factset&amp;DOC_NAME=fat:reuters_qtrly_source_window.fat&amp;display_string=Audit&amp;DYN_ARGS=TRUE&amp;VAR:ID1=98849810&amp;VAR:RCODE=FDSPFDSTKTOTAL&amp;VAR:SDATE=20051299&amp;VAR:FREQ=Quarterly&amp;VAR:RELITEM=RF&amp;VAR:CURRENCY=&amp;VAR:CUR","RSOURCE=EXSHARE&amp;VAR:NATFREQ=QUARTERLY&amp;VAR:RFIELD=FINALIZED&amp;VAR:DB_TYPE=&amp;VAR:UNITS=M&amp;window=popup&amp;width=450&amp;height=300&amp;START_MAXIMIZED=FALSE"}</definedName>
    <definedName name="_58__FDSAUDITLINK__" hidden="1">{"fdsup://IBCentral/FAT Viewer?action=UPDATE&amp;creator=factset&amp;DOC_NAME=fat:reuters_qtrly_source_window.fat&amp;display_string=Audit&amp;DYN_ARGS=TRUE&amp;VAR:ID1=98849810&amp;VAR:RCODE=FDSPFDSTKTOTAL&amp;VAR:SDATE=20061299&amp;VAR:FREQ=Quarterly&amp;VAR:RELITEM=RF&amp;VAR:CURRENCY=&amp;VAR:CUR","RSOURCE=EXSHARE&amp;VAR:NATFREQ=QUARTERLY&amp;VAR:RFIELD=FINALIZED&amp;VAR:DB_TYPE=&amp;VAR:UNITS=M&amp;window=popup&amp;width=450&amp;height=300&amp;START_MAXIMIZED=FALSE"}</definedName>
    <definedName name="_59__FDSAUDITLINK__" hidden="1">{"fdsup://IBCentral/FAT Viewer?action=UPDATE&amp;creator=factset&amp;DOC_NAME=fat:reuters_qtrly_source_window.fat&amp;display_string=Audit&amp;DYN_ARGS=TRUE&amp;VAR:ID1=98849810&amp;VAR:RCODE=FDSPFDSTKTOTAL&amp;VAR:SDATE=20071299&amp;VAR:FREQ=Quarterly&amp;VAR:RELITEM=RF&amp;VAR:CURRENCY=&amp;VAR:CUR","RSOURCE=EXSHARE&amp;VAR:NATFREQ=QUARTERLY&amp;VAR:RFIELD=FINALIZED&amp;VAR:DB_TYPE=&amp;VAR:UNITS=M&amp;window=popup&amp;width=450&amp;height=300&amp;START_MAXIMIZED=FALSE"}</definedName>
    <definedName name="_6__123Graph_AChart_1A" hidden="1">#REF!</definedName>
    <definedName name="_6__123Graph_ACHART_29" hidden="1">#REF!</definedName>
    <definedName name="_6__FDSAUDITLINK__" hidden="1">{"fdsup://IBCentral/FAT Viewer?action=UPDATE&amp;creator=factset&amp;DOC_NAME=fat:reuters_qtrly_source_window.fat&amp;display_string=Audit&amp;DYN_ARGS=TRUE&amp;VAR:ID1=98849810&amp;VAR:RCODE=DSTT&amp;VAR:SDATE=20081299&amp;VAR:FREQ=Quarterly&amp;VAR:RELITEM=RF&amp;VAR:CURRENCY=&amp;VAR:CURRSOURCE=EX","SHARE&amp;VAR:NATFREQ=QUARTERLY&amp;VAR:RFIELD=FINALIZED&amp;VAR:DB_TYPE=&amp;VAR:UNITS=M&amp;window=popup&amp;width=450&amp;height=300&amp;START_MAXIMIZED=FALSE"}</definedName>
    <definedName name="_60__FDSAUDITLINK__" hidden="1">{"fdsup://IBCentral/FAT Viewer?action=UPDATE&amp;creator=factset&amp;DOC_NAME=fat:reuters_qtrly_source_window.fat&amp;display_string=Audit&amp;DYN_ARGS=TRUE&amp;VAR:ID1=98849810&amp;VAR:RCODE=FDSPFDSTKTOTAL&amp;VAR:SDATE=20081299&amp;VAR:FREQ=Quarterly&amp;VAR:RELITEM=RF&amp;VAR:CURRENCY=&amp;VAR:CUR","RSOURCE=EXSHARE&amp;VAR:NATFREQ=QUARTERLY&amp;VAR:RFIELD=FINALIZED&amp;VAR:DB_TYPE=&amp;VAR:UNITS=M&amp;window=popup&amp;width=450&amp;height=300&amp;START_MAXIMIZED=FALSE"}</definedName>
    <definedName name="_60_0_S" hidden="1">#REF!</definedName>
    <definedName name="_61__FDSAUDITLINK__" hidden="1">{"fdsup://IBCentral/FAT Viewer?action=UPDATE&amp;creator=factset&amp;DOC_NAME=fat:reuters_qtrly_source_window.fat&amp;display_string=Audit&amp;DYN_ARGS=TRUE&amp;VAR:ID1=74271810&amp;VAR:RCODE=FDSPFDSTKTOTAL&amp;VAR:SDATE=20041299&amp;VAR:FREQ=Quarterly&amp;VAR:RELITEM=RF&amp;VAR:CURRENCY=&amp;VAR:CUR","RSOURCE=EXSHARE&amp;VAR:NATFREQ=QUARTERLY&amp;VAR:RFIELD=FINALIZED&amp;VAR:DB_TYPE=&amp;VAR:UNITS=M&amp;window=popup&amp;width=450&amp;height=300&amp;START_MAXIMIZED=FALSE"}</definedName>
    <definedName name="_62__FDSAUDITLINK__" hidden="1">{"fdsup://IBCentral/FAT Viewer?action=UPDATE&amp;creator=factset&amp;DOC_NAME=fat:reuters_qtrly_source_window.fat&amp;display_string=Audit&amp;DYN_ARGS=TRUE&amp;VAR:ID1=74271810&amp;VAR:RCODE=FDSPFDSTKTOTAL&amp;VAR:SDATE=20051299&amp;VAR:FREQ=Quarterly&amp;VAR:RELITEM=RF&amp;VAR:CURRENCY=&amp;VAR:CUR","RSOURCE=EXSHARE&amp;VAR:NATFREQ=QUARTERLY&amp;VAR:RFIELD=FINALIZED&amp;VAR:DB_TYPE=&amp;VAR:UNITS=M&amp;window=popup&amp;width=450&amp;height=300&amp;START_MAXIMIZED=FALSE"}</definedName>
    <definedName name="_63__FDSAUDITLINK__" hidden="1">{"fdsup://IBCentral/FAT Viewer?action=UPDATE&amp;creator=factset&amp;DOC_NAME=fat:reuters_qtrly_source_window.fat&amp;display_string=Audit&amp;DYN_ARGS=TRUE&amp;VAR:ID1=74271810&amp;VAR:RCODE=FDSPFDSTKTOTAL&amp;VAR:SDATE=20061299&amp;VAR:FREQ=Quarterly&amp;VAR:RELITEM=RF&amp;VAR:CURRENCY=&amp;VAR:CUR","RSOURCE=EXSHARE&amp;VAR:NATFREQ=QUARTERLY&amp;VAR:RFIELD=FINALIZED&amp;VAR:DB_TYPE=&amp;VAR:UNITS=M&amp;window=popup&amp;width=450&amp;height=300&amp;START_MAXIMIZED=FALSE"}</definedName>
    <definedName name="_63_0_Table2_" hidden="1">#REF!</definedName>
    <definedName name="_64__FDSAUDITLINK__" hidden="1">{"fdsup://IBCentral/FAT Viewer?action=UPDATE&amp;creator=factset&amp;DOC_NAME=fat:reuters_qtrly_source_window.fat&amp;display_string=Audit&amp;DYN_ARGS=TRUE&amp;VAR:ID1=74271810&amp;VAR:RCODE=FDSPFDSTKTOTAL&amp;VAR:SDATE=20071299&amp;VAR:FREQ=Quarterly&amp;VAR:RELITEM=RF&amp;VAR:CURRENCY=&amp;VAR:CUR","RSOURCE=EXSHARE&amp;VAR:NATFREQ=QUARTERLY&amp;VAR:RFIELD=FINALIZED&amp;VAR:DB_TYPE=&amp;VAR:UNITS=M&amp;window=popup&amp;width=450&amp;height=300&amp;START_MAXIMIZED=FALSE"}</definedName>
    <definedName name="_65__FDSAUDITLINK__" hidden="1">{"fdsup://IBCentral/FAT Viewer?action=UPDATE&amp;creator=factset&amp;DOC_NAME=fat:reuters_qtrly_source_window.fat&amp;display_string=Audit&amp;DYN_ARGS=TRUE&amp;VAR:ID1=74271810&amp;VAR:RCODE=FDSPFDSTKTOTAL&amp;VAR:SDATE=20081299&amp;VAR:FREQ=Quarterly&amp;VAR:RELITEM=RF&amp;VAR:CURRENCY=&amp;VAR:CUR","RSOURCE=EXSHARE&amp;VAR:NATFREQ=QUARTERLY&amp;VAR:RFIELD=FINALIZED&amp;VAR:DB_TYPE=&amp;VAR:UNITS=M&amp;window=popup&amp;width=450&amp;height=300&amp;START_MAXIMIZED=FALSE"}</definedName>
    <definedName name="_66__FDSAUDITLINK__" hidden="1">{"fdsup://IBCentral/FAT Viewer?action=UPDATE&amp;creator=factset&amp;DOC_NAME=fat:reuters_qtrly_source_window.fat&amp;display_string=Audit&amp;DYN_ARGS=TRUE&amp;VAR:ID1=19121610&amp;VAR:RCODE=FDSPFDSTKTOTAL&amp;VAR:SDATE=20041299&amp;VAR:FREQ=Quarterly&amp;VAR:RELITEM=RF&amp;VAR:CURRENCY=&amp;VAR:CUR","RSOURCE=EXSHARE&amp;VAR:NATFREQ=QUARTERLY&amp;VAR:RFIELD=FINALIZED&amp;VAR:DB_TYPE=&amp;VAR:UNITS=M&amp;window=popup&amp;width=450&amp;height=300&amp;START_MAXIMIZED=FALSE"}</definedName>
    <definedName name="_66_0_Table2_" hidden="1">#REF!</definedName>
    <definedName name="_67__FDSAUDITLINK__" hidden="1">{"fdsup://IBCentral/FAT Viewer?action=UPDATE&amp;creator=factset&amp;DOC_NAME=fat:reuters_qtrly_source_window.fat&amp;display_string=Audit&amp;DYN_ARGS=TRUE&amp;VAR:ID1=19121610&amp;VAR:RCODE=FDSPFDSTKTOTAL&amp;VAR:SDATE=20051299&amp;VAR:FREQ=Quarterly&amp;VAR:RELITEM=RF&amp;VAR:CURRENCY=&amp;VAR:CUR","RSOURCE=EXSHARE&amp;VAR:NATFREQ=QUARTERLY&amp;VAR:RFIELD=FINALIZED&amp;VAR:DB_TYPE=&amp;VAR:UNITS=M&amp;window=popup&amp;width=450&amp;height=300&amp;START_MAXIMIZED=FALSE"}</definedName>
    <definedName name="_68__FDSAUDITLINK__" hidden="1">{"fdsup://IBCentral/FAT Viewer?action=UPDATE&amp;creator=factset&amp;DOC_NAME=fat:reuters_qtrly_source_window.fat&amp;display_string=Audit&amp;DYN_ARGS=TRUE&amp;VAR:ID1=19121610&amp;VAR:RCODE=FDSPFDSTKTOTAL&amp;VAR:SDATE=20061299&amp;VAR:FREQ=Quarterly&amp;VAR:RELITEM=RF&amp;VAR:CURRENCY=&amp;VAR:CUR","RSOURCE=EXSHARE&amp;VAR:NATFREQ=QUARTERLY&amp;VAR:RFIELD=FINALIZED&amp;VAR:DB_TYPE=&amp;VAR:UNITS=M&amp;window=popup&amp;width=450&amp;height=300&amp;START_MAXIMIZED=FALSE"}</definedName>
    <definedName name="_69__FDSAUDITLINK__" hidden="1">{"fdsup://IBCentral/FAT Viewer?action=UPDATE&amp;creator=factset&amp;DOC_NAME=fat:reuters_qtrly_source_window.fat&amp;display_string=Audit&amp;DYN_ARGS=TRUE&amp;VAR:ID1=19121610&amp;VAR:RCODE=FDSPFDSTKTOTAL&amp;VAR:SDATE=20071299&amp;VAR:FREQ=Quarterly&amp;VAR:RELITEM=RF&amp;VAR:CURRENCY=&amp;VAR:CUR","RSOURCE=EXSHARE&amp;VAR:NATFREQ=QUARTERLY&amp;VAR:RFIELD=FINALIZED&amp;VAR:DB_TYPE=&amp;VAR:UNITS=M&amp;window=popup&amp;width=450&amp;height=300&amp;START_MAXIMIZED=FALSE"}</definedName>
    <definedName name="_7__123Graph_ACHART_26" hidden="1">#REF!</definedName>
    <definedName name="_7__123Graph_AChart_2A" hidden="1">#REF!</definedName>
    <definedName name="_7__FDSAUDITLINK__" hidden="1">{"fdsup://IBCentral/FAT Viewer?action=UPDATE&amp;creator=factset&amp;DOC_NAME=fat:reuters_qtrly_source_window.fat&amp;display_string=Audit&amp;DYN_ARGS=TRUE&amp;VAR:ID1=74271810&amp;VAR:RCODE=FDSPFDSTKTOTAL&amp;VAR:SDATE=20081299&amp;VAR:FREQ=Quarterly&amp;VAR:RELITEM=RF&amp;VAR:CURRENCY=&amp;VAR:CUR","RSOURCE=EXSHARE&amp;VAR:NATFREQ=QUARTERLY&amp;VAR:RFIELD=FINALIZED&amp;VAR:DB_TYPE=&amp;VAR:UNITS=M&amp;window=popup&amp;width=450&amp;height=300&amp;START_MAXIMIZED=FALSE"}</definedName>
    <definedName name="_70__FDSAUDITLINK__" hidden="1">{"fdsup://IBCentral/FAT Viewer?action=UPDATE&amp;creator=factset&amp;DOC_NAME=fat:reuters_qtrly_source_window.fat&amp;display_string=Audit&amp;DYN_ARGS=TRUE&amp;VAR:ID1=19121610&amp;VAR:RCODE=FDSPFDSTKTOTAL&amp;VAR:SDATE=20081299&amp;VAR:FREQ=Quarterly&amp;VAR:RELITEM=RF&amp;VAR:CURRENCY=&amp;VAR:CUR","RSOURCE=EXSHARE&amp;VAR:NATFREQ=QUARTERLY&amp;VAR:RFIELD=FINALIZED&amp;VAR:DB_TYPE=&amp;VAR:UNITS=M&amp;window=popup&amp;width=450&amp;height=300&amp;START_MAXIMIZED=FALSE"}</definedName>
    <definedName name="_70ANALY">#REF!</definedName>
    <definedName name="_70GJ">#REF!</definedName>
    <definedName name="_71__FDSAUDITLINK__" hidden="1">{"fdsup://IBCentral/FAT Viewer?action=UPDATE&amp;creator=factset&amp;DOC_NAME=fat:reuters_qtrly_source_window.fat&amp;display_string=Audit&amp;DYN_ARGS=TRUE&amp;VAR:ID1=00176510&amp;VAR:RCODE=FDSPFDSTKTOTAL&amp;VAR:SDATE=20041299&amp;VAR:FREQ=Quarterly&amp;VAR:RELITEM=RF&amp;VAR:CURRENCY=&amp;VAR:CUR","RSOURCE=EXSHARE&amp;VAR:NATFREQ=QUARTERLY&amp;VAR:RFIELD=FINALIZED&amp;VAR:DB_TYPE=&amp;VAR:UNITS=M&amp;window=popup&amp;width=450&amp;height=300&amp;START_MAXIMIZED=FALSE"}</definedName>
    <definedName name="_72__FDSAUDITLINK__" hidden="1">{"fdsup://IBCentral/FAT Viewer?action=UPDATE&amp;creator=factset&amp;DOC_NAME=fat:reuters_qtrly_source_window.fat&amp;display_string=Audit&amp;DYN_ARGS=TRUE&amp;VAR:ID1=00176510&amp;VAR:RCODE=FDSPFDSTKTOTAL&amp;VAR:SDATE=20051299&amp;VAR:FREQ=Quarterly&amp;VAR:RELITEM=RF&amp;VAR:CURRENCY=&amp;VAR:CUR","RSOURCE=EXSHARE&amp;VAR:NATFREQ=QUARTERLY&amp;VAR:RFIELD=FINALIZED&amp;VAR:DB_TYPE=&amp;VAR:UNITS=M&amp;window=popup&amp;width=450&amp;height=300&amp;START_MAXIMIZED=FALSE"}</definedName>
    <definedName name="_73__FDSAUDITLINK__" hidden="1">{"fdsup://IBCentral/FAT Viewer?action=UPDATE&amp;creator=factset&amp;DOC_NAME=fat:reuters_qtrly_source_window.fat&amp;display_string=Audit&amp;DYN_ARGS=TRUE&amp;VAR:ID1=00176510&amp;VAR:RCODE=FDSPFDSTKTOTAL&amp;VAR:SDATE=20061299&amp;VAR:FREQ=Quarterly&amp;VAR:RELITEM=RF&amp;VAR:CURRENCY=&amp;VAR:CUR","RSOURCE=EXSHARE&amp;VAR:NATFREQ=QUARTERLY&amp;VAR:RFIELD=FINALIZED&amp;VAR:DB_TYPE=&amp;VAR:UNITS=M&amp;window=popup&amp;width=450&amp;height=300&amp;START_MAXIMIZED=FALSE"}</definedName>
    <definedName name="_74__FDSAUDITLINK__" hidden="1">{"fdsup://IBCentral/FAT Viewer?action=UPDATE&amp;creator=factset&amp;DOC_NAME=fat:reuters_qtrly_source_window.fat&amp;display_string=Audit&amp;DYN_ARGS=TRUE&amp;VAR:ID1=00176510&amp;VAR:RCODE=FDSPFDSTKTOTAL&amp;VAR:SDATE=20071299&amp;VAR:FREQ=Quarterly&amp;VAR:RELITEM=RF&amp;VAR:CURRENCY=&amp;VAR:CUR","RSOURCE=EXSHARE&amp;VAR:NATFREQ=QUARTERLY&amp;VAR:RFIELD=FINALIZED&amp;VAR:DB_TYPE=&amp;VAR:UNITS=M&amp;window=popup&amp;width=450&amp;height=300&amp;START_MAXIMIZED=FALSE"}</definedName>
    <definedName name="_75__FDSAUDITLINK__" hidden="1">{"fdsup://IBCentral/FAT Viewer?action=UPDATE&amp;creator=factset&amp;DOC_NAME=fat:reuters_qtrly_source_window.fat&amp;display_string=Audit&amp;DYN_ARGS=TRUE&amp;VAR:ID1=00176510&amp;VAR:RCODE=FDSPFDSTKTOTAL&amp;VAR:SDATE=20081299&amp;VAR:FREQ=Quarterly&amp;VAR:RELITEM=RF&amp;VAR:CURRENCY=&amp;VAR:CUR","RSOURCE=EXSHARE&amp;VAR:NATFREQ=QUARTERLY&amp;VAR:RFIELD=FINALIZED&amp;VAR:DB_TYPE=&amp;VAR:UNITS=M&amp;window=popup&amp;width=450&amp;height=300&amp;START_MAXIMIZED=FALSE"}</definedName>
    <definedName name="_75GJ">#REF!</definedName>
    <definedName name="_76__FDSAUDITLINK__" hidden="1">{"fdsup://IBCentral/FAT Viewer?action=UPDATE&amp;creator=factset&amp;DOC_NAME=fat:reuters_qtrly_source_window.fat&amp;display_string=Audit&amp;DYN_ARGS=TRUE&amp;VAR:ID1=65122910&amp;VAR:RCODE=FDSPFDSTKTOTAL&amp;VAR:SDATE=20041299&amp;VAR:FREQ=Quarterly&amp;VAR:RELITEM=RF&amp;VAR:CURRENCY=&amp;VAR:CUR","RSOURCE=EXSHARE&amp;VAR:NATFREQ=QUARTERLY&amp;VAR:RFIELD=FINALIZED&amp;VAR:DB_TYPE=&amp;VAR:UNITS=M&amp;window=popup&amp;width=450&amp;height=300&amp;START_MAXIMIZED=FALSE"}</definedName>
    <definedName name="_77__FDSAUDITLINK__" hidden="1">{"fdsup://IBCentral/FAT Viewer?action=UPDATE&amp;creator=factset&amp;DOC_NAME=fat:reuters_qtrly_source_window.fat&amp;display_string=Audit&amp;DYN_ARGS=TRUE&amp;VAR:ID1=65122910&amp;VAR:RCODE=FDSPFDSTKTOTAL&amp;VAR:SDATE=20051299&amp;VAR:FREQ=Quarterly&amp;VAR:RELITEM=RF&amp;VAR:CURRENCY=&amp;VAR:CUR","RSOURCE=EXSHARE&amp;VAR:NATFREQ=QUARTERLY&amp;VAR:RFIELD=FINALIZED&amp;VAR:DB_TYPE=&amp;VAR:UNITS=M&amp;window=popup&amp;width=450&amp;height=300&amp;START_MAXIMIZED=FALSE"}</definedName>
    <definedName name="_77GJ">#REF!</definedName>
    <definedName name="_78__FDSAUDITLINK__" hidden="1">{"fdsup://IBCentral/FAT Viewer?action=UPDATE&amp;creator=factset&amp;DOC_NAME=fat:reuters_qtrly_source_window.fat&amp;display_string=Audit&amp;DYN_ARGS=TRUE&amp;VAR:ID1=65122910&amp;VAR:RCODE=FDSPFDSTKTOTAL&amp;VAR:SDATE=20061299&amp;VAR:FREQ=Quarterly&amp;VAR:RELITEM=RF&amp;VAR:CURRENCY=&amp;VAR:CUR","RSOURCE=EXSHARE&amp;VAR:NATFREQ=QUARTERLY&amp;VAR:RFIELD=FINALIZED&amp;VAR:DB_TYPE=&amp;VAR:UNITS=M&amp;window=popup&amp;width=450&amp;height=300&amp;START_MAXIMIZED=FALSE"}</definedName>
    <definedName name="_78GJ">#REF!</definedName>
    <definedName name="_79__FDSAUDITLINK__" hidden="1">{"fdsup://IBCentral/FAT Viewer?action=UPDATE&amp;creator=factset&amp;DOC_NAME=fat:reuters_qtrly_source_window.fat&amp;display_string=Audit&amp;DYN_ARGS=TRUE&amp;VAR:ID1=65122910&amp;VAR:RCODE=FDSPFDSTKTOTAL&amp;VAR:SDATE=20071299&amp;VAR:FREQ=Quarterly&amp;VAR:RELITEM=RF&amp;VAR:CURRENCY=&amp;VAR:CUR","RSOURCE=EXSHARE&amp;VAR:NATFREQ=QUARTERLY&amp;VAR:RFIELD=FINALIZED&amp;VAR:DB_TYPE=&amp;VAR:UNITS=M&amp;window=popup&amp;width=450&amp;height=300&amp;START_MAXIMIZED=FALSE"}</definedName>
    <definedName name="_8__123Graph_ACHART_30" hidden="1">#REF!</definedName>
    <definedName name="_8__FDSAUDITLINK__" hidden="1">{"fdsup://IBCentral/FAT Viewer?action=UPDATE&amp;creator=factset&amp;DOC_NAME=fat:reuters_qtrly_source_window.fat&amp;display_string=Audit&amp;DYN_ARGS=TRUE&amp;VAR:ID1=74271810&amp;VAR:RCODE=LTTD&amp;VAR:SDATE=20081299&amp;VAR:FREQ=Quarterly&amp;VAR:RELITEM=RF&amp;VAR:CURRENCY=&amp;VAR:CURRSOURCE=EX","SHARE&amp;VAR:NATFREQ=QUARTERLY&amp;VAR:RFIELD=FINALIZED&amp;VAR:DB_TYPE=&amp;VAR:UNITS=M&amp;window=popup&amp;width=450&amp;height=300&amp;START_MAXIMIZED=FALSE"}</definedName>
    <definedName name="_80__FDSAUDITLINK__" hidden="1">{"fdsup://IBCentral/FAT Viewer?action=UPDATE&amp;creator=factset&amp;DOC_NAME=fat:reuters_qtrly_source_window.fat&amp;display_string=Audit&amp;DYN_ARGS=TRUE&amp;VAR:ID1=65122910&amp;VAR:RCODE=FDSPFDSTKTOTAL&amp;VAR:SDATE=20081299&amp;VAR:FREQ=Quarterly&amp;VAR:RELITEM=RF&amp;VAR:CURRENCY=&amp;VAR:CUR","RSOURCE=EXSHARE&amp;VAR:NATFREQ=QUARTERLY&amp;VAR:RFIELD=FINALIZED&amp;VAR:DB_TYPE=&amp;VAR:UNITS=M&amp;window=popup&amp;width=450&amp;height=300&amp;START_MAXIMIZED=FALSE"}</definedName>
    <definedName name="_80ANALY">#REF!</definedName>
    <definedName name="_80GJ">#REF!</definedName>
    <definedName name="_81__FDSAUDITLINK__" hidden="1">{"fdsup://IBCentral/FAT Viewer?action=UPDATE&amp;creator=factset&amp;DOC_NAME=fat:reuters_qtrly_source_window.fat&amp;display_string=Audit&amp;DYN_ARGS=TRUE&amp;VAR:ID1=85461610&amp;VAR:RCODE=FDSPFDSTKTOTAL&amp;VAR:SDATE=20041299&amp;VAR:FREQ=Quarterly&amp;VAR:RELITEM=RF&amp;VAR:CURRENCY=&amp;VAR:CUR","RSOURCE=EXSHARE&amp;VAR:NATFREQ=QUARTERLY&amp;VAR:RFIELD=FINALIZED&amp;VAR:DB_TYPE=&amp;VAR:UNITS=M&amp;window=popup&amp;width=450&amp;height=300&amp;START_MAXIMIZED=FALSE"}</definedName>
    <definedName name="_81GJ">#REF!</definedName>
    <definedName name="_82__FDSAUDITLINK__" hidden="1">{"fdsup://IBCentral/FAT Viewer?action=UPDATE&amp;creator=factset&amp;DOC_NAME=fat:reuters_qtrly_source_window.fat&amp;display_string=Audit&amp;DYN_ARGS=TRUE&amp;VAR:ID1=85461610&amp;VAR:RCODE=FDSPFDSTKTOTAL&amp;VAR:SDATE=20051299&amp;VAR:FREQ=Quarterly&amp;VAR:RELITEM=RF&amp;VAR:CURRENCY=&amp;VAR:CUR","RSOURCE=EXSHARE&amp;VAR:NATFREQ=QUARTERLY&amp;VAR:RFIELD=FINALIZED&amp;VAR:DB_TYPE=&amp;VAR:UNITS=M&amp;window=popup&amp;width=450&amp;height=300&amp;START_MAXIMIZED=FALSE"}</definedName>
    <definedName name="_83__FDSAUDITLINK__" hidden="1">{"fdsup://IBCentral/FAT Viewer?action=UPDATE&amp;creator=factset&amp;DOC_NAME=fat:reuters_qtrly_source_window.fat&amp;display_string=Audit&amp;DYN_ARGS=TRUE&amp;VAR:ID1=85461610&amp;VAR:RCODE=FDSPFDSTKTOTAL&amp;VAR:SDATE=20061299&amp;VAR:FREQ=Quarterly&amp;VAR:RELITEM=RF&amp;VAR:CURRENCY=&amp;VAR:CUR","RSOURCE=EXSHARE&amp;VAR:NATFREQ=QUARTERLY&amp;VAR:RFIELD=FINALIZED&amp;VAR:DB_TYPE=&amp;VAR:UNITS=M&amp;window=popup&amp;width=450&amp;height=300&amp;START_MAXIMIZED=FALSE"}</definedName>
    <definedName name="_84__FDSAUDITLINK__" hidden="1">{"fdsup://IBCentral/FAT Viewer?action=UPDATE&amp;creator=factset&amp;DOC_NAME=fat:reuters_qtrly_source_window.fat&amp;display_string=Audit&amp;DYN_ARGS=TRUE&amp;VAR:ID1=85461610&amp;VAR:RCODE=FDSPFDSTKTOTAL&amp;VAR:SDATE=20071299&amp;VAR:FREQ=Quarterly&amp;VAR:RELITEM=RF&amp;VAR:CURRENCY=&amp;VAR:CUR","RSOURCE=EXSHARE&amp;VAR:NATFREQ=QUARTERLY&amp;VAR:RFIELD=FINALIZED&amp;VAR:DB_TYPE=&amp;VAR:UNITS=M&amp;window=popup&amp;width=450&amp;height=300&amp;START_MAXIMIZED=FALSE"}</definedName>
    <definedName name="_85__FDSAUDITLINK__" hidden="1">{"fdsup://IBCentral/FAT Viewer?action=UPDATE&amp;creator=factset&amp;DOC_NAME=fat:reuters_qtrly_source_window.fat&amp;display_string=Audit&amp;DYN_ARGS=TRUE&amp;VAR:ID1=85461610&amp;VAR:RCODE=FDSPFDSTKTOTAL&amp;VAR:SDATE=20081299&amp;VAR:FREQ=Quarterly&amp;VAR:RELITEM=RF&amp;VAR:CURRENCY=&amp;VAR:CUR","RSOURCE=EXSHARE&amp;VAR:NATFREQ=QUARTERLY&amp;VAR:RFIELD=FINALIZED&amp;VAR:DB_TYPE=&amp;VAR:UNITS=M&amp;window=popup&amp;width=450&amp;height=300&amp;START_MAXIMIZED=FALSE"}</definedName>
    <definedName name="_86__FDSAUDITLINK__" hidden="1">{"fdsup://IBCentral/FAT Viewer?action=UPDATE&amp;creator=factset&amp;DOC_NAME=fat:reuters_qtrly_source_window.fat&amp;display_string=Audit&amp;DYN_ARGS=TRUE&amp;VAR:ID1=34537086&amp;VAR:RCODE=FDSPFDSTKTOTAL&amp;VAR:SDATE=20041299&amp;VAR:FREQ=Quarterly&amp;VAR:RELITEM=RF&amp;VAR:CURRENCY=&amp;VAR:CUR","RSOURCE=EXSHARE&amp;VAR:NATFREQ=QUARTERLY&amp;VAR:RFIELD=FINALIZED&amp;VAR:DB_TYPE=&amp;VAR:UNITS=M&amp;window=popup&amp;width=450&amp;height=300&amp;START_MAXIMIZED=FALSE"}</definedName>
    <definedName name="_87__FDSAUDITLINK__" hidden="1">{"fdsup://IBCentral/FAT Viewer?action=UPDATE&amp;creator=factset&amp;DOC_NAME=fat:reuters_qtrly_source_window.fat&amp;display_string=Audit&amp;DYN_ARGS=TRUE&amp;VAR:ID1=34537086&amp;VAR:RCODE=FDSPFDSTKTOTAL&amp;VAR:SDATE=20051299&amp;VAR:FREQ=Quarterly&amp;VAR:RELITEM=RF&amp;VAR:CURRENCY=&amp;VAR:CUR","RSOURCE=EXSHARE&amp;VAR:NATFREQ=QUARTERLY&amp;VAR:RFIELD=FINALIZED&amp;VAR:DB_TYPE=&amp;VAR:UNITS=M&amp;window=popup&amp;width=450&amp;height=300&amp;START_MAXIMIZED=FALSE"}</definedName>
    <definedName name="_88__FDSAUDITLINK__" hidden="1">{"fdsup://IBCentral/FAT Viewer?action=UPDATE&amp;creator=factset&amp;DOC_NAME=fat:reuters_qtrly_source_window.fat&amp;display_string=Audit&amp;DYN_ARGS=TRUE&amp;VAR:ID1=34537086&amp;VAR:RCODE=FDSPFDSTKTOTAL&amp;VAR:SDATE=20061299&amp;VAR:FREQ=Quarterly&amp;VAR:RELITEM=RF&amp;VAR:CURRENCY=&amp;VAR:CUR","RSOURCE=EXSHARE&amp;VAR:NATFREQ=QUARTERLY&amp;VAR:RFIELD=FINALIZED&amp;VAR:DB_TYPE=&amp;VAR:UNITS=M&amp;window=popup&amp;width=450&amp;height=300&amp;START_MAXIMIZED=FALSE"}</definedName>
    <definedName name="_89__FDSAUDITLINK__" hidden="1">{"fdsup://IBCentral/FAT Viewer?action=UPDATE&amp;creator=factset&amp;DOC_NAME=fat:reuters_qtrly_source_window.fat&amp;display_string=Audit&amp;DYN_ARGS=TRUE&amp;VAR:ID1=34537086&amp;VAR:RCODE=FDSPFDSTKTOTAL&amp;VAR:SDATE=20071299&amp;VAR:FREQ=Quarterly&amp;VAR:RELITEM=RF&amp;VAR:CURRENCY=&amp;VAR:CUR","RSOURCE=EXSHARE&amp;VAR:NATFREQ=QUARTERLY&amp;VAR:RFIELD=FINALIZED&amp;VAR:DB_TYPE=&amp;VAR:UNITS=M&amp;window=popup&amp;width=450&amp;height=300&amp;START_MAXIMIZED=FALSE"}</definedName>
    <definedName name="_9__123Graph_AGROSS_MARGINS" hidden="1">#REF!</definedName>
    <definedName name="_9__FDSAUDITLINK__" hidden="1">{"fdsup://IBCentral/FAT Viewer?action=UPDATE&amp;creator=factset&amp;DOC_NAME=fat:reuters_qtrly_source_window.fat&amp;display_string=Audit&amp;DYN_ARGS=TRUE&amp;VAR:ID1=74271810&amp;VAR:RCODE=DSTT&amp;VAR:SDATE=20081299&amp;VAR:FREQ=Quarterly&amp;VAR:RELITEM=RF&amp;VAR:CURRENCY=&amp;VAR:CURRSOURCE=EX","SHARE&amp;VAR:NATFREQ=QUARTERLY&amp;VAR:RFIELD=FINALIZED&amp;VAR:DB_TYPE=&amp;VAR:UNITS=M&amp;window=popup&amp;width=450&amp;height=300&amp;START_MAXIMIZED=FALSE"}</definedName>
    <definedName name="_90__FDSAUDITLINK__" hidden="1">{"fdsup://IBCentral/FAT Viewer?action=UPDATE&amp;creator=factset&amp;DOC_NAME=fat:reuters_qtrly_source_window.fat&amp;display_string=Audit&amp;DYN_ARGS=TRUE&amp;VAR:ID1=34537086&amp;VAR:RCODE=FDSPFDSTKTOTAL&amp;VAR:SDATE=20081299&amp;VAR:FREQ=Quarterly&amp;VAR:RELITEM=RF&amp;VAR:CURRENCY=&amp;VAR:CUR","RSOURCE=EXSHARE&amp;VAR:NATFREQ=QUARTERLY&amp;VAR:RFIELD=FINALIZED&amp;VAR:DB_TYPE=&amp;VAR:UNITS=M&amp;window=popup&amp;width=450&amp;height=300&amp;START_MAXIMIZED=FALSE"}</definedName>
    <definedName name="_90GJ">#REF!</definedName>
    <definedName name="_91__FDSAUDITLINK__" hidden="1">{"fdsup://IBCentral/FAT Viewer?action=UPDATE&amp;creator=factset&amp;DOC_NAME=fat:reuters_qtrly_source_window.fat&amp;display_string=Audit&amp;DYN_ARGS=TRUE&amp;VAR:ID1=38259P50&amp;VAR:RCODE=FDSPFDSTKTOTAL&amp;VAR:SDATE=20041299&amp;VAR:FREQ=Quarterly&amp;VAR:RELITEM=RF&amp;VAR:CURRENCY=&amp;VAR:CUR","RSOURCE=EXSHARE&amp;VAR:NATFREQ=QUARTERLY&amp;VAR:RFIELD=FINALIZED&amp;VAR:DB_TYPE=&amp;VAR:UNITS=M&amp;window=popup&amp;width=450&amp;height=300&amp;START_MAXIMIZED=FALSE"}</definedName>
    <definedName name="_92__FDSAUDITLINK__" hidden="1">{"fdsup://IBCentral/FAT Viewer?action=UPDATE&amp;creator=factset&amp;DOC_NAME=fat:reuters_qtrly_source_window.fat&amp;display_string=Audit&amp;DYN_ARGS=TRUE&amp;VAR:ID1=38259P50&amp;VAR:RCODE=FDSPFDSTKTOTAL&amp;VAR:SDATE=20051299&amp;VAR:FREQ=Quarterly&amp;VAR:RELITEM=RF&amp;VAR:CURRENCY=&amp;VAR:CUR","RSOURCE=EXSHARE&amp;VAR:NATFREQ=QUARTERLY&amp;VAR:RFIELD=FINALIZED&amp;VAR:DB_TYPE=&amp;VAR:UNITS=M&amp;window=popup&amp;width=450&amp;height=300&amp;START_MAXIMIZED=FALSE"}</definedName>
    <definedName name="_93__FDSAUDITLINK__" hidden="1">{"fdsup://IBCentral/FAT Viewer?action=UPDATE&amp;creator=factset&amp;DOC_NAME=fat:reuters_qtrly_source_window.fat&amp;display_string=Audit&amp;DYN_ARGS=TRUE&amp;VAR:ID1=38259P50&amp;VAR:RCODE=FDSPFDSTKTOTAL&amp;VAR:SDATE=20061299&amp;VAR:FREQ=Quarterly&amp;VAR:RELITEM=RF&amp;VAR:CURRENCY=&amp;VAR:CUR","RSOURCE=EXSHARE&amp;VAR:NATFREQ=QUARTERLY&amp;VAR:RFIELD=FINALIZED&amp;VAR:DB_TYPE=&amp;VAR:UNITS=M&amp;window=popup&amp;width=450&amp;height=300&amp;START_MAXIMIZED=FALSE"}</definedName>
    <definedName name="_94__FDSAUDITLINK__" hidden="1">{"fdsup://IBCentral/FAT Viewer?action=UPDATE&amp;creator=factset&amp;DOC_NAME=fat:reuters_qtrly_source_window.fat&amp;display_string=Audit&amp;DYN_ARGS=TRUE&amp;VAR:ID1=38259P50&amp;VAR:RCODE=FDSPFDSTKTOTAL&amp;VAR:SDATE=20071299&amp;VAR:FREQ=Quarterly&amp;VAR:RELITEM=RF&amp;VAR:CURRENCY=&amp;VAR:CUR","RSOURCE=EXSHARE&amp;VAR:NATFREQ=QUARTERLY&amp;VAR:RFIELD=FINALIZED&amp;VAR:DB_TYPE=&amp;VAR:UNITS=M&amp;window=popup&amp;width=450&amp;height=300&amp;START_MAXIMIZED=FALSE"}</definedName>
    <definedName name="_95__FDSAUDITLINK__" hidden="1">{"fdsup://IBCentral/FAT Viewer?action=UPDATE&amp;creator=factset&amp;DOC_NAME=fat:reuters_qtrly_source_window.fat&amp;display_string=Audit&amp;DYN_ARGS=TRUE&amp;VAR:ID1=38259P50&amp;VAR:RCODE=FDSPFDSTKTOTAL&amp;VAR:SDATE=20081299&amp;VAR:FREQ=Quarterly&amp;VAR:RELITEM=RF&amp;VAR:CURRENCY=&amp;VAR:CUR","RSOURCE=EXSHARE&amp;VAR:NATFREQ=QUARTERLY&amp;VAR:RFIELD=FINALIZED&amp;VAR:DB_TYPE=&amp;VAR:UNITS=M&amp;window=popup&amp;width=450&amp;height=300&amp;START_MAXIMIZED=FALSE"}</definedName>
    <definedName name="_96__FDSAUDITLINK__" hidden="1">{"fdsup://IBCentral/FAT Viewer?action=UPDATE&amp;creator=factset&amp;DOC_NAME=fat:reuters_qtrly_source_window.fat&amp;display_string=Audit&amp;DYN_ARGS=TRUE&amp;VAR:ID1=55616P10&amp;VAR:RCODE=FDSPFDSTKTOTAL&amp;VAR:SDATE=20041099&amp;VAR:FREQ=Quarterly&amp;VAR:RELITEM=RF&amp;VAR:CURRENCY=&amp;VAR:CUR","RSOURCE=EXSHARE&amp;VAR:NATFREQ=QUARTERLY&amp;VAR:RFIELD=FINALIZED&amp;VAR:DB_TYPE=&amp;VAR:UNITS=M&amp;window=popup&amp;width=450&amp;height=300&amp;START_MAXIMIZED=FALSE"}</definedName>
    <definedName name="_97__FDSAUDITLINK__" hidden="1">{"fdsup://IBCentral/FAT Viewer?action=UPDATE&amp;creator=factset&amp;DOC_NAME=fat:reuters_qtrly_source_window.fat&amp;display_string=Audit&amp;DYN_ARGS=TRUE&amp;VAR:ID1=55616P10&amp;VAR:RCODE=FDSPFDSTKTOTAL&amp;VAR:SDATE=20051099&amp;VAR:FREQ=Quarterly&amp;VAR:RELITEM=RF&amp;VAR:CURRENCY=&amp;VAR:CUR","RSOURCE=EXSHARE&amp;VAR:NATFREQ=QUARTERLY&amp;VAR:RFIELD=FINALIZED&amp;VAR:DB_TYPE=&amp;VAR:UNITS=M&amp;window=popup&amp;width=450&amp;height=300&amp;START_MAXIMIZED=FALSE"}</definedName>
    <definedName name="_98__FDSAUDITLINK__" hidden="1">{"fdsup://IBCentral/FAT Viewer?action=UPDATE&amp;creator=factset&amp;DOC_NAME=fat:reuters_qtrly_source_window.fat&amp;display_string=Audit&amp;DYN_ARGS=TRUE&amp;VAR:ID1=55616P10&amp;VAR:RCODE=FDSPFDSTKTOTAL&amp;VAR:SDATE=20061099&amp;VAR:FREQ=Quarterly&amp;VAR:RELITEM=RF&amp;VAR:CURRENCY=&amp;VAR:CUR","RSOURCE=EXSHARE&amp;VAR:NATFREQ=QUARTERLY&amp;VAR:RFIELD=FINALIZED&amp;VAR:DB_TYPE=&amp;VAR:UNITS=M&amp;window=popup&amp;width=450&amp;height=300&amp;START_MAXIMIZED=FALSE"}</definedName>
    <definedName name="_99__FDSAUDITLINK__" hidden="1">{"fdsup://IBCentral/FAT Viewer?action=UPDATE&amp;creator=factset&amp;DOC_NAME=fat:reuters_qtrly_source_window.fat&amp;display_string=Audit&amp;DYN_ARGS=TRUE&amp;VAR:ID1=55616P10&amp;VAR:RCODE=FDSPFDSTKTOTAL&amp;VAR:SDATE=20071099&amp;VAR:FREQ=Quarterly&amp;VAR:RELITEM=RF&amp;VAR:CURRENCY=&amp;VAR:CUR","RSOURCE=EXSHARE&amp;VAR:NATFREQ=QUARTERLY&amp;VAR:RFIELD=FINALIZED&amp;VAR:DB_TYPE=&amp;VAR:UNITS=M&amp;window=popup&amp;width=450&amp;height=300&amp;START_MAXIMIZED=FALSE"}</definedName>
    <definedName name="_a1" hidden="1">{#N/A,#N/A,FALSE,"Synth";"parc_DC",#N/A,FALSE,"parc";#N/A,#N/A,FALSE,"CA prest";#N/A,#N/A,FALSE,"Ratio CA";#N/A,#N/A,FALSE,"Trafic";"CR_GSM_acté_DC",#N/A,FALSE,"CR GSM_acté";#N/A,#N/A,FALSE,"Abonnés";#N/A,#N/A,FALSE,"Créances";#N/A,#N/A,FALSE,"Effectifs"}</definedName>
    <definedName name="_Act01">#REF!</definedName>
    <definedName name="_Act02">#REF!</definedName>
    <definedName name="_Act03">#REF!</definedName>
    <definedName name="_Act04">#REF!</definedName>
    <definedName name="_Act05">#REF!</definedName>
    <definedName name="_Act06">#REF!</definedName>
    <definedName name="_Act07">#REF!</definedName>
    <definedName name="_Act08">#REF!</definedName>
    <definedName name="_Act09">#REF!</definedName>
    <definedName name="_Act10">#REF!</definedName>
    <definedName name="_Act11">#REF!</definedName>
    <definedName name="_Act12">#REF!</definedName>
    <definedName name="_ACT995">#REF!</definedName>
    <definedName name="_AtRisk_SimSetting_AutomaticallyGenerateReports" hidden="1">FALSE</definedName>
    <definedName name="_AtRisk_SimSetting_AutomaticResultsDisplayMode" hidden="1">1</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1</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dm.2B754C816B33440CA6B09FCECA363B1C.edm" hidden="1">#REF!</definedName>
    <definedName name="_bdm.4261CBDD64CC43EEAE9367E32A5D9415.edm" hidden="1">#REF!</definedName>
    <definedName name="_bdm.4E36B374656E4111BE06C6AA8593525F.edm" hidden="1">#REF!</definedName>
    <definedName name="_bdm.A2FC9A89D6D74FC893514932B9559E6F.edm" hidden="1">#REF!</definedName>
    <definedName name="_bdm.B6D3C63AED6645D6839BAAA3C46A1B11.edm" hidden="1">#REF!</definedName>
    <definedName name="_bdm.D3D232B0C825487C80B74D42D3DC9229.edm" hidden="1">#REF!</definedName>
    <definedName name="_bdm.EAA026CA20C74B79BA422B16028705A4.edm" hidden="1">#REF!</definedName>
    <definedName name="_bdm.EE4FE38359B54D868B4E6D164382A293.edm" hidden="1">#REF!</definedName>
    <definedName name="_d2">#REF!</definedName>
    <definedName name="_Dist_Bin" hidden="1">#REF!</definedName>
    <definedName name="_Dist_Values" hidden="1">#REF!</definedName>
    <definedName name="_eu_lblSeed1" hidden="1">6648124</definedName>
    <definedName name="_eu_lblSeed2" hidden="1">3105613</definedName>
    <definedName name="_eu_lblSeed3" hidden="1">9092828</definedName>
    <definedName name="_eu_lblSeed4" hidden="1">8231087</definedName>
    <definedName name="_eu_lblSeed5" hidden="1">8045525</definedName>
    <definedName name="_eu_lblSeed6" hidden="1">1463957</definedName>
    <definedName name="_eu_lblSeed7" hidden="1">1146085</definedName>
    <definedName name="_eu_lblSeed8" hidden="1">0</definedName>
    <definedName name="_Fill" hidden="1">#REF!</definedName>
    <definedName name="_xlnm._FilterDatabase" localSheetId="4" hidden="1">'2025 (Old UL)'!$A$39:$N$79</definedName>
    <definedName name="_xlnm._FilterDatabase" localSheetId="5" hidden="1">'2026 (Old UL)'!$A$39:$N$79</definedName>
    <definedName name="_fin1" hidden="1">{#N/A,#N/A,TRUE,"UKUPNO";#N/A,#N/A,TRUE,"PLASMAN";#N/A,#N/A,TRUE,"REKAP"}</definedName>
    <definedName name="_HKJ1" hidden="1">{#N/A,#N/A,TRUE,"UKUPNO";#N/A,#N/A,TRUE,"PLASMAN";#N/A,#N/A,TRUE,"REKAP"}</definedName>
    <definedName name="_HR1" hidden="1">{#N/A,#N/A,TRUE,"UKUPNO";#N/A,#N/A,TRUE,"PLASMAN";#N/A,#N/A,TRUE,"REKAP"}</definedName>
    <definedName name="_K1" hidden="1">{#N/A,#N/A,TRUE,"UKUPNO";#N/A,#N/A,TRUE,"PLASMAN";#N/A,#N/A,TRUE,"REKAP"}</definedName>
    <definedName name="_Key1" hidden="1">#REF!</definedName>
    <definedName name="_Key2" hidden="1">#REF!</definedName>
    <definedName name="_KO1" hidden="1">{#N/A,#N/A,TRUE,"UKUPNO";#N/A,#N/A,TRUE,"PLASMAN";#N/A,#N/A,TRUE,"REKAP"}</definedName>
    <definedName name="_MatInverse_Out" hidden="1">#REF!</definedName>
    <definedName name="_MatMult_A" hidden="1">#REF!</definedName>
    <definedName name="_MatMult_AxB" hidden="1">#REF!</definedName>
    <definedName name="_MatMult_B" hidden="1">#REF!</definedName>
    <definedName name="_Order1" hidden="1">255</definedName>
    <definedName name="_Order2" hidden="1">0</definedName>
    <definedName name="_Parse_Out" hidden="1">#REF!</definedName>
    <definedName name="_r"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egression_Out" hidden="1">#REF!</definedName>
    <definedName name="_Regression_X" hidden="1">#REF!</definedName>
    <definedName name="_SE1" hidden="1">{#N/A,#N/A,FALSE,"Aging Summary";#N/A,#N/A,FALSE,"Ratio Analysis";#N/A,#N/A,FALSE,"Test 120 Day Accts";#N/A,#N/A,FALSE,"Tickmarks"}</definedName>
    <definedName name="_Sort" hidden="1">#REF!</definedName>
    <definedName name="_Table1_In1" hidden="1">#REF!</definedName>
    <definedName name="_Table1_Out" hidden="1">#REF!</definedName>
    <definedName name="_Table2_In1" hidden="1">#REF!</definedName>
    <definedName name="_Table2_Out" hidden="1">#REF!</definedName>
    <definedName name="_V1" hidden="1">{#N/A,#N/A,FALSE,"Aging Summary";#N/A,#N/A,FALSE,"Ratio Analysis";#N/A,#N/A,FALSE,"Test 120 Day Accts";#N/A,#N/A,FALSE,"Tickmarks"}</definedName>
    <definedName name="_w1" hidden="1">{#N/A,#N/A,TRUE,"UKUPNO";#N/A,#N/A,TRUE,"PLASMAN";#N/A,#N/A,TRUE,"REKAP"}</definedName>
    <definedName name="_z1" hidden="1">{#N/A,#N/A,TRUE,"UKUPNO";#N/A,#N/A,TRUE,"PLASMAN";#N/A,#N/A,TRUE,"REKAP"}</definedName>
    <definedName name="a">#REF!</definedName>
    <definedName name="A1B53806">#REF!</definedName>
    <definedName name="A2159244F">#REF!,#REF!</definedName>
    <definedName name="A2159253J">#REF!,#REF!</definedName>
    <definedName name="A2159262K">#REF!,#REF!</definedName>
    <definedName name="A2159263L">#REF!,#REF!</definedName>
    <definedName name="A2159264R">#REF!,#REF!</definedName>
    <definedName name="A2159265T">#REF!,#REF!</definedName>
    <definedName name="A2159266V">#REF!,#REF!</definedName>
    <definedName name="A2159267W">#REF!,#REF!</definedName>
    <definedName name="A2159268X">#REF!,#REF!</definedName>
    <definedName name="A2159269A">#REF!,#REF!</definedName>
    <definedName name="A2159270K">#REF!,#REF!</definedName>
    <definedName name="A2159271L">#REF!,#REF!</definedName>
    <definedName name="A2159272R">#REF!,#REF!</definedName>
    <definedName name="A2159273T">#REF!,#REF!</definedName>
    <definedName name="A2159274V">#REF!,#REF!</definedName>
    <definedName name="A2159275W">#REF!,#REF!</definedName>
    <definedName name="A2159276X">#REF!,#REF!</definedName>
    <definedName name="A2159277A">#REF!,#REF!</definedName>
    <definedName name="A2159278C">#REF!,#REF!</definedName>
    <definedName name="A2159279F">#REF!,#REF!</definedName>
    <definedName name="A2159280R">#REF!,#REF!</definedName>
    <definedName name="A2159281T">#REF!,#REF!</definedName>
    <definedName name="A2159282V">#REF!,#REF!</definedName>
    <definedName name="A2159283W">#REF!,#REF!</definedName>
    <definedName name="A2159284X">#REF!,#REF!</definedName>
    <definedName name="A2159285A">#REF!,#REF!</definedName>
    <definedName name="A2159286C">#REF!,#REF!</definedName>
    <definedName name="A2159287F">#REF!,#REF!</definedName>
    <definedName name="A2159288J">#REF!,#REF!</definedName>
    <definedName name="A2159289K">#REF!,#REF!</definedName>
    <definedName name="A2159290V">#REF!,#REF!</definedName>
    <definedName name="A2159291W">#REF!,#REF!</definedName>
    <definedName name="A2159292X">#REF!,#REF!</definedName>
    <definedName name="A2159293A">#REF!,#REF!</definedName>
    <definedName name="A2159294C">#REF!,#REF!</definedName>
    <definedName name="A2159295F">#REF!,#REF!</definedName>
    <definedName name="A2159296J">#REF!,#REF!</definedName>
    <definedName name="A2159297K">#REF!,#REF!</definedName>
    <definedName name="A2159298L">#REF!,#REF!</definedName>
    <definedName name="A2325806K">#REF!,#REF!</definedName>
    <definedName name="A2325807L">#REF!,#REF!</definedName>
    <definedName name="A2325810A">#REF!,#REF!</definedName>
    <definedName name="A2325811C">#REF!,#REF!</definedName>
    <definedName name="A2325812F">#REF!,#REF!</definedName>
    <definedName name="A2325815L">#REF!,#REF!</definedName>
    <definedName name="A2325816R">#REF!,#REF!</definedName>
    <definedName name="A2325817T">#REF!,#REF!</definedName>
    <definedName name="A2325820F">#REF!,#REF!</definedName>
    <definedName name="A2325821J">#REF!,#REF!</definedName>
    <definedName name="A2325822K">#REF!,#REF!</definedName>
    <definedName name="A2325825T">#REF!,#REF!</definedName>
    <definedName name="A2325826V">#REF!,#REF!</definedName>
    <definedName name="A2325827W">#REF!,#REF!</definedName>
    <definedName name="A2325830K">#REF!,#REF!</definedName>
    <definedName name="A2325831L">#REF!,#REF!</definedName>
    <definedName name="A2325832R">#REF!,#REF!</definedName>
    <definedName name="A2325835W">#REF!,#REF!</definedName>
    <definedName name="A2325836X">#REF!,#REF!</definedName>
    <definedName name="A2325837A">#REF!,#REF!</definedName>
    <definedName name="A2325840R">#REF!,#REF!</definedName>
    <definedName name="A2325841T">#REF!,#REF!</definedName>
    <definedName name="A2325842V">#REF!,#REF!</definedName>
    <definedName name="A2325845A">#REF!,#REF!</definedName>
    <definedName name="A2325846C">#REF!,#REF!</definedName>
    <definedName name="A2325847F">#REF!,#REF!</definedName>
    <definedName name="A2325850V">#REF!,#REF!</definedName>
    <definedName name="aa" hidden="1">{#N/A,#N/A,FALSE,"Aging Summary";#N/A,#N/A,FALSE,"Ratio Analysis";#N/A,#N/A,FALSE,"Test 120 Day Accts";#N/A,#N/A,FALSE,"Tickmarks"}</definedName>
    <definedName name="AAA_DOCTOPS" hidden="1">"AAA_SET"</definedName>
    <definedName name="AAA_duser" hidden="1">"OFF"</definedName>
    <definedName name="aaaaaaaa" hidden="1">{#N/A,#N/A,FALSE,"Aging Summary";#N/A,#N/A,FALSE,"Ratio Analysis";#N/A,#N/A,FALSE,"Test 120 Day Accts";#N/A,#N/A,FALSE,"Tickmarks"}</definedName>
    <definedName name="AAB_Addin5" hidden="1">"AAB_Description for addin 5,Description for addin 5,Description for addin 5,Description for addin 5,Description for addin 5,Description for addin 5"</definedName>
    <definedName name="ab" hidden="1">{#N/A,#N/A,FALSE,"Aging Summary";#N/A,#N/A,FALSE,"Ratio Analysis";#N/A,#N/A,FALSE,"Test 120 Day Accts";#N/A,#N/A,FALSE,"Tickmarks"}</definedName>
    <definedName name="abc" hidden="1">{#N/A,#N/A,FALSE,"CLAIMS";#N/A,#N/A,FALSE,"EXPENSE";#N/A,#N/A,FALSE,"CAPITAL"}</definedName>
    <definedName name="AccessDatabase" hidden="1">"C:\My Documents\発注予測.mdb"</definedName>
    <definedName name="ACCOUNT_LIST">#REF!</definedName>
    <definedName name="ACQ.COST">#REF!</definedName>
    <definedName name="adf" hidden="1">{#N/A,#N/A,FALSE,"Aging Summary";#N/A,#N/A,FALSE,"Ratio Analysis";#N/A,#N/A,FALSE,"Test 120 Day Accts";#N/A,#N/A,FALSE,"Tickmarks"}</definedName>
    <definedName name="administration">#REF!</definedName>
    <definedName name="ads" hidden="1">{#N/A,#N/A,FALSE,"Aging Summary";#N/A,#N/A,FALSE,"Ratio Analysis";#N/A,#N/A,FALSE,"Test 120 Day Accts";#N/A,#N/A,FALSE,"Tickmarks"}</definedName>
    <definedName name="aj" hidden="1">{#N/A,#N/A,FALSE,"Cover";#N/A,#N/A,FALSE,"Exception Report";#N/A,#N/A,FALSE,"Index";#N/A,#N/A,FALSE,"Part B - Five Year Projections";#N/A,#N/A,FALSE,"B.1 Financial Summary";#N/A,#N/A,FALSE,"B.1a Financial Sum wks";#N/A,#N/A,FALSE,"B.2 Five Year Assumptions";#N/A,#N/A,FALSE,"B.3 Five Year Income";#N/A,#N/A,FALSE,"B.4 Five Year Balance Sheets";#N/A,#N/A,FALSE,"B.5 Five Year Cash Flows";#N/A,#N/A,FALSE,"Part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- 2001";#N/A,#N/A,FALSE,"Part D";#N/A,#N/A,FALSE,"D.1 Monthly Plan - 2000";#N/A,#N/A,FALSE,"D.2 Equity and Min. Int.";#N/A,#N/A,FALSE,"D.3 Long-term Investments";#N/A,#N/A,FALSE,"D.4 Fixed Assets";#N/A,#N/A,FALSE,"D.5 Goodwill";#N/A,#N/A,FALSE,"D.6 Intercompany";#N/A,#N/A,FALSE,"D.7 Long-term Debt";#N/A,#N/A,FALSE,"D.8 Acquisitions";#N/A,#N/A,FALSE,"D.9 Key Expenses";#N/A,#N/A,FALSE,"D.10 Cap. Exp. and R&amp;D";#N/A,#N/A,FALSE,"D.11 Dvlpmt Prgs"}</definedName>
    <definedName name="AllHistory">#REF!,#REF!</definedName>
    <definedName name="AllPages">#REF!,#REF!,#REF!,#REF!,#REF!,#REF!,#REF!,#REF!,#REF!,#REF!,#REF!</definedName>
    <definedName name="AllSum98">#REF!,#REF!,#REF!</definedName>
    <definedName name="AMORCOMPLEAS">#REF!</definedName>
    <definedName name="AMORDEFERRED">#REF!</definedName>
    <definedName name="AMORLEASEHOLD">#REF!</definedName>
    <definedName name="AMOROFFLEAS">#REF!</definedName>
    <definedName name="AMORTCC">#REF!</definedName>
    <definedName name="AMORTLEASVEH">#REF!</definedName>
    <definedName name="analysis"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analysis10" hidden="1">{"yr1_AOA",#N/A,FALSE,"AOA Effect";"yr2_AOA",#N/A,FALSE,"AOA Effect";"yr3_AOA",#N/A,FALSE,"AOA Effect";"yr4_AOA",#N/A,FALSE,"AOA Effect";"yr5_AOA",#N/A,FALSE,"AOA Effect";"yr6_AOA",#N/A,FALSE,"AOA Effect";"yr7_AOA",#N/A,FALSE,"AOA Effect";"yr8_AOA",#N/A,FALSE,"AOA Effect";"yr9_AOA",#N/A,FALSE,"AOA Effect";"yr10_AOA",#N/A,FALSE,"AOA Effect"}</definedName>
    <definedName name="analysis2"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analysis3"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AR">#REF!</definedName>
    <definedName name="AR_sales">#REF!</definedName>
    <definedName name="area1">#REF!,#REF!,#REF!,#REF!,#REF!,#REF!</definedName>
    <definedName name="area2">#REF!,#REF!</definedName>
    <definedName name="arsdf" hidden="1">{#N/A,#N/A,FALSE,"Aging Summary";#N/A,#N/A,FALSE,"Ratio Analysis";#N/A,#N/A,FALSE,"Test 120 Day Accts";#N/A,#N/A,FALSE,"Tickmarks"}</definedName>
    <definedName name="AS2DocOpenMode" hidden="1">"AS2DocumentEdit"</definedName>
    <definedName name="AS2HasNoAutoHeaderFooter" hidden="1">" "</definedName>
    <definedName name="asasd">#REF!,#REF!,#REF!</definedName>
    <definedName name="asd" hidden="1">{#N/A,#N/A,FALSE,"Aging Summary";#N/A,#N/A,FALSE,"Ratio Analysis";#N/A,#N/A,FALSE,"Test 120 Day Accts";#N/A,#N/A,FALSE,"Tickmarks"}</definedName>
    <definedName name="ASSETADJ">#REF!</definedName>
    <definedName name="AssetNum">#REF!</definedName>
    <definedName name="b" hidden="1">{#N/A,#N/A,FALSE,"Aging Summary";#N/A,#N/A,FALSE,"Ratio Analysis";#N/A,#N/A,FALSE,"Test 120 Day Accts";#N/A,#N/A,FALSE,"Tickmarks"}</definedName>
    <definedName name="B6INC">#REF!</definedName>
    <definedName name="B6IVA">#REF!</definedName>
    <definedName name="BAL">#REF!</definedName>
    <definedName name="balan">#REF!</definedName>
    <definedName name="BALANCE">#REF!</definedName>
    <definedName name="BALSHT">#REF!</definedName>
    <definedName name="bb" hidden="1">{#N/A,#N/A,FALSE,"Cover";#N/A,#N/A,FALSE,"Exception Report";#N/A,#N/A,FALSE,"Index";#N/A,#N/A,FALSE,"Part B - Five Year Projections";#N/A,#N/A,FALSE,"B.1 Financial Summary";#N/A,#N/A,FALSE,"B.1a Financial Sum wks";#N/A,#N/A,FALSE,"B.2 Five Year Assumptions";#N/A,#N/A,FALSE,"B.3 Five Year Income";#N/A,#N/A,FALSE,"B.4 Five Year Balance Sheets";#N/A,#N/A,FALSE,"B.5 Five Year Cash Flows";#N/A,#N/A,FALSE,"Part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- 2001";#N/A,#N/A,FALSE,"Part D";#N/A,#N/A,FALSE,"D.1 Monthly Plan - 2000";#N/A,#N/A,FALSE,"D.2 Equity and Min. Int.";#N/A,#N/A,FALSE,"D.3 Long-term Investments";#N/A,#N/A,FALSE,"D.4 Fixed Assets";#N/A,#N/A,FALSE,"D.5 Goodwill";#N/A,#N/A,FALSE,"D.6 Intercompany";#N/A,#N/A,FALSE,"D.7 Long-term Debt";#N/A,#N/A,FALSE,"D.8 Acquisitions";#N/A,#N/A,FALSE,"D.9 Key Expenses";#N/A,#N/A,FALSE,"D.10 Cap. Exp. and R&amp;D";#N/A,#N/A,FALSE,"D.11 Dvlpmt Prgs"}</definedName>
    <definedName name="BI_LDCLIST">#REF!</definedName>
    <definedName name="Billed">#REF!</definedName>
    <definedName name="BillingCollecting">#REF!</definedName>
    <definedName name="Bk_of_Cda">#REF!</definedName>
    <definedName name="BLDGCAPBUD">#REF!</definedName>
    <definedName name="Bloomberg">#REF!</definedName>
    <definedName name="BLPH1" hidden="1">#REF!</definedName>
    <definedName name="BLPH2" hidden="1">#REF!</definedName>
    <definedName name="BLPH3" hidden="1">#REF!</definedName>
    <definedName name="BridgeYear">#REF!</definedName>
    <definedName name="BTP">#REF!</definedName>
    <definedName name="Budg01">#REF!</definedName>
    <definedName name="Budg02">#REF!</definedName>
    <definedName name="Budg03">#REF!</definedName>
    <definedName name="Budg04">#REF!</definedName>
    <definedName name="Budg05">#REF!</definedName>
    <definedName name="Budg06">#REF!</definedName>
    <definedName name="Budg07">#REF!</definedName>
    <definedName name="Budg08">#REF!</definedName>
    <definedName name="Budg09">#REF!</definedName>
    <definedName name="Budg10">#REF!</definedName>
    <definedName name="Budg11">#REF!</definedName>
    <definedName name="Budg12">#REF!</definedName>
    <definedName name="budget">#REF!</definedName>
    <definedName name="Budget3">#REF!</definedName>
    <definedName name="Budget4">#REF!</definedName>
    <definedName name="Budget5">#REF!</definedName>
    <definedName name="BudgetBook">#REF!,#REF!,#REF!,#REF!</definedName>
    <definedName name="BusinessUnitList">#REF!</definedName>
    <definedName name="C_">#REF!</definedName>
    <definedName name="cafe_validation_temp" hidden="1">#REF!</definedName>
    <definedName name="CALCNWORKSHEET">#REF!</definedName>
    <definedName name="capcosttype">#REF!</definedName>
    <definedName name="CAPEXP">#REF!</definedName>
    <definedName name="CAPITAL">#REF!</definedName>
    <definedName name="CAPITALEXP">#REF!</definedName>
    <definedName name="CapitalProjects">#REF!</definedName>
    <definedName name="CapOEB">#REF!</definedName>
    <definedName name="capsupplier">#REF!</definedName>
    <definedName name="CASH">#REF!</definedName>
    <definedName name="Cash2">#REF!</definedName>
    <definedName name="cashfull">#REF!</definedName>
    <definedName name="CBWorkbookPriority" hidden="1">-844756298</definedName>
    <definedName name="cc">#REF!</definedName>
    <definedName name="CC_LIST">#REF!</definedName>
    <definedName name="CC_MASTER_LIST">#REF!</definedName>
    <definedName name="CC_OEB_LIST">#REF!</definedName>
    <definedName name="CCA_Class">#REF!</definedName>
    <definedName name="CCCA">#REF!</definedName>
    <definedName name="cd" hidden="1">{#N/A,#N/A,FALSE,"Cover";#N/A,#N/A,FALSE,"Index";#N/A,#N/A,FALSE,"A.1 New Department Initiatives";#N/A,#N/A,FALSE,"A.2 Summary Budget - Initiative";#N/A,#N/A,FALSE,"A.3 Monthly Departmental Budget";#N/A,#N/A,FALSE,"A.4 Special Projects";#N/A,#N/A,FALSE,"A.5 Consulting Expenses";#N/A,#N/A,FALSE,"A.6 Professional Fees";#N/A,#N/A,FALSE,"A.7 Capital Expenditures";#N/A,#N/A,FALSE,"A.8 Department Staffing"}</definedName>
    <definedName name="CDM_2007">#REF!</definedName>
    <definedName name="CFLOW">#REF!</definedName>
    <definedName name="CG_FLEET_BURDEN">#REF!</definedName>
    <definedName name="CG_MAT_BURDEN">#REF!</definedName>
    <definedName name="CHANGES">#REF!</definedName>
    <definedName name="CIQWBGuid" hidden="1">"b2a64c6c-42e0-40ff-84b5-17e326ba1c46"</definedName>
    <definedName name="CITY">#REF!</definedName>
    <definedName name="CIVA">#REF!</definedName>
    <definedName name="CLEAR_ADJ">#REF!</definedName>
    <definedName name="Client_Asset_Code">#REF!</definedName>
    <definedName name="ClientName">#REF!</definedName>
    <definedName name="CLUSTER">#REF!</definedName>
    <definedName name="CLUSTER_LIST">#REF!</definedName>
    <definedName name="CO_LIST">#REF!</definedName>
    <definedName name="Comp">#REF!</definedName>
    <definedName name="COMP_IS">#REF!</definedName>
    <definedName name="Company10">#REF!</definedName>
    <definedName name="Company12">#REF!</definedName>
    <definedName name="CompanyList">#REF!</definedName>
    <definedName name="COMPCAPBUD">#REF!</definedName>
    <definedName name="CompIS">#REF!</definedName>
    <definedName name="COMPLEASCAPBUD">#REF!</definedName>
    <definedName name="CON">#REF!</definedName>
    <definedName name="CONSOL_MOVE">#REF!</definedName>
    <definedName name="CONSOL_MOVE1">#REF!</definedName>
    <definedName name="contactf">#REF!</definedName>
    <definedName name="CONTINUITY">#REF!</definedName>
    <definedName name="CONTINUITY_SCHEDULE_____PLANT">#REF!</definedName>
    <definedName name="CONVALESCENCE_BEREAVEMENTS">#REF!</definedName>
    <definedName name="COP">#REF!</definedName>
    <definedName name="CostCenter">#REF!</definedName>
    <definedName name="costtype">#REF!</definedName>
    <definedName name="COVER">#REF!,#REF!</definedName>
    <definedName name="Crystal_1_1_WEBI_DataGrid" hidden="1">#REF!</definedName>
    <definedName name="Crystal_1_1_WEBI_HHeading" hidden="1">#REF!</definedName>
    <definedName name="Crystal_1_1_WEBI_Table" hidden="1">#REF!</definedName>
    <definedName name="Crystal_10_1_WEBI_DataGrid" hidden="1">#REF!</definedName>
    <definedName name="Crystal_10_1_WEBI_HHeading" hidden="1">#REF!</definedName>
    <definedName name="Crystal_10_1_WEBI_Table" hidden="1">#REF!</definedName>
    <definedName name="Crystal_12_1_WEBI_DataGrid" hidden="1">#REF!</definedName>
    <definedName name="Crystal_12_1_WEBI_HHeading" hidden="1">#REF!</definedName>
    <definedName name="Crystal_12_1_WEBI_Table" hidden="1">#REF!</definedName>
    <definedName name="Crystal_14_1_WEBI_DataGrid" hidden="1">#REF!</definedName>
    <definedName name="Crystal_14_1_WEBI_HHeading" hidden="1">#REF!</definedName>
    <definedName name="Crystal_14_1_WEBI_Table" hidden="1">#REF!</definedName>
    <definedName name="Crystal_16_1_WEBI_DataGrid" hidden="1">#REF!</definedName>
    <definedName name="Crystal_16_1_WEBI_HHeading" hidden="1">#REF!</definedName>
    <definedName name="Crystal_16_1_WEBI_Table" hidden="1">#REF!</definedName>
    <definedName name="Crystal_18_1_WEBI_DataGrid" hidden="1">#REF!</definedName>
    <definedName name="Crystal_18_1_WEBI_HHeading" hidden="1">#REF!</definedName>
    <definedName name="Crystal_18_1_WEBI_Table" hidden="1">#REF!</definedName>
    <definedName name="Crystal_2_1_WEBI_DataGrid" hidden="1">#REF!</definedName>
    <definedName name="Crystal_2_1_WEBI_HHeading" hidden="1">#REF!</definedName>
    <definedName name="Crystal_2_1_WEBI_Table" hidden="1">#REF!</definedName>
    <definedName name="Crystal_5_1_WEBI_DataGrid" hidden="1">#REF!</definedName>
    <definedName name="Crystal_5_1_WEBI_HHeading" hidden="1">#REF!</definedName>
    <definedName name="Crystal_5_1_WEBI_Table" hidden="1">#REF!</definedName>
    <definedName name="Crystal_6_1_WEBI_DataGrid" hidden="1">#REF!</definedName>
    <definedName name="Crystal_6_1_WEBI_HHeading" hidden="1">#REF!</definedName>
    <definedName name="Crystal_6_1_WEBI_Table" hidden="1">#REF!</definedName>
    <definedName name="Crystal_8_1_WEBI_DataGrid" hidden="1">#REF!</definedName>
    <definedName name="Crystal_8_1_WEBI_HHeading" hidden="1">#REF!</definedName>
    <definedName name="Crystal_8_1_WEBI_Table" hidden="1">#REF!</definedName>
    <definedName name="Crystal_9_1_WEBI_DataGrid" hidden="1">#REF!</definedName>
    <definedName name="Crystal_9_1_WEBI_HHeading" hidden="1">#REF!</definedName>
    <definedName name="Crystal_9_1_WEBI_Table" hidden="1">#REF!</definedName>
    <definedName name="CSScenarioDescription">#REF!</definedName>
    <definedName name="CSUnlistedDescription">#REF!</definedName>
    <definedName name="CSUnlistedLabel">#REF!</definedName>
    <definedName name="CSUnlistedProjectID">#REF!</definedName>
    <definedName name="CustomerAdministration">#REF!</definedName>
    <definedName name="CustomerCount">#REF!</definedName>
    <definedName name="DATA">#REF!</definedName>
    <definedName name="data00">#REF!</definedName>
    <definedName name="data01">#REF!</definedName>
    <definedName name="data02">#REF!</definedName>
    <definedName name="data0211">#REF!</definedName>
    <definedName name="data03">#REF!</definedName>
    <definedName name="data04">#REF!</definedName>
    <definedName name="data05">#REF!</definedName>
    <definedName name="data06">#REF!</definedName>
    <definedName name="data07">#REF!</definedName>
    <definedName name="data08">#REF!</definedName>
    <definedName name="data09">#REF!</definedName>
    <definedName name="data10">#REF!</definedName>
    <definedName name="data11">#REF!</definedName>
    <definedName name="_xlnm.Database">#REF!</definedName>
    <definedName name="DATE_LIST">#REF!</definedName>
    <definedName name="Date_Range">#REF!,#REF!</definedName>
    <definedName name="DATES">#N/A</definedName>
    <definedName name="DaysInPreviousYear">#REF!</definedName>
    <definedName name="DaysInYear">#REF!</definedName>
    <definedName name="db">#REF!</definedName>
    <definedName name="dc" hidden="1">{#N/A,#N/A,FALSE,"Cover";#N/A,#N/A,FALSE,"Index";#N/A,#N/A,FALSE,"A.1 New Department Initiatives";#N/A,#N/A,FALSE,"A.2 Summary Budget - Initiative";#N/A,#N/A,FALSE,"A.3 Monthly Departmental Budget";#N/A,#N/A,FALSE,"A.4 Special Projects";#N/A,#N/A,FALSE,"A.5 Consulting Expenses";#N/A,#N/A,FALSE,"A.6 Professional Fees";#N/A,#N/A,FALSE,"A.7 Capital Expenditures";#N/A,#N/A,FALSE,"A.8 Department Staffing"}</definedName>
    <definedName name="DC_O_S">#REF!</definedName>
    <definedName name="dd" hidden="1">{#N/A,#N/A,FALSE,"Aging Summary";#N/A,#N/A,FALSE,"Ratio Analysis";#N/A,#N/A,FALSE,"Test 120 Day Accts";#N/A,#N/A,FALSE,"Tickmarks"}</definedName>
    <definedName name="DEBT">#REF!</definedName>
    <definedName name="deferrals">#REF!</definedName>
    <definedName name="Deloitte_Asset_Code">#REF!</definedName>
    <definedName name="Departments">#REF!</definedName>
    <definedName name="DEPCOMPBILLING">#REF!</definedName>
    <definedName name="DEPCOMPRETAIL">#REF!</definedName>
    <definedName name="DEPCOMPUTER">#REF!</definedName>
    <definedName name="DEPCOMPWATER">#REF!</definedName>
    <definedName name="DEPNCLEARTOT">#REF!</definedName>
    <definedName name="DEPNGRTOTAL">#REF!</definedName>
    <definedName name="DEPOFFEQUIP">#REF!</definedName>
    <definedName name="DEPOFFWATER">#REF!</definedName>
    <definedName name="DEPPLANT">#REF!</definedName>
    <definedName name="DEPRADIO">#REF!</definedName>
    <definedName name="DEPSTORES">#REF!</definedName>
    <definedName name="DEPTELEPHONE">#REF!</definedName>
    <definedName name="DEPTOOLS">#REF!</definedName>
    <definedName name="DEPVEHICLES">#REF!</definedName>
    <definedName name="DEPWATERHT">#REF!</definedName>
    <definedName name="DETAIL">#REF!</definedName>
    <definedName name="DETAILS">#REF!</definedName>
    <definedName name="DISABILITY_MANAGEMENT">#REF!</definedName>
    <definedName name="DiscretionaryCount">#REF!</definedName>
    <definedName name="DISTRIB_ALL">#REF!</definedName>
    <definedName name="Distribution">#REF!</definedName>
    <definedName name="DISTRIBUTOR_NAME">#REF!</definedName>
    <definedName name="distributors">#REF!</definedName>
    <definedName name="DOWNINSTRS">#REF!</definedName>
    <definedName name="Driver">#REF!</definedName>
    <definedName name="DVA">#REF!</definedName>
    <definedName name="dyfhn" hidden="1">{#N/A,#N/A,FALSE,"Aging Summary";#N/A,#N/A,FALSE,"Ratio Analysis";#N/A,#N/A,FALSE,"Test 120 Day Accts";#N/A,#N/A,FALSE,"Tickmarks"}</definedName>
    <definedName name="e" hidden="1">{#N/A,#N/A,FALSE,"Aging Summary";#N/A,#N/A,FALSE,"Ratio Analysis";#N/A,#N/A,FALSE,"Test 120 Day Accts";#N/A,#N/A,FALSE,"Tickmarks"}</definedName>
    <definedName name="EARLY_RETIREMENTS">#REF!</definedName>
    <definedName name="EBNUMBER">#REF!</definedName>
    <definedName name="EDR_06_OthInfo">#REF!</definedName>
    <definedName name="EDR06Tariffs">#REF!</definedName>
    <definedName name="ee" hidden="1">#REF!</definedName>
    <definedName name="EfficientFrontierStart">#REF!</definedName>
    <definedName name="ELF" localSheetId="1">(((1+[0]!Real_Return)^Probable_Life)-(1+[0]!Real_Return)^#REF!)</definedName>
    <definedName name="ELF" localSheetId="0">(((1+[0]!Real_Return)^Probable_Life)-(1+[0]!Real_Return)^#REF!)</definedName>
    <definedName name="ELF">(((1+Real_Return)^Probable_Life)-(1+Real_Return)^#REF!)</definedName>
    <definedName name="EMP_LIST">#REF!</definedName>
    <definedName name="EQUITY">#REF!</definedName>
    <definedName name="ERR_INDEX_ACCT">#REF!</definedName>
    <definedName name="etet" hidden="1">#REF!</definedName>
    <definedName name="EV__LASTREFTIME__" hidden="1">39729.3809143519</definedName>
    <definedName name="EXP">#REF!</definedName>
    <definedName name="expense">#REF!</definedName>
    <definedName name="EXPENSES">#REF!</definedName>
    <definedName name="F">#REF!</definedName>
    <definedName name="FA" hidden="1">{"datatable",#N/A,FALSE,"Cust.Adds_Volumes"}</definedName>
    <definedName name="Fair_Value">#REF!</definedName>
    <definedName name="Fair_Value_Decision">#REF!</definedName>
    <definedName name="FDHDF" hidden="1">#REF!</definedName>
    <definedName name="ff"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fff">#REF!</definedName>
    <definedName name="fg" hidden="1">{#N/A,#N/A,FALSE,"Aging Summary";#N/A,#N/A,FALSE,"Ratio Analysis";#N/A,#N/A,FALSE,"Test 120 Day Accts";#N/A,#N/A,FALSE,"Tickmarks"}</definedName>
    <definedName name="fgngdh">#REF!</definedName>
    <definedName name="fill" hidden="1">#REF!</definedName>
    <definedName name="Fill2" hidden="1">#REF!</definedName>
    <definedName name="Final98">#REF!,#REF!,#REF!,#REF!,#REF!,#REF!,#REF!,#REF!,#REF!,#REF!,#REF!,#REF!</definedName>
    <definedName name="FinalList">#REF!,#REF!,#REF!,#REF!,#REF!,#REF!,#REF!,#REF!,#REF!,#REF!</definedName>
    <definedName name="FinalProjects">#REF!,#REF!,#REF!,#REF!,#REF!,#REF!,#REF!,#REF!,#REF!,#REF!,#REF!</definedName>
    <definedName name="FINMAS">#REF!</definedName>
    <definedName name="FirstForcedCell">#REF!</definedName>
    <definedName name="FirstProjectID">#REF!</definedName>
    <definedName name="FirstSolverCell">#REF!</definedName>
    <definedName name="FirstUnitCell">#REF!</definedName>
    <definedName name="FirstYearConstraintCell">#REF!</definedName>
    <definedName name="five_yr_forecast">#REF!</definedName>
    <definedName name="Fixed_Charges">#REF!</definedName>
    <definedName name="flags_mergeES">#REF!</definedName>
    <definedName name="flags_mergeHOB">#REF!</definedName>
    <definedName name="flags_mergeHZ">#REF!</definedName>
    <definedName name="flags_mergePS">#REF!</definedName>
    <definedName name="fnew" hidden="1">{#N/A,#N/A,FALSE,"Front Cover";#N/A,#N/A,FALSE,"Index";#N/A,#N/A,FALSE,"President's Cover";#N/A,#N/A,FALSE,"A.1 1999 Objectives";#N/A,#N/A,FALSE,"A.2 President's Measures";#N/A,#N/A,FALSE,"A.3 Commentary";#N/A,#N/A,FALSE,"B.1 Bal. Sheet";#N/A,#N/A,FALSE,"B.2 Income and Ret. Erngs.";#N/A,#N/A,FALSE,"B.3 Cash Flows";#N/A,#N/A,FALSE,"B.4  Performance Measures";#N/A,#N/A,FALSE,"B.5  Perf Measures Data";#N/A,#N/A,FALSE,"C.1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Proof";#N/A,#N/A,FALSE,"Forecast Cover";#N/A,#N/A,FALSE,"D.1 Bal. Sheet";#N/A,#N/A,FALSE,"D.2 Income Statement";#N/A,#N/A,FALSE,"D.3 Quarterly Forecast";#N/A,#N/A,FALSE,"E.1 Monthly Forecast Q3";#N/A,#N/A,FALSE,"E.2 Monthly Forecast Q2";#N/A,#N/A,FALSE,"E.3 Monthly Forecast Q1";#N/A,#N/A,FALSE,"E.4 Monthly Plan";#N/A,#N/A,FALSE,"E.5 1999 Monthly";#N/A,#N/A,FALSE,"E.6 1998 Monthly";#N/A,#N/A,FALSE,"E.7 Capital";#N/A,#N/A,FALSE,"E.8 New Bus Initiative,Summary ";#N/A,#N/A,FALSE,"E.9 New Bus Initiative, Detail";#N/A,#N/A,FALSE,"E.10 Research &amp; Development";#N/A,#N/A,FALSE,"E.11 Tax Information"}</definedName>
    <definedName name="fold" hidden="1">{#N/A,#N/A,FALSE,"Front Cover";#N/A,#N/A,FALSE,"Index";#N/A,#N/A,FALSE,"President's Cover";#N/A,#N/A,FALSE,"A.1 1999 Objectives";#N/A,#N/A,FALSE,"A.2 President's Measures";#N/A,#N/A,FALSE,"A.3 Commentary";#N/A,#N/A,FALSE,"B.1 Bal. Sheet";#N/A,#N/A,FALSE,"B.2 Income and Ret. Erngs.";#N/A,#N/A,FALSE,"B.3 Cash Flows";#N/A,#N/A,FALSE,"B.4  Performance Measures";#N/A,#N/A,FALSE,"B.5  Perf Measures Data";#N/A,#N/A,FALSE,"C.1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Proof";#N/A,#N/A,FALSE,"Forecast Cover";#N/A,#N/A,FALSE,"D.1 Bal. Sheet";#N/A,#N/A,FALSE,"D.2 Income Statement";#N/A,#N/A,FALSE,"D.3 Quarterly Forecast";#N/A,#N/A,FALSE,"E.1 Monthly Forecast Q3";#N/A,#N/A,FALSE,"E.2 Monthly Forecast Q2";#N/A,#N/A,FALSE,"E.3 Monthly Forecast Q1";#N/A,#N/A,FALSE,"E.4 Monthly Plan";#N/A,#N/A,FALSE,"E.5 1999 Monthly";#N/A,#N/A,FALSE,"E.6 1998 Monthly";#N/A,#N/A,FALSE,"E.7 Capital";#N/A,#N/A,FALSE,"E.8 New Bus Initiative,Summary ";#N/A,#N/A,FALSE,"E.9 New Bus Initiative, Detail";#N/A,#N/A,FALSE,"E.10 Research &amp; Development";#N/A,#N/A,FALSE,"E.11 Tax Information"}</definedName>
    <definedName name="ForcedCount">#REF!</definedName>
    <definedName name="ForcedNames">#REF!</definedName>
    <definedName name="ForcedProjectList">#REF!</definedName>
    <definedName name="Forecast">#REF!</definedName>
    <definedName name="forecast97">#REF!,#REF!</definedName>
    <definedName name="FortyFivePercent">#REF!</definedName>
    <definedName name="FTE">#REF!</definedName>
    <definedName name="FTPT">#REF!</definedName>
    <definedName name="FullYrBudget">#REF!</definedName>
    <definedName name="FVD">#REF!</definedName>
    <definedName name="fvsv">#REF!</definedName>
    <definedName name="g" hidden="1">{#N/A,#N/A,FALSE,"Aging Summary";#N/A,#N/A,FALSE,"Ratio Analysis";#N/A,#N/A,FALSE,"Test 120 Day Accts";#N/A,#N/A,FALSE,"Tickmarks"}</definedName>
    <definedName name="GA">#REF!</definedName>
    <definedName name="gap" hidden="1">{"yr1_AOA",#N/A,FALSE,"AOA Effect";"yr2_AOA",#N/A,FALSE,"AOA Effect";"yr3_AOA",#N/A,FALSE,"AOA Effect";"yr4_AOA",#N/A,FALSE,"AOA Effect";"yr5_AOA",#N/A,FALSE,"AOA Effect";"yr6_AOA",#N/A,FALSE,"AOA Effect";"yr7_AOA",#N/A,FALSE,"AOA Effect";"yr8_AOA",#N/A,FALSE,"AOA Effect";"yr9_AOA",#N/A,FALSE,"AOA Effect";"yr10_AOA",#N/A,FALSE,"AOA Effect"}</definedName>
    <definedName name="GCFC">#REF!</definedName>
    <definedName name="GENERAL">#REF!</definedName>
    <definedName name="GENERAL_1">#REF!</definedName>
    <definedName name="GFHDF" hidden="1">#REF!</definedName>
    <definedName name="GG" hidden="1">{#N/A,#N/A,FALSE,"Aging Summary";#N/A,#N/A,FALSE,"Ratio Analysis";#N/A,#N/A,FALSE,"Test 120 Day Accts";#N/A,#N/A,FALSE,"Tickmarks"}</definedName>
    <definedName name="ggggggg" hidden="1">{#N/A,#N/A,FALSE,"Aging Summary";#N/A,#N/A,FALSE,"Ratio Analysis";#N/A,#N/A,FALSE,"Test 120 Day Accts";#N/A,#N/A,FALSE,"Tickmarks"}</definedName>
    <definedName name="gggj" hidden="1">{#N/A,#N/A,FALSE,"Aging Summary";#N/A,#N/A,FALSE,"Ratio Analysis";#N/A,#N/A,FALSE,"Test 120 Day Accts";#N/A,#N/A,FALSE,"Tickmarks"}</definedName>
    <definedName name="GHJ" hidden="1">#REF!</definedName>
    <definedName name="GJ">#REF!</definedName>
    <definedName name="GJUNDER">#REF!</definedName>
    <definedName name="GLaccount">#REF!</definedName>
    <definedName name="GLlookup">#REF!</definedName>
    <definedName name="GLname">#REF!</definedName>
    <definedName name="GOC">#REF!</definedName>
    <definedName name="GOCWI">#REF!</definedName>
    <definedName name="GOIPD">#REF!</definedName>
    <definedName name="GOX">#REF!</definedName>
    <definedName name="GPO">#REF!</definedName>
    <definedName name="GPOCWI">#REF!</definedName>
    <definedName name="GPOIPD">#REF!</definedName>
    <definedName name="GPOX">#REF!</definedName>
    <definedName name="GPSHR">#REF!</definedName>
    <definedName name="Graph"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 name="Graph1"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 name="grossplant">#REF!</definedName>
    <definedName name="GROUP_ASSET_ADJ">#REF!</definedName>
    <definedName name="Group1">#REF!,#REF!,#REF!,#REF!</definedName>
    <definedName name="GROUPED_ASSET">#REF!</definedName>
    <definedName name="hello">#REF!</definedName>
    <definedName name="hgjgjgjg"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hgjhjhgjh" hidden="1">{#N/A,#N/A,FALSE,"Aging Summary";#N/A,#N/A,FALSE,"Ratio Analysis";#N/A,#N/A,FALSE,"Test 120 Day Accts";#N/A,#N/A,FALSE,"Tickmarks"}</definedName>
    <definedName name="HighVoltageTrans">#REF!</definedName>
    <definedName name="histdate">#REF!</definedName>
    <definedName name="HISTORIC.COST">#REF!</definedName>
    <definedName name="hjhgjhgjg"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HJKL" hidden="1">#REF!</definedName>
    <definedName name="HLJKGJKL" hidden="1">#REF!</definedName>
    <definedName name="HOEPApr">#REF!</definedName>
    <definedName name="HOEPAug">#REF!</definedName>
    <definedName name="HOEPDec">#REF!</definedName>
    <definedName name="HOEPFeb">#REF!</definedName>
    <definedName name="HOEPJan">#REF!</definedName>
    <definedName name="HOEPJul">#REF!</definedName>
    <definedName name="HOEPJun">#REF!</definedName>
    <definedName name="HOEPMar">#REF!</definedName>
    <definedName name="HOEPMay">#REF!</definedName>
    <definedName name="HOEPNov">#REF!</definedName>
    <definedName name="HOEPOct">#REF!</definedName>
    <definedName name="HOEPSep">#REF!</definedName>
    <definedName name="HoursAvail">#REF!</definedName>
    <definedName name="HVDS_LOW">#REF!</definedName>
    <definedName name="IBT">#REF!</definedName>
    <definedName name="IIC">#REF!</definedName>
    <definedName name="IICWI">#REF!</definedName>
    <definedName name="IIIPD">#REF!</definedName>
    <definedName name="IIX">#REF!</definedName>
    <definedName name="impactdata">#REF!</definedName>
    <definedName name="IncludeProject">#REF!</definedName>
    <definedName name="INCOME">#REF!</definedName>
    <definedName name="Incr2000">#REF!</definedName>
    <definedName name="increase">#REF!</definedName>
    <definedName name="Input_FW">#REF!,#REF!,#REF!,#REF!</definedName>
    <definedName name="Input_HUC">#REF!,#REF!,#REF!,#REF!,#REF!,#REF!,#REF!,#REF!</definedName>
    <definedName name="INV">#REF!</definedName>
    <definedName name="INV_JRNL">#REF!</definedName>
    <definedName name="Iowa_Depreciation">#REF!</definedName>
    <definedName name="Iowa_UL_array">#REF!</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NU_DISTRIBUTION_UNIT" hidden="1">"c3004"</definedName>
    <definedName name="IQ_ANNUAL_DIVIDEND" hidden="1">"c229"</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HELD_FDIC" hidden="1">"c6305"</definedName>
    <definedName name="IQ_ASSETS_NAME_AP" hidden="1">"c8921"</definedName>
    <definedName name="IQ_ASSETS_NAME_AP_ABS" hidden="1">"c8940"</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REUT" hidden="1">"c3630"</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_UNUSED_UNUSED" hidden="1">"c8135"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ONDRATING_FITCH" hidden="1">"c223"</definedName>
    <definedName name="IQ_BONDRATING_FITCH_DATE" hidden="1">"c241"</definedName>
    <definedName name="IQ_BONDRATING_SP" hidden="1">"c224"</definedName>
    <definedName name="IQ_BONDRATING_SP_DATE" hidden="1">"c242"</definedName>
    <definedName name="IQ_BOOK_VALUE" hidden="1">"c68"</definedName>
    <definedName name="IQ_BROK_COMISSION" hidden="1">"c98"</definedName>
    <definedName name="IQ_BROK_COMMISSION" hidden="1">"c3514"</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ACT_OR_EST_CIQ" hidden="1">"c5068"</definedName>
    <definedName name="IQ_BV_OVER_SHARES" hidden="1">"c1349"</definedName>
    <definedName name="IQ_BV_SHARE" hidden="1">"c100"</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REUT" hidden="1">"c6800"</definedName>
    <definedName name="IQ_CAL_Y" hidden="1">"c102"</definedName>
    <definedName name="IQ_CAL_Y_EST" hidden="1">"c6797"</definedName>
    <definedName name="IQ_CAL_Y_EST_CIQ" hidden="1">"c6809"</definedName>
    <definedName name="IQ_CAL_Y_EST_REUT" hidden="1">"c6801"</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IVIDENDS_NET_INCOME_FDIC" hidden="1">"c6738"</definedName>
    <definedName name="IQ_CASH_DUE_BANKS" hidden="1">"c1351"</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OPER" hidden="1">"c6293"</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_UNUSED_UNUSED" hidden="1">"c8280"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ASSB_OUTSTANDING_BS_DATE" hidden="1">"c1972"</definedName>
    <definedName name="IQ_CLASSB_OUTSTANDING_FILING_DATE" hidden="1">"c1974"</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ST_BORROWING" hidden="1">"c2936"</definedName>
    <definedName name="IQ_COST_BORROWINGS" hidden="1">"c225"</definedName>
    <definedName name="IQ_COST_CAPITAL_NEW_BUSINESS" hidden="1">"c9968"</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EXPOSURE" hidden="1">"c10038"</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_UNUSED_UNUSED" hidden="1">"c7947"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_UNUSED_UNUSED" hidden="1">"c8167"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PAYOUT" hidden="1">"c3005"</definedName>
    <definedName name="IQ_DISTRIBUTABLE_CASH_SHARE" hidden="1">"c3003"</definedName>
    <definedName name="IQ_DISTRIBUTABLE_CASH_SHARE_ACT_OR_EST" hidden="1">"c4286"</definedName>
    <definedName name="IQ_DISTRIBUTABLE_CASH_SHARE_ACT_OR_EST_CIQ" hidden="1">"c4811"</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IVIDENDS_PAID_DECLARED_PERIOD_COVERED" hidden="1">"c9960"</definedName>
    <definedName name="IQ_DIVIDENDS_PAID_DECLARED_PERIOD_GROUP" hidden="1">"c9946"</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COVERAGE_NET_CHARGE_OFFS_FDIC" hidden="1">"c6735"</definedName>
    <definedName name="IQ_EARNINGS_PERIOD_COVERED" hidden="1">"c9958"</definedName>
    <definedName name="IQ_EARNINGS_PERIOD_GROUP" hidden="1">"c9944"</definedName>
    <definedName name="IQ_EBIT" hidden="1">"c352"</definedName>
    <definedName name="IQ_EBIT_10K" hidden="1">"IQ_EBIT_10K"</definedName>
    <definedName name="IQ_EBIT_10Q" hidden="1">"IQ_EBIT_10Q"</definedName>
    <definedName name="IQ_EBIT_10Q1" hidden="1">"IQ_EBIT_10Q1"</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EQ_INC" hidden="1">"c3498"</definedName>
    <definedName name="IQ_EBIT_EQ_INC_EXCL_SBC" hidden="1">"c3502"</definedName>
    <definedName name="IQ_EBIT_EST" hidden="1">"c1681"</definedName>
    <definedName name="IQ_EBIT_EXCL_SBC" hidden="1">"c3082"</definedName>
    <definedName name="IQ_EBIT_GROWTH_1" hidden="1">"c157"</definedName>
    <definedName name="IQ_EBIT_GROWTH_2" hidden="1">"c161"</definedName>
    <definedName name="IQ_EBIT_GW_ACT_OR_EST" hidden="1">"c4306"</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BC_ACT_OR_EST" hidden="1">"c4316"</definedName>
    <definedName name="IQ_EBIT_SBC_ACT_OR_EST_CIQ" hidden="1">"c4841"</definedName>
    <definedName name="IQ_EBIT_SBC_GW_ACT_OR_EST" hidden="1">"c4320"</definedName>
    <definedName name="IQ_EBIT_SBC_GW_ACT_OR_EST_CIQ" hidden="1">"c4845"</definedName>
    <definedName name="IQ_EBIT_STDDEV_EST" hidden="1">"c1686"</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XCL_SBC" hidden="1">"c3081"</definedName>
    <definedName name="IQ_EBITDA_GROWTH_1" hidden="1">"c156"</definedName>
    <definedName name="IQ_EBITDA_GROWTH_2" hidden="1">"c160"</definedName>
    <definedName name="IQ_EBITDA_HIGH_EST" hidden="1">"c370"</definedName>
    <definedName name="IQ_EBITDA_HIGH_EST_CIQ" hidden="1">"c3624"</definedName>
    <definedName name="IQ_EBITDA_HIGH_EST_REUT" hidden="1">"c3642"</definedName>
    <definedName name="IQ_EBITDA_INT" hidden="1">"c373"</definedName>
    <definedName name="IQ_EBITDA_LOW_EST" hidden="1">"c371"</definedName>
    <definedName name="IQ_EBITDA_LOW_EST_CIQ" hidden="1">"c3625"</definedName>
    <definedName name="IQ_EBITDA_LOW_EST_REUT" hidden="1">"c3643"</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NUM_EST" hidden="1">"c374"</definedName>
    <definedName name="IQ_EBITDA_NUM_EST_CIQ" hidden="1">"c3626"</definedName>
    <definedName name="IQ_EBITDA_NUM_EST_REUT" hidden="1">"c3644"</definedName>
    <definedName name="IQ_EBITDA_OVER_TOTAL_IE" hidden="1">"c1371"</definedName>
    <definedName name="IQ_EBITDA_SBC_ACT_OR_EST" hidden="1">"c4337"</definedName>
    <definedName name="IQ_EBITDA_SBC_ACT_OR_EST_CIQ" hidden="1">"c4862"</definedName>
    <definedName name="IQ_EBITDA_STDDEV_EST" hidden="1">"c375"</definedName>
    <definedName name="IQ_EBITDA_STDDEV_EST_CIQ" hidden="1">"c3627"</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 hidden="1">"c6215"</definedName>
    <definedName name="IQ_EBT_REIT" hidden="1">"c389"</definedName>
    <definedName name="IQ_EBT_SBC_ACT_OR_EST" hidden="1">"c4350"</definedName>
    <definedName name="IQ_EBT_SBC_ACT_OR_EST_CIQ" hidden="1">"c4875"</definedName>
    <definedName name="IQ_EBT_SBC_GW_ACT_OR_EST" hidden="1">"c4354"</definedName>
    <definedName name="IQ_EBT_SBC_GW_ACT_OR_EST_CIQ" hidden="1">"c4879"</definedName>
    <definedName name="IQ_EBT_SUBTOTAL_AP" hidden="1">"c8982"</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27" hidden="1">"c6927"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147" hidden="1">"c7147"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367" hidden="1">"c7367"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587" hidden="1">"c7587"</definedName>
    <definedName name="IQ_ECO_METRIC_7648_UNUSED_UNUSED_UNUSED" hidden="1">"c7648"</definedName>
    <definedName name="IQ_ECO_METRIC_7704" hidden="1">"c7704"</definedName>
    <definedName name="IQ_ECO_METRIC_7705_UNUSED_UNUSED_UNUSED" hidden="1">"c7705"</definedName>
    <definedName name="IQ_ECO_METRIC_7706" hidden="1">"c7706"</definedName>
    <definedName name="IQ_ECO_METRIC_7718" hidden="1">"c7718"</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07" hidden="1">"c7807"</definedName>
    <definedName name="IQ_ECO_METRIC_7811" hidden="1">"c7811"</definedName>
    <definedName name="IQ_ECO_METRIC_7868_UNUSED_UNUSED_UNUSED" hidden="1">"c7868"</definedName>
    <definedName name="IQ_ECO_METRIC_7873" hidden="1">"c7873"</definedName>
    <definedName name="IQ_ECO_METRIC_7924" hidden="1">"c7924"</definedName>
    <definedName name="IQ_ECO_METRIC_7925_UNUSED_UNUSED_UNUSED" hidden="1">"c7925"</definedName>
    <definedName name="IQ_ECO_METRIC_7926" hidden="1">"c7926"</definedName>
    <definedName name="IQ_ECO_METRIC_7938" hidden="1">"c7938"</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27" hidden="1">"c8027"</definedName>
    <definedName name="IQ_ECO_METRIC_8031" hidden="1">"c8031"</definedName>
    <definedName name="IQ_ECO_METRIC_8088_UNUSED_UNUSED_UNUSED" hidden="1">"c8088"</definedName>
    <definedName name="IQ_ECO_METRIC_8093" hidden="1">"c8093"</definedName>
    <definedName name="IQ_ECO_METRIC_8144" hidden="1">"c8144"</definedName>
    <definedName name="IQ_ECO_METRIC_8145_UNUSED_UNUSED_UNUSED" hidden="1">"c8145"</definedName>
    <definedName name="IQ_ECO_METRIC_8146" hidden="1">"c8146"</definedName>
    <definedName name="IQ_ECO_METRIC_8158" hidden="1">"c8158"</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247" hidden="1">"c8247"</definedName>
    <definedName name="IQ_ECO_METRIC_8251" hidden="1">"c8251"</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_UNUSED_UNUSED" hidden="1">"c8436"</definedName>
    <definedName name="IQ_ECO_METRIC_8437_UNUSED_UNUSED_UNUSED" hidden="1">"c8437"</definedName>
    <definedName name="IQ_ECO_METRIC_8467" hidden="1">"c8467"</definedName>
    <definedName name="IQ_ECO_METRIC_8471" hidden="1">"c8471"</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 hidden="1">"IQ_EPS"</definedName>
    <definedName name="IQ_EPS_10K" hidden="1">"IQ_EPS_10K"</definedName>
    <definedName name="IQ_EPS_10Q" hidden="1">"IQ_EPS_10Q"</definedName>
    <definedName name="IQ_EPS_10Q1" hidden="1">"IQ_EPS_10Q1"</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P" hidden="1">"c8880"</definedName>
    <definedName name="IQ_EPS_AP_ABS" hidden="1">"c8899"</definedName>
    <definedName name="IQ_EPS_EST" hidden="1">"c399"</definedName>
    <definedName name="IQ_EPS_EST_1" hidden="1">"c189"</definedName>
    <definedName name="IQ_EPS_EST_CIQ" hidden="1">"c4994"</definedName>
    <definedName name="IQ_EPS_EST_REUT" hidden="1">"c5453"</definedName>
    <definedName name="IQ_EPS_GW_ACT_OR_EST" hidden="1">"c2223"</definedName>
    <definedName name="IQ_EPS_GW_ACT_OR_EST_CIQ" hidden="1">"c5066"</definedName>
    <definedName name="IQ_EPS_GW_EST" hidden="1">"c1737"</definedName>
    <definedName name="IQ_EPS_GW_EST_CIQ" hidden="1">"c4723"</definedName>
    <definedName name="IQ_EPS_GW_EST_REUT" hidden="1">"c5389"</definedName>
    <definedName name="IQ_EPS_GW_HIGH_EST" hidden="1">"c1739"</definedName>
    <definedName name="IQ_EPS_GW_HIGH_EST_CIQ" hidden="1">"c4725"</definedName>
    <definedName name="IQ_EPS_GW_HIGH_EST_REUT" hidden="1">"c5391"</definedName>
    <definedName name="IQ_EPS_GW_LOW_EST" hidden="1">"c1740"</definedName>
    <definedName name="IQ_EPS_GW_LOW_EST_CIQ" hidden="1">"c4726"</definedName>
    <definedName name="IQ_EPS_GW_LOW_EST_REUT" hidden="1">"c5392"</definedName>
    <definedName name="IQ_EPS_GW_MEDIAN_EST" hidden="1">"c1738"</definedName>
    <definedName name="IQ_EPS_GW_MEDIAN_EST_CIQ" hidden="1">"c4724"</definedName>
    <definedName name="IQ_EPS_GW_MEDIAN_EST_REUT" hidden="1">"c5390"</definedName>
    <definedName name="IQ_EPS_GW_NUM_EST" hidden="1">"c1741"</definedName>
    <definedName name="IQ_EPS_GW_NUM_EST_CIQ" hidden="1">"c4727"</definedName>
    <definedName name="IQ_EPS_GW_NUM_EST_REUT" hidden="1">"c5393"</definedName>
    <definedName name="IQ_EPS_GW_STDDEV_EST" hidden="1">"c1742"</definedName>
    <definedName name="IQ_EPS_GW_STDDEV_EST_CIQ" hidden="1">"c4728"</definedName>
    <definedName name="IQ_EPS_GW_STDDEV_EST_REUT" hidden="1">"c5394"</definedName>
    <definedName name="IQ_EPS_HIGH_EST" hidden="1">"c400"</definedName>
    <definedName name="IQ_EPS_HIGH_EST_CIQ" hidden="1">"c4995"</definedName>
    <definedName name="IQ_EPS_HIGH_EST_REUT" hidden="1">"c5454"</definedName>
    <definedName name="IQ_EPS_LOW_EST" hidden="1">"c401"</definedName>
    <definedName name="IQ_EPS_LOW_EST_CIQ" hidden="1">"c4996"</definedName>
    <definedName name="IQ_EPS_LOW_EST_REUT" hidden="1">"c5455"</definedName>
    <definedName name="IQ_EPS_MEDIAN_EST" hidden="1">"c1661"</definedName>
    <definedName name="IQ_EPS_MEDIAN_EST_CIQ" hidden="1">"c4997"</definedName>
    <definedName name="IQ_EPS_MEDIAN_EST_REUT" hidden="1">"c5456"</definedName>
    <definedName name="IQ_EPS_NAME_AP" hidden="1">"c8918"</definedName>
    <definedName name="IQ_EPS_NAME_AP_ABS" hidden="1">"c8937"</definedName>
    <definedName name="IQ_EPS_NORM" hidden="1">"c1902"</definedName>
    <definedName name="IQ_EPS_NORM_EST" hidden="1">"c2226"</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PRIMARY_EST" hidden="1">"c2226"</definedName>
    <definedName name="IQ_EPS_PRIMARY_HIGH_EST" hidden="1">"c2228"</definedName>
    <definedName name="IQ_EPS_PRIMARY_LOW_EST" hidden="1">"c2229"</definedName>
    <definedName name="IQ_EPS_PRIMARY_MEDIAN_EST" hidden="1">"c2227"</definedName>
    <definedName name="IQ_EPS_PRIMARY_NUM_EST" hidden="1">"c2230"</definedName>
    <definedName name="IQ_EPS_PRIMARY_STDDEV_EST" hidden="1">"c2231"</definedName>
    <definedName name="IQ_EPS_REPORT_ACT_OR_EST" hidden="1">"c2224"</definedName>
    <definedName name="IQ_EPS_REPORT_ACT_OR_EST_CIQ" hidden="1">"c5067"</definedName>
    <definedName name="IQ_EPS_REPORTED_EST" hidden="1">"c1744"</definedName>
    <definedName name="IQ_EPS_REPORTED_EST_CIQ" hidden="1">"c4730"</definedName>
    <definedName name="IQ_EPS_REPORTED_EST_REUT" hidden="1">"c5396"</definedName>
    <definedName name="IQ_EPS_REPORTED_HIGH_EST" hidden="1">"c1746"</definedName>
    <definedName name="IQ_EPS_REPORTED_HIGH_EST_CIQ" hidden="1">"c4732"</definedName>
    <definedName name="IQ_EPS_REPORTED_HIGH_EST_REUT" hidden="1">"c5398"</definedName>
    <definedName name="IQ_EPS_REPORTED_LOW_EST" hidden="1">"c1747"</definedName>
    <definedName name="IQ_EPS_REPORTED_LOW_EST_CIQ" hidden="1">"c4733"</definedName>
    <definedName name="IQ_EPS_REPORTED_LOW_EST_REUT" hidden="1">"c5399"</definedName>
    <definedName name="IQ_EPS_REPORTED_MEDIAN_EST" hidden="1">"c1745"</definedName>
    <definedName name="IQ_EPS_REPORTED_MEDIAN_EST_CIQ" hidden="1">"c4731"</definedName>
    <definedName name="IQ_EPS_REPORTED_MEDIAN_EST_REUT" hidden="1">"c5397"</definedName>
    <definedName name="IQ_EPS_REPORTED_NUM_EST" hidden="1">"c1748"</definedName>
    <definedName name="IQ_EPS_REPORTED_NUM_EST_CIQ" hidden="1">"c4734"</definedName>
    <definedName name="IQ_EPS_REPORTED_NUM_EST_REUT" hidden="1">"c5400"</definedName>
    <definedName name="IQ_EPS_REPORTED_STDDEV_EST" hidden="1">"c1749"</definedName>
    <definedName name="IQ_EPS_REPORTED_STDDEV_EST_CIQ" hidden="1">"c4735"</definedName>
    <definedName name="IQ_EPS_REPORTED_STDDEV_EST_REUT" hidden="1">"c5401"</definedName>
    <definedName name="IQ_EPS_SBC_ACT_OR_EST" hidden="1">"c4376"</definedName>
    <definedName name="IQ_EPS_SBC_ACT_OR_EST_CIQ" hidden="1">"c4901"</definedName>
    <definedName name="IQ_EPS_SBC_GW_ACT_OR_EST" hidden="1">"c4380"</definedName>
    <definedName name="IQ_EPS_SBC_GW_ACT_OR_EST_CIQ" hidden="1">"c4905"</definedName>
    <definedName name="IQ_EPS_STDDEV_EST" hidden="1">"c403"</definedName>
    <definedName name="IQ_EPS_STDDEV_EST_CIQ" hidden="1">"c4993"</definedName>
    <definedName name="IQ_EPS_STDDEV_EST_REUT" hidden="1">"c5452"</definedName>
    <definedName name="IQ_EQUITY_AFFIL" hidden="1">"c1451"</definedName>
    <definedName name="IQ_EQUITY_AP" hidden="1">"c8887"</definedName>
    <definedName name="IQ_EQUITY_AP_ABS" hidden="1">"c8906"</definedName>
    <definedName name="IQ_EQUITY_CAPITAL_ASSETS_FDIC" hidden="1">"c6744"</definedName>
    <definedName name="IQ_EQUITY_FDIC" hidden="1">"c6353"</definedName>
    <definedName name="IQ_EQUITY_METHOD" hidden="1">"c404"</definedName>
    <definedName name="IQ_EQUITY_NAME_AP" hidden="1">"c8925"</definedName>
    <definedName name="IQ_EQUITY_NAME_AP_ABS" hidden="1">"c8944"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GW_CIQ" hidden="1">"c4729"</definedName>
    <definedName name="IQ_EST_ACT_EPS_GW_REUT" hidden="1">"c5395"</definedName>
    <definedName name="IQ_EST_ACT_EPS_NORM" hidden="1">"c2232"</definedName>
    <definedName name="IQ_EST_ACT_EPS_NORM_CIQ" hidden="1">"c4673"</definedName>
    <definedName name="IQ_EST_ACT_EPS_NORM_REUT" hidden="1">"c5332"</definedName>
    <definedName name="IQ_EST_ACT_EPS_PRIMARY" hidden="1">"c2232"</definedName>
    <definedName name="IQ_EST_ACT_EPS_REPORTED" hidden="1">"c1750"</definedName>
    <definedName name="IQ_EST_ACT_EPS_REPORTED_CIQ" hidden="1">"c4736"</definedName>
    <definedName name="IQ_EST_ACT_EPS_REPORTED_REUT" hidden="1">"c5402"</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CURRENCY_CIQ" hidden="1">"c4769"</definedName>
    <definedName name="IQ_EST_CURRENCY_REUT" hidden="1">"c5437"</definedName>
    <definedName name="IQ_EST_DATE" hidden="1">"c1634"</definedName>
    <definedName name="IQ_EST_DATE_CIQ" hidden="1">"c4770"</definedName>
    <definedName name="IQ_EST_DATE_REUT" hidden="1">"c5438"</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1YR_CIQ" hidden="1">"c3628"</definedName>
    <definedName name="IQ_EST_EPS_GROWTH_1YR_REUT" hidden="1">"c3646"</definedName>
    <definedName name="IQ_EST_EPS_GROWTH_2YR" hidden="1">"c1637"</definedName>
    <definedName name="IQ_EST_EPS_GROWTH_5YR" hidden="1">"c1655"</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REUT" hidden="1">"c3633"</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ROWTH_Q_1YR_REUT" hidden="1">"c5410"</definedName>
    <definedName name="IQ_EST_EPS_GW_DIFF" hidden="1">"c1891"</definedName>
    <definedName name="IQ_EST_EPS_GW_DIFF_CIQ" hidden="1">"c4761"</definedName>
    <definedName name="IQ_EST_EPS_GW_DIFF_REUT" hidden="1">"c5429"</definedName>
    <definedName name="IQ_EST_EPS_GW_SURPRISE_PERCENT" hidden="1">"c1892"</definedName>
    <definedName name="IQ_EST_EPS_GW_SURPRISE_PERCENT_CIQ" hidden="1">"c4762"</definedName>
    <definedName name="IQ_EST_EPS_GW_SURPRISE_PERCENT_REUT" hidden="1">"c5430"</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SURPRISE_PERCENT" hidden="1">"c1894"</definedName>
    <definedName name="IQ_EST_EPS_REPORT_SURPRISE_PERCENT_CIQ" hidden="1">"c4764"</definedName>
    <definedName name="IQ_EST_EPS_REPORT_SURPRISE_PERCENT_REUT" hidden="1">"c5432"</definedName>
    <definedName name="IQ_EST_EPS_SEQ_GROWTH_Q" hidden="1">"c1764"</definedName>
    <definedName name="IQ_EST_EPS_SURPRISE" hidden="1">"c1635"</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BUY_REUT" hidden="1">"c3869"</definedName>
    <definedName name="IQ_EST_NUM_BUY_THOM" hidden="1">"c5165"</definedName>
    <definedName name="IQ_EST_NUM_HOLD" hidden="1">"c1761"</definedName>
    <definedName name="IQ_EST_NUM_HOLD_REUT" hidden="1">"c3871"</definedName>
    <definedName name="IQ_EST_NUM_HOLD_THOM" hidden="1">"c5167"</definedName>
    <definedName name="IQ_EST_NUM_NO_OPINION" hidden="1">"c1758"</definedName>
    <definedName name="IQ_EST_NUM_OUTPERFORM" hidden="1">"c1760"</definedName>
    <definedName name="IQ_EST_NUM_OUTPERFORM_REUT" hidden="1">"c3870"</definedName>
    <definedName name="IQ_EST_NUM_OUTPERFORM_THOM" hidden="1">"c5166"</definedName>
    <definedName name="IQ_EST_NUM_SELL" hidden="1">"c1763"</definedName>
    <definedName name="IQ_EST_NUM_SELL_REUT" hidden="1">"c3873"</definedName>
    <definedName name="IQ_EST_NUM_SELL_THOM" hidden="1">"c5169"</definedName>
    <definedName name="IQ_EST_NUM_UNDERPERFORM" hidden="1">"c1762"</definedName>
    <definedName name="IQ_EST_NUM_UNDERPERFORM_REUT" hidden="1">"c3872"</definedName>
    <definedName name="IQ_EST_NUM_UNDERPERFORM_THOM" hidden="1">"c5168"</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 hidden="1">"c165"</definedName>
    <definedName name="IQ_EV_OVER_REVENUE_EST_1" hidden="1">"c166"</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_CODE_">"assign"</definedName>
    <definedName name="IQ_EXPENSES_AP" hidden="1">"c8875"</definedName>
    <definedName name="IQ_EXPENSES_AP_ABS" hidden="1">"c8894"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_UNUSED_UNUSED" hidden="1">"c8401"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 hidden="1">"c11931"</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 hidden="1">"c11932"</definedName>
    <definedName name="IQ_EXPORTS_GOODS_REAL_SAAR_YOY_FC_UNUSED_UNUSED_UNUSED" hidden="1">"c8292"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_UNUSED_UNUSED" hidden="1">"c7961"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 hidden="1">"c11935"</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 hidden="1">"c11936"</definedName>
    <definedName name="IQ_EXPORTS_SERVICES_REAL_SAAR_YOY_FC_UNUSED_UNUSED_UNUSED" hidden="1">"c8296"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D" hidden="1">"c8757"</definedName>
    <definedName name="IQ_FAD_PAYOUT_RATIO" hidden="1">"c8872"</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S_PURCHASED_FDIC" hidden="1">"c6343"</definedName>
    <definedName name="IQ_FED_FUNDS_SOLD_FDIC" hidden="1">"c6307"</definedName>
    <definedName name="IQ_FEDFUNDS_SOLD" hidden="1">"c2256"</definedName>
    <definedName name="IQ_FFO" hidden="1">"c1574"</definedName>
    <definedName name="IQ_FFO_ACT_OR_EST" hidden="1">"c2216"</definedName>
    <definedName name="IQ_FFO_ADJ_ACT_OR_EST" hidden="1">"c4435"</definedName>
    <definedName name="IQ_FFO_ADJ_ACT_OR_EST_CIQ" hidden="1">"c4960"</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FO_STDDEV_EST" hidden="1">"c422"</definedName>
    <definedName name="IQ_FH">100000</definedName>
    <definedName name="IQ_FHLB_ADVANCES_FDIC" hidden="1">"c6366"</definedName>
    <definedName name="IQ_FHLB_DEBT" hidden="1">"c423"</definedName>
    <definedName name="IQ_FHLB_DUE_AFTER_FIVE" hidden="1">"c2086"</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ASH_EQUIV" hidden="1">"c6289"</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_DIV_ST_INVEST" hidden="1">"c6288"</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Y" hidden="1">"c441"</definedName>
    <definedName name="IQ_FISCAL_Y_EST" hidden="1">"c6795"</definedName>
    <definedName name="IQ_FISCAL_Y_EST_CIQ" hidden="1">"c6807"</definedName>
    <definedName name="IQ_FISCAL_Y_EST_REUT" hidden="1">"c6799"</definedName>
    <definedName name="IQ_FIVE_PERCENT_AMOUNT" hidden="1">"c240"</definedName>
    <definedName name="IQ_FIVE_PERCENT_OWNER" hidden="1">"c442"</definedName>
    <definedName name="IQ_FIVE_YEAR_FIXED_AND_FLOATING_RATE_FDIC" hidden="1">"c6422"</definedName>
    <definedName name="IQ_FIVE_YEAR_MORTGAGE_PASS_THROUGHS_FDIC" hidden="1">"c6414"</definedName>
    <definedName name="IQ_FIVEPERCENT_OWNER" hidden="1">"c239"</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_UNUSED_UNUSED" hidden="1">"c8298"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X_CONTRACTS_FDIC" hidden="1">"c6517"</definedName>
    <definedName name="IQ_FX_CONTRACTS_SPOT_FDIC" hidden="1">"c6356"</definedName>
    <definedName name="IQ_FY" hidden="1">1000</definedName>
    <definedName name="IQ_FY_DATE" hidden="1">"IQ_FY_DATE"</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TARGET_PRICE" hidden="1">"c1651"</definedName>
    <definedName name="IQ_HIGH_TARGET_PRICE_CIQ" hidden="1">"c4659"</definedName>
    <definedName name="IQ_HIGH_TARGET_PRICE_REUT" hidden="1">"c5317"</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 hidden="1">"c11959"</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_UNUSED_UNUSED" hidden="1">"c8304"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_UNUSED_UNUSED" hidden="1">"c8209"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 hidden="1">"c1534"</definedName>
    <definedName name="IQ_INSIDER_3MTH_BOUGHT_PCT" hidden="1">"c1534"</definedName>
    <definedName name="IQ_INSIDER_3MTH_NET" hidden="1">"c1535"</definedName>
    <definedName name="IQ_INSIDER_3MTH_NET_PCT" hidden="1">"c1535"</definedName>
    <definedName name="IQ_INSIDER_3MTH_SOLD" hidden="1">"c1533"</definedName>
    <definedName name="IQ_INSIDER_3MTH_SOLD_PCT" hidden="1">"c1533"</definedName>
    <definedName name="IQ_INSIDER_6MTH_BOUGHT" hidden="1">"c1537"</definedName>
    <definedName name="IQ_INSIDER_6MTH_BOUGHT_PCT" hidden="1">"c1537"</definedName>
    <definedName name="IQ_INSIDER_6MTH_NET" hidden="1">"c1538"</definedName>
    <definedName name="IQ_INSIDER_6MTH_NET_PCT" hidden="1">"c1538"</definedName>
    <definedName name="IQ_INSIDER_6MTH_SOLD" hidden="1">"c1536"</definedName>
    <definedName name="IQ_INSIDER_6MTH_SOLD_PCT" hidden="1">"c1536"</definedName>
    <definedName name="IQ_INSIDER_AMOUNT" hidden="1">"c238"</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AMOUNT" hidden="1">"c236"</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EARING_DEPOSITS" hidden="1">"c1166"</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EBIT_MARGIN" hidden="1">"c151"</definedName>
    <definedName name="IQ_LAST_EBITDA_MARGIN" hidden="1">"c150"</definedName>
    <definedName name="IQ_LAST_GROSS_MARGIN" hidden="1">"c149"</definedName>
    <definedName name="IQ_LAST_NET_INC_MARGIN" hidden="1">"c152"</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K" hidden="1">1000</definedName>
    <definedName name="IQ_LATESTKFR" hidden="1">"100"</definedName>
    <definedName name="IQ_LATESTQ" hidden="1">500</definedName>
    <definedName name="IQ_LATESTQFR" hidden="1">"50"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CIQ" hidden="1">"c4660"</definedName>
    <definedName name="IQ_LOW_TARGET_PRICE_REUT" hidden="1">"c5318"</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ONEY_MARKET_DEPOSIT_ACCOUNTS_FDIC" hidden="1">"c6553"</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TD" hidden="1">800000</definedName>
    <definedName name="IQ_MULTIFAMILY_RESIDENTIAL_LOANS_FDIC" hidden="1">"c6311"</definedName>
    <definedName name="IQ_NAMES_REVISION_DATE_" hidden="1">42443.5659490741</definedName>
    <definedName name="IQ_NAMES_REVISION_DATE__1" hidden="1">41365.714224537</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EARNED" hidden="1">"c2734"</definedName>
    <definedName name="IQ_NET_INC" hidden="1">"c1394"</definedName>
    <definedName name="IQ_NET_INC_10K" hidden="1">"IQ_NET_INC_10K"</definedName>
    <definedName name="IQ_NET_INC_10Q" hidden="1">"IQ_NET_INC_10Q"</definedName>
    <definedName name="IQ_NET_INC_10Q1" hidden="1">"IQ_NET_INC_10Q1"</definedName>
    <definedName name="IQ_NET_INC_BEFORE" hidden="1">"c1368"</definedName>
    <definedName name="IQ_NET_INC_CF" hidden="1">"c1397"</definedName>
    <definedName name="IQ_NET_INC_GROWTH_1" hidden="1">"c158"</definedName>
    <definedName name="IQ_NET_INC_GROWTH_2" hidden="1">"c162"</definedName>
    <definedName name="IQ_NET_INC_MARGIN" hidden="1">"c1398"</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 hidden="1">"c4474"</definedName>
    <definedName name="IQ_NI_SBC_ACT_OR_EST_CIQ" hidden="1">"c5012"</definedName>
    <definedName name="IQ_NI_SBC_GW_ACT_OR_EST" hidden="1">"c4478"</definedName>
    <definedName name="IQ_NI_SBC_GW_ACT_OR_EST_CIQ" hidden="1">"c5016"</definedName>
    <definedName name="IQ_NI_SFAS" hidden="1">"c795"</definedName>
    <definedName name="IQ_NI_STDDEV_EST" hidden="1">"c1721"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BEARING_DEPOSITS" hidden="1">"c800"</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_UNUSED_UNUSED" hidden="1">"c8248"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OFFIC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CLASSB" hidden="1">"c1969"</definedName>
    <definedName name="IQ_NUMBER_SHAREHOLDERS_OTHER" hidden="1">"c1969"</definedName>
    <definedName name="IQ_OBLIGATIONS_OF_STATES_TOTAL_LOANS_FOREIGN_FDIC" hidden="1">"c6447"</definedName>
    <definedName name="IQ_OBLIGATIONS_STATES_FDIC" hidden="1">"c6431"</definedName>
    <definedName name="IQ_OCCUPANCY_CONSOL" hidden="1">"c8840"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 hidden="1">"c1999"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 hidden="1">"c6240"</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CERCISED" hidden="1">"c2116"</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DJUSTMENTS_COVERED" hidden="1">"c9961"</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INING_REVENUE_COAL" hidden="1">"c15931"</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OOMS" hidden="1">"c8788"</definedName>
    <definedName name="IQ_OTHER_SAVINGS_DEPOSITS_FDIC" hidden="1">"c6554"</definedName>
    <definedName name="IQ_OTHER_SQ_FT" hidden="1">"c8780"</definedName>
    <definedName name="IQ_OTHER_STRIKE_PRICE_GRANTED" hidden="1">"c2692"</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UTSTANDING_FILING_DATE_TOTAL" hidden="1">"c2107"</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RTNERSHIP_INC_RE" hidden="1">"c12039"</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_FLOAT" hidden="1">"c227"</definedName>
    <definedName name="IQ_PERCENT_INSURED_FDIC" hidden="1">"c6374"</definedName>
    <definedName name="IQ_PERIODDATE" hidden="1">"c1414"</definedName>
    <definedName name="IQ_PERIODDATE_AP" hidden="1">"c11745"</definedName>
    <definedName name="IQ_PERIODDATE_BS" hidden="1">"c1032"</definedName>
    <definedName name="IQ_PERIODDATE_CF" hidden="1">"c1033"</definedName>
    <definedName name="IQ_PERIODDATE_FDIC" hidden="1">"c13646"</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 hidden="1">"c16"</definedName>
    <definedName name="IQ_PRETAX_INC_10K" hidden="1">"IQ_PRETAX_INC_10K"</definedName>
    <definedName name="IQ_PRETAX_INC_10Q" hidden="1">"IQ_PRETAX_INC_10Q"</definedName>
    <definedName name="IQ_PRETAX_INC_10Q1" hidden="1">"IQ_PRETAX_INC_10Q1"</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ICE_CFPS_FWD" hidden="1">"c2237"</definedName>
    <definedName name="IQ_PRICE_OVER_BVPS" hidden="1">"c1412"</definedName>
    <definedName name="IQ_PRICE_OVER_EPS_EST" hidden="1">"c174"</definedName>
    <definedName name="IQ_PRICE_OVER_EPS_EST_1" hidden="1">"c175"</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CIQ" hidden="1">"c3613"</definedName>
    <definedName name="IQ_PRICE_TARGET_REUT" hidden="1">"c3631"</definedName>
    <definedName name="IQ_PRICEDATE" hidden="1">"c1069"</definedName>
    <definedName name="IQ_PRICEDATETIME" hidden="1">"IQ_PRICEDATETIME"</definedName>
    <definedName name="IQ_PRICING_DATE" hidden="1">"c1613"</definedName>
    <definedName name="IQ_PRIMARY_EPS_TYPE_THOM" hidden="1">"c5297"</definedName>
    <definedName name="IQ_PRIMARY_INDUSTRY" hidden="1">"c1070"</definedName>
    <definedName name="IQ_PRINCIPAL_AMT" hidden="1">"c2157"</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DEPR_AMORT" hidden="1">"c8750"</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GAIN_LOSS_SALE_ASSETS" hidden="1">"c8751"</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SHARE_ACT_OR_EST" hidden="1">"c4508"</definedName>
    <definedName name="IQ_RECURRING_PROFIT_SHARE_ACT_OR_EST_CIQ" hidden="1">"c5046"</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UTI" hidden="1">"c1125"</definedName>
    <definedName name="IQ_REVALUATION_GAINS_FDIC" hidden="1">"c6428"</definedName>
    <definedName name="IQ_REVALUATION_LOSSES_FDIC" hidden="1">"c6429"</definedName>
    <definedName name="IQ_REVENUE" hidden="1">"c1422"</definedName>
    <definedName name="IQ_REVENUE_10K" hidden="1">"IQ_REVENUE_10K"</definedName>
    <definedName name="IQ_REVENUE_10Q" hidden="1">"IQ_REVENUE_10Q"</definedName>
    <definedName name="IQ_REVENUE_10Q1" hidden="1">"IQ_REVENUE_10Q1"</definedName>
    <definedName name="IQ_REVENUE_ACT_OR_EST" hidden="1">"c2214"</definedName>
    <definedName name="IQ_REVENUE_ACT_OR_EST_CIQ" hidden="1">"c5059"</definedName>
    <definedName name="IQ_REVENUE_EST" hidden="1">"c1126"</definedName>
    <definedName name="IQ_REVENUE_EST_1" hidden="1">"c190"</definedName>
    <definedName name="IQ_REVENUE_EST_CIQ" hidden="1">"c3616"</definedName>
    <definedName name="IQ_REVENUE_EST_REUT" hidden="1">"c3634"</definedName>
    <definedName name="IQ_REVENUE_GROWTH_1" hidden="1">"c155"</definedName>
    <definedName name="IQ_REVENUE_GROWTH_2" hidden="1">"c159"</definedName>
    <definedName name="IQ_REVENUE_HIGH_EST" hidden="1">"c1127"</definedName>
    <definedName name="IQ_REVENUE_HIGH_EST_CIQ" hidden="1">"c3618"</definedName>
    <definedName name="IQ_REVENUE_HIGH_EST_REUT" hidden="1">"c3636"</definedName>
    <definedName name="IQ_REVENUE_LOW_EST" hidden="1">"c1128"</definedName>
    <definedName name="IQ_REVENUE_LOW_EST_CIQ" hidden="1">"c3619"</definedName>
    <definedName name="IQ_REVENUE_LOW_EST_REUT" hidden="1">"c3637"</definedName>
    <definedName name="IQ_REVENUE_MEDIAN_EST" hidden="1">"c1662"</definedName>
    <definedName name="IQ_REVENUE_MEDIAN_EST_CIQ" hidden="1">"c3617"</definedName>
    <definedName name="IQ_REVENUE_MEDIAN_EST_REUT" hidden="1">"c3635"</definedName>
    <definedName name="IQ_REVENUE_NUM_EST" hidden="1">"c1129"</definedName>
    <definedName name="IQ_REVENUE_NUM_EST_CIQ" hidden="1">"c3620"</definedName>
    <definedName name="IQ_REVENUE_NUM_EST_REUT" hidden="1">"c3638"</definedName>
    <definedName name="IQ_REVISION_DATE_" hidden="1">39545.3291782407</definedName>
    <definedName name="IQ_RISK_ADJ_BANK_ASSETS" hidden="1">"c2670"</definedName>
    <definedName name="IQ_RISK_WEIGHTED_ASSETS_FDIC" hidden="1">"c6370"</definedName>
    <definedName name="IQ_ROYALTY_REVENUE_COAL" hidden="1">"c15932"</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"c1347"</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INTEREST_VOLUME" hidden="1">"c228"</definedName>
    <definedName name="IQ_SHORT_TERM_INVEST" hidden="1">"c1425"</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LASTCLOSE" hidden="1">"c1855"</definedName>
    <definedName name="IQ_TARGET_PRICE_NUM" hidden="1">"c1653"</definedName>
    <definedName name="IQ_TARGET_PRICE_NUM_CIQ" hidden="1">"c4661"</definedName>
    <definedName name="IQ_TARGET_PRICE_NUM_REUT" hidden="1">"c5319"</definedName>
    <definedName name="IQ_TARGET_PRICE_STDDEV" hidden="1">"c1654"</definedName>
    <definedName name="IQ_TARGET_PRICE_STDDEV_CIQ" hidden="1">"c4662"</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SUBTOTAL_AP" hidden="1">"c8989"</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ISK_BASED_CAPITAL_RATIO_FDIC" hidden="1">"c6747"</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"c2203"</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RB14" hidden="1">"$B$15:$B$518"</definedName>
    <definedName name="IQRB16" hidden="1">"$B$17:$B$520"</definedName>
    <definedName name="IQRB17" hidden="1">"$B$18:$B$122"</definedName>
    <definedName name="IQRB18" hidden="1">"$B$19:$B$522"</definedName>
    <definedName name="IQRBB17" hidden="1">"$BB$18:$BB$1299"</definedName>
    <definedName name="IQRC14" hidden="1">"$C$15:$C$119"</definedName>
    <definedName name="IQRD108" hidden="1">"$D$109:$D$111"</definedName>
    <definedName name="IQRD11" hidden="1">"$D$12:$D$21"</definedName>
    <definedName name="IQRD14" hidden="1">"$D$15:$D$38"</definedName>
    <definedName name="IQRD22" hidden="1">"$D$23:$D$25"</definedName>
    <definedName name="IQRD44" hidden="1">"$D$45:$D$53"</definedName>
    <definedName name="IQRD66" hidden="1">"$D$67:$D$69"</definedName>
    <definedName name="IQRD77" hidden="1">"$D$78:$D$87"</definedName>
    <definedName name="IQRLiquidityO5" hidden="1">#REF!</definedName>
    <definedName name="IQRLiquidityU5" hidden="1">#REF!</definedName>
    <definedName name="IQRLiquidityZ5" hidden="1">#REF!</definedName>
    <definedName name="IQRTKTMRawDataA3" hidden="1">#REF!</definedName>
    <definedName name="IS_CATEGORIES">#REF!</definedName>
    <definedName name="IS_MGMT">#REF!</definedName>
    <definedName name="Italy" hidden="1">#REF!</definedName>
    <definedName name="Items1997">#REF!,#REF!,#REF!,#REF!,#REF!</definedName>
    <definedName name="Items98">#REF!,#REF!,#REF!,#REF!,#REF!,#REF!,#REF!,#REF!,#REF!,#REF!,#REF!</definedName>
    <definedName name="IUE">#REF!</definedName>
    <definedName name="j" hidden="1">{#N/A,#N/A,FALSE,"Aging Summary";#N/A,#N/A,FALSE,"Ratio Analysis";#N/A,#N/A,FALSE,"Test 120 Day Accts";#N/A,#N/A,FALSE,"Tickmarks"}</definedName>
    <definedName name="jgg" hidden="1">{#N/A,#N/A,FALSE,"Aging Summary";#N/A,#N/A,FALSE,"Ratio Analysis";#N/A,#N/A,FALSE,"Test 120 Day Accts";#N/A,#N/A,FALSE,"Tickmarks"}</definedName>
    <definedName name="jgjgjgj" hidden="1">{#N/A,#N/A,FALSE,"Aging Summary";#N/A,#N/A,FALSE,"Ratio Analysis";#N/A,#N/A,FALSE,"Test 120 Day Accts";#N/A,#N/A,FALSE,"Tickmarks"}</definedName>
    <definedName name="jgjhgj" hidden="1">{#N/A,#N/A,FALSE,"Aging Summary";#N/A,#N/A,FALSE,"Ratio Analysis";#N/A,#N/A,FALSE,"Test 120 Day Accts";#N/A,#N/A,FALSE,"Tickmarks"}</definedName>
    <definedName name="jhgjhgjhgj" hidden="1">{#N/A,#N/A,FALSE,"Aging Summary";#N/A,#N/A,FALSE,"Ratio Analysis";#N/A,#N/A,FALSE,"Test 120 Day Accts";#N/A,#N/A,FALSE,"Tickmarks"}</definedName>
    <definedName name="jhnhgg" hidden="1">{#N/A,#N/A,FALSE,"Aging Summary";#N/A,#N/A,FALSE,"Ratio Analysis";#N/A,#N/A,FALSE,"Test 120 Day Accts";#N/A,#N/A,FALSE,"Tickmarks"}</definedName>
    <definedName name="jj" hidden="1">{#N/A,#N/A,FALSE,"Aging Summary";#N/A,#N/A,FALSE,"Ratio Analysis";#N/A,#N/A,FALSE,"Test 120 Day Accts";#N/A,#N/A,FALSE,"Tickmarks"}</definedName>
    <definedName name="jjj">#REF!</definedName>
    <definedName name="john">#REF!</definedName>
    <definedName name="K" hidden="1">{#N/A,#N/A,FALSE,"Aging Summary";#N/A,#N/A,FALSE,"Ratio Analysis";#N/A,#N/A,FALSE,"Test 120 Day Accts";#N/A,#N/A,FALSE,"Tickmarks"}</definedName>
    <definedName name="KK" hidden="1">{#N/A,#N/A,FALSE,"Aging Summary";#N/A,#N/A,FALSE,"Ratio Analysis";#N/A,#N/A,FALSE,"Test 120 Day Accts";#N/A,#N/A,FALSE,"Tickmarks"}</definedName>
    <definedName name="Kraft" hidden="1">{#N/A,#N/A,FALSE,"changes";#N/A,#N/A,FALSE,"Assumptions";"view1",#N/A,FALSE,"BE Analysis";"view2",#N/A,FALSE,"BE Analysis";#N/A,#N/A,FALSE,"DCF Calculation - Scenario 1";"Dollar",#N/A,FALSE,"Consolidated - Scenario 1";"CS",#N/A,FALSE,"Consolidated - Scenario 1"}</definedName>
    <definedName name="l" hidden="1">{#N/A,#N/A,FALSE,"Aging Summary";#N/A,#N/A,FALSE,"Ratio Analysis";#N/A,#N/A,FALSE,"Test 120 Day Accts";#N/A,#N/A,FALSE,"Tickmarks"}</definedName>
    <definedName name="labourlist">#REF!</definedName>
    <definedName name="LARGEUSER">#REF!</definedName>
    <definedName name="LARGEUSER_1">#REF!</definedName>
    <definedName name="LastSheet" hidden="1">"Total Bill Impacts_All Customer"</definedName>
    <definedName name="LASTYR">#REF!</definedName>
    <definedName name="lastyrcap">#REF!</definedName>
    <definedName name="lastyrop">#REF!</definedName>
    <definedName name="LDC_LIST">#REF!</definedName>
    <definedName name="LEAD">#REF!</definedName>
    <definedName name="LEASHOLDIMPROV">#REF!</definedName>
    <definedName name="LHI_UL">#REF!</definedName>
    <definedName name="LIMIT">#REF!</definedName>
    <definedName name="list">#REF!,#REF!,#REF!,#REF!,#REF!,#REF!,#REF!,#REF!,#REF!,#REF!</definedName>
    <definedName name="List2001">#REF!,#REF!,#REF!,#REF!,#REF!,#REF!,#REF!,#REF!,#REF!,#REF!</definedName>
    <definedName name="listlist" hidden="1">#REF!</definedName>
    <definedName name="ListOffset" hidden="1">1</definedName>
    <definedName name="LKASFDH" hidden="1">#REF!</definedName>
    <definedName name="Location">#REF!</definedName>
    <definedName name="LossFactors">#REF!</definedName>
    <definedName name="m" hidden="1">{#N/A,#N/A,FALSE,"Aging Summary";#N/A,#N/A,FALSE,"Ratio Analysis";#N/A,#N/A,FALSE,"Test 120 Day Accts";#N/A,#N/A,FALSE,"Tickmarks"}</definedName>
    <definedName name="Macro1">#REF!</definedName>
    <definedName name="Macro2">#REF!</definedName>
    <definedName name="Macro3">#REF!</definedName>
    <definedName name="Macro4">#REF!</definedName>
    <definedName name="Macro5">#REF!</definedName>
    <definedName name="Macro6">#REF!</definedName>
    <definedName name="Macro7">#REF!</definedName>
    <definedName name="MAIN">#REF!</definedName>
    <definedName name="MAJTOOLCAPBUD">#REF!</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datoryTF">#REF!</definedName>
    <definedName name="MANEND">#REF!</definedName>
    <definedName name="manNYbud">#REF!</definedName>
    <definedName name="manpower_costs">#REF!</definedName>
    <definedName name="manPYACT">#REF!</definedName>
    <definedName name="MANSTART">#REF!</definedName>
    <definedName name="Market_Curve_Depreciation">#REF!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BUD">#REF!</definedName>
    <definedName name="MCYR">#REF!</definedName>
    <definedName name="MEAStats">#REF!</definedName>
    <definedName name="METERCAPBUD">#REF!</definedName>
    <definedName name="metricbridge" hidden="1">{#N/A,#N/A,FALSE,"Front Cover";#N/A,#N/A,FALSE,"Index";#N/A,#N/A,FALSE,"A.1 Performance Measures";#N/A,#N/A,FALSE,"A.2 Perf Measures Data";#N/A,#N/A,FALSE,"B.1 Bal. Sheet";#N/A,#N/A,FALSE,"B.2 Income and Ret. Erngs.";#N/A,#N/A,FALSE,"B.3 Cash Flows";#N/A,#N/A,FALSE,"C.1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Proof";#N/A,#N/A,FALSE,"C.18 Income Tax Information"}</definedName>
    <definedName name="metricbridge1" hidden="1">{#N/A,#N/A,FALSE,"Front Cover";#N/A,#N/A,FALSE,"Index";#N/A,#N/A,FALSE,"A.1 Performance Measures";#N/A,#N/A,FALSE,"A.2 Perf Measures Data";#N/A,#N/A,FALSE,"B.1 Bal. Sheet";#N/A,#N/A,FALSE,"B.2 Income and Ret. Erngs.";#N/A,#N/A,FALSE,"B.3 Cash Flows";#N/A,#N/A,FALSE,"C.1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Proof";#N/A,#N/A,FALSE,"C.18 Income Tax Information"}</definedName>
    <definedName name="Minimum_Percent_Good">#REF!</definedName>
    <definedName name="MM" hidden="1">#N/A</definedName>
    <definedName name="mmm">#REF!</definedName>
    <definedName name="Model_Organization">#REF!</definedName>
    <definedName name="MofF">#REF!</definedName>
    <definedName name="Month">#REF!</definedName>
    <definedName name="MONTH_A">#REF!</definedName>
    <definedName name="MONTH_LONG">#REF!</definedName>
    <definedName name="MPYR">#REF!</definedName>
    <definedName name="MSColorIndexBegin">#REF!</definedName>
    <definedName name="MULT">#REF!</definedName>
    <definedName name="MUNICPCAPBUD">#REF!</definedName>
    <definedName name="n" hidden="1">{#N/A,#N/A,FALSE,"Aging Summary";#N/A,#N/A,FALSE,"Ratio Analysis";#N/A,#N/A,FALSE,"Test 120 Day Accts";#N/A,#N/A,FALSE,"Tickmarks"}</definedName>
    <definedName name="NBV">#REF!</definedName>
    <definedName name="NBV_DISPOSALS">#REF!</definedName>
    <definedName name="NCCA">#REF!</definedName>
    <definedName name="NETINT">#REF!</definedName>
    <definedName name="nnn">#REF!</definedName>
    <definedName name="NONBENF">#REF!</definedName>
    <definedName name="NonPayment">#REF!</definedName>
    <definedName name="nonreg">#REF!</definedName>
    <definedName name="nonregf">#REF!</definedName>
    <definedName name="NorB">#REF!</definedName>
    <definedName name="NOTE">#REF!</definedName>
    <definedName name="note5d">#REF!</definedName>
    <definedName name="NOTETOP">#REF!</definedName>
    <definedName name="NumOfPCs">#REF!</definedName>
    <definedName name="o" hidden="1">{#N/A,#N/A,FALSE,"New Depr Sch-150% DB";#N/A,#N/A,FALSE,"Cash Flows RLP";#N/A,#N/A,FALSE,"IRR";#N/A,#N/A,FALSE,"Proforma IS";#N/A,#N/A,FALSE,"Assumptions"}</definedName>
    <definedName name="OEB_LIST">#REF!</definedName>
    <definedName name="OEBcodes">#REF!</definedName>
    <definedName name="OEBName">#REF!</definedName>
    <definedName name="OEConstraint10Yr1">#REF!</definedName>
    <definedName name="OEConstraint10Yr10">#REF!</definedName>
    <definedName name="OEConstraint10Yr2">#REF!</definedName>
    <definedName name="OEConstraint10Yr3">#REF!</definedName>
    <definedName name="OEConstraint10Yr4">#REF!</definedName>
    <definedName name="OEConstraint10Yr5">#REF!</definedName>
    <definedName name="OEConstraint10Yr6">#REF!</definedName>
    <definedName name="OEConstraint10Yr7">#REF!</definedName>
    <definedName name="OEConstraint10Yr8">#REF!</definedName>
    <definedName name="OEConstraint10Yr9">#REF!</definedName>
    <definedName name="OEConstraint11Yr1">#REF!</definedName>
    <definedName name="OEConstraint11Yr10">#REF!</definedName>
    <definedName name="OEConstraint11Yr2">#REF!</definedName>
    <definedName name="OEConstraint11Yr3">#REF!</definedName>
    <definedName name="OEConstraint11Yr4">#REF!</definedName>
    <definedName name="OEConstraint11Yr5">#REF!</definedName>
    <definedName name="OEConstraint11Yr6">#REF!</definedName>
    <definedName name="OEConstraint11Yr7">#REF!</definedName>
    <definedName name="OEConstraint11Yr8">#REF!</definedName>
    <definedName name="OEConstraint11Yr9">#REF!</definedName>
    <definedName name="OEConstraint12Yr1">#REF!</definedName>
    <definedName name="OEConstraint12Yr10">#REF!</definedName>
    <definedName name="OEConstraint12Yr2">#REF!</definedName>
    <definedName name="OEConstraint12Yr3">#REF!</definedName>
    <definedName name="OEConstraint12Yr4">#REF!</definedName>
    <definedName name="OEConstraint12Yr5">#REF!</definedName>
    <definedName name="OEConstraint12Yr6">#REF!</definedName>
    <definedName name="OEConstraint12Yr7">#REF!</definedName>
    <definedName name="OEConstraint12Yr8">#REF!</definedName>
    <definedName name="OEConstraint12Yr9">#REF!</definedName>
    <definedName name="OEConstraint13Yr1">#REF!</definedName>
    <definedName name="OEConstraint13Yr10">#REF!</definedName>
    <definedName name="OEConstraint13Yr2">#REF!</definedName>
    <definedName name="OEConstraint13Yr3">#REF!</definedName>
    <definedName name="OEConstraint13Yr4">#REF!</definedName>
    <definedName name="OEConstraint13Yr5">#REF!</definedName>
    <definedName name="OEConstraint13Yr6">#REF!</definedName>
    <definedName name="OEConstraint13Yr7">#REF!</definedName>
    <definedName name="OEConstraint13Yr8">#REF!</definedName>
    <definedName name="OEConstraint13Yr9">#REF!</definedName>
    <definedName name="OEConstraint1Yr1">#REF!</definedName>
    <definedName name="OEConstraint1Yr10">#REF!</definedName>
    <definedName name="OEConstraint1Yr2">#REF!</definedName>
    <definedName name="OEConstraint1Yr3">#REF!</definedName>
    <definedName name="OEConstraint1Yr4">#REF!</definedName>
    <definedName name="OEConstraint1Yr5">#REF!</definedName>
    <definedName name="OEConstraint1Yr6">#REF!</definedName>
    <definedName name="OEConstraint1Yr7">#REF!</definedName>
    <definedName name="OEConstraint1Yr8">#REF!</definedName>
    <definedName name="OEConstraint1Yr9">#REF!</definedName>
    <definedName name="OEConstraint2Yr1">#REF!</definedName>
    <definedName name="OEConstraint2Yr10">#REF!</definedName>
    <definedName name="OEConstraint2Yr2">#REF!</definedName>
    <definedName name="OEConstraint2Yr3">#REF!</definedName>
    <definedName name="OEConstraint2Yr4">#REF!</definedName>
    <definedName name="OEConstraint2Yr5">#REF!</definedName>
    <definedName name="OEConstraint2Yr6">#REF!</definedName>
    <definedName name="OEConstraint2Yr7">#REF!</definedName>
    <definedName name="OEConstraint2Yr8">#REF!</definedName>
    <definedName name="OEConstraint2Yr9">#REF!</definedName>
    <definedName name="OEConstraint3Yr1">#REF!</definedName>
    <definedName name="OEConstraint3Yr10">#REF!</definedName>
    <definedName name="OEConstraint3Yr2">#REF!</definedName>
    <definedName name="OEConstraint3Yr3">#REF!</definedName>
    <definedName name="OEConstraint3Yr4">#REF!</definedName>
    <definedName name="OEConstraint3Yr5">#REF!</definedName>
    <definedName name="OEConstraint3Yr6">#REF!</definedName>
    <definedName name="OEConstraint3Yr7">#REF!</definedName>
    <definedName name="OEConstraint3Yr8">#REF!</definedName>
    <definedName name="OEConstraint3Yr9">#REF!</definedName>
    <definedName name="OEConstraint4Yr1">#REF!</definedName>
    <definedName name="OEConstraint4Yr10">#REF!</definedName>
    <definedName name="OEConstraint4Yr2">#REF!</definedName>
    <definedName name="OEConstraint4Yr3">#REF!</definedName>
    <definedName name="OEConstraint4Yr4">#REF!</definedName>
    <definedName name="OEConstraint4Yr5">#REF!</definedName>
    <definedName name="OEConstraint4Yr6">#REF!</definedName>
    <definedName name="OEConstraint4Yr7">#REF!</definedName>
    <definedName name="OEConstraint4Yr8">#REF!</definedName>
    <definedName name="OEConstraint4Yr9">#REF!</definedName>
    <definedName name="OEConstraint5Yr1">#REF!</definedName>
    <definedName name="OEConstraint5Yr10">#REF!</definedName>
    <definedName name="OEConstraint5Yr2">#REF!</definedName>
    <definedName name="OEConstraint5Yr3">#REF!</definedName>
    <definedName name="OEConstraint5Yr4">#REF!</definedName>
    <definedName name="OEConstraint5Yr5">#REF!</definedName>
    <definedName name="OEConstraint5Yr6">#REF!</definedName>
    <definedName name="OEConstraint5Yr7">#REF!</definedName>
    <definedName name="OEConstraint5Yr8">#REF!</definedName>
    <definedName name="OEConstraint5Yr9">#REF!</definedName>
    <definedName name="OEConstraint6Yr1">#REF!</definedName>
    <definedName name="OEConstraint6Yr10">#REF!</definedName>
    <definedName name="OEConstraint6Yr2">#REF!</definedName>
    <definedName name="OEConstraint6Yr3">#REF!</definedName>
    <definedName name="OEConstraint6Yr4">#REF!</definedName>
    <definedName name="OEConstraint6Yr5">#REF!</definedName>
    <definedName name="OEConstraint6Yr6">#REF!</definedName>
    <definedName name="OEConstraint6Yr7">#REF!</definedName>
    <definedName name="OEConstraint6Yr8">#REF!</definedName>
    <definedName name="OEConstraint6Yr9">#REF!</definedName>
    <definedName name="OEConstraint7Yr1">#REF!</definedName>
    <definedName name="OEConstraint7Yr10">#REF!</definedName>
    <definedName name="OEConstraint7Yr2">#REF!</definedName>
    <definedName name="OEConstraint7Yr3">#REF!</definedName>
    <definedName name="OEConstraint7Yr4">#REF!</definedName>
    <definedName name="OEConstraint7Yr5">#REF!</definedName>
    <definedName name="OEConstraint7Yr6">#REF!</definedName>
    <definedName name="OEConstraint7Yr7">#REF!</definedName>
    <definedName name="OEConstraint7Yr8">#REF!</definedName>
    <definedName name="OEConstraint7Yr9">#REF!</definedName>
    <definedName name="OEConstraint8Yr1">#REF!</definedName>
    <definedName name="OEConstraint8Yr10">#REF!</definedName>
    <definedName name="OEConstraint8Yr2">#REF!</definedName>
    <definedName name="OEConstraint8Yr3">#REF!</definedName>
    <definedName name="OEConstraint8Yr4">#REF!</definedName>
    <definedName name="OEConstraint8Yr5">#REF!</definedName>
    <definedName name="OEConstraint8Yr6">#REF!</definedName>
    <definedName name="OEConstraint8Yr7">#REF!</definedName>
    <definedName name="OEConstraint8Yr8">#REF!</definedName>
    <definedName name="OEConstraint8Yr9">#REF!</definedName>
    <definedName name="OEConstraint9Yr1">#REF!</definedName>
    <definedName name="OEConstraint9Yr10">#REF!</definedName>
    <definedName name="OEConstraint9Yr2">#REF!</definedName>
    <definedName name="OEConstraint9Yr3">#REF!</definedName>
    <definedName name="OEConstraint9Yr4">#REF!</definedName>
    <definedName name="OEConstraint9Yr5">#REF!</definedName>
    <definedName name="OEConstraint9Yr6">#REF!</definedName>
    <definedName name="OEConstraint9Yr7">#REF!</definedName>
    <definedName name="OEConstraint9Yr8">#REF!</definedName>
    <definedName name="OEConstraint9Yr9">#REF!</definedName>
    <definedName name="OEOptimized1">#REF!</definedName>
    <definedName name="OEOptimized10">#REF!</definedName>
    <definedName name="OEOptimized11">#REF!</definedName>
    <definedName name="OEOptimized12">#REF!</definedName>
    <definedName name="OEOptimized13">#REF!</definedName>
    <definedName name="OEOptimized2">#REF!</definedName>
    <definedName name="OEOptimized3">#REF!</definedName>
    <definedName name="OEOptimized4">#REF!</definedName>
    <definedName name="OEOptimized5">#REF!</definedName>
    <definedName name="OEOptimized6">#REF!</definedName>
    <definedName name="OEOptimized7">#REF!</definedName>
    <definedName name="OEOptimized8">#REF!</definedName>
    <definedName name="OEOptimized9">#REF!</definedName>
    <definedName name="OESolverUnitsSelected">#REF!</definedName>
    <definedName name="OFFEQPCAPBUD">#REF!</definedName>
    <definedName name="OFFLEASCAPBUD">#REF!</definedName>
    <definedName name="OHLINCAPBUD">#REF!</definedName>
    <definedName name="oi"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ONT_STATS">#REF!</definedName>
    <definedName name="oo" hidden="1">{#N/A,#N/A,FALSE,"Aging Summary";#N/A,#N/A,FALSE,"Ratio Analysis";#N/A,#N/A,FALSE,"Test 120 Day Accts";#N/A,#N/A,FALSE,"Tickmarks"}</definedName>
    <definedName name="OPERATING">#REF!</definedName>
    <definedName name="OPERATING_TOWN">#REF!</definedName>
    <definedName name="OPERATINGDIRECT">#REF!</definedName>
    <definedName name="OPERST_VARIANCE">#REF!</definedName>
    <definedName name="OpsTrialBalance">#REF!</definedName>
    <definedName name="opsupplier">#REF!</definedName>
    <definedName name="OPtimizationAnalysisStart">#REF!</definedName>
    <definedName name="OptimizedValue">#REF!</definedName>
    <definedName name="Order" hidden="1">255</definedName>
    <definedName name="OrderCount">#REF!</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erRateCharges">#REF!</definedName>
    <definedName name="othNYbud">#REF!</definedName>
    <definedName name="othPYACT">#REF!</definedName>
    <definedName name="OTHSTART">#REF!</definedName>
    <definedName name="p" hidden="1">{#N/A,#N/A,FALSE,"Aging Summary";#N/A,#N/A,FALSE,"Ratio Analysis";#N/A,#N/A,FALSE,"Test 120 Day Accts";#N/A,#N/A,FALSE,"Tickmarks"}</definedName>
    <definedName name="page3">#REF!</definedName>
    <definedName name="page7a">#REF!</definedName>
    <definedName name="PageAll">#REF!,#REF!,#REF!,#REF!,#REF!,#REF!,#REF!,#REF!,#REF!</definedName>
    <definedName name="PagePart">#REF!,#REF!,#REF!,#REF!</definedName>
    <definedName name="Pages2000a">#REF!,#REF!,#REF!,#REF!,#REF!,#REF!</definedName>
    <definedName name="Pages2000b">#REF!,#REF!,#REF!,#REF!,#REF!,#REF!,#REF!</definedName>
    <definedName name="PagesAll">#REF!,#REF!,#REF!,#REF!,#REF!,#REF!,#REF!,#REF!,#REF!,#REF!,#REF!,#REF!</definedName>
    <definedName name="Pal_Workbook_GUID" hidden="1">"CJIDBG9LAGS8VPF2DQK4XUW3"</definedName>
    <definedName name="PBT">#REF!</definedName>
    <definedName name="PC">#REF!</definedName>
    <definedName name="PeerGroup1">#REF!</definedName>
    <definedName name="PeerGroup2">#REF!</definedName>
    <definedName name="PeerGroup3">#REF!</definedName>
    <definedName name="PeerGroup4">#REF!</definedName>
    <definedName name="PeerGroup5">#REF!</definedName>
    <definedName name="PeerGroup6">#REF!</definedName>
    <definedName name="pemployee">#REF!</definedName>
    <definedName name="PEP">#REF!</definedName>
    <definedName name="Percent_Surviving">INDEX(#REF!,MATCH(ROUND(#REF!/#REF!*100,0),#REF!,0))</definedName>
    <definedName name="PERFORM">#REF!</definedName>
    <definedName name="PERIOD_CUTOFF">#REF!</definedName>
    <definedName name="PG" localSheetId="1">(1+[0]!Real_Return)^Probable_Life-1</definedName>
    <definedName name="PG" localSheetId="0">(1+[0]!Real_Return)^Probable_Life-1</definedName>
    <definedName name="PG">(1+Real_Return)^Probable_Life-1</definedName>
    <definedName name="PIVA">#REF!</definedName>
    <definedName name="PorW">#REF!</definedName>
    <definedName name="pp" hidden="1">{#N/A,#N/A,FALSE,"Aging Summary";#N/A,#N/A,FALSE,"Ratio Analysis";#N/A,#N/A,FALSE,"Test 120 Day Accts";#N/A,#N/A,FALSE,"Tickmarks"}</definedName>
    <definedName name="PREPAIDS">#REF!</definedName>
    <definedName name="PriceCapParams">#REF!</definedName>
    <definedName name="primary">#REF!,#REF!,#REF!</definedName>
    <definedName name="prin">#REF!</definedName>
    <definedName name="Print">#REF!</definedName>
    <definedName name="Print_1">#REF!</definedName>
    <definedName name="Print_2">#REF!</definedName>
    <definedName name="_xlnm.Print_Area" localSheetId="0">'UL Change Impact'!$A$1:$G$11</definedName>
    <definedName name="_xlnm.Print_Area">#REF!</definedName>
    <definedName name="print_end">#REF!</definedName>
    <definedName name="_xlnm.Print_Titles">#N/A</definedName>
    <definedName name="Print1">[0]!Print1</definedName>
    <definedName name="Print2">[0]!Print2</definedName>
    <definedName name="PRINT2000">#REF!</definedName>
    <definedName name="Print3">[0]!Print3</definedName>
    <definedName name="Print4">[0]!Print4</definedName>
    <definedName name="Print5">[0]!Print5</definedName>
    <definedName name="Print6">[0]!Print6</definedName>
    <definedName name="PRINT93">#REF!</definedName>
    <definedName name="PRINT94">#REF!</definedName>
    <definedName name="PRINT95">#REF!</definedName>
    <definedName name="PRINT96">#REF!</definedName>
    <definedName name="PRINT97">#REF!</definedName>
    <definedName name="PRINT98">#REF!</definedName>
    <definedName name="PRINT99">#REF!</definedName>
    <definedName name="PrintAP">[0]!PrintAP</definedName>
    <definedName name="PrintAR">[0]!PrintAR</definedName>
    <definedName name="PRINTCCAMORTIZN">#REF!</definedName>
    <definedName name="Printpref">[0]!Printpref</definedName>
    <definedName name="PRINTPROJN">#REF!</definedName>
    <definedName name="PRINTSCH">#REF!</definedName>
    <definedName name="PRIOR">#REF!</definedName>
    <definedName name="PRNTAREA">#REF!</definedName>
    <definedName name="ProjectCount">#REF!</definedName>
    <definedName name="projectemployee">#REF!</definedName>
    <definedName name="projectname">#REF!</definedName>
    <definedName name="PROPERTYTAX">#REF!</definedName>
    <definedName name="PROPTAX">#REF!</definedName>
    <definedName name="PROTAX">#REF!</definedName>
    <definedName name="PT">#N/A</definedName>
    <definedName name="PTI">#REF!</definedName>
    <definedName name="Qend">#REF!</definedName>
    <definedName name="QEWR" hidden="1">{"Network Summary",#N/A,TRUE,"Summary";"Piping Summary",#N/A,TRUE," Piping";"Meters Summary",#N/A,TRUE,"Meters &amp; Connections";"Connections Summary",#N/A,TRUE,"Meters &amp; Connections";"Stations Summary",#N/A,TRUE,"Stations Pivot"}</definedName>
    <definedName name="QUARTER">#REF!</definedName>
    <definedName name="R_">#REF!</definedName>
    <definedName name="RADIO_PHONE">#REF!</definedName>
    <definedName name="RADIOCAPBUD">#REF!</definedName>
    <definedName name="range1">#REF!</definedName>
    <definedName name="Rate_Class">#REF!</definedName>
    <definedName name="Rate_Riders">#REF!</definedName>
    <definedName name="Ratebase">#REF!</definedName>
    <definedName name="ratedescription">#REF!</definedName>
    <definedName name="RCN">#REF!</definedName>
    <definedName name="RCN_Weighted_Age">#REF!</definedName>
    <definedName name="RCN_Weighted_Book_Life">#REF!</definedName>
    <definedName name="RCN_Weighted_NUL">#REF!</definedName>
    <definedName name="RCN_Weighted_RUL">#REF!</definedName>
    <definedName name="Real_Return">#REF!</definedName>
    <definedName name="rearrange95">#REF!,#REF!,#REF!</definedName>
    <definedName name="REASON_CODES">#REF!</definedName>
    <definedName name="RebaseYear">#REF!</definedName>
    <definedName name="Recover">#REF!</definedName>
    <definedName name="REIMBURSE">#REF!</definedName>
    <definedName name="REIMBURSET">#REF!</definedName>
    <definedName name="res">#REF!</definedName>
    <definedName name="RESIDENT_1">#REF!</definedName>
    <definedName name="RESIDENTIAL">#REF!</definedName>
    <definedName name="RESIDENTIAL_1">#REF!</definedName>
    <definedName name="ret">#REF!</definedName>
    <definedName name="RETAIN">#REF!</definedName>
    <definedName name="REV">#REF!</definedName>
    <definedName name="RIA_ADJ">#REF!</definedName>
    <definedName name="RIP">#REF!</definedName>
    <definedName name="RiskAfterRecalcMacro" hidden="1">""</definedName>
    <definedName name="RiskAfterSimMacro" hidden="1">""</definedName>
    <definedName name="RiskBeforeRecalcMacro" hidden="1">""</definedName>
    <definedName name="RiskBeforeSimMacro" hidden="1">""</definedName>
    <definedName name="RiskChartEquations">#REF!</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SwapState" hidden="1">TRUE</definedName>
    <definedName name="RiskUpdateDisplay" hidden="1">FALSE</definedName>
    <definedName name="RiskUseDifferentSeedForEachSim" hidden="1">FALSE</definedName>
    <definedName name="RiskUseFixedSeed" hidden="1">FALSE</definedName>
    <definedName name="RiskUseMultipleCPUs" hidden="1">FALSE</definedName>
    <definedName name="ROH"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 name="Round">#REF!</definedName>
    <definedName name="RPP_Data">#REF!</definedName>
    <definedName name="rr" hidden="1">{#N/A,#N/A,FALSE,"Aging Summary";#N/A,#N/A,FALSE,"Ratio Analysis";#N/A,#N/A,FALSE,"Test 120 Day Accts";#N/A,#N/A,FALSE,"Tickmarks"}</definedName>
    <definedName name="rrr">#REF!</definedName>
    <definedName name="rtyr" hidden="1">{#N/A,#N/A,FALSE,"Aging Summary";#N/A,#N/A,FALSE,"Ratio Analysis";#N/A,#N/A,FALSE,"Test 120 Day Accts";#N/A,#N/A,FALSE,"Tickmarks"}</definedName>
    <definedName name="RUL_RANGE">#REF!</definedName>
    <definedName name="sa" hidden="1">#REF!</definedName>
    <definedName name="SALBENF">#REF!</definedName>
    <definedName name="salreg">#REF!</definedName>
    <definedName name="SALREGF">#REF!</definedName>
    <definedName name="SAPBEXrevision" hidden="1">9</definedName>
    <definedName name="SAPBEXsysID" hidden="1">"BWP"</definedName>
    <definedName name="SAPBEXwbID" hidden="1">"451N6G6HNH5M7RVWKXOTIVLAA"</definedName>
    <definedName name="SCADACAPBUD">#REF!</definedName>
    <definedName name="SCHANGES">#REF!</definedName>
    <definedName name="SDF" hidden="1">{#N/A,#N/A,FALSE,"Aging Summary";#N/A,#N/A,FALSE,"Ratio Analysis";#N/A,#N/A,FALSE,"Test 120 Day Accts";#N/A,#N/A,FALSE,"Tickmarks"}</definedName>
    <definedName name="sdfasd" hidden="1">{"consolidated_costs",#N/A,FALSE,"Cost_Data_Table";"regulatory_adjustments",#N/A,FALSE,"Cost_Data_Table";"adjustment_explanations",#N/A,FALSE,"Cost_Data_Table";"utility_costs",#N/A,FALSE,"Cost_Data_Table";"utility_costs_inflated",#N/A,FALSE,"Cost_Data_Table"}</definedName>
    <definedName name="sdfg" hidden="1">{#N/A,#N/A,FALSE,"Aging Summary";#N/A,#N/A,FALSE,"Ratio Analysis";#N/A,#N/A,FALSE,"Test 120 Day Accts";#N/A,#N/A,FALSE,"Tickmarks"}</definedName>
    <definedName name="sdfvsdfv" hidden="1">{#N/A,#N/A,FALSE,"Aging Summary";#N/A,#N/A,FALSE,"Ratio Analysis";#N/A,#N/A,FALSE,"Test 120 Day Accts";#N/A,#N/A,FALSE,"Tickmarks"}</definedName>
    <definedName name="Se"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 name="sen"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 name="SENTINEL">#REF!</definedName>
    <definedName name="SENTINEL_1">#REF!</definedName>
    <definedName name="Service_Factor" localSheetId="1">(1-[0]!Service_Life)*(Probable_Life-#REF!)/Probable_Life+[0]!Service_Life</definedName>
    <definedName name="Service_Factor" localSheetId="0">(1-[0]!Service_Life)*(Probable_Life-#REF!)/Probable_Life+[0]!Service_Life</definedName>
    <definedName name="Service_Factor">(1-Service_Life)*(Probable_Life-#REF!)/Probable_Life+Service_Life</definedName>
    <definedName name="Service_Life">#REF!</definedName>
    <definedName name="SGDP">#REF!</definedName>
    <definedName name="SheetLockPW">#REF!</definedName>
    <definedName name="siofjej">#REF!</definedName>
    <definedName name="Size1_1_1">#REF!</definedName>
    <definedName name="Size1_1_2">#REF!</definedName>
    <definedName name="Size1_1_3">#REF!</definedName>
    <definedName name="Size1_1_4">#REF!</definedName>
    <definedName name="Size1_2_1">#REF!</definedName>
    <definedName name="Size1_2_2">#REF!</definedName>
    <definedName name="Size1_2_3">#REF!</definedName>
    <definedName name="Size1_2_4">#REF!</definedName>
    <definedName name="Size1_3_1">#REF!</definedName>
    <definedName name="Size1_3_2">#REF!</definedName>
    <definedName name="Size1_3_3">#REF!</definedName>
    <definedName name="Size1_3_4">#REF!</definedName>
    <definedName name="Size1_4_1">#REF!</definedName>
    <definedName name="Size1_4_2">#REF!</definedName>
    <definedName name="Size1_4_3">#REF!</definedName>
    <definedName name="Size1_4_4">#REF!</definedName>
    <definedName name="Size1OneOne">#REF!</definedName>
    <definedName name="Size1OneThree">#REF!</definedName>
    <definedName name="Size1OneTwo">#REF!</definedName>
    <definedName name="Size2_1_1">#REF!</definedName>
    <definedName name="Size2_1_2">#REF!</definedName>
    <definedName name="Size2_1_3">#REF!</definedName>
    <definedName name="Size2_1_4">#REF!</definedName>
    <definedName name="Size2_2_1">#REF!</definedName>
    <definedName name="Size2_2_2">#REF!</definedName>
    <definedName name="Size2_2_3">#REF!</definedName>
    <definedName name="Size2_2_4">#REF!</definedName>
    <definedName name="Size2_3_1">#REF!</definedName>
    <definedName name="Size2_3_2">#REF!</definedName>
    <definedName name="Size2_3_3">#REF!</definedName>
    <definedName name="Size2_3_4">#REF!</definedName>
    <definedName name="Size2_4_1">#REF!</definedName>
    <definedName name="Size2_4_2">#REF!</definedName>
    <definedName name="Size2_4_3">#REF!</definedName>
    <definedName name="Size2_4_4">#REF!</definedName>
    <definedName name="SOPieColorsList">#REF!</definedName>
    <definedName name="SOPW">#REF!</definedName>
    <definedName name="Sort" hidden="1">{#N/A,#N/A,FALSE,"Front Cover";#N/A,#N/A,FALSE,"Index";#N/A,#N/A,FALSE,"President's Cover";#N/A,#N/A,FALSE,"A.1 1999 Objectives";#N/A,#N/A,FALSE,"A.2 President's Measures";#N/A,#N/A,FALSE,"A.3 Commentary";#N/A,#N/A,FALSE,"B.1 Bal. Sheet";#N/A,#N/A,FALSE,"B.2 Income and Ret. Erngs.";#N/A,#N/A,FALSE,"B.3 Cash Flows";#N/A,#N/A,FALSE,"B.4  Performance Measures";#N/A,#N/A,FALSE,"B.5  Perf Measures Data";#N/A,#N/A,FALSE,"C.1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Proof";#N/A,#N/A,FALSE,"Forecast Cover";#N/A,#N/A,FALSE,"D.1 Bal. Sheet";#N/A,#N/A,FALSE,"D.2 Income Statement";#N/A,#N/A,FALSE,"D.3 Quarterly Forecast";#N/A,#N/A,FALSE,"E.1 Monthly Forecast Q3";#N/A,#N/A,FALSE,"E.2 Monthly Forecast Q2";#N/A,#N/A,FALSE,"E.3 Monthly Forecast Q1";#N/A,#N/A,FALSE,"E.4 Monthly Plan";#N/A,#N/A,FALSE,"E.5 1999 Monthly";#N/A,#N/A,FALSE,"E.6 1998 Monthly";#N/A,#N/A,FALSE,"E.7 Capital";#N/A,#N/A,FALSE,"E.8 New Bus Initiative,Summary ";#N/A,#N/A,FALSE,"E.9 New Bus Initiative, Detail";#N/A,#N/A,FALSE,"E.10 Research &amp; Development";#N/A,#N/A,FALSE,"E.11 Tax Information"}</definedName>
    <definedName name="SOSO10Weight">#REF!</definedName>
    <definedName name="SOSO1Weight">#REF!</definedName>
    <definedName name="SOSO2Weight">#REF!</definedName>
    <definedName name="SOSO3Weight">#REF!</definedName>
    <definedName name="SOSO4Weight">#REF!</definedName>
    <definedName name="SOSO5Weight">#REF!</definedName>
    <definedName name="SOSO6Weight">#REF!</definedName>
    <definedName name="SOSO7Weight">#REF!</definedName>
    <definedName name="SOSO8Weight">#REF!</definedName>
    <definedName name="SOSO9Weight">#REF!</definedName>
    <definedName name="srdfg" hidden="1">{#N/A,#N/A,FALSE,"Aging Summary";#N/A,#N/A,FALSE,"Ratio Analysis";#N/A,#N/A,FALSE,"Test 120 Day Accts";#N/A,#N/A,FALSE,"Tickmarks"}</definedName>
    <definedName name="sss">#REF!</definedName>
    <definedName name="St._Thomas_Energy_Inc.">#REF!</definedName>
    <definedName name="Start_20">#REF!</definedName>
    <definedName name="Start_31">#REF!</definedName>
    <definedName name="Start_32">#REF!</definedName>
    <definedName name="stdhg" hidden="1">{#N/A,#N/A,FALSE,"Aging Summary";#N/A,#N/A,FALSE,"Ratio Analysis";#N/A,#N/A,FALSE,"Test 120 Day Accts";#N/A,#N/A,FALSE,"Tickmarks"}</definedName>
    <definedName name="STORESCAPBUD">#REF!</definedName>
    <definedName name="STREETLITE">#REF!</definedName>
    <definedName name="STREETLITE_1">#REF!</definedName>
    <definedName name="StrObj10MainOE">#REF!</definedName>
    <definedName name="StrObj10SubList">#REF!</definedName>
    <definedName name="StrObj10SubOE">#REF!</definedName>
    <definedName name="StrObj1MainOE">#REF!</definedName>
    <definedName name="StrObj1SubList">#REF!</definedName>
    <definedName name="StrObj1SubOE">#REF!</definedName>
    <definedName name="StrObj2MainOE">#REF!</definedName>
    <definedName name="StrObj2SubList">#REF!</definedName>
    <definedName name="StrObj2SubOE">#REF!</definedName>
    <definedName name="StrObj3MainOE">#REF!</definedName>
    <definedName name="StrObj3SubList">#REF!</definedName>
    <definedName name="StrObj3SubOE">#REF!</definedName>
    <definedName name="StrObj4MainOE">#REF!</definedName>
    <definedName name="StrObj4SubList">#REF!</definedName>
    <definedName name="StrObj4SubOE">#REF!</definedName>
    <definedName name="StrObj5MainOE">#REF!</definedName>
    <definedName name="StrObj5SubList">#REF!</definedName>
    <definedName name="StrObj5SubOE">#REF!</definedName>
    <definedName name="StrObj6MainOE">#REF!</definedName>
    <definedName name="StrObj6SubList">#REF!</definedName>
    <definedName name="StrObj6SubOE">#REF!</definedName>
    <definedName name="StrObj7MainOE">#REF!</definedName>
    <definedName name="StrObj7SubList">#REF!</definedName>
    <definedName name="StrObj7SubOE">#REF!</definedName>
    <definedName name="StrObj8MainOE">#REF!</definedName>
    <definedName name="StrObj8SubList">#REF!</definedName>
    <definedName name="StrObj8SubOE">#REF!</definedName>
    <definedName name="StrObj9MainOE">#REF!</definedName>
    <definedName name="StrObj9SubList">#REF!</definedName>
    <definedName name="StrObj9SubOE">#REF!</definedName>
    <definedName name="StrObjMaster">#REF!</definedName>
    <definedName name="stsg" hidden="1">{"Network Summary",#N/A,TRUE,"Summary";"Piping Summary",#N/A,TRUE," Piping";"Meters Summary",#N/A,TRUE,"Meters &amp; Connections";"Connections Summary",#N/A,TRUE,"Meters &amp; Connections";"Stations Summary",#N/A,TRUE,"Stations Pivot"}</definedName>
    <definedName name="SUB">#REF!</definedName>
    <definedName name="SubacctGrp">#REF!</definedName>
    <definedName name="subtrans">#REF!,#REF!,#REF!,#REF!,#REF!</definedName>
    <definedName name="SUMMARY_IS">#REF!</definedName>
    <definedName name="SUPPLMT">#REF!</definedName>
    <definedName name="SUPPS">#REF!</definedName>
    <definedName name="SUR">#REF!</definedName>
    <definedName name="Surtax">#REF!</definedName>
    <definedName name="switch_mergeES">#REF!</definedName>
    <definedName name="switch_mergeHOB">#REF!</definedName>
    <definedName name="switch_mergeHZ">#REF!</definedName>
    <definedName name="switch_mergePS">#REF!</definedName>
    <definedName name="SysPageAll">#REF!,#REF!,#REF!,#REF!,#REF!,#REF!</definedName>
    <definedName name="SYSTEM">#REF!,#REF!,#REF!,#REF!,#REF!,#REF!,#REF!,#REF!</definedName>
    <definedName name="T">#REF!</definedName>
    <definedName name="TableLarge">#REF!,#REF!,#REF!,#REF!</definedName>
    <definedName name="TableName">"Dummy"</definedName>
    <definedName name="TableReportAll">#REF!,#REF!,#REF!</definedName>
    <definedName name="TaxYear">#REF!</definedName>
    <definedName name="TELECAPBUD">#REF!</definedName>
    <definedName name="temp">#REF!</definedName>
    <definedName name="TEMPA">#REF!</definedName>
    <definedName name="terr_name">#REF!</definedName>
    <definedName name="test" hidden="1">{#N/A,#N/A,FALSE,"Front Cover";#N/A,#N/A,FALSE,"Index";#N/A,#N/A,FALSE,"President's Cover";#N/A,#N/A,FALSE,"A.1 1999 Objectives";#N/A,#N/A,FALSE,"A.2 President's Measures";#N/A,#N/A,FALSE,"A.3 Commentary";#N/A,#N/A,FALSE,"B.1 Bal. Sheet";#N/A,#N/A,FALSE,"B.2 Income and Ret. Erngs.";#N/A,#N/A,FALSE,"B.3 Cash Flows";#N/A,#N/A,FALSE,"B.4  Performance Measures";#N/A,#N/A,FALSE,"B.5  Perf Measures Data";#N/A,#N/A,FALSE,"C.1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Proof";#N/A,#N/A,FALSE,"Forecast Cover";#N/A,#N/A,FALSE,"D.1 Bal. Sheet";#N/A,#N/A,FALSE,"D.2 Income Statement";#N/A,#N/A,FALSE,"D.3 Quarterly Forecast";#N/A,#N/A,FALSE,"E.1 Monthly Forecast Q3";#N/A,#N/A,FALSE,"E.2 Monthly Forecast Q2";#N/A,#N/A,FALSE,"E.3 Monthly Forecast Q1";#N/A,#N/A,FALSE,"E.4 Monthly Plan";#N/A,#N/A,FALSE,"E.5 1999 Monthly";#N/A,#N/A,FALSE,"E.6 1998 Monthly";#N/A,#N/A,FALSE,"E.7 Capital";#N/A,#N/A,FALSE,"E.8 New Bus Initiative,Summary ";#N/A,#N/A,FALSE,"E.9 New Bus Initiative, Detail";#N/A,#N/A,FALSE,"E.10 Research &amp; Development";#N/A,#N/A,FALSE,"E.11 Tax Information"}</definedName>
    <definedName name="test2" hidden="1">{#N/A,#N/A,FALSE,"Part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definedName>
    <definedName name="TestYear">#REF!</definedName>
    <definedName name="TFP_PG_Comp_121307_b">#REF!</definedName>
    <definedName name="TM1REBUILDOPTION">1</definedName>
    <definedName name="TorF">#REF!</definedName>
    <definedName name="total">#REF!,#REF!,#REF!,#REF!,#REF!,#REF!,#REF!,#REF!</definedName>
    <definedName name="total_dept">#REF!</definedName>
    <definedName name="total_manpower">#REF!</definedName>
    <definedName name="total_material">#REF!</definedName>
    <definedName name="total_other">#REF!</definedName>
    <definedName name="total_transportation">#REF!</definedName>
    <definedName name="Totals1">#REF!</definedName>
    <definedName name="Totals2">#REF!</definedName>
    <definedName name="Totals3">#REF!</definedName>
    <definedName name="Totals4">#REF!</definedName>
    <definedName name="Totals5">#REF!</definedName>
    <definedName name="Totals6">#REF!</definedName>
    <definedName name="Totals7">#REF!</definedName>
    <definedName name="TR">#REF!</definedName>
    <definedName name="TRANBUD">#REF!</definedName>
    <definedName name="TRANEND">#REF!</definedName>
    <definedName name="transportation_costs">#REF!</definedName>
    <definedName name="TRANSTART">#REF!</definedName>
    <definedName name="Trend">#REF!</definedName>
    <definedName name="TREND_FACTORS">#REF!</definedName>
    <definedName name="Trend_Index">#REF!</definedName>
    <definedName name="tretert" hidden="1">#REF!</definedName>
    <definedName name="TrialBalance02">#REF!</definedName>
    <definedName name="TrialBalance03">#REF!</definedName>
    <definedName name="TrialBalance04">#REF!</definedName>
    <definedName name="TrialBalance05">#REF!</definedName>
    <definedName name="TrialBalance06">#REF!</definedName>
    <definedName name="TrialBalance07">#REF!</definedName>
    <definedName name="TrialBalance08">#REF!</definedName>
    <definedName name="TrialBalance09">#REF!</definedName>
    <definedName name="TrialBalance10">#REF!</definedName>
    <definedName name="TrialBalance11">#REF!</definedName>
    <definedName name="TrialBalance89">#REF!</definedName>
    <definedName name="TrialBalance90">#REF!</definedName>
    <definedName name="TrialBalance91">#REF!</definedName>
    <definedName name="Trialbalance92">#REF!</definedName>
    <definedName name="TrialBalance93">#REF!</definedName>
    <definedName name="TrialBalance94">#REF!</definedName>
    <definedName name="TrialBalance95">#REF!</definedName>
    <definedName name="TrialBalance96">#REF!</definedName>
    <definedName name="TrialBalance97">#REF!</definedName>
    <definedName name="TrialBalance98">#REF!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TRNSOHCAPBUD">#REF!</definedName>
    <definedName name="TRNSSTNCAPBUD">#REF!</definedName>
    <definedName name="TRNSUGCAPBUD">#REF!</definedName>
    <definedName name="tryytry"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TT" hidden="1">{"yr1_AOA",#N/A,FALSE,"AOA Effect";"yr2_AOA",#N/A,FALSE,"AOA Effect";"yr3_AOA",#N/A,FALSE,"AOA Effect";"yr4_AOA",#N/A,FALSE,"AOA Effect";"yr5_AOA",#N/A,FALSE,"AOA Effect";"yr6_AOA",#N/A,FALSE,"AOA Effect";"yr7_AOA",#N/A,FALSE,"AOA Effect";"yr8_AOA",#N/A,FALSE,"AOA Effect";"yr9_AOA",#N/A,FALSE,"AOA Effect";"yr10_AOA",#N/A,FALSE,"AOA Effect"}</definedName>
    <definedName name="ttt" hidden="1">{#N/A,#N/A,FALSE,"Aging Summary";#N/A,#N/A,FALSE,"Ratio Analysis";#N/A,#N/A,FALSE,"Test 120 Day Accts";#N/A,#N/A,FALSE,"Tickmarks"}</definedName>
    <definedName name="tutu" hidden="1">#REF!</definedName>
    <definedName name="TWENTY_FIVE_YEAR_CLUB">#REF!</definedName>
    <definedName name="u" hidden="1">{#N/A,#N/A,FALSE,"Aging Summary";#N/A,#N/A,FALSE,"Ratio Analysis";#N/A,#N/A,FALSE,"Test 120 Day Accts";#N/A,#N/A,FALSE,"Tickmarks"}</definedName>
    <definedName name="UGLINCAPBUD">#REF!</definedName>
    <definedName name="unbuntrans">#REF!</definedName>
    <definedName name="UnionStaff">#REF!</definedName>
    <definedName name="UnionTitles">#REF!</definedName>
    <definedName name="Units">#REF!</definedName>
    <definedName name="Untitled">#REF!</definedName>
    <definedName name="UsefulLife">#REF!</definedName>
    <definedName name="USOA">#REF!</definedName>
    <definedName name="USoATB">#REF!</definedName>
    <definedName name="Utility">#REF!</definedName>
    <definedName name="UtilityInfo">#REF!</definedName>
    <definedName name="Utilization">#REF!</definedName>
    <definedName name="utitliy1">#REF!</definedName>
    <definedName name="uu" hidden="1">{#N/A,#N/A,FALSE,"Aging Summary";#N/A,#N/A,FALSE,"Ratio Analysis";#N/A,#N/A,FALSE,"Test 120 Day Accts";#N/A,#N/A,FALSE,"Tickmarks"}</definedName>
    <definedName name="uuu" hidden="1">#REF!</definedName>
    <definedName name="uuuu" hidden="1">{#N/A,#N/A,FALSE,"Aging Summary";#N/A,#N/A,FALSE,"Ratio Analysis";#N/A,#N/A,FALSE,"Test 120 Day Accts";#N/A,#N/A,FALSE,"Tickmarks"}</definedName>
    <definedName name="v">#REF!</definedName>
    <definedName name="Valuation_Date">#REF!</definedName>
    <definedName name="ValueAchievedYr1">#REF!</definedName>
    <definedName name="ValueAchievedYr10">#REF!</definedName>
    <definedName name="ValueAchievedYr2">#REF!</definedName>
    <definedName name="ValueAchievedYr3">#REF!</definedName>
    <definedName name="ValueAchievedYr4">#REF!</definedName>
    <definedName name="ValueAchievedYr5">#REF!</definedName>
    <definedName name="ValueAchievedYr6">#REF!</definedName>
    <definedName name="ValueAchievedYr7">#REF!</definedName>
    <definedName name="ValueAchievedYr8">#REF!</definedName>
    <definedName name="ValueAchievedYr9">#REF!</definedName>
    <definedName name="VarSum">#REF!</definedName>
    <definedName name="vbbbbbbbbb" hidden="1">{#N/A,#N/A,FALSE,"Aging Summary";#N/A,#N/A,FALSE,"Ratio Analysis";#N/A,#N/A,FALSE,"Test 120 Day Accts";#N/A,#N/A,FALSE,"Tickmarks"}</definedName>
    <definedName name="VEHCAPBUD">#REF!</definedName>
    <definedName name="vehicle">#REF!</definedName>
    <definedName name="vehiclelookup">#REF!</definedName>
    <definedName name="VEHLEASCAPBUD">#REF!</definedName>
    <definedName name="VV" hidden="1">{#N/A,#N/A,FALSE,"Aging Summary";#N/A,#N/A,FALSE,"Ratio Analysis";#N/A,#N/A,FALSE,"Test 120 Day Accts";#N/A,#N/A,FALSE,"Tickmarks"}</definedName>
    <definedName name="w" hidden="1">{#N/A,#N/A,FALSE,"Aging Summary";#N/A,#N/A,FALSE,"Ratio Analysis";#N/A,#N/A,FALSE,"Test 120 Day Accts";#N/A,#N/A,FALSE,"Tickmarks"}</definedName>
    <definedName name="WAGBENF">#REF!</definedName>
    <definedName name="wagdob">#REF!</definedName>
    <definedName name="wagdobf">#REF!</definedName>
    <definedName name="wagreg">#REF!</definedName>
    <definedName name="wagregf">#REF!</definedName>
    <definedName name="waresd" hidden="1">{#N/A,#N/A,FALSE,"Aging Summary";#N/A,#N/A,FALSE,"Ratio Analysis";#N/A,#N/A,FALSE,"Test 120 Day Accts";#N/A,#N/A,FALSE,"Tickmarks"}</definedName>
    <definedName name="wemployee">#REF!</definedName>
    <definedName name="WHEATCAPBUD">#REF!</definedName>
    <definedName name="wlkednjfc" hidden="1">{#N/A,#N/A,FALSE,"Aging Summary";#N/A,#N/A,FALSE,"Ratio Analysis";#N/A,#N/A,FALSE,"Test 120 Day Accts";#N/A,#N/A,FALSE,"Tickmarks"}</definedName>
    <definedName name="wn.revenue" hidden="1">{"Consolidated_revenue",#N/A,FALSE,"Revenue_Data_Table";"regulatory_adjustments",#N/A,FALSE,"Revenue_Data_Table";"adjustment_explanation",#N/A,FALSE,"Revenue_Data_Table";"utility_revenue",#N/A,FALSE,"Revenue_Data_Table";"utility_revenue_inflated",#N/A,FALSE,"Revenue_Data_Table"}</definedName>
    <definedName name="workemployee">#REF!</definedName>
    <definedName name="workname">#REF!</definedName>
    <definedName name="wrn.1996._.PROPERTY._.AND._.BUSINESS._.INTERRUPTION._.VALUES." hidden="1">{#N/A,#N/A,TRUE,"96PROP"}</definedName>
    <definedName name="wrn.5._.Year._.Plan." hidden="1">{#N/A,#N/A,FALSE,"Cover";#N/A,#N/A,FALSE,"Key Assumptions";#N/A,#N/A,FALSE,"Assum1";#N/A,#N/A,FALSE,"Revenue";#N/A,#N/A,FALSE,"Operating Income";#N/A,#N/A,FALSE,"Capital employed";#N/A,#N/A,FALSE,"Cap Emp WS"}</definedName>
    <definedName name="wrn.AccumDepr."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wrn.AFE._.REGISTER." hidden="1">{#N/A,#N/A,FALSE,"CLAIMS";#N/A,#N/A,FALSE,"EXPENSE";#N/A,#N/A,FALSE,"CAPITAL"}</definedName>
    <definedName name="wrn.Aging._.and._.Trend._.Analysis." hidden="1">{#N/A,#N/A,FALSE,"Aging Summary";#N/A,#N/A,FALSE,"Ratio Analysis";#N/A,#N/A,FALSE,"Test 120 Day Accts";#N/A,#N/A,FALSE,"Tickmarks"}</definedName>
    <definedName name="wrn.All._.Exhibits."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STATEMENTS." hidden="1">{"BALANCE SHEET",#N/A,FALSE,"Balance Sheet";"INCOME STATEMENT",#N/A,FALSE,"Income Statement";"STMT OF CASH FLOWS",#N/A,FALSE,"Cash Flows Indirect";"PARTNERS CAPITAL STMT",#N/A,FALSE,"Partners Capital"}</definedName>
    <definedName name="wrn.APCT." hidden="1">{"Page1",#N/A,FALSE,"APCT";"Page2",#N/A,FALSE,"APCT"}</definedName>
    <definedName name="wrn.APL." hidden="1">{"Page1",#N/A,FALSE,"APL";"Page2",#N/A,FALSE,"APL"}</definedName>
    <definedName name="wrn.Appendixes._.for._.OEB."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wrn.assumptions." hidden="1">{"assumptions1",#N/A,FALSE,"Valuation Analysis";"assumptions2",#N/A,FALSE,"Valuation Analysis"}</definedName>
    <definedName name="wrn.backups._.for._.appendixes."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wrn.balance._.sheet." hidden="1">{"bs",#N/A,FALSE,"SCF"}</definedName>
    <definedName name="wrn.Basic._.Report." hidden="1">{#N/A,#N/A,FALSE,"New Depr Sch-150% DB";#N/A,#N/A,FALSE,"Cash Flows RLP";#N/A,#N/A,FALSE,"IRR";#N/A,#N/A,FALSE,"Proforma IS";#N/A,#N/A,FALSE,"Assumptions"}</definedName>
    <definedName name="wrn.clientcopy."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ompare." hidden="1">{"year1",#N/A,FALSE,"compare";"year10",#N/A,FALSE,"compare";"year2",#N/A,FALSE,"compare";"year3",#N/A,FALSE,"compare";"year4",#N/A,FALSE,"compare";"year5",#N/A,FALSE,"compare";"year6",#N/A,FALSE,"compare";"year7",#N/A,FALSE,"compare";"year8",#N/A,FALSE,"compare";"year9",#N/A,FALSE,"compare"}</definedName>
    <definedName name="wrn.compare5yrs." hidden="1">{"year1",#N/A,FALSE,"compare";"year2",#N/A,FALSE,"compare";"year3",#N/A,FALSE,"compare";"year4",#N/A,FALSE,"compare";"year5",#N/A,FALSE,"compare"}</definedName>
    <definedName name="wrn.Complete._.Report." hidden="1">{#N/A,#N/A,FALSE,"Assumptions";#N/A,#N/A,FALSE,"Proforma IS";#N/A,#N/A,FALSE,"Cash Flows RLP";#N/A,#N/A,FALSE,"IRR";#N/A,#N/A,FALSE,"New Depr Sch-150% DB";#N/A,#N/A,FALSE,"Comments"}</definedName>
    <definedName name="wrn.contributory._.asset._.charges." hidden="1">{"contributory1",#N/A,FALSE,"Contributory Assets Detail";"contributory2",#N/A,FALSE,"Contributory Assets Detail"}</definedName>
    <definedName name="wrn.Coprorate._.Package." hidden="1">{#N/A,#N/A,FALSE,"Cover";#N/A,#N/A,FALSE,"Index";#N/A,#N/A,FALSE,"A.1 New Department Initiatives";#N/A,#N/A,FALSE,"A.2 Summary Budget - Initiative";#N/A,#N/A,FALSE,"A.3 Monthly Departmental Budget";#N/A,#N/A,FALSE,"A.4 Special Projects";#N/A,#N/A,FALSE,"A.5 Consulting Expenses";#N/A,#N/A,FALSE,"A.6 Professional Fees";#N/A,#N/A,FALSE,"A.7 Capital Expenditures";#N/A,#N/A,FALSE,"A.8 Department Staffing"}</definedName>
    <definedName name="wrn.COSA._.FS._.국문." hidden="1">{#N/A,#N/A,FALSE,"BS";#N/A,#N/A,FALSE,"PL";#N/A,#N/A,FALSE,"처분";#N/A,#N/A,FALSE,"현금";#N/A,#N/A,FALSE,"매출";#N/A,#N/A,FALSE,"원가";#N/A,#N/A,FALSE,"경영"}</definedName>
    <definedName name="wrn.costs." hidden="1">{"consolidated_costs",#N/A,FALSE,"Cost_Data_Table";"regulatory_adjustments",#N/A,FALSE,"Cost_Data_Table";"adjustment_explanations",#N/A,FALSE,"Cost_Data_Table";"utility_costs",#N/A,FALSE,"Cost_Data_Table";"utility_costs_inflated",#N/A,FALSE,"Cost_Data_Table"}</definedName>
    <definedName name="wrn.Current._.Year._.Plan._.Only." hidden="1">{#N/A,#N/A,FALSE,"Part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definedName>
    <definedName name="wrn.custadds_volumes." hidden="1">{"datatable",#N/A,FALSE,"Cust.Adds_Volumes"}</definedName>
    <definedName name="wrn.Depreciation._.Expense."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wrn.documentation." hidden="1">{"documentation1",#N/A,FALSE,"Documentation";"documentation2",#N/A,FALSE,"Documentation"}</definedName>
    <definedName name="wrn.Effective._.Capital._.Expenditures."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wrn.EntitiesWithReclasses." hidden="1">{"page1",#N/A,FALSE,"EntitiesWithReclasses";"page2",#N/A,FALSE,"EntitiesWithReclasses";"page3",#N/A,FALSE,"EntitiesWithReclasses";"page4",#N/A,FALSE,"EntitiesWithReclasses";"page5",#N/A,FALSE,"EntitiesWithReclasses";"page6",#N/A,FALSE,"EntitiesWithReclasses"}</definedName>
    <definedName name="wrn.Exception._.Report." hidden="1">{#N/A,#N/A,FALSE,"Exception Report"}</definedName>
    <definedName name="wrn.Exhibit_draft_report." hidden="1">{"Historic",#N/A,FALSE,"Historic IS";"BS",#N/A,FALSE,"DCF BS conversion";"Market_summary_2",#N/A,FALSE,"Market summary";"GCM_summary",#N/A,FALSE,"Market approach";"DCF",#N/A,FALSE,"DCF Projected IS unlevered";"DCF_value",#N/A,FALSE,"DCF Indications of value"}</definedName>
    <definedName name="wrn.EXHIBITS."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filecopy."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ve._.Year._.Plan." hidden="1">{#N/A,#N/A,FALSE,"Part B - Five Year Projections";#N/A,#N/A,FALSE,"B.1 Financial Summary";#N/A,#N/A,FALSE,"B.1a Financial Sum wks";#N/A,#N/A,FALSE,"B.2 Five Year Assumptions";#N/A,#N/A,FALSE,"B.3 Five Year Income";#N/A,#N/A,FALSE,"B.4 Five Year Balance Sheets";#N/A,#N/A,FALSE,"B.5 Five Year Cash Flows"}</definedName>
    <definedName name="wrn.FOOTNOTES." hidden="1">{"Footnotespg1",#N/A,FALSE,"Footnotes";"Footnotespg2",#N/A,FALSE,"Footnotes"}</definedName>
    <definedName name="wrn.Full._.Business._.Plan._.Package." hidden="1">{#N/A,#N/A,FALSE,"Cover";#N/A,#N/A,FALSE,"Exception Report";#N/A,#N/A,FALSE,"Index";#N/A,#N/A,FALSE,"Part B - Five Year Projections";#N/A,#N/A,FALSE,"B.1 Financial Summary";#N/A,#N/A,FALSE,"B.1a Financial Sum wks";#N/A,#N/A,FALSE,"B.2 Five Year Assumptions";#N/A,#N/A,FALSE,"B.3 Five Year Income";#N/A,#N/A,FALSE,"B.4 Five Year Balance Sheets";#N/A,#N/A,FALSE,"B.5 Five Year Cash Flows";#N/A,#N/A,FALSE,"Part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- 2001";#N/A,#N/A,FALSE,"Part D";#N/A,#N/A,FALSE,"D.1 Monthly Plan - 2000";#N/A,#N/A,FALSE,"D.2 Equity and Min. Int.";#N/A,#N/A,FALSE,"D.3 Long-term Investments";#N/A,#N/A,FALSE,"D.4 Fixed Assets";#N/A,#N/A,FALSE,"D.5 Goodwill";#N/A,#N/A,FALSE,"D.6 Intercompany";#N/A,#N/A,FALSE,"D.7 Long-term Debt";#N/A,#N/A,FALSE,"D.8 Acquisitions";#N/A,#N/A,FALSE,"D.9 Key Expenses";#N/A,#N/A,FALSE,"D.10 Cap. Exp. and R&amp;D";#N/A,#N/A,FALSE,"D.11 Dvlpmt Prgs"}</definedName>
    <definedName name="wrn.GARNISH." hidden="1">{#N/A,#N/A,FALSE,"HIBBARD";#N/A,#N/A,FALSE,"BEATON";#N/A,#N/A,FALSE,"CLARKSON";#N/A,#N/A,FALSE,"HARTMAN";#N/A,#N/A,FALSE,"SAMSON";#N/A,#N/A,FALSE,"VENSKAITIS";#N/A,#N/A,FALSE,"MCNEIL"}</definedName>
    <definedName name="wrn.GGR._.Network._.Exhibit." hidden="1">{"Network Summary",#N/A,TRUE,"Summary";"Piping Summary",#N/A,TRUE," Piping";"Meters Summary",#N/A,TRUE,"Meters &amp; Connections";"Connections Summary",#N/A,TRUE,"Meters &amp; Connections";"Stations Summary",#N/A,TRUE,"Stations Pivot"}</definedName>
    <definedName name="wrn.gross._.margin._.detail." hidden="1">{"gross_margin1",#N/A,FALSE,"Gross Margin Detail";"gross_margin2",#N/A,FALSE,"Gross Margin Detail"}</definedName>
    <definedName name="wrn.Gross._.PPE." hidden="1">{"yr1_AOA",#N/A,FALSE,"AOA Effect";"yr2_AOA",#N/A,FALSE,"AOA Effect";"yr3_AOA",#N/A,FALSE,"AOA Effect";"yr4_AOA",#N/A,FALSE,"AOA Effect";"yr5_AOA",#N/A,FALSE,"AOA Effect";"yr6_AOA",#N/A,FALSE,"AOA Effect";"yr7_AOA",#N/A,FALSE,"AOA Effect";"yr8_AOA",#N/A,FALSE,"AOA Effect";"yr9_AOA",#N/A,FALSE,"AOA Effect";"yr10_AOA",#N/A,FALSE,"AOA Effect"}</definedName>
    <definedName name="wrn.historical._.performance." hidden="1">{"historical acquirer",#N/A,FALSE,"Historical Performance";"historical target",#N/A,FALSE,"Historical Performance"}</definedName>
    <definedName name="wrn.income." hidden="1">{"income",#N/A,FALSE,"income_statement"}</definedName>
    <definedName name="wrn.INCOME._.STATEMENT." hidden="1">{"INCOME STATEMENT",#N/A,FALSE,"Income Statement"}</definedName>
    <definedName name="wrn.incomestmt." hidden="1">{"page1",#N/A,FALSE,"MONTHLY_P&amp;L";"page2",#N/A,FALSE,"MONTHLY_P&amp;L";"page1",#N/A,FALSE,"X140withReclasses";"page2",#N/A,FALSE,"X140withReclasses";"page3",#N/A,FALSE,"X140withReclasses";"page1",#N/A,FALSE,"Entities_including_Reclasses";"page2",#N/A,FALSE,"Entities_including_Reclasses";"page3",#N/A,FALSE,"Entities_including_Reclasses"}</definedName>
    <definedName name="wrn.Input._.Items." hidden="1">{"capex1",#N/A,FALSE,"5yr Cap Exps";"capex2",#N/A,FALSE,"5yr Cap Exps";"capex_inflated1",#N/A,FALSE,"5yr Cap Exps";"capex_inflated2",#N/A,FALSE,"5yr Cap Exps";"retirements1",#N/A,FALSE,"5yr Cap Exps";"retirements2",#N/A,FALSE,"5yr Cap Exps";"costs net of proceeds1",#N/A,FALSE,"5yr Cap Exps";"costs net of proceeds2",#N/A,FALSE,"5yr Cap Exps"}</definedName>
    <definedName name="wrn.input._.sheet." hidden="1">{#N/A,#N/A,FALSE,"TICKERS INPUT SHEET"}</definedName>
    <definedName name="wrn.Lead._.Schedule." hidden="1">{#N/A,#N/A,FALSE,"BS";#N/A,#N/A,FALSE,"PL";#N/A,#N/A,FALSE,"A";#N/A,#N/A,FALSE,"B";#N/A,#N/A,FALSE,"B1";#N/A,#N/A,FALSE,"C";#N/A,#N/A,FALSE,"C1";#N/A,#N/A,FALSE,"C2";#N/A,#N/A,FALSE,"D";#N/A,#N/A,FALSE,"E";#N/A,#N/A,FALSE,"F";#N/A,#N/A,FALSE,"AA";#N/A,#N/A,FALSE,"BB";#N/A,#N/A,FALSE,"CC";#N/A,#N/A,FALSE,"DD";#N/A,#N/A,FALSE,"EE";#N/A,#N/A,FALSE,"FF";#N/A,#N/A,FALSE,"PL10";#N/A,#N/A,FALSE,"PL20";#N/A,#N/A,FALSE,"PL30"}</definedName>
    <definedName name="wrn.LPNL." hidden="1">{"LPNL1",#N/A,FALSE,"EntitiesWithReclasses";"LPNL2",#N/A,FALSE,"EntitiesWithReclasses";"LPNL3",#N/A,FALSE,"EntitiesWithReclasses"}</definedName>
    <definedName name="wrn.Multiples._.Calculation." hidden="1">{#N/A,#N/A,FALSE,"GCM Data Sum";#N/A,#N/A,FALSE,"TIC-Calculation";#N/A,#N/A,FALSE,"TIC  Multiples";#N/A,#N/A,FALSE,"P-E &amp; Price to Book Multiples";#N/A,#N/A,FALSE,"Margins-EBITDA-to-Growth"}</definedName>
    <definedName name="wrn.OMreport." hidden="1">{"OM_data",#N/A,FALSE,"O&amp;M Data Table";"OM_regulatory_adjustments",#N/A,FALSE,"O&amp;M Data Table";"OM_select_data",#N/A,FALSE,"O&amp;M Data Table"}</definedName>
    <definedName name="wrn.PARTNERS._.CAPITAL._.STMT." hidden="1">{"PARTNERS CAPITAL STMT",#N/A,FALSE,"Partners Capital"}</definedName>
    <definedName name="wrn.Plan._.Support._.Only." hidden="1">{#N/A,#N/A,FALSE,"Part D";#N/A,#N/A,FALSE,"D.1 Monthly Plan - 2000";#N/A,#N/A,FALSE,"D.2 Equity and Min. Int.";#N/A,#N/A,FALSE,"D.3 Long-term Investments";#N/A,#N/A,FALSE,"D.4 Fixed Assets";#N/A,#N/A,FALSE,"D.5 Goodwill";#N/A,#N/A,FALSE,"D.6 Intercompany";#N/A,#N/A,FALSE,"D.7 Long-term Debt";#N/A,#N/A,FALSE,"D.8 Acquisitions";#N/A,#N/A,FALSE,"D.9 Key Expenses";#N/A,#N/A,FALSE,"D.10 Cap. Exp. and R&amp;D";#N/A,#N/A,FALSE,"D.11 Dvlpmt Prgs"}</definedName>
    <definedName name="wrn.Preliminary._.Plan." hidden="1">{#N/A,#N/A,FALSE,"Part E";#N/A,#N/A,FALSE,"E.1 Prelim Earnings Plan"}</definedName>
    <definedName name="wrn.President._.Report." hidden="1">{#N/A,#N/A,FALSE,"President's Cover";#N/A,#N/A,FALSE,"A.1 1998 Objectives";#N/A,#N/A,FALSE,"A.2 President's Measures";#N/A,#N/A,FALSE,"A.3 Commentary"}</definedName>
    <definedName name="wrn.print." hidden="1">{#N/A,#N/A,FALSE,"Japan 2003";#N/A,#N/A,FALSE,"Sheet2"}</definedName>
    <definedName name="wrn.Print._.All._.Exhibits." hidden="1">{"Inc Stmt Dollar",#N/A,FALSE,"IS";"Inc Stmt CS",#N/A,FALSE,"IS";"BS Dollar",#N/A,FALSE,"BS";"BS CS",#N/A,FALSE,"BS";"CF Dollar",#N/A,FALSE,"CF";"Ratio No.1",#N/A,FALSE,"Ratio";"Ratio No.2",#N/A,FALSE,"Ratio"}</definedName>
    <definedName name="wrn.print._.all._.sheets." hidden="1">{"summary",#N/A,FALSE,"Valuation Analysis";"assumptions1",#N/A,FALSE,"Valuation Analysis";"assumptions2",#N/A,FALSE,"Valuation Analysis"}</definedName>
    <definedName name="wrn.Print._.Blank._.Exhibit." hidden="1">{"Extra 1",#N/A,FALSE,"Blank"}</definedName>
    <definedName name="wrn.Print._.BS._.Exhibits." hidden="1">{"BS Dollar",#N/A,FALSE,"BS";"BS CS",#N/A,FALSE,"BS"}</definedName>
    <definedName name="wrn.Print._.CF._.Exhibit." hidden="1">{"CF Dollar",#N/A,FALSE,"CF"}</definedName>
    <definedName name="wrn.Print._.Everything." hidden="1">{#N/A,#N/A,FALSE,"Pace Margin Data";"FMVaveragerefiningmargin",#N/A,FALSE,"Refinery FMV-EDC Index";"FMVmargincalcs",#N/A,FALSE,"Refinery FMV-EDC Index";"FMVtotalEDC",#N/A,FALSE,"Refinery FMV-EDC Index";"FMVdollarsperEDC",#N/A,FALSE,"Refinery FMV-EDC Index";"FMVOutput",#N/A,FALSE,"Refinery FMV-EDC Index";"RCNAssumptions",#N/A,FALSE,"Refinery-RCN";"RCNOutput",#N/A,FALSE,"Refinery-RCN";#N/A,#N/A,FALSE,"FMV-1995";#N/A,#N/A,FALSE,"FMV-1997";#N/A,#N/A,FALSE,"FMV-2000";#N/A,#N/A,FALSE,"FMV-2001";#N/A,#N/A,FALSE,"FMV-2002"}</definedName>
    <definedName name="wrn.Print._.IS._.Exhibits." hidden="1">{"Inc Stmt Dollar",#N/A,FALSE,"IS";"Inc Stmt CS",#N/A,FALSE,"IS"}</definedName>
    <definedName name="wrn.Print._.Ratio._.Exhibits." hidden="1">{"Ratio No.1",#N/A,FALSE,"Ratio";"Ratio No.2",#N/A,FALSE,"Ratio"}</definedName>
    <definedName name="wrn.Projected._.Data._.and._.Subject._.Company._.Data." hidden="1">{#N/A,#N/A,FALSE,"Projected Data &amp; SUBJECT-INPUTS"}</definedName>
    <definedName name="wrn.Quarter._.1._.Forecast." hidden="1">{#N/A,#N/A,FALSE,"Forecast Cover";#N/A,#N/A,FALSE,"D.1 Bal. Sheet";#N/A,#N/A,FALSE,"D.2 Income Statement";#N/A,#N/A,FALSE,"D.3 Quarterly Forecast";#N/A,#N/A,FALSE,"E.3 Monthly Forecast Q1";#N/A,#N/A,FALSE,"E.4 Monthly Plan";#N/A,#N/A,FALSE,"E.6 1997 Monthly";#N/A,#N/A,FALSE,"E.7 Capital";#N/A,#N/A,FALSE,"E.8 Research &amp; Development";#N/A,#N/A,FALSE,"E.9 New Business Development";#N/A,#N/A,FALSE,"E.10 Tax Information"}</definedName>
    <definedName name="wrn.Quarter._.2._.Forecast." hidden="1">{#N/A,#N/A,FALSE,"Forecast Cover";#N/A,#N/A,FALSE,"D.1 Bal. Sheet";#N/A,#N/A,FALSE,"D.2 Income Statement";#N/A,#N/A,FALSE,"D.3 Quarterly Forecast";#N/A,#N/A,FALSE,"E.2 Monthly Forecast Q2";#N/A,#N/A,FALSE,"E.7 Capital";#N/A,#N/A,FALSE,"E.8 Research &amp; Development";#N/A,#N/A,FALSE,"E.9 New Business Development";#N/A,#N/A,FALSE,"E.10 Tax Information"}</definedName>
    <definedName name="wrn.Quarter._.3._.Forecast." hidden="1">{#N/A,#N/A,FALSE,"Forecast Cover";#N/A,#N/A,FALSE,"D.1 Bal. Sheet";#N/A,#N/A,FALSE,"D.2 Income Statement";#N/A,#N/A,FALSE,"D.3 Quarterly Forecast";#N/A,#N/A,FALSE,"E.1 Monthly Forecast Q3";#N/A,#N/A,FALSE,"E.7 Capital";#N/A,#N/A,FALSE,"E.8 Research &amp; Development";#N/A,#N/A,FALSE,"E.9 New Business Development";#N/A,#N/A,FALSE,"E.10 Tax Information"}</definedName>
    <definedName name="wrn.Quarterly._.Consolidation._.Report." hidden="1">{#N/A,#N/A,FALSE,"Front Cover";#N/A,#N/A,FALSE,"B.1 Bal. Sheet";#N/A,#N/A,FALSE,"B.2 Income and Ret. Erngs.";#N/A,#N/A,FALSE,"B.3 Cash Flows";#N/A,#N/A,FALSE,"B.4  Performance Measures";#N/A,#N/A,FALSE,"B.5  Perf Measures Data";#N/A,#N/A,FALSE,"C.1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definedName>
    <definedName name="wrn.Range._.Values." hidden="1">{"page1",#N/A,FALSE,"Range Value - Incl Reclasses";"page2",#N/A,FALSE,"Range Value - Incl Reclasses";"page3",#N/A,FALSE,"Range Value - Incl Reclasses"}</definedName>
    <definedName name="wrn.Report._.Exhibits." hidden="1">{"Inc Stmt Exhibit",#N/A,FALSE,"IS";"BS Exhibit",#N/A,FALSE,"BS";"Ratio No.1",#N/A,FALSE,"Ratio";"Ratio No.2",#N/A,FALSE,"Ratio"}</definedName>
    <definedName name="wrn.revenue." hidden="1">{"Consolidated_revenue",#N/A,FALSE,"Revenue_Data_Table";"regulatory_adjustments",#N/A,FALSE,"Revenue_Data_Table";"adjustment_explanation",#N/A,FALSE,"Revenue_Data_Table";"utility_revenue",#N/A,FALSE,"Revenue_Data_Table";"utility_revenue_inflated",#N/A,FALSE,"Revenue_Data_Table"}</definedName>
    <definedName name="wrn.revenue._.detail." hidden="1">{"revenue detail 1",#N/A,FALSE,"Revenue Detail";"revenue detail 2",#N/A,FALSE,"Revenue Detail";"revenue detail 3",#N/A,FALSE,"Revenue Detail";"revenue detail 4",#N/A,FALSE,"Revenue Detail"}</definedName>
    <definedName name="wrn.revenue._.graph." hidden="1">{"revenue graph",#N/A,FALSE,"Revenue Graph"}</definedName>
    <definedName name="wrn.sample." hidden="1">{"sample",#N/A,FALSE,"Client Input Sheet"}</definedName>
    <definedName name="wrn.Shorten._.Version." hidden="1">{#N/A,#N/A,FALSE,"changes";#N/A,#N/A,FALSE,"Assumptions";"view1",#N/A,FALSE,"BE Analysis";"view2",#N/A,FALSE,"BE Analysis";#N/A,#N/A,FALSE,"DCF Calculation - Scenario 1";"Dollar",#N/A,FALSE,"Consolidated - Scenario 1";"CS",#N/A,FALSE,"Consolidated - Scenario 1"}</definedName>
    <definedName name="wrn.Standard." hidden="1">{#N/A,#N/A,FALSE,"IS US";#N/A,#N/A,FALSE,"BS US";#N/A,#N/A,FALSE,"IS LOCAL";#N/A,#N/A,FALSE,"BS INPUT";#N/A,#N/A,FALSE,"EQUITY";#N/A,#N/A,FALSE,"LOCAL ADJ";#N/A,#N/A,FALSE,"GAAP ADJ"}</definedName>
    <definedName name="wrn.STMT._.OF._.CASH._.FLOWS." hidden="1">{"STMT OF CASH FLOWS",#N/A,FALSE,"Cash Flows Indirect"}</definedName>
    <definedName name="wrn.summary." hidden="1">{"summary",#N/A,FALSE,"Valuation Analysis"}</definedName>
    <definedName name="wrn.summary._.schedules." hidden="1">{"summary1",#N/A,FALSE,"Summary of Values";"summary2",#N/A,FALSE,"Summary of Values"}</definedName>
    <definedName name="wrn.Supplemental._.Pkg.." hidden="1">{#N/A,#N/A,FALSE,"Cover";#N/A,#N/A,FALSE,"Index";#N/A,#N/A,FALSE,"Supp. A";#N/A,#N/A,FALSE,"Supp. B";#N/A,#N/A,FALSE,"Supp. C";#N/A,#N/A,FALSE,"Supp. D";#N/A,#N/A,FALSE,"Supp. E";#N/A,#N/A,FALSE,"Supp. F";#N/A,#N/A,FALSE,"Supp. G";#N/A,#N/A,FALSE,"Supp. H";#N/A,#N/A,FALSE,"Supp. I";#N/A,#N/A,FALSE,"Supp. J";#N/A,#N/A,FALSE,"Supp. K";#N/A,#N/A,FALSE,"Supp. L"}</definedName>
    <definedName name="wrn.TB._.ALL._.ACCTS." hidden="1">{"BALANCE SHEET ACCOUNTS",#N/A,TRUE,"Working Trial Balance";"INCOME ACCOUNTS",#N/A,TRUE,"Working Trial Balance"}</definedName>
    <definedName name="wrn.TB._.BALANCE._.SHEET." hidden="1">{"BALANCE SHEET ACCOUNTS",#N/A,FALSE,"Working Trial Balance"}</definedName>
    <definedName name="wrn.TB._.EXPLANATIONS." hidden="1">{"EXPLANATIONS",#N/A,FALSE,"Working Trial Balance"}</definedName>
    <definedName name="wrn.TB._.INCOME._.STMT." hidden="1">{"INCOME ACCOUNTS",#N/A,FALSE,"Working Trial Balance"}</definedName>
    <definedName name="wrn.technology." hidden="1">{"developed valuation",#N/A,FALSE,"Valuation Analysis";"developed income statement",#N/A,FALSE,"Abbreviated Income Statement";"inprocess valuation",#N/A,FALSE,"Valuation Analysis";"inprocess income statement",#N/A,FALSE,"Abbreviated Income Statement"}</definedName>
    <definedName name="wrn.trademark._.and._.trade._.name." hidden="1">{"trademark1",#N/A,FALSE,"Trademark(s) and Trade Name(s)"}</definedName>
    <definedName name="wrn.Worcester._.Model._._._.Full."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 name="wrn.work._.paper._.shcedules." hidden="1">{"summary1",#N/A,FALSE,"Summary of Values";"summary2",#N/A,FALSE,"Summary of Values";"weighted average returns",#N/A,FALSE,"WACC and WARA";"fixed asset detail",#N/A,FALSE,"Fixed Asset Detail"}</definedName>
    <definedName name="wrn.X140." hidden="1">{"page1",#N/A,FALSE,"X140withReclasses";"page2",#N/A,FALSE,"X140withReclasses";"page3",#N/A,FALSE,"X140withReclasses"}</definedName>
    <definedName name="wrn.Year._.End._.Reporting._.Pkg.." hidden="1">{#N/A,#N/A,FALSE,"Front Cover";#N/A,#N/A,FALSE,"Index";#N/A,#N/A,FALSE,"A.1 Performance Measures";#N/A,#N/A,FALSE,"A.2 Perf Measures Data";#N/A,#N/A,FALSE,"B.1 Bal. Sheet";#N/A,#N/A,FALSE,"B.2 Income and Ret. Erngs.";#N/A,#N/A,FALSE,"B.3 Cash Flows";#N/A,#N/A,FALSE,"C.1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Proof";#N/A,#N/A,FALSE,"C.18 Income Tax Information"}</definedName>
    <definedName name="wrn.土地." hidden="1">{"土地",#N/A,FALSE,"土地建物"}</definedName>
    <definedName name="wrn.建物." hidden="1">{"建物",#N/A,FALSE,"土地建物"}</definedName>
    <definedName name="WS">#REF!</definedName>
    <definedName name="wwwwww">#REF!</definedName>
    <definedName name="XK_by_Peer_Group">#REF!</definedName>
    <definedName name="xxx">#REF!</definedName>
    <definedName name="xxxxxxx" hidden="1">{#N/A,#N/A,FALSE,"Part B - Five Year Projections";#N/A,#N/A,FALSE,"B.1 Financial Summary";#N/A,#N/A,FALSE,"B.1a Financial Sum wks";#N/A,#N/A,FALSE,"B.2 Five Year Assumptions";#N/A,#N/A,FALSE,"B.3 Five Year Income";#N/A,#N/A,FALSE,"B.4 Five Year Balance Sheets";#N/A,#N/A,FALSE,"B.5 Five Year Cash Flows"}</definedName>
    <definedName name="Year">#REF!</definedName>
    <definedName name="YEAR_LIST">#REF!</definedName>
    <definedName name="YearList">#REF!</definedName>
    <definedName name="YearTag">#REF!</definedName>
    <definedName name="Yr1Depr">#REF!</definedName>
    <definedName name="yrh" hidden="1">{#N/A,#N/A,FALSE,"Aging Summary";#N/A,#N/A,FALSE,"Ratio Analysis";#N/A,#N/A,FALSE,"Test 120 Day Accts";#N/A,#N/A,FALSE,"Tickmarks"}</definedName>
    <definedName name="YTD_LAB">#REF!</definedName>
    <definedName name="YTD_LAB_VA">#REF!</definedName>
    <definedName name="YTD_RNM">#REF!</definedName>
    <definedName name="YTD_RNM_VA">#REF!</definedName>
    <definedName name="YTDAct01">#REF!</definedName>
    <definedName name="YTDAct02">#REF!</definedName>
    <definedName name="YTDAct03">#REF!</definedName>
    <definedName name="YTDAct04">#REF!</definedName>
    <definedName name="YTDAct05">#REF!</definedName>
    <definedName name="YTDAct06">#REF!</definedName>
    <definedName name="YTDAct07">#REF!</definedName>
    <definedName name="YTDAct08">#REF!</definedName>
    <definedName name="YTDAct09">#REF!</definedName>
    <definedName name="YTDAct10">#REF!</definedName>
    <definedName name="YTDAct11">#REF!</definedName>
    <definedName name="YTDAct12">#REF!</definedName>
    <definedName name="YTDActual">#REF!</definedName>
    <definedName name="YTDActualsTiming">#REF!</definedName>
    <definedName name="YTDBudg01">#REF!</definedName>
    <definedName name="YTDBudg02">#REF!</definedName>
    <definedName name="YTDBudg03">#REF!</definedName>
    <definedName name="YTDBudg04">#REF!</definedName>
    <definedName name="YTDBudg05">#REF!</definedName>
    <definedName name="YTDBudg06">#REF!</definedName>
    <definedName name="YTDBudg07">#REF!</definedName>
    <definedName name="YTDBudg08">#REF!</definedName>
    <definedName name="YTDBudg09">#REF!</definedName>
    <definedName name="YTDBudg10">#REF!</definedName>
    <definedName name="YTDBudg11">#REF!</definedName>
    <definedName name="YTDBudg12">#REF!</definedName>
    <definedName name="YTDBudget">#REF!</definedName>
    <definedName name="YTDBudgetTiming">#REF!</definedName>
    <definedName name="YTDvar">#REF!</definedName>
    <definedName name="ytrytry" hidden="1">{#N/A,#N/A,FALSE,"Aging Summary";#N/A,#N/A,FALSE,"Ratio Analysis";#N/A,#N/A,FALSE,"Test 120 Day Accts";#N/A,#N/A,FALSE,"Tickmarks"}</definedName>
    <definedName name="yy" hidden="1">{#N/A,#N/A,FALSE,"Aging Summary";#N/A,#N/A,FALSE,"Ratio Analysis";#N/A,#N/A,FALSE,"Test 120 Day Accts";#N/A,#N/A,FALSE,"Tickmarks"}</definedName>
    <definedName name="yytr"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z">#REF!</definedName>
    <definedName name="Z_Factor_Analysis">#REF!</definedName>
    <definedName name="zzz" hidden="1">{#N/A,#N/A,FALSE,"Aging Summary";#N/A,#N/A,FALSE,"Ratio Analysis";#N/A,#N/A,FALSE,"Test 120 Day Accts";#N/A,#N/A,FALSE,"Tickmarks"}</definedName>
    <definedName name="건가new" hidden="1">{#N/A,#N/A,FALSE,"BS";#N/A,#N/A,FALSE,"PL";#N/A,#N/A,FALSE,"처분";#N/A,#N/A,FALSE,"현금";#N/A,#N/A,FALSE,"매출";#N/A,#N/A,FALSE,"원가";#N/A,#N/A,FALSE,"경영"}</definedName>
    <definedName name="결맹" hidden="1">{#N/A,#N/A,FALSE,"BS";#N/A,#N/A,FALSE,"PL";#N/A,#N/A,FALSE,"A";#N/A,#N/A,FALSE,"B";#N/A,#N/A,FALSE,"B1";#N/A,#N/A,FALSE,"C";#N/A,#N/A,FALSE,"C1";#N/A,#N/A,FALSE,"C2";#N/A,#N/A,FALSE,"D";#N/A,#N/A,FALSE,"E";#N/A,#N/A,FALSE,"F";#N/A,#N/A,FALSE,"AA";#N/A,#N/A,FALSE,"BB";#N/A,#N/A,FALSE,"CC";#N/A,#N/A,FALSE,"DD";#N/A,#N/A,FALSE,"EE";#N/A,#N/A,FALSE,"FF";#N/A,#N/A,FALSE,"PL10";#N/A,#N/A,FALSE,"PL20";#N/A,#N/A,FALSE,"PL30"}</definedName>
    <definedName name="결산공고" hidden="1">{#N/A,#N/A,FALSE,"BS";#N/A,#N/A,FALSE,"PL";#N/A,#N/A,FALSE,"처분";#N/A,#N/A,FALSE,"현금";#N/A,#N/A,FALSE,"매출";#N/A,#N/A,FALSE,"원가";#N/A,#N/A,FALSE,"경영"}</definedName>
    <definedName name="결손" hidden="1">{#N/A,#N/A,FALSE,"BS";#N/A,#N/A,FALSE,"PL";#N/A,#N/A,FALSE,"A";#N/A,#N/A,FALSE,"B";#N/A,#N/A,FALSE,"B1";#N/A,#N/A,FALSE,"C";#N/A,#N/A,FALSE,"C1";#N/A,#N/A,FALSE,"C2";#N/A,#N/A,FALSE,"D";#N/A,#N/A,FALSE,"E";#N/A,#N/A,FALSE,"F";#N/A,#N/A,FALSE,"AA";#N/A,#N/A,FALSE,"BB";#N/A,#N/A,FALSE,"CC";#N/A,#N/A,FALSE,"DD";#N/A,#N/A,FALSE,"EE";#N/A,#N/A,FALSE,"FF";#N/A,#N/A,FALSE,"PL10";#N/A,#N/A,FALSE,"PL20";#N/A,#N/A,FALSE,"PL30"}</definedName>
    <definedName name="결손금" hidden="1">{#N/A,#N/A,FALSE,"BS";#N/A,#N/A,FALSE,"PL";#N/A,#N/A,FALSE,"처분";#N/A,#N/A,FALSE,"현금";#N/A,#N/A,FALSE,"매출";#N/A,#N/A,FALSE,"원가";#N/A,#N/A,FALSE,"경영"}</definedName>
    <definedName name="ㄴㅇ" hidden="1">{#N/A,#N/A,FALSE,"BS";#N/A,#N/A,FALSE,"PL";#N/A,#N/A,FALSE,"A";#N/A,#N/A,FALSE,"B";#N/A,#N/A,FALSE,"B1";#N/A,#N/A,FALSE,"C";#N/A,#N/A,FALSE,"C1";#N/A,#N/A,FALSE,"C2";#N/A,#N/A,FALSE,"D";#N/A,#N/A,FALSE,"E";#N/A,#N/A,FALSE,"F";#N/A,#N/A,FALSE,"AA";#N/A,#N/A,FALSE,"BB";#N/A,#N/A,FALSE,"CC";#N/A,#N/A,FALSE,"DD";#N/A,#N/A,FALSE,"EE";#N/A,#N/A,FALSE,"FF";#N/A,#N/A,FALSE,"PL10";#N/A,#N/A,FALSE,"PL20";#N/A,#N/A,FALSE,"PL30"}</definedName>
    <definedName name="ㅇㄴ" hidden="1">{#N/A,#N/A,FALSE,"BS";#N/A,#N/A,FALSE,"PL";#N/A,#N/A,FALSE,"A";#N/A,#N/A,FALSE,"B";#N/A,#N/A,FALSE,"B1";#N/A,#N/A,FALSE,"C";#N/A,#N/A,FALSE,"C1";#N/A,#N/A,FALSE,"C2";#N/A,#N/A,FALSE,"D";#N/A,#N/A,FALSE,"E";#N/A,#N/A,FALSE,"F";#N/A,#N/A,FALSE,"AA";#N/A,#N/A,FALSE,"BB";#N/A,#N/A,FALSE,"CC";#N/A,#N/A,FALSE,"DD";#N/A,#N/A,FALSE,"EE";#N/A,#N/A,FALSE,"FF";#N/A,#N/A,FALSE,"PL10";#N/A,#N/A,FALSE,"PL20";#N/A,#N/A,FALSE,"PL30"}</definedName>
    <definedName name="편집" hidden="1">{#N/A,#N/A,FALSE,"BS";#N/A,#N/A,FALSE,"PL";#N/A,#N/A,FALSE,"처분";#N/A,#N/A,FALSE,"현금";#N/A,#N/A,FALSE,"매출";#N/A,#N/A,FALSE,"원가";#N/A,#N/A,FALSE,"경영"}</definedName>
    <definedName name="현금및등가물" hidden="1">{#N/A,#N/A,FALSE,"BS";#N/A,#N/A,FALSE,"PL";#N/A,#N/A,FALSE,"A";#N/A,#N/A,FALSE,"B";#N/A,#N/A,FALSE,"B1";#N/A,#N/A,FALSE,"C";#N/A,#N/A,FALSE,"C1";#N/A,#N/A,FALSE,"C2";#N/A,#N/A,FALSE,"D";#N/A,#N/A,FALSE,"E";#N/A,#N/A,FALSE,"F";#N/A,#N/A,FALSE,"AA";#N/A,#N/A,FALSE,"BB";#N/A,#N/A,FALSE,"CC";#N/A,#N/A,FALSE,"DD";#N/A,#N/A,FALSE,"EE";#N/A,#N/A,FALSE,"FF";#N/A,#N/A,FALSE,"PL10";#N/A,#N/A,FALSE,"PL20";#N/A,#N/A,FALSE,"PL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2" i="8" l="1"/>
  <c r="K79" i="8" s="1"/>
  <c r="J72" i="8"/>
  <c r="J79" i="8" s="1"/>
  <c r="C9" i="17" s="1"/>
  <c r="F72" i="8"/>
  <c r="F79" i="8" s="1"/>
  <c r="E72" i="8"/>
  <c r="E79" i="8" s="1"/>
  <c r="I68" i="8"/>
  <c r="L68" i="8" s="1"/>
  <c r="D54" i="8"/>
  <c r="G54" i="8" s="1"/>
  <c r="I53" i="8"/>
  <c r="L53" i="8" s="1"/>
  <c r="I44" i="8"/>
  <c r="L44" i="8" s="1"/>
  <c r="D42" i="8"/>
  <c r="G42" i="8" s="1"/>
  <c r="L78" i="9"/>
  <c r="I78" i="8" s="1"/>
  <c r="L76" i="9"/>
  <c r="I76" i="8" s="1"/>
  <c r="L76" i="8" s="1"/>
  <c r="G76" i="9"/>
  <c r="D76" i="8" s="1"/>
  <c r="G76" i="8" s="1"/>
  <c r="L75" i="9"/>
  <c r="M75" i="9" s="1"/>
  <c r="G75" i="9"/>
  <c r="D75" i="8" s="1"/>
  <c r="G75" i="8" s="1"/>
  <c r="L74" i="9"/>
  <c r="I74" i="8" s="1"/>
  <c r="L74" i="8" s="1"/>
  <c r="G74" i="9"/>
  <c r="M74" i="9" s="1"/>
  <c r="L73" i="9"/>
  <c r="I73" i="8" s="1"/>
  <c r="L73" i="8" s="1"/>
  <c r="G73" i="9"/>
  <c r="D73" i="8" s="1"/>
  <c r="G73" i="8" s="1"/>
  <c r="K72" i="9"/>
  <c r="K79" i="9" s="1"/>
  <c r="J72" i="9"/>
  <c r="J79" i="9" s="1"/>
  <c r="B9" i="17" s="1"/>
  <c r="I72" i="9"/>
  <c r="I79" i="9" s="1"/>
  <c r="F72" i="9"/>
  <c r="F79" i="9" s="1"/>
  <c r="E72" i="9"/>
  <c r="E79" i="9" s="1"/>
  <c r="D72" i="9"/>
  <c r="D79" i="9" s="1"/>
  <c r="L71" i="9"/>
  <c r="I71" i="8" s="1"/>
  <c r="L71" i="8" s="1"/>
  <c r="L78" i="8" s="1"/>
  <c r="G71" i="9"/>
  <c r="D71" i="8" s="1"/>
  <c r="G71" i="8" s="1"/>
  <c r="L70" i="9"/>
  <c r="L77" i="9" s="1"/>
  <c r="I77" i="8" s="1"/>
  <c r="G70" i="9"/>
  <c r="G77" i="9" s="1"/>
  <c r="L69" i="9"/>
  <c r="I69" i="8" s="1"/>
  <c r="L69" i="8" s="1"/>
  <c r="G69" i="9"/>
  <c r="D69" i="8" s="1"/>
  <c r="G69" i="8" s="1"/>
  <c r="M69" i="8" s="1"/>
  <c r="L68" i="9"/>
  <c r="G68" i="9"/>
  <c r="M68" i="9" s="1"/>
  <c r="L67" i="9"/>
  <c r="I67" i="8" s="1"/>
  <c r="L67" i="8" s="1"/>
  <c r="G67" i="9"/>
  <c r="D67" i="8" s="1"/>
  <c r="G67" i="8" s="1"/>
  <c r="M67" i="8" s="1"/>
  <c r="L66" i="9"/>
  <c r="I66" i="8" s="1"/>
  <c r="L66" i="8" s="1"/>
  <c r="G66" i="9"/>
  <c r="D66" i="8" s="1"/>
  <c r="G66" i="8" s="1"/>
  <c r="L65" i="9"/>
  <c r="M65" i="9" s="1"/>
  <c r="G65" i="9"/>
  <c r="D65" i="8" s="1"/>
  <c r="G65" i="8" s="1"/>
  <c r="L64" i="9"/>
  <c r="I64" i="8" s="1"/>
  <c r="L64" i="8" s="1"/>
  <c r="G64" i="9"/>
  <c r="D64" i="8" s="1"/>
  <c r="G64" i="8" s="1"/>
  <c r="M64" i="8" s="1"/>
  <c r="L63" i="9"/>
  <c r="I63" i="8" s="1"/>
  <c r="L63" i="8" s="1"/>
  <c r="G63" i="9"/>
  <c r="M63" i="9" s="1"/>
  <c r="L62" i="9"/>
  <c r="I62" i="8" s="1"/>
  <c r="L62" i="8" s="1"/>
  <c r="G62" i="9"/>
  <c r="D62" i="8" s="1"/>
  <c r="G62" i="8" s="1"/>
  <c r="L61" i="9"/>
  <c r="I61" i="8" s="1"/>
  <c r="L61" i="8" s="1"/>
  <c r="G61" i="9"/>
  <c r="D61" i="8" s="1"/>
  <c r="G61" i="8" s="1"/>
  <c r="L60" i="9"/>
  <c r="I60" i="8" s="1"/>
  <c r="L60" i="8" s="1"/>
  <c r="G60" i="9"/>
  <c r="D60" i="8" s="1"/>
  <c r="G60" i="8" s="1"/>
  <c r="L59" i="9"/>
  <c r="I59" i="8" s="1"/>
  <c r="L59" i="8" s="1"/>
  <c r="G59" i="9"/>
  <c r="D59" i="8" s="1"/>
  <c r="G59" i="8" s="1"/>
  <c r="M59" i="8" s="1"/>
  <c r="L58" i="9"/>
  <c r="I58" i="8" s="1"/>
  <c r="L58" i="8" s="1"/>
  <c r="G58" i="9"/>
  <c r="D58" i="8" s="1"/>
  <c r="G58" i="8" s="1"/>
  <c r="L57" i="9"/>
  <c r="I57" i="8" s="1"/>
  <c r="L57" i="8" s="1"/>
  <c r="G57" i="9"/>
  <c r="D57" i="8" s="1"/>
  <c r="G57" i="8" s="1"/>
  <c r="L56" i="9"/>
  <c r="I56" i="8" s="1"/>
  <c r="L56" i="8" s="1"/>
  <c r="G56" i="9"/>
  <c r="L55" i="9"/>
  <c r="I55" i="8" s="1"/>
  <c r="L55" i="8" s="1"/>
  <c r="G55" i="9"/>
  <c r="D55" i="8" s="1"/>
  <c r="G55" i="8" s="1"/>
  <c r="L54" i="9"/>
  <c r="I54" i="8" s="1"/>
  <c r="L54" i="8" s="1"/>
  <c r="G54" i="9"/>
  <c r="M53" i="9"/>
  <c r="L53" i="9"/>
  <c r="G53" i="9"/>
  <c r="D53" i="8" s="1"/>
  <c r="G53" i="8" s="1"/>
  <c r="L52" i="9"/>
  <c r="I52" i="8" s="1"/>
  <c r="L52" i="8" s="1"/>
  <c r="G52" i="9"/>
  <c r="D52" i="8" s="1"/>
  <c r="G52" i="8" s="1"/>
  <c r="L51" i="9"/>
  <c r="I51" i="8" s="1"/>
  <c r="L51" i="8" s="1"/>
  <c r="G51" i="9"/>
  <c r="M50" i="9"/>
  <c r="L50" i="9"/>
  <c r="I50" i="8" s="1"/>
  <c r="L50" i="8" s="1"/>
  <c r="G50" i="9"/>
  <c r="D50" i="8" s="1"/>
  <c r="G50" i="8" s="1"/>
  <c r="M49" i="9"/>
  <c r="L49" i="9"/>
  <c r="I49" i="8" s="1"/>
  <c r="L49" i="8" s="1"/>
  <c r="G49" i="9"/>
  <c r="D49" i="8" s="1"/>
  <c r="G49" i="8" s="1"/>
  <c r="M49" i="8" s="1"/>
  <c r="L48" i="9"/>
  <c r="I48" i="8" s="1"/>
  <c r="L48" i="8" s="1"/>
  <c r="G48" i="9"/>
  <c r="D48" i="8" s="1"/>
  <c r="G48" i="8" s="1"/>
  <c r="M48" i="8" s="1"/>
  <c r="L47" i="9"/>
  <c r="I47" i="8" s="1"/>
  <c r="L47" i="8" s="1"/>
  <c r="G47" i="9"/>
  <c r="D47" i="8" s="1"/>
  <c r="G47" i="8" s="1"/>
  <c r="L46" i="9"/>
  <c r="I46" i="8" s="1"/>
  <c r="L46" i="8" s="1"/>
  <c r="G46" i="9"/>
  <c r="D46" i="8" s="1"/>
  <c r="G46" i="8" s="1"/>
  <c r="L45" i="9"/>
  <c r="I45" i="8" s="1"/>
  <c r="L45" i="8" s="1"/>
  <c r="G45" i="9"/>
  <c r="D45" i="8" s="1"/>
  <c r="G45" i="8" s="1"/>
  <c r="M45" i="8" s="1"/>
  <c r="L44" i="9"/>
  <c r="G44" i="9"/>
  <c r="M44" i="9" s="1"/>
  <c r="L43" i="9"/>
  <c r="I43" i="8" s="1"/>
  <c r="L43" i="8" s="1"/>
  <c r="G43" i="9"/>
  <c r="D43" i="8" s="1"/>
  <c r="G43" i="8" s="1"/>
  <c r="M43" i="8" s="1"/>
  <c r="L42" i="9"/>
  <c r="I42" i="8" s="1"/>
  <c r="L42" i="8" s="1"/>
  <c r="G42" i="9"/>
  <c r="M42" i="9" s="1"/>
  <c r="L41" i="9"/>
  <c r="I41" i="8" s="1"/>
  <c r="L41" i="8" s="1"/>
  <c r="G41" i="9"/>
  <c r="D41" i="8" s="1"/>
  <c r="G41" i="8" s="1"/>
  <c r="L40" i="9"/>
  <c r="I40" i="8" s="1"/>
  <c r="G40" i="9"/>
  <c r="L78" i="20"/>
  <c r="G78" i="20"/>
  <c r="D78" i="19" s="1"/>
  <c r="G78" i="19" s="1"/>
  <c r="L77" i="20"/>
  <c r="I77" i="19" s="1"/>
  <c r="L77" i="19" s="1"/>
  <c r="G77" i="20"/>
  <c r="M77" i="20" s="1"/>
  <c r="L76" i="20"/>
  <c r="I76" i="19" s="1"/>
  <c r="L76" i="19" s="1"/>
  <c r="G76" i="20"/>
  <c r="M76" i="20" s="1"/>
  <c r="L75" i="20"/>
  <c r="G75" i="20"/>
  <c r="M75" i="20" s="1"/>
  <c r="L74" i="20"/>
  <c r="M74" i="20" s="1"/>
  <c r="G74" i="20"/>
  <c r="L73" i="20"/>
  <c r="I73" i="19" s="1"/>
  <c r="L73" i="19" s="1"/>
  <c r="G73" i="20"/>
  <c r="K72" i="20"/>
  <c r="K79" i="20" s="1"/>
  <c r="J72" i="20"/>
  <c r="J79" i="20" s="1"/>
  <c r="B8" i="17" s="1"/>
  <c r="I72" i="20"/>
  <c r="I79" i="20" s="1"/>
  <c r="F72" i="20"/>
  <c r="F79" i="20" s="1"/>
  <c r="E72" i="20"/>
  <c r="E79" i="20" s="1"/>
  <c r="D72" i="20"/>
  <c r="D79" i="20" s="1"/>
  <c r="L71" i="20"/>
  <c r="G71" i="20"/>
  <c r="M71" i="20" s="1"/>
  <c r="L70" i="20"/>
  <c r="G70" i="20"/>
  <c r="D70" i="19" s="1"/>
  <c r="G70" i="19" s="1"/>
  <c r="M70" i="19" s="1"/>
  <c r="L69" i="20"/>
  <c r="G69" i="20"/>
  <c r="D69" i="19" s="1"/>
  <c r="G69" i="19" s="1"/>
  <c r="L68" i="20"/>
  <c r="G68" i="20"/>
  <c r="D68" i="19" s="1"/>
  <c r="G68" i="19" s="1"/>
  <c r="L67" i="20"/>
  <c r="M67" i="20" s="1"/>
  <c r="G67" i="20"/>
  <c r="L66" i="20"/>
  <c r="G66" i="20"/>
  <c r="D66" i="19" s="1"/>
  <c r="G66" i="19" s="1"/>
  <c r="L65" i="20"/>
  <c r="G65" i="20"/>
  <c r="M65" i="20" s="1"/>
  <c r="L64" i="20"/>
  <c r="G64" i="20"/>
  <c r="M64" i="20" s="1"/>
  <c r="L63" i="20"/>
  <c r="I63" i="19" s="1"/>
  <c r="L63" i="19" s="1"/>
  <c r="G63" i="20"/>
  <c r="D63" i="19" s="1"/>
  <c r="G63" i="19" s="1"/>
  <c r="L62" i="20"/>
  <c r="M62" i="20" s="1"/>
  <c r="G62" i="20"/>
  <c r="L61" i="20"/>
  <c r="G61" i="20"/>
  <c r="M61" i="20" s="1"/>
  <c r="L60" i="20"/>
  <c r="G60" i="20"/>
  <c r="M60" i="20" s="1"/>
  <c r="L59" i="20"/>
  <c r="I59" i="19" s="1"/>
  <c r="L59" i="19" s="1"/>
  <c r="G59" i="20"/>
  <c r="D59" i="19" s="1"/>
  <c r="G59" i="19" s="1"/>
  <c r="L58" i="20"/>
  <c r="M58" i="20" s="1"/>
  <c r="G58" i="20"/>
  <c r="D58" i="19" s="1"/>
  <c r="G58" i="19" s="1"/>
  <c r="L57" i="20"/>
  <c r="G57" i="20"/>
  <c r="D57" i="19" s="1"/>
  <c r="G57" i="19" s="1"/>
  <c r="L56" i="20"/>
  <c r="G56" i="20"/>
  <c r="M56" i="20" s="1"/>
  <c r="M55" i="20"/>
  <c r="L55" i="20"/>
  <c r="G55" i="20"/>
  <c r="L54" i="20"/>
  <c r="G54" i="20"/>
  <c r="D54" i="19" s="1"/>
  <c r="G54" i="19" s="1"/>
  <c r="L53" i="20"/>
  <c r="I53" i="19" s="1"/>
  <c r="L53" i="19" s="1"/>
  <c r="G53" i="20"/>
  <c r="M52" i="20"/>
  <c r="L52" i="20"/>
  <c r="G52" i="20"/>
  <c r="L51" i="20"/>
  <c r="G51" i="20"/>
  <c r="D51" i="19" s="1"/>
  <c r="G51" i="19" s="1"/>
  <c r="L50" i="20"/>
  <c r="G50" i="20"/>
  <c r="L49" i="20"/>
  <c r="I49" i="19" s="1"/>
  <c r="L49" i="19" s="1"/>
  <c r="G49" i="20"/>
  <c r="M49" i="20" s="1"/>
  <c r="M48" i="20"/>
  <c r="L48" i="20"/>
  <c r="G48" i="20"/>
  <c r="D48" i="19" s="1"/>
  <c r="G48" i="19" s="1"/>
  <c r="L47" i="20"/>
  <c r="G47" i="20"/>
  <c r="M47" i="20" s="1"/>
  <c r="L46" i="20"/>
  <c r="G46" i="20"/>
  <c r="D46" i="19" s="1"/>
  <c r="G46" i="19" s="1"/>
  <c r="M46" i="19" s="1"/>
  <c r="L45" i="20"/>
  <c r="G45" i="20"/>
  <c r="D45" i="19" s="1"/>
  <c r="G45" i="19" s="1"/>
  <c r="L44" i="20"/>
  <c r="G44" i="20"/>
  <c r="D44" i="19" s="1"/>
  <c r="G44" i="19" s="1"/>
  <c r="M43" i="20"/>
  <c r="L43" i="20"/>
  <c r="I43" i="19" s="1"/>
  <c r="L43" i="19" s="1"/>
  <c r="G43" i="20"/>
  <c r="L42" i="20"/>
  <c r="G42" i="20"/>
  <c r="D42" i="19" s="1"/>
  <c r="G42" i="19" s="1"/>
  <c r="L41" i="20"/>
  <c r="G41" i="20"/>
  <c r="M41" i="20" s="1"/>
  <c r="L40" i="20"/>
  <c r="G40" i="20"/>
  <c r="M40" i="20" s="1"/>
  <c r="F79" i="19"/>
  <c r="I78" i="19"/>
  <c r="L78" i="19" s="1"/>
  <c r="I75" i="19"/>
  <c r="L75" i="19" s="1"/>
  <c r="D75" i="19"/>
  <c r="G75" i="19" s="1"/>
  <c r="D74" i="19"/>
  <c r="G74" i="19" s="1"/>
  <c r="D73" i="19"/>
  <c r="G73" i="19" s="1"/>
  <c r="M73" i="19" s="1"/>
  <c r="K72" i="19"/>
  <c r="K79" i="19" s="1"/>
  <c r="J72" i="19"/>
  <c r="J79" i="19" s="1"/>
  <c r="C8" i="17" s="1"/>
  <c r="F72" i="19"/>
  <c r="E72" i="19"/>
  <c r="E79" i="19" s="1"/>
  <c r="I71" i="19"/>
  <c r="L71" i="19" s="1"/>
  <c r="I70" i="19"/>
  <c r="L70" i="19" s="1"/>
  <c r="I69" i="19"/>
  <c r="L69" i="19" s="1"/>
  <c r="L68" i="19"/>
  <c r="I68" i="19"/>
  <c r="D67" i="19"/>
  <c r="G67" i="19" s="1"/>
  <c r="I66" i="19"/>
  <c r="L66" i="19" s="1"/>
  <c r="I65" i="19"/>
  <c r="L65" i="19" s="1"/>
  <c r="D65" i="19"/>
  <c r="G65" i="19" s="1"/>
  <c r="I64" i="19"/>
  <c r="L64" i="19" s="1"/>
  <c r="D64" i="19"/>
  <c r="G64" i="19" s="1"/>
  <c r="D62" i="19"/>
  <c r="G62" i="19" s="1"/>
  <c r="I61" i="19"/>
  <c r="L61" i="19" s="1"/>
  <c r="D61" i="19"/>
  <c r="G61" i="19" s="1"/>
  <c r="I60" i="19"/>
  <c r="L60" i="19" s="1"/>
  <c r="D60" i="19"/>
  <c r="G60" i="19" s="1"/>
  <c r="M60" i="19" s="1"/>
  <c r="I57" i="19"/>
  <c r="L57" i="19" s="1"/>
  <c r="I56" i="19"/>
  <c r="L56" i="19" s="1"/>
  <c r="D56" i="19"/>
  <c r="G56" i="19" s="1"/>
  <c r="I55" i="19"/>
  <c r="L55" i="19" s="1"/>
  <c r="D55" i="19"/>
  <c r="G55" i="19" s="1"/>
  <c r="M55" i="19" s="1"/>
  <c r="D53" i="19"/>
  <c r="G53" i="19" s="1"/>
  <c r="I52" i="19"/>
  <c r="L52" i="19" s="1"/>
  <c r="D52" i="19"/>
  <c r="G52" i="19" s="1"/>
  <c r="I51" i="19"/>
  <c r="L51" i="19" s="1"/>
  <c r="I50" i="19"/>
  <c r="L50" i="19" s="1"/>
  <c r="D50" i="19"/>
  <c r="G50" i="19" s="1"/>
  <c r="I48" i="19"/>
  <c r="L48" i="19" s="1"/>
  <c r="I47" i="19"/>
  <c r="L47" i="19" s="1"/>
  <c r="I46" i="19"/>
  <c r="L46" i="19" s="1"/>
  <c r="I45" i="19"/>
  <c r="L45" i="19" s="1"/>
  <c r="I44" i="19"/>
  <c r="L44" i="19" s="1"/>
  <c r="D43" i="19"/>
  <c r="G43" i="19" s="1"/>
  <c r="M43" i="19" s="1"/>
  <c r="I42" i="19"/>
  <c r="L42" i="19" s="1"/>
  <c r="I41" i="19"/>
  <c r="L41" i="19" s="1"/>
  <c r="D41" i="19"/>
  <c r="G41" i="19" s="1"/>
  <c r="I40" i="19"/>
  <c r="L40" i="19" s="1"/>
  <c r="D40" i="19"/>
  <c r="G40" i="19" s="1"/>
  <c r="G35" i="21"/>
  <c r="F35" i="21"/>
  <c r="D35" i="21"/>
  <c r="E35" i="21" s="1"/>
  <c r="C35" i="21"/>
  <c r="G34" i="21"/>
  <c r="F34" i="21"/>
  <c r="D34" i="21"/>
  <c r="C34" i="21"/>
  <c r="E34" i="21" s="1"/>
  <c r="G33" i="21"/>
  <c r="F33" i="21"/>
  <c r="D33" i="21"/>
  <c r="E33" i="21" s="1"/>
  <c r="C33" i="21"/>
  <c r="G32" i="21"/>
  <c r="F32" i="21"/>
  <c r="D32" i="21"/>
  <c r="C32" i="21"/>
  <c r="G31" i="21"/>
  <c r="F31" i="21"/>
  <c r="H31" i="21" s="1"/>
  <c r="D31" i="21"/>
  <c r="C31" i="21"/>
  <c r="G30" i="21"/>
  <c r="F30" i="21"/>
  <c r="D30" i="21"/>
  <c r="C30" i="21"/>
  <c r="G29" i="21"/>
  <c r="F29" i="21"/>
  <c r="D29" i="21"/>
  <c r="E29" i="21" s="1"/>
  <c r="C29" i="21"/>
  <c r="G28" i="21"/>
  <c r="F28" i="21"/>
  <c r="D28" i="21"/>
  <c r="C28" i="21"/>
  <c r="E28" i="21" s="1"/>
  <c r="G27" i="21"/>
  <c r="F27" i="21"/>
  <c r="D27" i="21"/>
  <c r="E27" i="21" s="1"/>
  <c r="C27" i="21"/>
  <c r="G26" i="21"/>
  <c r="H26" i="21" s="1"/>
  <c r="F26" i="21"/>
  <c r="D26" i="21"/>
  <c r="C26" i="21"/>
  <c r="G25" i="21"/>
  <c r="F25" i="21"/>
  <c r="H25" i="21" s="1"/>
  <c r="D25" i="21"/>
  <c r="C25" i="21"/>
  <c r="G24" i="21"/>
  <c r="F24" i="21"/>
  <c r="D24" i="21"/>
  <c r="C24" i="21"/>
  <c r="G23" i="21"/>
  <c r="F23" i="21"/>
  <c r="D23" i="21"/>
  <c r="E23" i="21" s="1"/>
  <c r="C23" i="21"/>
  <c r="G22" i="21"/>
  <c r="F22" i="21"/>
  <c r="D22" i="21"/>
  <c r="C22" i="21"/>
  <c r="E22" i="21" s="1"/>
  <c r="G21" i="21"/>
  <c r="F21" i="21"/>
  <c r="D21" i="21"/>
  <c r="E21" i="21" s="1"/>
  <c r="C21" i="21"/>
  <c r="G20" i="21"/>
  <c r="H20" i="21" s="1"/>
  <c r="F20" i="21"/>
  <c r="D20" i="21"/>
  <c r="C20" i="21"/>
  <c r="G19" i="21"/>
  <c r="F19" i="21"/>
  <c r="H19" i="21" s="1"/>
  <c r="D19" i="21"/>
  <c r="C19" i="21"/>
  <c r="G18" i="21"/>
  <c r="F18" i="21"/>
  <c r="D18" i="21"/>
  <c r="C18" i="21"/>
  <c r="G17" i="21"/>
  <c r="F17" i="21"/>
  <c r="D17" i="21"/>
  <c r="E17" i="21" s="1"/>
  <c r="C17" i="21"/>
  <c r="G16" i="21"/>
  <c r="F16" i="21"/>
  <c r="D16" i="21"/>
  <c r="C16" i="21"/>
  <c r="E16" i="21" s="1"/>
  <c r="G15" i="21"/>
  <c r="F15" i="21"/>
  <c r="D15" i="21"/>
  <c r="E15" i="21" s="1"/>
  <c r="C15" i="21"/>
  <c r="G14" i="21"/>
  <c r="H14" i="21" s="1"/>
  <c r="F14" i="21"/>
  <c r="D14" i="21"/>
  <c r="C14" i="21"/>
  <c r="G13" i="21"/>
  <c r="F13" i="21"/>
  <c r="H13" i="21" s="1"/>
  <c r="D13" i="21"/>
  <c r="C13" i="21"/>
  <c r="G12" i="21"/>
  <c r="G36" i="21" s="1"/>
  <c r="F12" i="21"/>
  <c r="D12" i="21"/>
  <c r="D36" i="21" s="1"/>
  <c r="C12" i="21"/>
  <c r="H15" i="21" l="1"/>
  <c r="H21" i="21"/>
  <c r="H27" i="21"/>
  <c r="H33" i="21"/>
  <c r="H16" i="21"/>
  <c r="H22" i="21"/>
  <c r="H34" i="21"/>
  <c r="H28" i="21"/>
  <c r="M68" i="19"/>
  <c r="H32" i="21"/>
  <c r="F36" i="21"/>
  <c r="M48" i="19"/>
  <c r="H18" i="21"/>
  <c r="H24" i="21"/>
  <c r="H30" i="21"/>
  <c r="M50" i="19"/>
  <c r="M44" i="19"/>
  <c r="E25" i="21"/>
  <c r="M53" i="19"/>
  <c r="M65" i="19"/>
  <c r="M54" i="20"/>
  <c r="L72" i="20"/>
  <c r="L79" i="20" s="1"/>
  <c r="M45" i="19"/>
  <c r="M59" i="20"/>
  <c r="M69" i="19"/>
  <c r="M78" i="20"/>
  <c r="D49" i="19"/>
  <c r="G49" i="19" s="1"/>
  <c r="M49" i="19" s="1"/>
  <c r="M61" i="19"/>
  <c r="M44" i="20"/>
  <c r="M68" i="20"/>
  <c r="M50" i="20"/>
  <c r="M73" i="20"/>
  <c r="E13" i="21"/>
  <c r="E31" i="21"/>
  <c r="D47" i="19"/>
  <c r="G47" i="19" s="1"/>
  <c r="I54" i="19"/>
  <c r="L54" i="19" s="1"/>
  <c r="I62" i="19"/>
  <c r="L62" i="19" s="1"/>
  <c r="D71" i="19"/>
  <c r="G71" i="19" s="1"/>
  <c r="M71" i="19" s="1"/>
  <c r="M46" i="20"/>
  <c r="M70" i="20"/>
  <c r="M41" i="19"/>
  <c r="M63" i="20"/>
  <c r="I58" i="19"/>
  <c r="L58" i="19" s="1"/>
  <c r="M58" i="19" s="1"/>
  <c r="M51" i="20"/>
  <c r="M42" i="20"/>
  <c r="M66" i="20"/>
  <c r="E19" i="21"/>
  <c r="M62" i="19"/>
  <c r="D76" i="19"/>
  <c r="G76" i="19" s="1"/>
  <c r="M76" i="19" s="1"/>
  <c r="I67" i="19"/>
  <c r="L67" i="19" s="1"/>
  <c r="M67" i="19" s="1"/>
  <c r="M57" i="19"/>
  <c r="M56" i="19"/>
  <c r="D77" i="19"/>
  <c r="G77" i="19" s="1"/>
  <c r="M77" i="19" s="1"/>
  <c r="M53" i="20"/>
  <c r="M61" i="9"/>
  <c r="M41" i="9"/>
  <c r="M46" i="9"/>
  <c r="M70" i="9"/>
  <c r="M62" i="8"/>
  <c r="M66" i="9"/>
  <c r="M57" i="9"/>
  <c r="I65" i="8"/>
  <c r="L65" i="8" s="1"/>
  <c r="E14" i="21"/>
  <c r="E20" i="21"/>
  <c r="E26" i="21"/>
  <c r="E32" i="21"/>
  <c r="M62" i="9"/>
  <c r="M76" i="8"/>
  <c r="M58" i="9"/>
  <c r="M76" i="9"/>
  <c r="G72" i="9"/>
  <c r="E12" i="21"/>
  <c r="E18" i="21"/>
  <c r="E24" i="21"/>
  <c r="E30" i="21"/>
  <c r="M54" i="9"/>
  <c r="M41" i="8"/>
  <c r="M45" i="9"/>
  <c r="M55" i="8"/>
  <c r="M60" i="8"/>
  <c r="M65" i="8"/>
  <c r="M69" i="9"/>
  <c r="M51" i="9"/>
  <c r="M56" i="9"/>
  <c r="M73" i="9"/>
  <c r="H17" i="21"/>
  <c r="H23" i="21"/>
  <c r="H29" i="21"/>
  <c r="H35" i="21"/>
  <c r="C10" i="17"/>
  <c r="M61" i="8"/>
  <c r="B10" i="17"/>
  <c r="M78" i="19"/>
  <c r="M53" i="8"/>
  <c r="M54" i="8"/>
  <c r="M42" i="19"/>
  <c r="M54" i="19"/>
  <c r="M66" i="19"/>
  <c r="M75" i="19"/>
  <c r="M72" i="20"/>
  <c r="M79" i="20" s="1"/>
  <c r="M58" i="8"/>
  <c r="M47" i="19"/>
  <c r="M59" i="19"/>
  <c r="M66" i="8"/>
  <c r="M51" i="19"/>
  <c r="M63" i="19"/>
  <c r="L40" i="8"/>
  <c r="M50" i="8"/>
  <c r="M40" i="19"/>
  <c r="M52" i="19"/>
  <c r="M64" i="19"/>
  <c r="M46" i="8"/>
  <c r="D77" i="8"/>
  <c r="M77" i="9"/>
  <c r="M73" i="8"/>
  <c r="M42" i="8"/>
  <c r="M47" i="8"/>
  <c r="M52" i="8"/>
  <c r="M57" i="8"/>
  <c r="G78" i="8"/>
  <c r="M78" i="8" s="1"/>
  <c r="M71" i="8"/>
  <c r="C36" i="21"/>
  <c r="L72" i="9"/>
  <c r="L79" i="9" s="1"/>
  <c r="D70" i="8"/>
  <c r="G70" i="8" s="1"/>
  <c r="D74" i="8"/>
  <c r="G74" i="8" s="1"/>
  <c r="M74" i="8" s="1"/>
  <c r="D44" i="8"/>
  <c r="G44" i="8" s="1"/>
  <c r="M44" i="8" s="1"/>
  <c r="D56" i="8"/>
  <c r="G56" i="8" s="1"/>
  <c r="M56" i="8" s="1"/>
  <c r="D68" i="8"/>
  <c r="G68" i="8" s="1"/>
  <c r="M68" i="8" s="1"/>
  <c r="I70" i="8"/>
  <c r="L70" i="8" s="1"/>
  <c r="L77" i="8" s="1"/>
  <c r="D51" i="8"/>
  <c r="G51" i="8" s="1"/>
  <c r="M51" i="8" s="1"/>
  <c r="D63" i="8"/>
  <c r="G63" i="8" s="1"/>
  <c r="M63" i="8" s="1"/>
  <c r="M43" i="9"/>
  <c r="M47" i="9"/>
  <c r="M55" i="9"/>
  <c r="M59" i="9"/>
  <c r="M67" i="9"/>
  <c r="M71" i="9"/>
  <c r="H12" i="21"/>
  <c r="I74" i="19"/>
  <c r="L74" i="19" s="1"/>
  <c r="M74" i="19" s="1"/>
  <c r="G72" i="20"/>
  <c r="G79" i="20" s="1"/>
  <c r="G78" i="9"/>
  <c r="M40" i="9"/>
  <c r="M48" i="9"/>
  <c r="M52" i="9"/>
  <c r="M60" i="9"/>
  <c r="M64" i="9"/>
  <c r="D40" i="8"/>
  <c r="M45" i="20"/>
  <c r="M57" i="20"/>
  <c r="M69" i="20"/>
  <c r="I75" i="8"/>
  <c r="L75" i="8" s="1"/>
  <c r="M75" i="8" s="1"/>
  <c r="G72" i="19" l="1"/>
  <c r="G79" i="19" s="1"/>
  <c r="L72" i="19"/>
  <c r="I72" i="19"/>
  <c r="E36" i="21"/>
  <c r="L79" i="19"/>
  <c r="D72" i="19"/>
  <c r="D79" i="19" s="1"/>
  <c r="M72" i="9"/>
  <c r="H36" i="21"/>
  <c r="I79" i="19"/>
  <c r="I72" i="8"/>
  <c r="I79" i="8" s="1"/>
  <c r="L72" i="8"/>
  <c r="L79" i="8" s="1"/>
  <c r="D78" i="8"/>
  <c r="M78" i="9"/>
  <c r="M79" i="9" s="1"/>
  <c r="D72" i="8"/>
  <c r="D79" i="8" s="1"/>
  <c r="G40" i="8"/>
  <c r="G77" i="8"/>
  <c r="M77" i="8" s="1"/>
  <c r="M70" i="8"/>
  <c r="G79" i="9"/>
  <c r="M72" i="19"/>
  <c r="M79" i="19" s="1"/>
  <c r="M40" i="8" l="1"/>
  <c r="M72" i="8" s="1"/>
  <c r="M79" i="8" s="1"/>
  <c r="G72" i="8"/>
  <c r="G79" i="8" s="1"/>
</calcChain>
</file>

<file path=xl/sharedStrings.xml><?xml version="1.0" encoding="utf-8"?>
<sst xmlns="http://schemas.openxmlformats.org/spreadsheetml/2006/main" count="347" uniqueCount="89">
  <si>
    <t>File Number:</t>
  </si>
  <si>
    <t>Exhibit:</t>
  </si>
  <si>
    <t>Tab:</t>
  </si>
  <si>
    <t>Schedule:</t>
  </si>
  <si>
    <t>Page:</t>
  </si>
  <si>
    <t>Date:</t>
  </si>
  <si>
    <t>MIFRS</t>
  </si>
  <si>
    <t>Notes:</t>
  </si>
  <si>
    <t>Appendix 2-BA</t>
  </si>
  <si>
    <r>
      <t xml:space="preserve">Fixed Asset Continuity Schedule </t>
    </r>
    <r>
      <rPr>
        <b/>
        <vertAlign val="superscript"/>
        <sz val="14"/>
        <rFont val="Arial"/>
        <family val="2"/>
      </rPr>
      <t>1</t>
    </r>
    <r>
      <rPr>
        <b/>
        <sz val="14"/>
        <rFont val="Arial"/>
        <family val="2"/>
      </rPr>
      <t xml:space="preserve"> </t>
    </r>
  </si>
  <si>
    <t>Tables in the format outlined above covering all fixed asset accounts should be submitted for the Test Year, Bridge Year and all relevant historical years.  At a minimum , the applicant must provide data for the earlier of: 1) all historical years back to its last rebasing; or 2) at least three years of historical actuals, in addition to Bridge Year and Test Year forecasts. If this is the first application where the applicant is rebasing under MIFRS, contact OEB staff for further guidance on the appropriate fixed asset continuity schedules to complete (i.e. applicable years and accounting standard for each schedule).</t>
  </si>
  <si>
    <t>The "CCA Class" for fixed assets should generally agree with the CCA Class used for tax purposes in Tax Returns. Fixed Assets sub-components may be used where the underlying asset components are classified under multiple CCA Classes for tax purposes. If an applicant uses any different classes from those shown in the table, an explanation should be provided. (also see note 3).</t>
  </si>
  <si>
    <t>The table may need to be customized for a utility's asset categories or for any new asset accounts announced or authorized by the OEB.</t>
  </si>
  <si>
    <t>The additions in column (E) must not include construction work in progress (CWIP).</t>
  </si>
  <si>
    <t>Effective on the date of IFRS adoption, customer contributions will no longer be recorded in Account 1995 Contributions &amp; Grants, but will be recorded in Account 2440, Deferred Revenues.
Amortization of deferred revenue will be removed from the depreciation expense shown on this fixed asset continuity schedule as it should be included as income in Appendix 2-H Other Revenues.</t>
  </si>
  <si>
    <t>The applicant must ensure that all asset disposals have been clearly identified in the Chapter 2 Appendices for all historic, bridge and test years.  Where a distributor for general financial reporting purposes under IFRS has accounted for the amount of gain or loss on the retirement of assets in a pool of like assets as a charge or credit to income, for reporting and rate application filings, the distributor shall reclassify such gains and losses as depreciation expense, and disclose the amount separately.</t>
  </si>
  <si>
    <t>This account includes the amount recorded under finance leases for plant leased from others and used by the utility in its utility operations.</t>
  </si>
  <si>
    <t>The applicant must establish the continuity of historical cost for gross assets and accumulated depreciation by asset class by ensuring that the opening balance in the year agrees to the closing balance in the prior year.</t>
  </si>
  <si>
    <t>Accounting Standard</t>
  </si>
  <si>
    <t xml:space="preserve">Year </t>
  </si>
  <si>
    <t>Cost</t>
  </si>
  <si>
    <t>Accumulated Depreciation</t>
  </si>
  <si>
    <r>
      <t xml:space="preserve">OEB Account </t>
    </r>
    <r>
      <rPr>
        <b/>
        <vertAlign val="superscript"/>
        <sz val="10"/>
        <rFont val="Arial"/>
        <family val="2"/>
      </rPr>
      <t>3</t>
    </r>
  </si>
  <si>
    <r>
      <t xml:space="preserve">Description </t>
    </r>
    <r>
      <rPr>
        <b/>
        <vertAlign val="superscript"/>
        <sz val="10"/>
        <rFont val="Arial"/>
        <family val="2"/>
      </rPr>
      <t>3</t>
    </r>
  </si>
  <si>
    <r>
      <t xml:space="preserve">Opening Balance </t>
    </r>
    <r>
      <rPr>
        <b/>
        <vertAlign val="superscript"/>
        <sz val="10"/>
        <rFont val="Arial"/>
        <family val="2"/>
      </rPr>
      <t>8</t>
    </r>
  </si>
  <si>
    <r>
      <t xml:space="preserve">Additions </t>
    </r>
    <r>
      <rPr>
        <b/>
        <vertAlign val="superscript"/>
        <sz val="10"/>
        <rFont val="Arial"/>
        <family val="2"/>
      </rPr>
      <t>4</t>
    </r>
  </si>
  <si>
    <r>
      <t xml:space="preserve">Disposals </t>
    </r>
    <r>
      <rPr>
        <b/>
        <vertAlign val="superscript"/>
        <sz val="10"/>
        <rFont val="Arial"/>
        <family val="2"/>
      </rPr>
      <t>6</t>
    </r>
  </si>
  <si>
    <t>Closing Balance</t>
  </si>
  <si>
    <t>Additions</t>
  </si>
  <si>
    <t>Net Book Value</t>
  </si>
  <si>
    <t>Capital Contributions Paid</t>
  </si>
  <si>
    <t>Computer Software (Formally known as Account 1925)</t>
  </si>
  <si>
    <t>Land Rights (Formally known as Account 1906)</t>
  </si>
  <si>
    <t>Land</t>
  </si>
  <si>
    <t>Buildings</t>
  </si>
  <si>
    <t>Transformer Station Equipment &gt;50 kV</t>
  </si>
  <si>
    <t>Distribution Station Equipment &lt;50 kV</t>
  </si>
  <si>
    <t>Poles, Towers &amp; Fixtures</t>
  </si>
  <si>
    <t>Overhead Conductors &amp; Devices</t>
  </si>
  <si>
    <t>Underground Conduit</t>
  </si>
  <si>
    <t>Underground Conductors &amp; Devices</t>
  </si>
  <si>
    <t>Line Transformers</t>
  </si>
  <si>
    <t>Services (Overhead &amp; Underground)</t>
  </si>
  <si>
    <t>Meters</t>
  </si>
  <si>
    <t>Other Installations on Customer's Premises</t>
  </si>
  <si>
    <t>Street Lighting and Signal Systems</t>
  </si>
  <si>
    <t>Buildings &amp; Fixtures</t>
  </si>
  <si>
    <t>Office Furniture &amp; Equipment (10 years)</t>
  </si>
  <si>
    <t>Computer Equipment - Hardware</t>
  </si>
  <si>
    <t>Transportation Equipment</t>
  </si>
  <si>
    <t>Stores Equipment</t>
  </si>
  <si>
    <t>Tools, Shop &amp; Garage Equipment</t>
  </si>
  <si>
    <t>Measurement &amp; Testing Equipment</t>
  </si>
  <si>
    <t>Communications Equipment</t>
  </si>
  <si>
    <t xml:space="preserve">Miscellaneous Equipment </t>
  </si>
  <si>
    <t>System Supervisor Equipment</t>
  </si>
  <si>
    <r>
      <t>Deferred Revenue</t>
    </r>
    <r>
      <rPr>
        <vertAlign val="superscript"/>
        <sz val="10"/>
        <rFont val="Arial"/>
        <family val="2"/>
      </rPr>
      <t>5</t>
    </r>
  </si>
  <si>
    <t>2440.NDA</t>
  </si>
  <si>
    <t>Deferred Revenue-Non Distribution Assets</t>
  </si>
  <si>
    <r>
      <t>Property Under Finance Lease</t>
    </r>
    <r>
      <rPr>
        <vertAlign val="superscript"/>
        <sz val="10"/>
        <rFont val="Arial"/>
        <family val="2"/>
      </rPr>
      <t>7</t>
    </r>
  </si>
  <si>
    <t xml:space="preserve">Non-Utility Property Owned </t>
  </si>
  <si>
    <t>Construction Work In Progress</t>
  </si>
  <si>
    <t>2055.CIAC</t>
  </si>
  <si>
    <t>Construction Work In Progress - CIAC</t>
  </si>
  <si>
    <t>Sub-Total</t>
  </si>
  <si>
    <t>Less Other Installations on Customer's Premises</t>
  </si>
  <si>
    <t>Less Street Lighting and Signal Systems</t>
  </si>
  <si>
    <t>Less Deferred Revenue-non distribution assets</t>
  </si>
  <si>
    <t>Less Construction Work In Progress</t>
  </si>
  <si>
    <t>Less Construction Work In Progress - CIAC</t>
  </si>
  <si>
    <t>Total PP&amp;E for Rate Base Purposes</t>
  </si>
  <si>
    <t>Deferred Revenue</t>
  </si>
  <si>
    <r>
      <t xml:space="preserve">Less Other Non Rate-Regulated Utility Assets </t>
    </r>
    <r>
      <rPr>
        <i/>
        <sz val="9"/>
        <rFont val="Arial"/>
        <family val="2"/>
      </rPr>
      <t>(input as negative)</t>
    </r>
  </si>
  <si>
    <t>Old Useful Lives</t>
  </si>
  <si>
    <t>New Useful Lives</t>
  </si>
  <si>
    <t xml:space="preserve">Summary Impact resulting from the useful life changes </t>
  </si>
  <si>
    <t>Difference in Depreciation Expense</t>
  </si>
  <si>
    <t>Depreciation expense under new useful lives</t>
  </si>
  <si>
    <t>Depreciation expense under former  useful lives</t>
  </si>
  <si>
    <t>Less Other Non Rate-Regulated Utility Assets</t>
  </si>
  <si>
    <t>Depreciation 
New UL</t>
  </si>
  <si>
    <t>Depreciation 
old UL</t>
  </si>
  <si>
    <t>Difference</t>
  </si>
  <si>
    <t>Property Under Finance Lease</t>
  </si>
  <si>
    <t>MIFRS Depreciation Expense</t>
  </si>
  <si>
    <t>OEB Account</t>
  </si>
  <si>
    <t xml:space="preserve">Description </t>
  </si>
  <si>
    <t>Computer Software</t>
  </si>
  <si>
    <t>Office Furniture &amp; Equipment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</si>
</sst>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00_-;\-&quot;$&quot;* #,##0.00_-;_-&quot;$&quot;* &quot;-&quot;??_-;_-@_-"/>
    <numFmt numFmtId="165" formatCode="_-&quot;$&quot;* #,##0_-;\-&quot;$&quot;* #,##0_-;_-&quot;$&quot;* &quot;-&quot;??_-;_-@_-"/>
  </numFmts>
  <fonts count="21" x14ac:knownFonts="1">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b/>
      <sz val="14"/>
      <name val="Arial"/>
      <family val="2"/>
    </font>
    <font>
      <sz val="11"/>
      <color indexed="8"/>
      <name val="Calibri"/>
      <family val="2"/>
    </font>
    <font>
      <sz val="10"/>
      <color indexed="8"/>
      <name val="Arial"/>
      <family val="2"/>
    </font>
    <font>
      <b/>
      <sz val="10"/>
      <color indexed="8"/>
      <name val="Arial"/>
      <family val="2"/>
    </font>
    <font>
      <sz val="10"/>
      <color indexed="8"/>
      <name val="Calibri"/>
      <family val="2"/>
    </font>
    <font>
      <b/>
      <vertAlign val="superscript"/>
      <sz val="14"/>
      <name val="Arial"/>
      <family val="2"/>
    </font>
    <font>
      <b/>
      <i/>
      <sz val="10"/>
      <name val="Arial"/>
      <family val="2"/>
    </font>
    <font>
      <b/>
      <sz val="11"/>
      <name val="Arial"/>
      <family val="2"/>
    </font>
    <font>
      <b/>
      <u/>
      <sz val="11"/>
      <name val="Arial"/>
      <family val="2"/>
    </font>
    <font>
      <b/>
      <vertAlign val="superscript"/>
      <sz val="10"/>
      <name val="Arial"/>
      <family val="2"/>
    </font>
    <font>
      <vertAlign val="superscript"/>
      <sz val="10"/>
      <name val="Arial"/>
      <family val="2"/>
    </font>
    <font>
      <i/>
      <sz val="10"/>
      <name val="Arial"/>
      <family val="2"/>
    </font>
    <font>
      <b/>
      <i/>
      <sz val="10"/>
      <color indexed="8"/>
      <name val="Arial"/>
      <family val="2"/>
    </font>
    <font>
      <i/>
      <sz val="9"/>
      <name val="Arial"/>
      <family val="2"/>
    </font>
    <font>
      <b/>
      <sz val="10"/>
      <color rgb="FFFF0000"/>
      <name val="Arial"/>
      <family val="2"/>
    </font>
    <font>
      <b/>
      <sz val="10"/>
      <color theme="0"/>
      <name val="Arial"/>
      <family val="2"/>
    </font>
  </fonts>
  <fills count="6">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indexed="9"/>
        <bgColor indexed="64"/>
      </patternFill>
    </fill>
    <fill>
      <patternFill patternType="solid">
        <fgColor theme="1"/>
        <bgColor indexed="64"/>
      </patternFill>
    </fill>
  </fills>
  <borders count="12">
    <border>
      <left/>
      <right/>
      <top/>
      <bottom/>
      <diagonal/>
    </border>
    <border>
      <left/>
      <right/>
      <top/>
      <bottom style="thin">
        <color theme="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4">
    <xf numFmtId="0" fontId="0" fillId="0" borderId="0"/>
    <xf numFmtId="0" fontId="2" fillId="0" borderId="0"/>
    <xf numFmtId="0" fontId="6" fillId="0" borderId="0"/>
    <xf numFmtId="0" fontId="2" fillId="0" borderId="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2" fillId="0" borderId="0" applyFont="0" applyFill="0" applyBorder="0" applyAlignment="0" applyProtection="0"/>
    <xf numFmtId="0" fontId="1" fillId="0" borderId="0"/>
    <xf numFmtId="0" fontId="2" fillId="0" borderId="0"/>
    <xf numFmtId="43" fontId="1" fillId="0" borderId="0" applyFont="0" applyFill="0" applyBorder="0" applyAlignment="0" applyProtection="0"/>
    <xf numFmtId="164" fontId="2" fillId="0" borderId="0" applyFont="0" applyFill="0" applyBorder="0" applyAlignment="0" applyProtection="0"/>
  </cellStyleXfs>
  <cellXfs count="109">
    <xf numFmtId="0" fontId="0" fillId="0" borderId="0" xfId="0"/>
    <xf numFmtId="0" fontId="3" fillId="0" borderId="0" xfId="1" applyFont="1" applyProtection="1">
      <protection locked="0"/>
    </xf>
    <xf numFmtId="0" fontId="4" fillId="0" borderId="0" xfId="1" applyFont="1" applyAlignment="1" applyProtection="1">
      <alignment horizontal="right" vertical="top"/>
      <protection locked="0"/>
    </xf>
    <xf numFmtId="0" fontId="4" fillId="2" borderId="1" xfId="1" applyFont="1" applyFill="1" applyBorder="1" applyAlignment="1" applyProtection="1">
      <alignment horizontal="right" vertical="top"/>
      <protection locked="0"/>
    </xf>
    <xf numFmtId="0" fontId="4" fillId="2" borderId="0" xfId="1" applyFont="1" applyFill="1" applyAlignment="1" applyProtection="1">
      <alignment horizontal="right" vertical="top"/>
      <protection locked="0"/>
    </xf>
    <xf numFmtId="0" fontId="2" fillId="0" borderId="0" xfId="1" applyProtection="1">
      <protection locked="0"/>
    </xf>
    <xf numFmtId="0" fontId="7" fillId="0" borderId="0" xfId="2" applyFont="1" applyProtection="1">
      <protection locked="0"/>
    </xf>
    <xf numFmtId="0" fontId="9" fillId="0" borderId="0" xfId="2" applyFont="1" applyProtection="1">
      <protection locked="0"/>
    </xf>
    <xf numFmtId="0" fontId="6" fillId="0" borderId="0" xfId="2" applyProtection="1">
      <protection locked="0"/>
    </xf>
    <xf numFmtId="3" fontId="7" fillId="0" borderId="5" xfId="2" applyNumberFormat="1" applyFont="1" applyBorder="1" applyProtection="1">
      <protection locked="0"/>
    </xf>
    <xf numFmtId="0" fontId="8" fillId="0" borderId="5" xfId="2" applyFont="1" applyBorder="1" applyProtection="1">
      <protection locked="0"/>
    </xf>
    <xf numFmtId="0" fontId="2" fillId="0" borderId="0" xfId="1" applyAlignment="1" applyProtection="1">
      <alignment horizontal="center"/>
      <protection locked="0"/>
    </xf>
    <xf numFmtId="0" fontId="4" fillId="0" borderId="0" xfId="0" applyFont="1" applyAlignment="1">
      <alignment horizontal="right" vertical="top"/>
    </xf>
    <xf numFmtId="0" fontId="11" fillId="0" borderId="0" xfId="1" applyFont="1" applyAlignment="1" applyProtection="1">
      <alignment horizontal="center"/>
      <protection locked="0"/>
    </xf>
    <xf numFmtId="15" fontId="2" fillId="0" borderId="0" xfId="1" applyNumberFormat="1" applyProtection="1">
      <protection locked="0"/>
    </xf>
    <xf numFmtId="0" fontId="2" fillId="0" borderId="0" xfId="1" applyAlignment="1" applyProtection="1">
      <alignment horizontal="left" wrapText="1"/>
      <protection locked="0"/>
    </xf>
    <xf numFmtId="0" fontId="2" fillId="0" borderId="0" xfId="1" applyAlignment="1" applyProtection="1">
      <alignment horizontal="left"/>
      <protection locked="0"/>
    </xf>
    <xf numFmtId="0" fontId="3" fillId="0" borderId="0" xfId="1" applyFont="1" applyAlignment="1" applyProtection="1">
      <alignment horizontal="right"/>
      <protection locked="0"/>
    </xf>
    <xf numFmtId="0" fontId="0" fillId="3" borderId="0" xfId="0" applyFill="1" applyAlignment="1" applyProtection="1">
      <alignment horizontal="center" vertical="center"/>
      <protection locked="0"/>
    </xf>
    <xf numFmtId="0" fontId="12" fillId="0" borderId="7" xfId="1" applyFont="1" applyBorder="1" applyAlignment="1">
      <alignment horizontal="center"/>
    </xf>
    <xf numFmtId="0" fontId="13" fillId="0" borderId="0" xfId="1" applyFont="1" applyAlignment="1" applyProtection="1">
      <alignment horizontal="center"/>
      <protection locked="0"/>
    </xf>
    <xf numFmtId="0" fontId="2" fillId="4" borderId="2" xfId="1" applyFill="1" applyBorder="1" applyProtection="1">
      <protection locked="0"/>
    </xf>
    <xf numFmtId="0" fontId="3" fillId="4" borderId="6" xfId="1" applyFont="1" applyFill="1" applyBorder="1" applyProtection="1">
      <protection locked="0"/>
    </xf>
    <xf numFmtId="0" fontId="3" fillId="4" borderId="3" xfId="1" applyFont="1" applyFill="1" applyBorder="1" applyProtection="1">
      <protection locked="0"/>
    </xf>
    <xf numFmtId="0" fontId="3" fillId="4" borderId="5" xfId="1" applyFont="1" applyFill="1" applyBorder="1" applyAlignment="1" applyProtection="1">
      <alignment horizontal="center" wrapText="1"/>
      <protection locked="0"/>
    </xf>
    <xf numFmtId="0" fontId="3" fillId="4" borderId="5" xfId="1" applyFont="1" applyFill="1" applyBorder="1" applyProtection="1">
      <protection locked="0"/>
    </xf>
    <xf numFmtId="0" fontId="3" fillId="4" borderId="5" xfId="1" applyFont="1" applyFill="1" applyBorder="1" applyAlignment="1" applyProtection="1">
      <alignment horizontal="center"/>
      <protection locked="0"/>
    </xf>
    <xf numFmtId="0" fontId="2" fillId="4" borderId="8" xfId="1" applyFill="1" applyBorder="1" applyProtection="1">
      <protection locked="0"/>
    </xf>
    <xf numFmtId="0" fontId="3" fillId="4" borderId="4" xfId="1" applyFont="1" applyFill="1" applyBorder="1" applyAlignment="1" applyProtection="1">
      <alignment horizontal="center"/>
      <protection locked="0"/>
    </xf>
    <xf numFmtId="0" fontId="3" fillId="4" borderId="4" xfId="1" applyFont="1" applyFill="1" applyBorder="1" applyAlignment="1" applyProtection="1">
      <alignment horizontal="center" wrapText="1"/>
      <protection locked="0"/>
    </xf>
    <xf numFmtId="0" fontId="2" fillId="0" borderId="5" xfId="1" applyBorder="1" applyAlignment="1" applyProtection="1">
      <alignment horizontal="center" vertical="center"/>
      <protection locked="0"/>
    </xf>
    <xf numFmtId="0" fontId="2" fillId="0" borderId="5" xfId="1" applyBorder="1" applyAlignment="1" applyProtection="1">
      <alignment vertical="center" wrapText="1"/>
      <protection locked="0"/>
    </xf>
    <xf numFmtId="165" fontId="0" fillId="0" borderId="5" xfId="4" applyNumberFormat="1" applyFont="1" applyFill="1" applyBorder="1" applyProtection="1">
      <protection locked="0"/>
    </xf>
    <xf numFmtId="165" fontId="0" fillId="2" borderId="5" xfId="4" applyNumberFormat="1" applyFont="1" applyFill="1" applyBorder="1" applyProtection="1">
      <protection locked="0"/>
    </xf>
    <xf numFmtId="165" fontId="0" fillId="0" borderId="5" xfId="4" applyNumberFormat="1" applyFont="1" applyBorder="1" applyProtection="1"/>
    <xf numFmtId="165" fontId="2" fillId="0" borderId="5" xfId="1" applyNumberFormat="1" applyBorder="1"/>
    <xf numFmtId="0" fontId="2" fillId="0" borderId="5" xfId="3" applyBorder="1" applyAlignment="1" applyProtection="1">
      <alignment horizontal="center"/>
      <protection locked="0"/>
    </xf>
    <xf numFmtId="0" fontId="2" fillId="0" borderId="5" xfId="1" applyBorder="1" applyAlignment="1" applyProtection="1">
      <alignment horizontal="center"/>
      <protection locked="0"/>
    </xf>
    <xf numFmtId="0" fontId="2" fillId="0" borderId="5" xfId="1" applyBorder="1" applyProtection="1">
      <protection locked="0"/>
    </xf>
    <xf numFmtId="0" fontId="3" fillId="0" borderId="5" xfId="1" applyFont="1" applyBorder="1" applyProtection="1">
      <protection locked="0"/>
    </xf>
    <xf numFmtId="165" fontId="3" fillId="0" borderId="5" xfId="1" applyNumberFormat="1" applyFont="1" applyBorder="1"/>
    <xf numFmtId="165" fontId="2" fillId="0" borderId="0" xfId="1" applyNumberFormat="1" applyProtection="1">
      <protection locked="0"/>
    </xf>
    <xf numFmtId="0" fontId="2" fillId="0" borderId="0" xfId="3" applyProtection="1">
      <protection locked="0"/>
    </xf>
    <xf numFmtId="0" fontId="17" fillId="0" borderId="0" xfId="2" applyFont="1" applyProtection="1">
      <protection locked="0"/>
    </xf>
    <xf numFmtId="0" fontId="2" fillId="0" borderId="0" xfId="3" applyAlignment="1" applyProtection="1">
      <alignment horizontal="center"/>
      <protection locked="0"/>
    </xf>
    <xf numFmtId="0" fontId="3" fillId="0" borderId="0" xfId="3" applyFont="1" applyProtection="1">
      <protection locked="0"/>
    </xf>
    <xf numFmtId="0" fontId="4" fillId="2" borderId="1" xfId="3" applyFont="1" applyFill="1" applyBorder="1" applyAlignment="1" applyProtection="1">
      <alignment horizontal="right" vertical="top"/>
      <protection locked="0"/>
    </xf>
    <xf numFmtId="0" fontId="4" fillId="2" borderId="0" xfId="3" applyFont="1" applyFill="1" applyAlignment="1" applyProtection="1">
      <alignment horizontal="right" vertical="top"/>
      <protection locked="0"/>
    </xf>
    <xf numFmtId="0" fontId="4" fillId="0" borderId="0" xfId="3" applyFont="1" applyAlignment="1" applyProtection="1">
      <alignment horizontal="right" vertical="top"/>
      <protection locked="0"/>
    </xf>
    <xf numFmtId="0" fontId="11" fillId="0" borderId="0" xfId="3" applyFont="1" applyAlignment="1" applyProtection="1">
      <alignment horizontal="center"/>
      <protection locked="0"/>
    </xf>
    <xf numFmtId="0" fontId="2" fillId="0" borderId="0" xfId="3" applyAlignment="1" applyProtection="1">
      <alignment horizontal="left" wrapText="1"/>
      <protection locked="0"/>
    </xf>
    <xf numFmtId="0" fontId="2" fillId="0" borderId="0" xfId="3" applyAlignment="1" applyProtection="1">
      <alignment horizontal="left"/>
      <protection locked="0"/>
    </xf>
    <xf numFmtId="0" fontId="3" fillId="0" borderId="0" xfId="3" applyFont="1" applyAlignment="1" applyProtection="1">
      <alignment horizontal="right"/>
      <protection locked="0"/>
    </xf>
    <xf numFmtId="0" fontId="1" fillId="3" borderId="0" xfId="10" applyFill="1" applyAlignment="1" applyProtection="1">
      <alignment horizontal="center" vertical="center"/>
      <protection locked="0"/>
    </xf>
    <xf numFmtId="0" fontId="12" fillId="0" borderId="7" xfId="3" applyFont="1" applyBorder="1" applyAlignment="1">
      <alignment horizontal="center"/>
    </xf>
    <xf numFmtId="0" fontId="13" fillId="0" borderId="0" xfId="3" applyFont="1" applyAlignment="1" applyProtection="1">
      <alignment horizontal="center"/>
      <protection locked="0"/>
    </xf>
    <xf numFmtId="0" fontId="2" fillId="4" borderId="2" xfId="3" applyFill="1" applyBorder="1" applyProtection="1">
      <protection locked="0"/>
    </xf>
    <xf numFmtId="0" fontId="3" fillId="4" borderId="6" xfId="3" applyFont="1" applyFill="1" applyBorder="1" applyProtection="1">
      <protection locked="0"/>
    </xf>
    <xf numFmtId="0" fontId="3" fillId="4" borderId="3" xfId="3" applyFont="1" applyFill="1" applyBorder="1" applyProtection="1">
      <protection locked="0"/>
    </xf>
    <xf numFmtId="0" fontId="3" fillId="4" borderId="5" xfId="11" applyFont="1" applyFill="1" applyBorder="1" applyAlignment="1" applyProtection="1">
      <alignment horizontal="center" wrapText="1"/>
      <protection locked="0"/>
    </xf>
    <xf numFmtId="0" fontId="3" fillId="4" borderId="5" xfId="11" applyFont="1" applyFill="1" applyBorder="1" applyProtection="1">
      <protection locked="0"/>
    </xf>
    <xf numFmtId="0" fontId="3" fillId="4" borderId="5" xfId="11" applyFont="1" applyFill="1" applyBorder="1" applyAlignment="1" applyProtection="1">
      <alignment horizontal="center"/>
      <protection locked="0"/>
    </xf>
    <xf numFmtId="0" fontId="2" fillId="4" borderId="8" xfId="11" applyFill="1" applyBorder="1" applyProtection="1">
      <protection locked="0"/>
    </xf>
    <xf numFmtId="0" fontId="3" fillId="4" borderId="4" xfId="11" applyFont="1" applyFill="1" applyBorder="1" applyAlignment="1" applyProtection="1">
      <alignment horizontal="center"/>
      <protection locked="0"/>
    </xf>
    <xf numFmtId="0" fontId="3" fillId="4" borderId="4" xfId="11" applyFont="1" applyFill="1" applyBorder="1" applyAlignment="1" applyProtection="1">
      <alignment horizontal="center" wrapText="1"/>
      <protection locked="0"/>
    </xf>
    <xf numFmtId="0" fontId="3" fillId="0" borderId="5" xfId="11" applyFont="1" applyBorder="1" applyAlignment="1" applyProtection="1">
      <alignment horizontal="center" wrapText="1"/>
      <protection locked="0"/>
    </xf>
    <xf numFmtId="0" fontId="2" fillId="0" borderId="5" xfId="11" applyBorder="1" applyAlignment="1" applyProtection="1">
      <alignment horizontal="center" vertical="center"/>
      <protection locked="0"/>
    </xf>
    <xf numFmtId="0" fontId="2" fillId="0" borderId="5" xfId="11" applyBorder="1" applyAlignment="1" applyProtection="1">
      <alignment vertical="center" wrapText="1"/>
      <protection locked="0"/>
    </xf>
    <xf numFmtId="165" fontId="0" fillId="0" borderId="5" xfId="4" applyNumberFormat="1" applyFont="1" applyFill="1" applyBorder="1" applyProtection="1"/>
    <xf numFmtId="0" fontId="2" fillId="0" borderId="8" xfId="11" applyBorder="1" applyProtection="1">
      <protection locked="0"/>
    </xf>
    <xf numFmtId="165" fontId="2" fillId="0" borderId="5" xfId="11" applyNumberFormat="1" applyBorder="1"/>
    <xf numFmtId="0" fontId="2" fillId="0" borderId="0" xfId="11" applyAlignment="1" applyProtection="1">
      <alignment horizontal="center"/>
      <protection locked="0"/>
    </xf>
    <xf numFmtId="0" fontId="2" fillId="0" borderId="5" xfId="11" applyBorder="1" applyAlignment="1" applyProtection="1">
      <alignment horizontal="center"/>
      <protection locked="0"/>
    </xf>
    <xf numFmtId="0" fontId="2" fillId="0" borderId="5" xfId="11" applyBorder="1" applyProtection="1">
      <protection locked="0"/>
    </xf>
    <xf numFmtId="0" fontId="2" fillId="0" borderId="2" xfId="11" applyBorder="1" applyProtection="1">
      <protection locked="0"/>
    </xf>
    <xf numFmtId="0" fontId="2" fillId="0" borderId="2" xfId="3" applyBorder="1" applyProtection="1">
      <protection locked="0"/>
    </xf>
    <xf numFmtId="0" fontId="3" fillId="0" borderId="5" xfId="11" applyFont="1" applyBorder="1" applyProtection="1">
      <protection locked="0"/>
    </xf>
    <xf numFmtId="165" fontId="3" fillId="0" borderId="5" xfId="11" applyNumberFormat="1" applyFont="1" applyBorder="1"/>
    <xf numFmtId="0" fontId="16" fillId="0" borderId="5" xfId="11" applyFont="1" applyBorder="1" applyAlignment="1" applyProtection="1">
      <alignment vertical="top" wrapText="1"/>
      <protection locked="0"/>
    </xf>
    <xf numFmtId="0" fontId="2" fillId="0" borderId="0" xfId="11" applyProtection="1">
      <protection locked="0"/>
    </xf>
    <xf numFmtId="0" fontId="19" fillId="0" borderId="0" xfId="1" applyFont="1" applyProtection="1">
      <protection locked="0"/>
    </xf>
    <xf numFmtId="0" fontId="7" fillId="0" borderId="5" xfId="2" applyFont="1" applyBorder="1" applyAlignment="1" applyProtection="1">
      <alignment horizontal="left" indent="2"/>
      <protection locked="0"/>
    </xf>
    <xf numFmtId="3" fontId="8" fillId="0" borderId="5" xfId="2" applyNumberFormat="1" applyFont="1" applyBorder="1" applyProtection="1">
      <protection locked="0"/>
    </xf>
    <xf numFmtId="0" fontId="5" fillId="0" borderId="0" xfId="1" applyFont="1" applyAlignment="1" applyProtection="1">
      <alignment horizontal="left"/>
      <protection locked="0"/>
    </xf>
    <xf numFmtId="0" fontId="7" fillId="5" borderId="0" xfId="2" applyFont="1" applyFill="1" applyProtection="1">
      <protection locked="0"/>
    </xf>
    <xf numFmtId="0" fontId="20" fillId="5" borderId="5" xfId="2" applyFont="1" applyFill="1" applyBorder="1" applyAlignment="1" applyProtection="1">
      <alignment horizontal="center" wrapText="1"/>
      <protection locked="0"/>
    </xf>
    <xf numFmtId="0" fontId="16" fillId="0" borderId="5" xfId="1" applyFont="1" applyBorder="1" applyAlignment="1" applyProtection="1">
      <alignment vertical="top" wrapText="1"/>
      <protection locked="0"/>
    </xf>
    <xf numFmtId="0" fontId="2" fillId="0" borderId="2" xfId="1" applyBorder="1" applyProtection="1">
      <protection locked="0"/>
    </xf>
    <xf numFmtId="0" fontId="20" fillId="5" borderId="5" xfId="11" applyFont="1" applyFill="1" applyBorder="1" applyAlignment="1" applyProtection="1">
      <alignment horizontal="center" wrapText="1"/>
      <protection locked="0"/>
    </xf>
    <xf numFmtId="0" fontId="20" fillId="5" borderId="5" xfId="11" applyFont="1" applyFill="1" applyBorder="1" applyProtection="1">
      <protection locked="0"/>
    </xf>
    <xf numFmtId="0" fontId="20" fillId="5" borderId="4" xfId="11" applyFont="1" applyFill="1" applyBorder="1" applyAlignment="1" applyProtection="1">
      <alignment horizontal="center" wrapText="1"/>
      <protection locked="0"/>
    </xf>
    <xf numFmtId="0" fontId="5" fillId="0" borderId="0" xfId="1" applyFont="1" applyAlignment="1" applyProtection="1">
      <alignment horizontal="left"/>
      <protection locked="0"/>
    </xf>
    <xf numFmtId="0" fontId="2" fillId="0" borderId="0" xfId="1" applyAlignment="1" applyProtection="1">
      <alignment horizontal="left"/>
      <protection locked="0"/>
    </xf>
    <xf numFmtId="0" fontId="3" fillId="4" borderId="9" xfId="3" applyFont="1" applyFill="1" applyBorder="1" applyAlignment="1" applyProtection="1">
      <alignment horizontal="center"/>
      <protection locked="0"/>
    </xf>
    <xf numFmtId="0" fontId="3" fillId="4" borderId="10" xfId="3" applyFont="1" applyFill="1" applyBorder="1" applyAlignment="1" applyProtection="1">
      <alignment horizontal="center"/>
      <protection locked="0"/>
    </xf>
    <xf numFmtId="0" fontId="0" fillId="0" borderId="10" xfId="0" applyBorder="1" applyAlignment="1">
      <alignment horizontal="center"/>
    </xf>
    <xf numFmtId="0" fontId="0" fillId="0" borderId="11" xfId="0" applyBorder="1" applyAlignment="1">
      <alignment horizontal="center"/>
    </xf>
    <xf numFmtId="0" fontId="2" fillId="0" borderId="0" xfId="3" applyAlignment="1" applyProtection="1">
      <alignment horizontal="left" wrapText="1"/>
      <protection locked="0"/>
    </xf>
    <xf numFmtId="0" fontId="3" fillId="4" borderId="2" xfId="3" applyFont="1" applyFill="1" applyBorder="1" applyAlignment="1" applyProtection="1">
      <alignment horizontal="center"/>
      <protection locked="0"/>
    </xf>
    <xf numFmtId="0" fontId="3" fillId="4" borderId="6" xfId="3" applyFont="1" applyFill="1" applyBorder="1" applyAlignment="1" applyProtection="1">
      <alignment horizontal="center"/>
      <protection locked="0"/>
    </xf>
    <xf numFmtId="0" fontId="5" fillId="0" borderId="0" xfId="3" applyFont="1" applyAlignment="1" applyProtection="1">
      <alignment horizontal="center" vertical="top"/>
      <protection locked="0"/>
    </xf>
    <xf numFmtId="0" fontId="2" fillId="0" borderId="0" xfId="3" applyAlignment="1" applyProtection="1">
      <alignment horizontal="left" vertical="top" wrapText="1"/>
      <protection locked="0"/>
    </xf>
    <xf numFmtId="0" fontId="2" fillId="0" borderId="0" xfId="1" applyAlignment="1" applyProtection="1">
      <alignment horizontal="left" wrapText="1"/>
      <protection locked="0"/>
    </xf>
    <xf numFmtId="0" fontId="3" fillId="4" borderId="2" xfId="1" applyFont="1" applyFill="1" applyBorder="1" applyAlignment="1" applyProtection="1">
      <alignment horizontal="center"/>
      <protection locked="0"/>
    </xf>
    <xf numFmtId="0" fontId="3" fillId="4" borderId="6" xfId="1" applyFont="1" applyFill="1" applyBorder="1" applyAlignment="1" applyProtection="1">
      <alignment horizontal="center"/>
      <protection locked="0"/>
    </xf>
    <xf numFmtId="0" fontId="5" fillId="0" borderId="0" xfId="1" applyFont="1" applyAlignment="1" applyProtection="1">
      <alignment horizontal="center" vertical="top"/>
      <protection locked="0"/>
    </xf>
    <xf numFmtId="0" fontId="2" fillId="0" borderId="0" xfId="1" applyAlignment="1" applyProtection="1">
      <alignment horizontal="left" vertical="top" wrapText="1"/>
      <protection locked="0"/>
    </xf>
    <xf numFmtId="0" fontId="3" fillId="4" borderId="3" xfId="3" applyFont="1" applyFill="1" applyBorder="1" applyAlignment="1" applyProtection="1">
      <alignment horizontal="center"/>
      <protection locked="0"/>
    </xf>
    <xf numFmtId="0" fontId="3" fillId="4" borderId="3" xfId="1" applyFont="1" applyFill="1" applyBorder="1" applyAlignment="1" applyProtection="1">
      <alignment horizontal="center"/>
      <protection locked="0"/>
    </xf>
  </cellXfs>
  <cellStyles count="14">
    <cellStyle name="Comma 2" xfId="5" xr:uid="{07DFEE1D-6494-4DCE-A1FC-FB0C6E942751}"/>
    <cellStyle name="Comma 2 2" xfId="6" xr:uid="{1454DF8E-447D-4311-87FC-9AD7D9FD1B47}"/>
    <cellStyle name="Comma 3 2" xfId="12" xr:uid="{F82DDEB4-3653-4073-A870-BD04CF3224E0}"/>
    <cellStyle name="Currency 2" xfId="4" xr:uid="{4D23A15D-1BAE-478F-B926-8F2F6C10457F}"/>
    <cellStyle name="Currency 5 5" xfId="13" xr:uid="{A39B58BF-133D-4618-8351-15CCB897F451}"/>
    <cellStyle name="Normal" xfId="0" builtinId="0"/>
    <cellStyle name="Normal 10 10" xfId="8" xr:uid="{6FD75F2D-9C5A-4CF3-8842-F2138CD140CA}"/>
    <cellStyle name="Normal 2" xfId="1" xr:uid="{BC4C0EDC-4CBC-4407-9D2C-26FD72981A63}"/>
    <cellStyle name="Normal 2 15" xfId="11" xr:uid="{6C7579FE-9459-4688-A95B-B6E3D7F90CE5}"/>
    <cellStyle name="Normal 2 2 2" xfId="10" xr:uid="{D0B1986D-C4C3-429D-8566-B6544EF15435}"/>
    <cellStyle name="Normal 2 2 2 2" xfId="3" xr:uid="{B0135DCF-7D24-426A-8104-A35F79B2CE9B}"/>
    <cellStyle name="Normal 5" xfId="7" xr:uid="{79D1C3AB-9B12-4368-8E9D-B8FDC7A2746E}"/>
    <cellStyle name="Normal_PPE Deferral Account Schedule for 2013 MIFRS CoS applications (2)" xfId="2" xr:uid="{A5CB611C-C55C-46C8-AA14-5447522E7F58}"/>
    <cellStyle name="Percent 2" xfId="9" xr:uid="{B6513EEB-0EDA-40B7-84A7-371A4C286B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A08BF-416E-4411-940E-1C97CB6CBB04}">
  <sheetPr>
    <pageSetUpPr fitToPage="1"/>
  </sheetPr>
  <dimension ref="A1:K18"/>
  <sheetViews>
    <sheetView showGridLines="0" tabSelected="1" workbookViewId="0">
      <selection activeCell="A30" sqref="A30"/>
    </sheetView>
  </sheetViews>
  <sheetFormatPr defaultRowHeight="15" x14ac:dyDescent="0.25"/>
  <cols>
    <col min="1" max="1" width="46.85546875" style="8" customWidth="1"/>
    <col min="2" max="2" width="14.42578125" style="8" bestFit="1" customWidth="1"/>
    <col min="3" max="3" width="14.140625" style="8" bestFit="1" customWidth="1"/>
    <col min="4" max="4" width="14.42578125" style="8" customWidth="1"/>
    <col min="5" max="5" width="15.28515625" style="8" bestFit="1" customWidth="1"/>
    <col min="6" max="6" width="16.140625" style="8" bestFit="1" customWidth="1"/>
    <col min="7" max="7" width="12.42578125" style="8" customWidth="1"/>
    <col min="8" max="8" width="24.7109375" bestFit="1" customWidth="1"/>
  </cols>
  <sheetData>
    <row r="1" spans="1:11" ht="18" x14ac:dyDescent="0.25">
      <c r="A1" s="91" t="s">
        <v>75</v>
      </c>
      <c r="B1" s="92"/>
      <c r="C1" s="92"/>
      <c r="D1" s="92"/>
      <c r="E1" s="92"/>
      <c r="F1" s="92"/>
      <c r="G1" s="92"/>
    </row>
    <row r="2" spans="1:11" ht="18" x14ac:dyDescent="0.25">
      <c r="A2" s="83"/>
      <c r="B2" s="16"/>
      <c r="C2" s="16"/>
      <c r="D2" s="16"/>
      <c r="E2" s="16"/>
      <c r="F2" s="16"/>
      <c r="G2" s="16"/>
    </row>
    <row r="3" spans="1:11" ht="18" x14ac:dyDescent="0.25">
      <c r="A3" s="83"/>
      <c r="B3" s="16"/>
      <c r="C3" s="16"/>
      <c r="D3" s="16"/>
      <c r="E3" s="16"/>
      <c r="F3" s="16"/>
      <c r="G3" s="16"/>
    </row>
    <row r="4" spans="1:11" ht="18" x14ac:dyDescent="0.25">
      <c r="A4" s="83"/>
      <c r="B4" s="16"/>
      <c r="C4" s="16"/>
      <c r="D4" s="16"/>
      <c r="E4" s="16"/>
      <c r="F4" s="16"/>
      <c r="G4" s="16"/>
    </row>
    <row r="5" spans="1:11" ht="18" x14ac:dyDescent="0.25">
      <c r="A5" s="83"/>
      <c r="B5" s="16"/>
      <c r="C5" s="16"/>
      <c r="D5" s="16"/>
      <c r="E5" s="16"/>
      <c r="F5" s="16"/>
      <c r="G5" s="16"/>
    </row>
    <row r="6" spans="1:11" x14ac:dyDescent="0.25">
      <c r="A6" s="6"/>
      <c r="B6" s="6"/>
      <c r="C6" s="6"/>
      <c r="D6" s="6"/>
      <c r="E6" s="6"/>
      <c r="F6" s="6"/>
      <c r="G6" s="6"/>
    </row>
    <row r="7" spans="1:11" x14ac:dyDescent="0.25">
      <c r="A7" s="84"/>
      <c r="B7" s="85">
        <v>2025</v>
      </c>
      <c r="C7" s="85">
        <v>2026</v>
      </c>
      <c r="E7" s="7"/>
    </row>
    <row r="8" spans="1:11" x14ac:dyDescent="0.25">
      <c r="A8" s="81" t="s">
        <v>77</v>
      </c>
      <c r="B8" s="9">
        <f>-'2025 (New UL)'!J79</f>
        <v>162935878.70700729</v>
      </c>
      <c r="C8" s="9">
        <f>-'2026 (New UL)'!J79</f>
        <v>171057221.1564036</v>
      </c>
      <c r="D8" s="7"/>
      <c r="E8" s="7"/>
    </row>
    <row r="9" spans="1:11" x14ac:dyDescent="0.25">
      <c r="A9" s="81" t="s">
        <v>78</v>
      </c>
      <c r="B9" s="9">
        <f>-'2025 (Old UL)'!J79</f>
        <v>179557596.77401009</v>
      </c>
      <c r="C9" s="9">
        <f>-'2026 (Old UL)'!J79</f>
        <v>192296387.91514176</v>
      </c>
      <c r="D9" s="7"/>
      <c r="E9" s="7"/>
    </row>
    <row r="10" spans="1:11" x14ac:dyDescent="0.25">
      <c r="A10" s="10" t="s">
        <v>76</v>
      </c>
      <c r="B10" s="82">
        <f>B8-B9</f>
        <v>-16621718.067002803</v>
      </c>
      <c r="C10" s="82">
        <f>C8-C9</f>
        <v>-21239166.75873816</v>
      </c>
      <c r="D10" s="7"/>
      <c r="E10" s="7"/>
    </row>
    <row r="11" spans="1:11" x14ac:dyDescent="0.25">
      <c r="A11"/>
      <c r="B11"/>
      <c r="C11"/>
      <c r="D11"/>
      <c r="E11"/>
      <c r="F11"/>
      <c r="G11"/>
    </row>
    <row r="12" spans="1:11" x14ac:dyDescent="0.25">
      <c r="A12"/>
      <c r="B12"/>
      <c r="C12"/>
      <c r="D12"/>
      <c r="E12"/>
      <c r="F12"/>
      <c r="G12"/>
    </row>
    <row r="13" spans="1:11" x14ac:dyDescent="0.25">
      <c r="A13"/>
      <c r="B13"/>
      <c r="C13"/>
      <c r="D13"/>
      <c r="E13"/>
      <c r="F13"/>
      <c r="G13"/>
    </row>
    <row r="14" spans="1:11" x14ac:dyDescent="0.25">
      <c r="A14"/>
      <c r="B14"/>
      <c r="C14"/>
      <c r="D14"/>
      <c r="E14"/>
      <c r="F14"/>
      <c r="G14"/>
    </row>
    <row r="15" spans="1:11" x14ac:dyDescent="0.25">
      <c r="A15"/>
      <c r="B15"/>
      <c r="C15"/>
      <c r="D15"/>
      <c r="E15"/>
      <c r="F15"/>
      <c r="G15"/>
      <c r="K15" s="43"/>
    </row>
    <row r="16" spans="1:11" x14ac:dyDescent="0.25">
      <c r="A16"/>
      <c r="B16"/>
      <c r="C16"/>
      <c r="D16"/>
      <c r="E16"/>
      <c r="F16"/>
      <c r="G16"/>
    </row>
    <row r="17" spans="1:7" x14ac:dyDescent="0.25">
      <c r="A17" s="6"/>
      <c r="B17" s="6"/>
      <c r="C17" s="6"/>
      <c r="D17" s="6"/>
      <c r="E17" s="6"/>
      <c r="F17" s="6"/>
      <c r="G17" s="6"/>
    </row>
    <row r="18" spans="1:7" x14ac:dyDescent="0.25">
      <c r="A18" s="6"/>
      <c r="B18" s="7"/>
      <c r="C18" s="7"/>
      <c r="D18" s="7"/>
      <c r="E18" s="7"/>
      <c r="F18" s="7"/>
      <c r="G18" s="7"/>
    </row>
  </sheetData>
  <mergeCells count="1">
    <mergeCell ref="A1:G1"/>
  </mergeCells>
  <pageMargins left="0.7" right="0.7" top="0.75" bottom="0.75" header="0.3" footer="0.3"/>
  <pageSetup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D0480-11AD-45BC-AC31-101B3D43DFDF}">
  <dimension ref="A1:H36"/>
  <sheetViews>
    <sheetView topLeftCell="A8" zoomScale="90" zoomScaleNormal="90" workbookViewId="0">
      <selection activeCell="B44" sqref="B44"/>
    </sheetView>
  </sheetViews>
  <sheetFormatPr defaultColWidth="9" defaultRowHeight="12.75" x14ac:dyDescent="0.2"/>
  <cols>
    <col min="1" max="1" width="11.28515625" style="44" customWidth="1"/>
    <col min="2" max="2" width="35.5703125" style="42" customWidth="1"/>
    <col min="3" max="3" width="16.5703125" style="42" bestFit="1" customWidth="1"/>
    <col min="4" max="4" width="18.5703125" style="42" bestFit="1" customWidth="1"/>
    <col min="5" max="5" width="15.5703125" style="42" bestFit="1" customWidth="1"/>
    <col min="6" max="6" width="16.5703125" style="42" bestFit="1" customWidth="1"/>
    <col min="7" max="7" width="18.5703125" style="42" bestFit="1" customWidth="1"/>
    <col min="8" max="8" width="15.5703125" style="42" bestFit="1" customWidth="1"/>
    <col min="9" max="16384" width="9" style="42"/>
  </cols>
  <sheetData>
    <row r="1" spans="1:8" hidden="1" x14ac:dyDescent="0.2"/>
    <row r="2" spans="1:8" hidden="1" x14ac:dyDescent="0.2"/>
    <row r="3" spans="1:8" hidden="1" x14ac:dyDescent="0.2"/>
    <row r="4" spans="1:8" hidden="1" x14ac:dyDescent="0.2"/>
    <row r="5" spans="1:8" hidden="1" x14ac:dyDescent="0.2"/>
    <row r="6" spans="1:8" ht="9" hidden="1" customHeight="1" x14ac:dyDescent="0.2"/>
    <row r="7" spans="1:8" hidden="1" x14ac:dyDescent="0.2"/>
    <row r="8" spans="1:8" ht="9" customHeight="1" x14ac:dyDescent="0.2"/>
    <row r="9" spans="1:8" ht="13.5" thickBot="1" x14ac:dyDescent="0.25"/>
    <row r="10" spans="1:8" ht="15.75" thickBot="1" x14ac:dyDescent="0.3">
      <c r="C10" s="93">
        <v>2025</v>
      </c>
      <c r="D10" s="94"/>
      <c r="E10" s="94"/>
      <c r="F10" s="93">
        <v>2026</v>
      </c>
      <c r="G10" s="95"/>
      <c r="H10" s="96"/>
    </row>
    <row r="11" spans="1:8" ht="30" customHeight="1" x14ac:dyDescent="0.2">
      <c r="A11" s="88" t="s">
        <v>85</v>
      </c>
      <c r="B11" s="89" t="s">
        <v>86</v>
      </c>
      <c r="C11" s="90" t="s">
        <v>80</v>
      </c>
      <c r="D11" s="90" t="s">
        <v>81</v>
      </c>
      <c r="E11" s="90" t="s">
        <v>82</v>
      </c>
      <c r="F11" s="90" t="s">
        <v>80</v>
      </c>
      <c r="G11" s="90" t="s">
        <v>81</v>
      </c>
      <c r="H11" s="90" t="s">
        <v>82</v>
      </c>
    </row>
    <row r="12" spans="1:8" ht="26.1" customHeight="1" x14ac:dyDescent="0.25">
      <c r="A12" s="66">
        <v>1609</v>
      </c>
      <c r="B12" s="67" t="s">
        <v>30</v>
      </c>
      <c r="C12" s="32">
        <f>-'2025 (New UL)'!J40</f>
        <v>3415875.890347179</v>
      </c>
      <c r="D12" s="32">
        <f>-'2025 (Old UL)'!J40</f>
        <v>3415875.890347179</v>
      </c>
      <c r="E12" s="32">
        <f>C12-D12</f>
        <v>0</v>
      </c>
      <c r="F12" s="32">
        <f>-'2026 (New UL)'!J40</f>
        <v>3486570.7792454702</v>
      </c>
      <c r="G12" s="32">
        <f>-'2026 (Old UL)'!J40</f>
        <v>3486570.7792454702</v>
      </c>
      <c r="H12" s="32">
        <f>F12-G12</f>
        <v>0</v>
      </c>
    </row>
    <row r="13" spans="1:8" ht="15" x14ac:dyDescent="0.25">
      <c r="A13" s="66">
        <v>1611</v>
      </c>
      <c r="B13" s="67" t="s">
        <v>87</v>
      </c>
      <c r="C13" s="32">
        <f>-'2025 (New UL)'!J41</f>
        <v>16707797.152705491</v>
      </c>
      <c r="D13" s="32">
        <f>-'2025 (Old UL)'!J41</f>
        <v>27216659.666075375</v>
      </c>
      <c r="E13" s="32">
        <f t="shared" ref="E13:E35" si="0">C13-D13</f>
        <v>-10508862.513369884</v>
      </c>
      <c r="F13" s="32">
        <f>-'2026 (New UL)'!J41</f>
        <v>22323094.029258184</v>
      </c>
      <c r="G13" s="32">
        <f>-'2026 (Old UL)'!J41</f>
        <v>32831955.812628068</v>
      </c>
      <c r="H13" s="32">
        <f t="shared" ref="H13:H35" si="1">F13-G13</f>
        <v>-10508861.783369884</v>
      </c>
    </row>
    <row r="14" spans="1:8" ht="15" x14ac:dyDescent="0.25">
      <c r="A14" s="66">
        <v>1808</v>
      </c>
      <c r="B14" s="67" t="s">
        <v>34</v>
      </c>
      <c r="C14" s="32">
        <f>-'2025 (New UL)'!J44</f>
        <v>1532657.942421647</v>
      </c>
      <c r="D14" s="32">
        <f>-'2025 (Old UL)'!J44</f>
        <v>1708601.8370952934</v>
      </c>
      <c r="E14" s="32">
        <f t="shared" si="0"/>
        <v>-175943.89467364643</v>
      </c>
      <c r="F14" s="32">
        <f>-'2026 (New UL)'!J44</f>
        <v>1554712.5408491138</v>
      </c>
      <c r="G14" s="32">
        <f>-'2026 (Old UL)'!J44</f>
        <v>1735042.4822211594</v>
      </c>
      <c r="H14" s="32">
        <f t="shared" si="1"/>
        <v>-180329.94137204555</v>
      </c>
    </row>
    <row r="15" spans="1:8" ht="15" x14ac:dyDescent="0.25">
      <c r="A15" s="66">
        <v>1815</v>
      </c>
      <c r="B15" s="67" t="s">
        <v>35</v>
      </c>
      <c r="C15" s="32">
        <f>-'2025 (New UL)'!J45</f>
        <v>5599045.1842202758</v>
      </c>
      <c r="D15" s="32">
        <f>-'2025 (Old UL)'!J45</f>
        <v>4853987.5219383184</v>
      </c>
      <c r="E15" s="32">
        <f t="shared" si="0"/>
        <v>745057.66228195745</v>
      </c>
      <c r="F15" s="32">
        <f>-'2026 (New UL)'!J45</f>
        <v>4466472.8066304494</v>
      </c>
      <c r="G15" s="32">
        <f>-'2026 (Old UL)'!J45</f>
        <v>4888532.9605804365</v>
      </c>
      <c r="H15" s="32">
        <f t="shared" si="1"/>
        <v>-422060.15394998714</v>
      </c>
    </row>
    <row r="16" spans="1:8" ht="15" x14ac:dyDescent="0.25">
      <c r="A16" s="66">
        <v>1820</v>
      </c>
      <c r="B16" s="67" t="s">
        <v>36</v>
      </c>
      <c r="C16" s="32">
        <f>-'2025 (New UL)'!J46</f>
        <v>6389875.8646494336</v>
      </c>
      <c r="D16" s="32">
        <f>-'2025 (Old UL)'!J46</f>
        <v>6311275.372395969</v>
      </c>
      <c r="E16" s="32">
        <f t="shared" si="0"/>
        <v>78600.492253464647</v>
      </c>
      <c r="F16" s="32">
        <f>-'2026 (New UL)'!J46</f>
        <v>5935970.7378000505</v>
      </c>
      <c r="G16" s="32">
        <f>-'2026 (Old UL)'!J46</f>
        <v>6459309.2381082261</v>
      </c>
      <c r="H16" s="32">
        <f t="shared" si="1"/>
        <v>-523338.50030817557</v>
      </c>
    </row>
    <row r="17" spans="1:8" ht="15" x14ac:dyDescent="0.25">
      <c r="A17" s="66">
        <v>1830</v>
      </c>
      <c r="B17" s="67" t="s">
        <v>37</v>
      </c>
      <c r="C17" s="32">
        <f>-'2025 (New UL)'!J47</f>
        <v>16204817.735650925</v>
      </c>
      <c r="D17" s="32">
        <f>-'2025 (Old UL)'!J47</f>
        <v>17358468.17965633</v>
      </c>
      <c r="E17" s="32">
        <f t="shared" si="0"/>
        <v>-1153650.4440054055</v>
      </c>
      <c r="F17" s="32">
        <f>-'2026 (New UL)'!J47</f>
        <v>17259176.01205809</v>
      </c>
      <c r="G17" s="32">
        <f>-'2026 (Old UL)'!J47</f>
        <v>18461718.310396232</v>
      </c>
      <c r="H17" s="32">
        <f t="shared" si="1"/>
        <v>-1202542.2983381413</v>
      </c>
    </row>
    <row r="18" spans="1:8" ht="15" x14ac:dyDescent="0.25">
      <c r="A18" s="66">
        <v>1835</v>
      </c>
      <c r="B18" s="67" t="s">
        <v>38</v>
      </c>
      <c r="C18" s="32">
        <f>-'2025 (New UL)'!J48</f>
        <v>15253533.423721004</v>
      </c>
      <c r="D18" s="32">
        <f>-'2025 (Old UL)'!J48</f>
        <v>15792238.947703928</v>
      </c>
      <c r="E18" s="32">
        <f t="shared" si="0"/>
        <v>-538705.52398292348</v>
      </c>
      <c r="F18" s="32">
        <f>-'2026 (New UL)'!J48</f>
        <v>16223350.180677207</v>
      </c>
      <c r="G18" s="32">
        <f>-'2026 (Old UL)'!J48</f>
        <v>16893102.299460448</v>
      </c>
      <c r="H18" s="32">
        <f t="shared" si="1"/>
        <v>-669752.11878324114</v>
      </c>
    </row>
    <row r="19" spans="1:8" ht="15" x14ac:dyDescent="0.25">
      <c r="A19" s="66">
        <v>1840</v>
      </c>
      <c r="B19" s="67" t="s">
        <v>39</v>
      </c>
      <c r="C19" s="32">
        <f>-'2025 (New UL)'!J49</f>
        <v>9711820.1267609522</v>
      </c>
      <c r="D19" s="32">
        <f>-'2025 (Old UL)'!J49</f>
        <v>11798356.855679903</v>
      </c>
      <c r="E19" s="32">
        <f t="shared" si="0"/>
        <v>-2086536.728918951</v>
      </c>
      <c r="F19" s="32">
        <f>-'2026 (New UL)'!J49</f>
        <v>10880668.733636267</v>
      </c>
      <c r="G19" s="32">
        <f>-'2026 (Old UL)'!J49</f>
        <v>13146670.964344647</v>
      </c>
      <c r="H19" s="32">
        <f t="shared" si="1"/>
        <v>-2266002.2307083793</v>
      </c>
    </row>
    <row r="20" spans="1:8" ht="15" x14ac:dyDescent="0.25">
      <c r="A20" s="66">
        <v>1845</v>
      </c>
      <c r="B20" s="67" t="s">
        <v>40</v>
      </c>
      <c r="C20" s="32">
        <f>-'2025 (New UL)'!J50</f>
        <v>47305051.843543291</v>
      </c>
      <c r="D20" s="32">
        <f>-'2025 (Old UL)'!J50</f>
        <v>49264009.340685382</v>
      </c>
      <c r="E20" s="32">
        <f t="shared" si="0"/>
        <v>-1958957.4971420914</v>
      </c>
      <c r="F20" s="32">
        <f>-'2026 (New UL)'!J50</f>
        <v>50073707.771127358</v>
      </c>
      <c r="G20" s="32">
        <f>-'2026 (Old UL)'!J50</f>
        <v>54000937.765716642</v>
      </c>
      <c r="H20" s="32">
        <f t="shared" si="1"/>
        <v>-3927229.9945892841</v>
      </c>
    </row>
    <row r="21" spans="1:8" ht="15" x14ac:dyDescent="0.25">
      <c r="A21" s="66">
        <v>1850</v>
      </c>
      <c r="B21" s="67" t="s">
        <v>41</v>
      </c>
      <c r="C21" s="32">
        <f>-'2025 (New UL)'!J51</f>
        <v>24844534.630902804</v>
      </c>
      <c r="D21" s="32">
        <f>-'2025 (Old UL)'!J51</f>
        <v>23720800.200454835</v>
      </c>
      <c r="E21" s="32">
        <f t="shared" si="0"/>
        <v>1123734.4304479696</v>
      </c>
      <c r="F21" s="32">
        <f>-'2026 (New UL)'!J51</f>
        <v>25886661.028418172</v>
      </c>
      <c r="G21" s="32">
        <f>-'2026 (Old UL)'!J51</f>
        <v>25334011.169662885</v>
      </c>
      <c r="H21" s="32">
        <f t="shared" si="1"/>
        <v>552649.85875528678</v>
      </c>
    </row>
    <row r="22" spans="1:8" ht="15" x14ac:dyDescent="0.25">
      <c r="A22" s="66">
        <v>1855</v>
      </c>
      <c r="B22" s="67" t="s">
        <v>42</v>
      </c>
      <c r="C22" s="32">
        <f>-'2025 (New UL)'!J52</f>
        <v>2791185.8617231776</v>
      </c>
      <c r="D22" s="32">
        <f>-'2025 (Old UL)'!J52</f>
        <v>2975595.8492148956</v>
      </c>
      <c r="E22" s="32">
        <f t="shared" si="0"/>
        <v>-184409.98749171803</v>
      </c>
      <c r="F22" s="32">
        <f>-'2026 (New UL)'!J52</f>
        <v>3000841.3052593903</v>
      </c>
      <c r="G22" s="32">
        <f>-'2026 (Old UL)'!J52</f>
        <v>3191085.4080380714</v>
      </c>
      <c r="H22" s="32">
        <f t="shared" si="1"/>
        <v>-190244.10277868109</v>
      </c>
    </row>
    <row r="23" spans="1:8" ht="15" x14ac:dyDescent="0.25">
      <c r="A23" s="66">
        <v>1860</v>
      </c>
      <c r="B23" s="67" t="s">
        <v>43</v>
      </c>
      <c r="C23" s="32">
        <f>-'2025 (New UL)'!J53</f>
        <v>13629724.695579311</v>
      </c>
      <c r="D23" s="32">
        <f>-'2025 (Old UL)'!J53</f>
        <v>15934393.003705602</v>
      </c>
      <c r="E23" s="32">
        <f t="shared" si="0"/>
        <v>-2304668.3081262913</v>
      </c>
      <c r="F23" s="32">
        <f>-'2026 (New UL)'!J53</f>
        <v>14279693.902629159</v>
      </c>
      <c r="G23" s="32">
        <f>-'2026 (Old UL)'!J53</f>
        <v>16818207.832991023</v>
      </c>
      <c r="H23" s="32">
        <f t="shared" si="1"/>
        <v>-2538513.9303618632</v>
      </c>
    </row>
    <row r="24" spans="1:8" ht="15" x14ac:dyDescent="0.25">
      <c r="A24" s="66">
        <v>1908</v>
      </c>
      <c r="B24" s="67" t="s">
        <v>46</v>
      </c>
      <c r="C24" s="32">
        <f>-'2025 (New UL)'!J56</f>
        <v>5820296.6870059557</v>
      </c>
      <c r="D24" s="32">
        <f>-'2025 (Old UL)'!J56</f>
        <v>5375138.5023385696</v>
      </c>
      <c r="E24" s="32">
        <f t="shared" si="0"/>
        <v>445158.18466738611</v>
      </c>
      <c r="F24" s="32">
        <f>-'2026 (New UL)'!J56</f>
        <v>5864210.3999594776</v>
      </c>
      <c r="G24" s="32">
        <f>-'2026 (Old UL)'!J56</f>
        <v>5415803.3113990091</v>
      </c>
      <c r="H24" s="32">
        <f t="shared" si="1"/>
        <v>448407.08856046852</v>
      </c>
    </row>
    <row r="25" spans="1:8" ht="15" x14ac:dyDescent="0.25">
      <c r="A25" s="66">
        <v>1915</v>
      </c>
      <c r="B25" s="67" t="s">
        <v>88</v>
      </c>
      <c r="C25" s="32">
        <f>-'2025 (New UL)'!J57</f>
        <v>276991.64803169237</v>
      </c>
      <c r="D25" s="32">
        <f>-'2025 (Old UL)'!J57</f>
        <v>517115.59891169763</v>
      </c>
      <c r="E25" s="32">
        <f t="shared" si="0"/>
        <v>-240123.95088000526</v>
      </c>
      <c r="F25" s="32">
        <f>-'2026 (New UL)'!J57</f>
        <v>276991.64803169237</v>
      </c>
      <c r="G25" s="32">
        <f>-'2026 (Old UL)'!J57</f>
        <v>471603.85154574557</v>
      </c>
      <c r="H25" s="32">
        <f t="shared" si="1"/>
        <v>-194612.2035140532</v>
      </c>
    </row>
    <row r="26" spans="1:8" ht="15" x14ac:dyDescent="0.25">
      <c r="A26" s="66">
        <v>1920</v>
      </c>
      <c r="B26" s="67" t="s">
        <v>48</v>
      </c>
      <c r="C26" s="32">
        <f>-'2025 (New UL)'!J58</f>
        <v>5219333.1766844001</v>
      </c>
      <c r="D26" s="32">
        <f>-'2025 (Old UL)'!J58</f>
        <v>5219333.1766844001</v>
      </c>
      <c r="E26" s="32">
        <f t="shared" si="0"/>
        <v>0</v>
      </c>
      <c r="F26" s="32">
        <f>-'2026 (New UL)'!J58</f>
        <v>4837264.1954310145</v>
      </c>
      <c r="G26" s="32">
        <f>-'2026 (Old UL)'!J58</f>
        <v>4837264.1954310145</v>
      </c>
      <c r="H26" s="32">
        <f t="shared" si="1"/>
        <v>0</v>
      </c>
    </row>
    <row r="27" spans="1:8" ht="15" x14ac:dyDescent="0.25">
      <c r="A27" s="66">
        <v>1930</v>
      </c>
      <c r="B27" s="67" t="s">
        <v>49</v>
      </c>
      <c r="C27" s="32">
        <f>-'2025 (New UL)'!J59</f>
        <v>5247105.2360907262</v>
      </c>
      <c r="D27" s="32">
        <f>-'2025 (Old UL)'!J59</f>
        <v>6389446.0562189426</v>
      </c>
      <c r="E27" s="32">
        <f t="shared" si="0"/>
        <v>-1142340.8201282164</v>
      </c>
      <c r="F27" s="32">
        <f>-'2026 (New UL)'!J59</f>
        <v>5329318.7757300567</v>
      </c>
      <c r="G27" s="32">
        <f>-'2026 (Old UL)'!J59</f>
        <v>6538635.9075573822</v>
      </c>
      <c r="H27" s="32">
        <f t="shared" si="1"/>
        <v>-1209317.1318273256</v>
      </c>
    </row>
    <row r="28" spans="1:8" ht="15" x14ac:dyDescent="0.25">
      <c r="A28" s="66">
        <v>1935</v>
      </c>
      <c r="B28" s="67" t="s">
        <v>50</v>
      </c>
      <c r="C28" s="32">
        <f>-'2025 (New UL)'!J60</f>
        <v>84165.749605780322</v>
      </c>
      <c r="D28" s="32">
        <f>-'2025 (Old UL)'!J60</f>
        <v>84165.749605780322</v>
      </c>
      <c r="E28" s="32">
        <f t="shared" si="0"/>
        <v>0</v>
      </c>
      <c r="F28" s="32">
        <f>-'2026 (New UL)'!J60</f>
        <v>80756.127888571704</v>
      </c>
      <c r="G28" s="32">
        <f>-'2026 (Old UL)'!J60</f>
        <v>80756.127888571704</v>
      </c>
      <c r="H28" s="32">
        <f t="shared" si="1"/>
        <v>0</v>
      </c>
    </row>
    <row r="29" spans="1:8" ht="15" x14ac:dyDescent="0.25">
      <c r="A29" s="66">
        <v>1940</v>
      </c>
      <c r="B29" s="67" t="s">
        <v>51</v>
      </c>
      <c r="C29" s="32">
        <f>-'2025 (New UL)'!J61</f>
        <v>466134.80050367047</v>
      </c>
      <c r="D29" s="32">
        <f>-'2025 (Old UL)'!J61</f>
        <v>466134.80050367047</v>
      </c>
      <c r="E29" s="32">
        <f t="shared" si="0"/>
        <v>0</v>
      </c>
      <c r="F29" s="32">
        <f>-'2026 (New UL)'!J61</f>
        <v>481523.2000821887</v>
      </c>
      <c r="G29" s="32">
        <f>-'2026 (Old UL)'!J61</f>
        <v>481523.2000821887</v>
      </c>
      <c r="H29" s="32">
        <f t="shared" si="1"/>
        <v>0</v>
      </c>
    </row>
    <row r="30" spans="1:8" ht="15" x14ac:dyDescent="0.25">
      <c r="A30" s="66">
        <v>1945</v>
      </c>
      <c r="B30" s="67" t="s">
        <v>52</v>
      </c>
      <c r="C30" s="32">
        <f>-'2025 (New UL)'!J62</f>
        <v>412962.27643038391</v>
      </c>
      <c r="D30" s="32">
        <f>-'2025 (Old UL)'!J62</f>
        <v>412962.27643038391</v>
      </c>
      <c r="E30" s="32">
        <f t="shared" si="0"/>
        <v>0</v>
      </c>
      <c r="F30" s="32">
        <f>-'2026 (New UL)'!J62</f>
        <v>446978.52819778508</v>
      </c>
      <c r="G30" s="32">
        <f>-'2026 (Old UL)'!J62</f>
        <v>446978.52819778508</v>
      </c>
      <c r="H30" s="32">
        <f t="shared" si="1"/>
        <v>0</v>
      </c>
    </row>
    <row r="31" spans="1:8" ht="15" x14ac:dyDescent="0.25">
      <c r="A31" s="66">
        <v>1955</v>
      </c>
      <c r="B31" s="67" t="s">
        <v>53</v>
      </c>
      <c r="C31" s="32">
        <f>-'2025 (New UL)'!J63</f>
        <v>597846.76043014205</v>
      </c>
      <c r="D31" s="32">
        <f>-'2025 (Old UL)'!J63</f>
        <v>833222.88179499842</v>
      </c>
      <c r="E31" s="32">
        <f t="shared" si="0"/>
        <v>-235376.12136485637</v>
      </c>
      <c r="F31" s="32">
        <f>-'2026 (New UL)'!J63</f>
        <v>663367.74258816266</v>
      </c>
      <c r="G31" s="32">
        <f>-'2026 (Old UL)'!J63</f>
        <v>881626.3560164005</v>
      </c>
      <c r="H31" s="32">
        <f t="shared" si="1"/>
        <v>-218258.61342823785</v>
      </c>
    </row>
    <row r="32" spans="1:8" ht="15" x14ac:dyDescent="0.25">
      <c r="A32" s="66">
        <v>1960</v>
      </c>
      <c r="B32" s="67" t="s">
        <v>54</v>
      </c>
      <c r="C32" s="32">
        <f>-'2025 (New UL)'!J64</f>
        <v>1096198.3465128972</v>
      </c>
      <c r="D32" s="32">
        <f>-'2025 (Old UL)'!J64</f>
        <v>1096198.3465128972</v>
      </c>
      <c r="E32" s="32">
        <f t="shared" si="0"/>
        <v>0</v>
      </c>
      <c r="F32" s="32">
        <f>-'2026 (New UL)'!J64</f>
        <v>538343.69402469031</v>
      </c>
      <c r="G32" s="32">
        <f>-'2026 (Old UL)'!J64</f>
        <v>538343.69402469031</v>
      </c>
      <c r="H32" s="32">
        <f t="shared" si="1"/>
        <v>0</v>
      </c>
    </row>
    <row r="33" spans="1:8" ht="15" x14ac:dyDescent="0.25">
      <c r="A33" s="66">
        <v>1980</v>
      </c>
      <c r="B33" s="67" t="s">
        <v>55</v>
      </c>
      <c r="C33" s="32">
        <f>-'2025 (New UL)'!J65</f>
        <v>2258436.3720821426</v>
      </c>
      <c r="D33" s="32">
        <f>-'2025 (Old UL)'!J65</f>
        <v>2258436.3720821426</v>
      </c>
      <c r="E33" s="32">
        <f t="shared" si="0"/>
        <v>0</v>
      </c>
      <c r="F33" s="32">
        <f>-'2026 (New UL)'!J65</f>
        <v>2476989.3063069154</v>
      </c>
      <c r="G33" s="32">
        <f>-'2026 (Old UL)'!J65</f>
        <v>2476989.3063069154</v>
      </c>
      <c r="H33" s="32">
        <f t="shared" si="1"/>
        <v>0</v>
      </c>
    </row>
    <row r="34" spans="1:8" ht="15" x14ac:dyDescent="0.25">
      <c r="A34" s="66">
        <v>2440</v>
      </c>
      <c r="B34" s="67" t="s">
        <v>71</v>
      </c>
      <c r="C34" s="32">
        <f>-'2025 (New UL)'!J66</f>
        <v>-22660704.678595979</v>
      </c>
      <c r="D34" s="32">
        <f>-'2025 (Old UL)'!J66</f>
        <v>-24184981.936641794</v>
      </c>
      <c r="E34" s="32">
        <f t="shared" si="0"/>
        <v>1524277.2580458149</v>
      </c>
      <c r="F34" s="32">
        <f>-'2026 (New UL)'!J66</f>
        <v>-26040634.26942585</v>
      </c>
      <c r="G34" s="32">
        <f>-'2026 (Old UL)'!J66</f>
        <v>-27860443.871316683</v>
      </c>
      <c r="H34" s="32">
        <f t="shared" si="1"/>
        <v>1819809.6018908322</v>
      </c>
    </row>
    <row r="35" spans="1:8" ht="15" x14ac:dyDescent="0.25">
      <c r="A35" s="72">
        <v>2005</v>
      </c>
      <c r="B35" s="73" t="s">
        <v>83</v>
      </c>
      <c r="C35" s="32">
        <f>-'2025 (New UL)'!J68</f>
        <v>731191.98</v>
      </c>
      <c r="D35" s="32">
        <f>-'2025 (Old UL)'!J68</f>
        <v>740162.28461538465</v>
      </c>
      <c r="E35" s="32">
        <f t="shared" si="0"/>
        <v>-8970.3046153846662</v>
      </c>
      <c r="F35" s="32">
        <f>-'2026 (New UL)'!J68</f>
        <v>731191.98</v>
      </c>
      <c r="G35" s="32">
        <f>-'2026 (Old UL)'!J68</f>
        <v>740162.28461538465</v>
      </c>
      <c r="H35" s="32">
        <f t="shared" si="1"/>
        <v>-8970.3046153846662</v>
      </c>
    </row>
    <row r="36" spans="1:8" x14ac:dyDescent="0.2">
      <c r="A36" s="72"/>
      <c r="B36" s="76" t="s">
        <v>84</v>
      </c>
      <c r="C36" s="77">
        <f t="shared" ref="C36:H36" si="2">SUM(C12:C35)</f>
        <v>162935878.70700729</v>
      </c>
      <c r="D36" s="77">
        <f t="shared" si="2"/>
        <v>179557596.77401009</v>
      </c>
      <c r="E36" s="77">
        <f t="shared" si="2"/>
        <v>-16621718.067002783</v>
      </c>
      <c r="F36" s="77">
        <f t="shared" si="2"/>
        <v>171057221.1564036</v>
      </c>
      <c r="G36" s="77">
        <f t="shared" si="2"/>
        <v>192296387.91514176</v>
      </c>
      <c r="H36" s="77">
        <f t="shared" si="2"/>
        <v>-21239166.758738097</v>
      </c>
    </row>
  </sheetData>
  <mergeCells count="2">
    <mergeCell ref="C10:E10"/>
    <mergeCell ref="F10:H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ADD3E-682D-4018-8551-83930D89BF52}">
  <dimension ref="A1:M79"/>
  <sheetViews>
    <sheetView topLeftCell="A10" zoomScale="90" zoomScaleNormal="90" workbookViewId="0">
      <selection activeCell="P54" sqref="P54"/>
    </sheetView>
  </sheetViews>
  <sheetFormatPr defaultColWidth="9" defaultRowHeight="12.75" x14ac:dyDescent="0.2"/>
  <cols>
    <col min="1" max="1" width="7.140625" style="44" customWidth="1"/>
    <col min="2" max="2" width="11.28515625" style="44" customWidth="1"/>
    <col min="3" max="3" width="35.5703125" style="42" customWidth="1"/>
    <col min="4" max="4" width="16.5703125" style="42" bestFit="1" customWidth="1"/>
    <col min="5" max="5" width="18.5703125" style="42" bestFit="1" customWidth="1"/>
    <col min="6" max="6" width="15.5703125" style="42" bestFit="1" customWidth="1"/>
    <col min="7" max="7" width="16.5703125" style="42" bestFit="1" customWidth="1"/>
    <col min="8" max="8" width="1.42578125" style="42" customWidth="1"/>
    <col min="9" max="9" width="15.85546875" style="42" customWidth="1"/>
    <col min="10" max="10" width="15.5703125" style="42" customWidth="1"/>
    <col min="11" max="11" width="14.28515625" style="42" bestFit="1" customWidth="1"/>
    <col min="12" max="12" width="16.140625" style="42" bestFit="1" customWidth="1"/>
    <col min="13" max="13" width="16.85546875" style="42" bestFit="1" customWidth="1"/>
    <col min="14" max="16384" width="9" style="42"/>
  </cols>
  <sheetData>
    <row r="1" spans="1:13" hidden="1" x14ac:dyDescent="0.2">
      <c r="L1" s="45" t="s">
        <v>0</v>
      </c>
      <c r="M1" s="12">
        <v>0</v>
      </c>
    </row>
    <row r="2" spans="1:13" hidden="1" x14ac:dyDescent="0.2">
      <c r="L2" s="45" t="s">
        <v>1</v>
      </c>
      <c r="M2" s="46"/>
    </row>
    <row r="3" spans="1:13" hidden="1" x14ac:dyDescent="0.2">
      <c r="L3" s="45" t="s">
        <v>2</v>
      </c>
      <c r="M3" s="46"/>
    </row>
    <row r="4" spans="1:13" hidden="1" x14ac:dyDescent="0.2">
      <c r="L4" s="45" t="s">
        <v>3</v>
      </c>
      <c r="M4" s="46"/>
    </row>
    <row r="5" spans="1:13" hidden="1" x14ac:dyDescent="0.2">
      <c r="L5" s="45" t="s">
        <v>4</v>
      </c>
      <c r="M5" s="47"/>
    </row>
    <row r="6" spans="1:13" ht="9" hidden="1" customHeight="1" x14ac:dyDescent="0.2">
      <c r="L6" s="45"/>
      <c r="M6" s="48"/>
    </row>
    <row r="7" spans="1:13" hidden="1" x14ac:dyDescent="0.2">
      <c r="L7" s="45" t="s">
        <v>5</v>
      </c>
      <c r="M7" s="47"/>
    </row>
    <row r="8" spans="1:13" ht="9" customHeight="1" x14ac:dyDescent="0.2"/>
    <row r="9" spans="1:13" ht="20.25" customHeight="1" x14ac:dyDescent="0.2">
      <c r="A9" s="100" t="s">
        <v>8</v>
      </c>
      <c r="B9" s="100"/>
      <c r="C9" s="100"/>
      <c r="D9" s="100"/>
      <c r="E9" s="100"/>
      <c r="F9" s="100"/>
      <c r="G9" s="100"/>
      <c r="H9" s="100"/>
      <c r="I9" s="100"/>
      <c r="J9" s="100"/>
      <c r="K9" s="100"/>
      <c r="L9" s="100"/>
      <c r="M9" s="100"/>
    </row>
    <row r="10" spans="1:13" ht="21" x14ac:dyDescent="0.2">
      <c r="A10" s="100" t="s">
        <v>9</v>
      </c>
      <c r="B10" s="100"/>
      <c r="C10" s="100"/>
      <c r="D10" s="100"/>
      <c r="E10" s="100"/>
      <c r="F10" s="100"/>
      <c r="G10" s="100"/>
      <c r="H10" s="100"/>
      <c r="I10" s="100"/>
      <c r="J10" s="100"/>
      <c r="K10" s="100"/>
      <c r="L10" s="100"/>
      <c r="M10" s="100"/>
    </row>
    <row r="11" spans="1:13" x14ac:dyDescent="0.2">
      <c r="E11" s="80" t="s">
        <v>74</v>
      </c>
    </row>
    <row r="12" spans="1:13" hidden="1" x14ac:dyDescent="0.2">
      <c r="A12" s="49" t="s">
        <v>7</v>
      </c>
    </row>
    <row r="13" spans="1:13" hidden="1" x14ac:dyDescent="0.2"/>
    <row r="14" spans="1:13" ht="12.6" hidden="1" customHeight="1" x14ac:dyDescent="0.2">
      <c r="A14" s="44">
        <v>1</v>
      </c>
      <c r="B14" s="101" t="s">
        <v>10</v>
      </c>
      <c r="C14" s="101"/>
      <c r="D14" s="101"/>
      <c r="E14" s="101"/>
      <c r="F14" s="101"/>
      <c r="G14" s="101"/>
      <c r="H14" s="101"/>
      <c r="I14" s="101"/>
      <c r="J14" s="101"/>
      <c r="K14" s="101"/>
      <c r="L14" s="101"/>
      <c r="M14" s="101"/>
    </row>
    <row r="15" spans="1:13" ht="29.25" hidden="1" customHeight="1" x14ac:dyDescent="0.2">
      <c r="B15" s="101"/>
      <c r="C15" s="101"/>
      <c r="D15" s="101"/>
      <c r="E15" s="101"/>
      <c r="F15" s="101"/>
      <c r="G15" s="101"/>
      <c r="H15" s="101"/>
      <c r="I15" s="101"/>
      <c r="J15" s="101"/>
      <c r="K15" s="101"/>
      <c r="L15" s="101"/>
      <c r="M15" s="101"/>
    </row>
    <row r="16" spans="1:13" ht="12.75" hidden="1" customHeight="1" x14ac:dyDescent="0.2"/>
    <row r="17" spans="1:13" ht="12.6" hidden="1" customHeight="1" x14ac:dyDescent="0.2">
      <c r="A17" s="44">
        <v>2</v>
      </c>
      <c r="B17" s="101" t="s">
        <v>11</v>
      </c>
      <c r="C17" s="101"/>
      <c r="D17" s="101"/>
      <c r="E17" s="101"/>
      <c r="F17" s="101"/>
      <c r="G17" s="101"/>
      <c r="H17" s="101"/>
      <c r="I17" s="101"/>
      <c r="J17" s="101"/>
      <c r="K17" s="101"/>
      <c r="L17" s="101"/>
      <c r="M17" s="101"/>
    </row>
    <row r="18" spans="1:13" hidden="1" x14ac:dyDescent="0.2">
      <c r="B18" s="101"/>
      <c r="C18" s="101"/>
      <c r="D18" s="101"/>
      <c r="E18" s="101"/>
      <c r="F18" s="101"/>
      <c r="G18" s="101"/>
      <c r="H18" s="101"/>
      <c r="I18" s="101"/>
      <c r="J18" s="101"/>
      <c r="K18" s="101"/>
      <c r="L18" s="101"/>
      <c r="M18" s="101"/>
    </row>
    <row r="19" spans="1:13" hidden="1" x14ac:dyDescent="0.2"/>
    <row r="20" spans="1:13" ht="12.6" hidden="1" customHeight="1" x14ac:dyDescent="0.2">
      <c r="A20" s="44">
        <v>3</v>
      </c>
      <c r="B20" s="97" t="s">
        <v>12</v>
      </c>
      <c r="C20" s="97"/>
      <c r="D20" s="97"/>
      <c r="E20" s="97"/>
      <c r="F20" s="97"/>
      <c r="G20" s="97"/>
      <c r="H20" s="97"/>
      <c r="I20" s="97"/>
      <c r="J20" s="97"/>
      <c r="K20" s="97"/>
      <c r="L20" s="97"/>
      <c r="M20" s="97"/>
    </row>
    <row r="21" spans="1:13" hidden="1" x14ac:dyDescent="0.2"/>
    <row r="22" spans="1:13" hidden="1" x14ac:dyDescent="0.2">
      <c r="A22" s="44">
        <v>4</v>
      </c>
      <c r="B22" s="51" t="s">
        <v>13</v>
      </c>
    </row>
    <row r="23" spans="1:13" hidden="1" x14ac:dyDescent="0.2"/>
    <row r="24" spans="1:13" ht="30.75" hidden="1" customHeight="1" x14ac:dyDescent="0.2">
      <c r="A24" s="44">
        <v>5</v>
      </c>
      <c r="B24" s="97" t="s">
        <v>14</v>
      </c>
      <c r="C24" s="97"/>
      <c r="D24" s="97"/>
      <c r="E24" s="97"/>
      <c r="F24" s="97"/>
      <c r="G24" s="97"/>
      <c r="H24" s="97"/>
      <c r="I24" s="97"/>
      <c r="J24" s="97"/>
      <c r="K24" s="97"/>
      <c r="L24" s="97"/>
      <c r="M24" s="97"/>
    </row>
    <row r="25" spans="1:13" hidden="1" x14ac:dyDescent="0.2"/>
    <row r="26" spans="1:13" ht="12.6" hidden="1" customHeight="1" x14ac:dyDescent="0.2">
      <c r="A26" s="44">
        <v>6</v>
      </c>
      <c r="B26" s="97" t="s">
        <v>15</v>
      </c>
      <c r="C26" s="97"/>
      <c r="D26" s="97"/>
      <c r="E26" s="97"/>
      <c r="F26" s="97"/>
      <c r="G26" s="97"/>
      <c r="H26" s="97"/>
      <c r="I26" s="97"/>
      <c r="J26" s="97"/>
      <c r="K26" s="97"/>
      <c r="L26" s="97"/>
      <c r="M26" s="97"/>
    </row>
    <row r="27" spans="1:13" hidden="1" x14ac:dyDescent="0.2">
      <c r="B27" s="97"/>
      <c r="C27" s="97"/>
      <c r="D27" s="97"/>
      <c r="E27" s="97"/>
      <c r="F27" s="97"/>
      <c r="G27" s="97"/>
      <c r="H27" s="97"/>
      <c r="I27" s="97"/>
      <c r="J27" s="97"/>
      <c r="K27" s="97"/>
      <c r="L27" s="97"/>
      <c r="M27" s="97"/>
    </row>
    <row r="28" spans="1:13" hidden="1" x14ac:dyDescent="0.2">
      <c r="B28" s="97"/>
      <c r="C28" s="97"/>
      <c r="D28" s="97"/>
      <c r="E28" s="97"/>
      <c r="F28" s="97"/>
      <c r="G28" s="97"/>
      <c r="H28" s="97"/>
      <c r="I28" s="97"/>
      <c r="J28" s="97"/>
      <c r="K28" s="97"/>
      <c r="L28" s="97"/>
      <c r="M28" s="97"/>
    </row>
    <row r="29" spans="1:13" hidden="1" x14ac:dyDescent="0.2"/>
    <row r="30" spans="1:13" ht="12.75" hidden="1" customHeight="1" x14ac:dyDescent="0.2">
      <c r="A30" s="44">
        <v>7</v>
      </c>
      <c r="B30" s="51" t="s">
        <v>16</v>
      </c>
      <c r="C30" s="50"/>
      <c r="D30" s="50"/>
      <c r="E30" s="50"/>
      <c r="F30" s="50"/>
      <c r="G30" s="50"/>
      <c r="H30" s="50"/>
      <c r="I30" s="50"/>
      <c r="J30" s="50"/>
      <c r="K30" s="50"/>
      <c r="L30" s="50"/>
      <c r="M30" s="50"/>
    </row>
    <row r="31" spans="1:13" hidden="1" x14ac:dyDescent="0.2">
      <c r="B31" s="50"/>
      <c r="C31" s="50"/>
      <c r="D31" s="50"/>
      <c r="E31" s="50"/>
      <c r="F31" s="50"/>
      <c r="G31" s="50"/>
      <c r="H31" s="50"/>
      <c r="I31" s="50"/>
      <c r="J31" s="50"/>
      <c r="K31" s="50"/>
      <c r="L31" s="50"/>
      <c r="M31" s="50"/>
    </row>
    <row r="32" spans="1:13" hidden="1" x14ac:dyDescent="0.2">
      <c r="A32" s="44">
        <v>8</v>
      </c>
      <c r="B32" s="51" t="s">
        <v>17</v>
      </c>
      <c r="C32" s="50"/>
      <c r="D32" s="50"/>
      <c r="E32" s="50"/>
      <c r="F32" s="50"/>
      <c r="G32" s="50"/>
      <c r="H32" s="50"/>
      <c r="I32" s="50"/>
      <c r="J32" s="50"/>
      <c r="K32" s="50"/>
      <c r="L32" s="50"/>
      <c r="M32" s="50"/>
    </row>
    <row r="33" spans="1:13" customFormat="1" ht="15" x14ac:dyDescent="0.25">
      <c r="A33" s="44"/>
      <c r="B33" s="44"/>
      <c r="C33" s="42"/>
      <c r="D33" s="42"/>
      <c r="E33" s="42"/>
      <c r="F33" s="42"/>
      <c r="G33" s="42"/>
      <c r="H33" s="42"/>
      <c r="I33" s="42"/>
      <c r="J33" s="42"/>
      <c r="K33" s="42"/>
      <c r="L33" s="42"/>
      <c r="M33" s="42"/>
    </row>
    <row r="34" spans="1:13" customFormat="1" ht="15" x14ac:dyDescent="0.25">
      <c r="A34" s="44"/>
      <c r="B34" s="44"/>
      <c r="C34" s="42"/>
      <c r="D34" s="42"/>
      <c r="E34" s="42"/>
      <c r="F34" s="42"/>
      <c r="G34" s="42"/>
      <c r="H34" s="42"/>
      <c r="I34" s="42"/>
      <c r="J34" s="42"/>
      <c r="K34" s="42"/>
      <c r="L34" s="42"/>
      <c r="M34" s="42"/>
    </row>
    <row r="35" spans="1:13" ht="15.75" thickBot="1" x14ac:dyDescent="0.25">
      <c r="E35" s="52" t="s">
        <v>18</v>
      </c>
      <c r="F35" s="53" t="s">
        <v>6</v>
      </c>
    </row>
    <row r="36" spans="1:13" ht="15.75" thickBot="1" x14ac:dyDescent="0.3">
      <c r="E36" s="52" t="s">
        <v>19</v>
      </c>
      <c r="F36" s="54">
        <v>2026</v>
      </c>
      <c r="G36" s="55"/>
    </row>
    <row r="38" spans="1:13" x14ac:dyDescent="0.2">
      <c r="D38" s="98" t="s">
        <v>20</v>
      </c>
      <c r="E38" s="99"/>
      <c r="F38" s="99"/>
      <c r="G38" s="107"/>
      <c r="I38" s="56"/>
      <c r="J38" s="57" t="s">
        <v>21</v>
      </c>
      <c r="K38" s="57"/>
      <c r="L38" s="58"/>
    </row>
    <row r="39" spans="1:13" ht="30" customHeight="1" x14ac:dyDescent="0.2">
      <c r="A39" s="59"/>
      <c r="B39" s="59" t="s">
        <v>22</v>
      </c>
      <c r="C39" s="60" t="s">
        <v>23</v>
      </c>
      <c r="D39" s="59" t="s">
        <v>24</v>
      </c>
      <c r="E39" s="61" t="s">
        <v>25</v>
      </c>
      <c r="F39" s="61" t="s">
        <v>26</v>
      </c>
      <c r="G39" s="59" t="s">
        <v>27</v>
      </c>
      <c r="H39" s="62"/>
      <c r="I39" s="59" t="s">
        <v>24</v>
      </c>
      <c r="J39" s="63" t="s">
        <v>28</v>
      </c>
      <c r="K39" s="63" t="s">
        <v>26</v>
      </c>
      <c r="L39" s="64" t="s">
        <v>27</v>
      </c>
      <c r="M39" s="59" t="s">
        <v>29</v>
      </c>
    </row>
    <row r="40" spans="1:13" ht="25.5" customHeight="1" x14ac:dyDescent="0.25">
      <c r="A40" s="65"/>
      <c r="B40" s="66">
        <v>1609</v>
      </c>
      <c r="C40" s="67" t="s">
        <v>30</v>
      </c>
      <c r="D40" s="32">
        <f>'2025 (New UL)'!G40</f>
        <v>98789549.156599998</v>
      </c>
      <c r="E40" s="32">
        <v>7894473.1502</v>
      </c>
      <c r="F40" s="32">
        <v>0</v>
      </c>
      <c r="G40" s="68">
        <f t="shared" ref="G40:G71" si="0">D40+E40+F40</f>
        <v>106684022.30679999</v>
      </c>
      <c r="H40" s="69"/>
      <c r="I40" s="32">
        <f>'2025 (New UL)'!L40</f>
        <v>-32252382.190347176</v>
      </c>
      <c r="J40" s="32">
        <v>-3486570.7792454702</v>
      </c>
      <c r="K40" s="32">
        <v>0</v>
      </c>
      <c r="L40" s="68">
        <f>I40+J40+K40</f>
        <v>-35738952.969592646</v>
      </c>
      <c r="M40" s="70">
        <f t="shared" ref="M40:M71" si="1">G40+L40</f>
        <v>70945069.337207347</v>
      </c>
    </row>
    <row r="41" spans="1:13" ht="25.5" x14ac:dyDescent="0.25">
      <c r="A41" s="66"/>
      <c r="B41" s="66">
        <v>1611</v>
      </c>
      <c r="C41" s="67" t="s">
        <v>31</v>
      </c>
      <c r="D41" s="32">
        <f>'2025 (New UL)'!G41</f>
        <v>240173514.36056152</v>
      </c>
      <c r="E41" s="32">
        <v>32931535.781099997</v>
      </c>
      <c r="F41" s="32">
        <v>-607738.8600000001</v>
      </c>
      <c r="G41" s="68">
        <f t="shared" si="0"/>
        <v>272497311.28166151</v>
      </c>
      <c r="H41" s="69"/>
      <c r="I41" s="32">
        <f>'2025 (New UL)'!L41</f>
        <v>-131884978.8627055</v>
      </c>
      <c r="J41" s="32">
        <v>-22323094.029258184</v>
      </c>
      <c r="K41" s="32">
        <v>607738.8600000001</v>
      </c>
      <c r="L41" s="68">
        <f t="shared" ref="L41:L71" si="2">I41+J41+K41</f>
        <v>-153600334.03196368</v>
      </c>
      <c r="M41" s="70">
        <f t="shared" si="1"/>
        <v>118896977.24969783</v>
      </c>
    </row>
    <row r="42" spans="1:13" ht="25.5" x14ac:dyDescent="0.25">
      <c r="A42" s="66"/>
      <c r="B42" s="66">
        <v>1612</v>
      </c>
      <c r="C42" s="67" t="s">
        <v>32</v>
      </c>
      <c r="D42" s="32">
        <f>'2025 (New UL)'!G42</f>
        <v>4264599.7194000017</v>
      </c>
      <c r="E42" s="32">
        <v>138131.85570000001</v>
      </c>
      <c r="F42" s="32">
        <v>0</v>
      </c>
      <c r="G42" s="68">
        <f t="shared" si="0"/>
        <v>4402731.5751000019</v>
      </c>
      <c r="H42" s="69"/>
      <c r="I42" s="32">
        <f>'2025 (New UL)'!L42</f>
        <v>0</v>
      </c>
      <c r="J42" s="32">
        <v>0</v>
      </c>
      <c r="K42" s="32">
        <v>0</v>
      </c>
      <c r="L42" s="68">
        <f t="shared" si="2"/>
        <v>0</v>
      </c>
      <c r="M42" s="70">
        <f t="shared" si="1"/>
        <v>4402731.5751000019</v>
      </c>
    </row>
    <row r="43" spans="1:13" ht="15" x14ac:dyDescent="0.25">
      <c r="A43" s="66"/>
      <c r="B43" s="66">
        <v>1805</v>
      </c>
      <c r="C43" s="67" t="s">
        <v>33</v>
      </c>
      <c r="D43" s="32">
        <f>'2025 (New UL)'!G43</f>
        <v>84610153.680000007</v>
      </c>
      <c r="E43" s="32">
        <v>0</v>
      </c>
      <c r="F43" s="32">
        <v>0</v>
      </c>
      <c r="G43" s="68">
        <f t="shared" si="0"/>
        <v>84610153.680000007</v>
      </c>
      <c r="H43" s="69"/>
      <c r="I43" s="32">
        <f>'2025 (New UL)'!L43</f>
        <v>0</v>
      </c>
      <c r="J43" s="32">
        <v>0</v>
      </c>
      <c r="K43" s="32">
        <v>0</v>
      </c>
      <c r="L43" s="68">
        <f t="shared" si="2"/>
        <v>0</v>
      </c>
      <c r="M43" s="70">
        <f t="shared" si="1"/>
        <v>84610153.680000007</v>
      </c>
    </row>
    <row r="44" spans="1:13" ht="15" x14ac:dyDescent="0.25">
      <c r="A44" s="66"/>
      <c r="B44" s="66">
        <v>1808</v>
      </c>
      <c r="C44" s="67" t="s">
        <v>34</v>
      </c>
      <c r="D44" s="32">
        <f>'2025 (New UL)'!G44</f>
        <v>45357741.890715204</v>
      </c>
      <c r="E44" s="32">
        <v>86195.317374783379</v>
      </c>
      <c r="F44" s="32">
        <v>0</v>
      </c>
      <c r="G44" s="68">
        <f t="shared" si="0"/>
        <v>45443937.208089985</v>
      </c>
      <c r="H44" s="69"/>
      <c r="I44" s="32">
        <f>'2025 (New UL)'!L44</f>
        <v>-13419453.222421648</v>
      </c>
      <c r="J44" s="32">
        <v>-1554712.5408491138</v>
      </c>
      <c r="K44" s="32">
        <v>0</v>
      </c>
      <c r="L44" s="68">
        <f t="shared" si="2"/>
        <v>-14974165.763270762</v>
      </c>
      <c r="M44" s="70">
        <f t="shared" si="1"/>
        <v>30469771.444819223</v>
      </c>
    </row>
    <row r="45" spans="1:13" ht="15" x14ac:dyDescent="0.25">
      <c r="A45" s="66"/>
      <c r="B45" s="66">
        <v>1815</v>
      </c>
      <c r="C45" s="67" t="s">
        <v>35</v>
      </c>
      <c r="D45" s="32">
        <f>'2025 (New UL)'!G45</f>
        <v>146185698.38954473</v>
      </c>
      <c r="E45" s="32">
        <v>1944683.7720452158</v>
      </c>
      <c r="F45" s="32">
        <v>-23123.141879999996</v>
      </c>
      <c r="G45" s="68">
        <f t="shared" si="0"/>
        <v>148107259.01970994</v>
      </c>
      <c r="H45" s="69"/>
      <c r="I45" s="32">
        <f>'2025 (New UL)'!L45</f>
        <v>-63017080.302341409</v>
      </c>
      <c r="J45" s="32">
        <v>-4466472.8066304494</v>
      </c>
      <c r="K45" s="32">
        <v>6729.101878800001</v>
      </c>
      <c r="L45" s="68">
        <f t="shared" si="2"/>
        <v>-67476824.007093057</v>
      </c>
      <c r="M45" s="70">
        <f t="shared" si="1"/>
        <v>80630435.012616888</v>
      </c>
    </row>
    <row r="46" spans="1:13" ht="15" x14ac:dyDescent="0.25">
      <c r="A46" s="66"/>
      <c r="B46" s="66">
        <v>1820</v>
      </c>
      <c r="C46" s="67" t="s">
        <v>36</v>
      </c>
      <c r="D46" s="32">
        <f>'2025 (New UL)'!G46</f>
        <v>190015624.7142742</v>
      </c>
      <c r="E46" s="32">
        <v>2572037.9513800004</v>
      </c>
      <c r="F46" s="32">
        <v>-156496.98468599998</v>
      </c>
      <c r="G46" s="68">
        <f t="shared" si="0"/>
        <v>192431165.68096823</v>
      </c>
      <c r="H46" s="69"/>
      <c r="I46" s="32">
        <f>'2025 (New UL)'!L46</f>
        <v>-61790466.949962959</v>
      </c>
      <c r="J46" s="32">
        <v>-5935970.7378000505</v>
      </c>
      <c r="K46" s="32">
        <v>41215.264686480012</v>
      </c>
      <c r="L46" s="68">
        <f t="shared" si="2"/>
        <v>-67685222.423076525</v>
      </c>
      <c r="M46" s="70">
        <f t="shared" si="1"/>
        <v>124745943.2578917</v>
      </c>
    </row>
    <row r="47" spans="1:13" ht="15" x14ac:dyDescent="0.25">
      <c r="A47" s="66"/>
      <c r="B47" s="66">
        <v>1830</v>
      </c>
      <c r="C47" s="67" t="s">
        <v>37</v>
      </c>
      <c r="D47" s="32">
        <f>'2025 (New UL)'!G47</f>
        <v>775138263.12783194</v>
      </c>
      <c r="E47" s="32">
        <v>46893795.661329478</v>
      </c>
      <c r="F47" s="32">
        <v>-2122651.5000000005</v>
      </c>
      <c r="G47" s="68">
        <f t="shared" si="0"/>
        <v>819909407.28916144</v>
      </c>
      <c r="H47" s="69"/>
      <c r="I47" s="32">
        <f>'2025 (New UL)'!L47</f>
        <v>-126750174.09529093</v>
      </c>
      <c r="J47" s="32">
        <v>-17259176.01205809</v>
      </c>
      <c r="K47" s="32">
        <v>424530.30036000011</v>
      </c>
      <c r="L47" s="68">
        <f t="shared" si="2"/>
        <v>-143584819.80698901</v>
      </c>
      <c r="M47" s="70">
        <f t="shared" si="1"/>
        <v>676324587.48217249</v>
      </c>
    </row>
    <row r="48" spans="1:13" ht="15" x14ac:dyDescent="0.25">
      <c r="A48" s="66"/>
      <c r="B48" s="66">
        <v>1835</v>
      </c>
      <c r="C48" s="67" t="s">
        <v>38</v>
      </c>
      <c r="D48" s="32">
        <f>'2025 (New UL)'!G48</f>
        <v>632792812.34189582</v>
      </c>
      <c r="E48" s="32">
        <v>43893361.554142244</v>
      </c>
      <c r="F48" s="32">
        <v>-2086359.4512</v>
      </c>
      <c r="G48" s="68">
        <f t="shared" si="0"/>
        <v>674599814.44483805</v>
      </c>
      <c r="H48" s="69"/>
      <c r="I48" s="32">
        <f>'2025 (New UL)'!L48</f>
        <v>-119448537.03300104</v>
      </c>
      <c r="J48" s="32">
        <v>-16223350.180677207</v>
      </c>
      <c r="K48" s="32">
        <v>417271.89072000002</v>
      </c>
      <c r="L48" s="68">
        <f t="shared" si="2"/>
        <v>-135254615.32295823</v>
      </c>
      <c r="M48" s="70">
        <f t="shared" si="1"/>
        <v>539345199.12187982</v>
      </c>
    </row>
    <row r="49" spans="1:13" ht="15" x14ac:dyDescent="0.25">
      <c r="A49" s="66"/>
      <c r="B49" s="66">
        <v>1840</v>
      </c>
      <c r="C49" s="67" t="s">
        <v>39</v>
      </c>
      <c r="D49" s="32">
        <f>'2025 (New UL)'!G49</f>
        <v>599757305.49693048</v>
      </c>
      <c r="E49" s="32">
        <v>67652582.924978316</v>
      </c>
      <c r="F49" s="32">
        <v>-426183.00276</v>
      </c>
      <c r="G49" s="68">
        <f t="shared" si="0"/>
        <v>666983705.4191488</v>
      </c>
      <c r="H49" s="69"/>
      <c r="I49" s="32">
        <f>'2025 (New UL)'!L49</f>
        <v>-87536214.533964887</v>
      </c>
      <c r="J49" s="32">
        <v>-10880668.733636267</v>
      </c>
      <c r="K49" s="32">
        <v>85236.602796000006</v>
      </c>
      <c r="L49" s="68">
        <f t="shared" si="2"/>
        <v>-98331646.664805159</v>
      </c>
      <c r="M49" s="70">
        <f t="shared" si="1"/>
        <v>568652058.75434363</v>
      </c>
    </row>
    <row r="50" spans="1:13" ht="15" x14ac:dyDescent="0.25">
      <c r="A50" s="66"/>
      <c r="B50" s="66">
        <v>1845</v>
      </c>
      <c r="C50" s="67" t="s">
        <v>40</v>
      </c>
      <c r="D50" s="32">
        <f>'2025 (New UL)'!G50</f>
        <v>1728924789.5925243</v>
      </c>
      <c r="E50" s="32">
        <v>163827490.4502598</v>
      </c>
      <c r="F50" s="32">
        <v>-1888347.0002891996</v>
      </c>
      <c r="G50" s="68">
        <f t="shared" si="0"/>
        <v>1890863933.042495</v>
      </c>
      <c r="H50" s="69"/>
      <c r="I50" s="32">
        <f>'2025 (New UL)'!L50</f>
        <v>-366985010.51320654</v>
      </c>
      <c r="J50" s="32">
        <v>-50073707.771127358</v>
      </c>
      <c r="K50" s="32">
        <v>377669.40033672005</v>
      </c>
      <c r="L50" s="68">
        <f t="shared" si="2"/>
        <v>-416681048.88399714</v>
      </c>
      <c r="M50" s="70">
        <f t="shared" si="1"/>
        <v>1474182884.1584978</v>
      </c>
    </row>
    <row r="51" spans="1:13" ht="15" x14ac:dyDescent="0.25">
      <c r="A51" s="66"/>
      <c r="B51" s="66">
        <v>1850</v>
      </c>
      <c r="C51" s="67" t="s">
        <v>41</v>
      </c>
      <c r="D51" s="32">
        <f>'2025 (New UL)'!G51</f>
        <v>871144480.25788653</v>
      </c>
      <c r="E51" s="32">
        <v>61316109.164764538</v>
      </c>
      <c r="F51" s="32">
        <v>-2602740.1500000004</v>
      </c>
      <c r="G51" s="68">
        <f t="shared" si="0"/>
        <v>929857849.27265108</v>
      </c>
      <c r="H51" s="69"/>
      <c r="I51" s="32">
        <f>'2025 (New UL)'!L51</f>
        <v>-178982163.9013828</v>
      </c>
      <c r="J51" s="32">
        <v>-25886661.028418172</v>
      </c>
      <c r="K51" s="32">
        <v>520548.0295200001</v>
      </c>
      <c r="L51" s="68">
        <f t="shared" si="2"/>
        <v>-204348276.90028098</v>
      </c>
      <c r="M51" s="70">
        <f t="shared" si="1"/>
        <v>725509572.37237012</v>
      </c>
    </row>
    <row r="52" spans="1:13" ht="15" x14ac:dyDescent="0.25">
      <c r="A52" s="66"/>
      <c r="B52" s="66">
        <v>1855</v>
      </c>
      <c r="C52" s="67" t="s">
        <v>42</v>
      </c>
      <c r="D52" s="32">
        <f>'2025 (New UL)'!G52</f>
        <v>131250954.35373616</v>
      </c>
      <c r="E52" s="32">
        <v>8865554.8402079288</v>
      </c>
      <c r="F52" s="32">
        <v>-445887.90023999993</v>
      </c>
      <c r="G52" s="68">
        <f t="shared" si="0"/>
        <v>139670621.29370409</v>
      </c>
      <c r="H52" s="69"/>
      <c r="I52" s="32">
        <f>'2025 (New UL)'!L52</f>
        <v>-23039819.121447172</v>
      </c>
      <c r="J52" s="32">
        <v>-3000841.3052593903</v>
      </c>
      <c r="K52" s="32">
        <v>89177.580275999979</v>
      </c>
      <c r="L52" s="68">
        <f t="shared" si="2"/>
        <v>-25951482.846430562</v>
      </c>
      <c r="M52" s="70">
        <f t="shared" si="1"/>
        <v>113719138.44727352</v>
      </c>
    </row>
    <row r="53" spans="1:13" ht="15" x14ac:dyDescent="0.25">
      <c r="A53" s="66"/>
      <c r="B53" s="66">
        <v>1860</v>
      </c>
      <c r="C53" s="67" t="s">
        <v>43</v>
      </c>
      <c r="D53" s="32">
        <f>'2025 (New UL)'!G53</f>
        <v>313404999.7505033</v>
      </c>
      <c r="E53" s="32">
        <v>27524361.992283173</v>
      </c>
      <c r="F53" s="32">
        <v>-1304507.6813384332</v>
      </c>
      <c r="G53" s="68">
        <f t="shared" si="0"/>
        <v>339624854.06144804</v>
      </c>
      <c r="H53" s="69"/>
      <c r="I53" s="32">
        <f>'2025 (New UL)'!L53</f>
        <v>-164479715.24658513</v>
      </c>
      <c r="J53" s="32">
        <v>-14279693.902629159</v>
      </c>
      <c r="K53" s="32">
        <v>847929.9928699818</v>
      </c>
      <c r="L53" s="68">
        <f t="shared" si="2"/>
        <v>-177911479.15634432</v>
      </c>
      <c r="M53" s="70">
        <f t="shared" si="1"/>
        <v>161713374.90510371</v>
      </c>
    </row>
    <row r="54" spans="1:13" ht="25.5" x14ac:dyDescent="0.25">
      <c r="A54" s="66"/>
      <c r="B54" s="66">
        <v>1865</v>
      </c>
      <c r="C54" s="67" t="s">
        <v>44</v>
      </c>
      <c r="D54" s="32">
        <f>'2025 (New UL)'!G54</f>
        <v>800186</v>
      </c>
      <c r="E54" s="32">
        <v>0</v>
      </c>
      <c r="F54" s="32">
        <v>0</v>
      </c>
      <c r="G54" s="68">
        <f t="shared" si="0"/>
        <v>800186</v>
      </c>
      <c r="H54" s="69"/>
      <c r="I54" s="32">
        <f>'2025 (New UL)'!L54</f>
        <v>-208595.4696551724</v>
      </c>
      <c r="J54" s="32">
        <v>-80018.599655172409</v>
      </c>
      <c r="K54" s="32">
        <v>0</v>
      </c>
      <c r="L54" s="68">
        <f t="shared" si="2"/>
        <v>-288614.06931034481</v>
      </c>
      <c r="M54" s="70">
        <f t="shared" si="1"/>
        <v>511571.93068965519</v>
      </c>
    </row>
    <row r="55" spans="1:13" ht="15" x14ac:dyDescent="0.25">
      <c r="A55" s="66"/>
      <c r="B55" s="66">
        <v>1875</v>
      </c>
      <c r="C55" s="67" t="s">
        <v>45</v>
      </c>
      <c r="D55" s="32">
        <f>'2025 (New UL)'!G55</f>
        <v>1091911.0800000005</v>
      </c>
      <c r="E55" s="32">
        <v>0</v>
      </c>
      <c r="F55" s="32">
        <v>0</v>
      </c>
      <c r="G55" s="68">
        <f t="shared" si="0"/>
        <v>1091911.0800000005</v>
      </c>
      <c r="H55" s="69"/>
      <c r="I55" s="32">
        <f>'2025 (New UL)'!L55</f>
        <v>-627312.89137535449</v>
      </c>
      <c r="J55" s="32">
        <v>-40420.192514211965</v>
      </c>
      <c r="K55" s="32">
        <v>0</v>
      </c>
      <c r="L55" s="68">
        <f t="shared" si="2"/>
        <v>-667733.08388956648</v>
      </c>
      <c r="M55" s="70">
        <f t="shared" si="1"/>
        <v>424177.99611043406</v>
      </c>
    </row>
    <row r="56" spans="1:13" ht="15" x14ac:dyDescent="0.25">
      <c r="A56" s="66"/>
      <c r="B56" s="66">
        <v>1908</v>
      </c>
      <c r="C56" s="67" t="s">
        <v>46</v>
      </c>
      <c r="D56" s="32">
        <f>'2025 (New UL)'!G56</f>
        <v>203929904.22889999</v>
      </c>
      <c r="E56" s="32">
        <v>1152239.5538999997</v>
      </c>
      <c r="F56" s="32">
        <v>0</v>
      </c>
      <c r="G56" s="68">
        <f t="shared" si="0"/>
        <v>205082143.78279999</v>
      </c>
      <c r="H56" s="69"/>
      <c r="I56" s="32">
        <f>'2025 (New UL)'!L56</f>
        <v>-41313534.187005967</v>
      </c>
      <c r="J56" s="32">
        <v>-5864210.3999594776</v>
      </c>
      <c r="K56" s="32">
        <v>0</v>
      </c>
      <c r="L56" s="68">
        <f t="shared" si="2"/>
        <v>-47177744.586965442</v>
      </c>
      <c r="M56" s="70">
        <f t="shared" si="1"/>
        <v>157904399.19583455</v>
      </c>
    </row>
    <row r="57" spans="1:13" ht="15" x14ac:dyDescent="0.25">
      <c r="A57" s="66"/>
      <c r="B57" s="66">
        <v>1915</v>
      </c>
      <c r="C57" s="67" t="s">
        <v>47</v>
      </c>
      <c r="D57" s="32">
        <f>'2025 (New UL)'!G57</f>
        <v>5340222.01</v>
      </c>
      <c r="E57" s="32">
        <v>0</v>
      </c>
      <c r="F57" s="32">
        <v>0</v>
      </c>
      <c r="G57" s="68">
        <f t="shared" si="0"/>
        <v>5340222.01</v>
      </c>
      <c r="H57" s="69"/>
      <c r="I57" s="32">
        <f>'2025 (New UL)'!L57</f>
        <v>-2131006.2480316926</v>
      </c>
      <c r="J57" s="32">
        <v>-276991.64803169237</v>
      </c>
      <c r="K57" s="32">
        <v>0</v>
      </c>
      <c r="L57" s="68">
        <f t="shared" si="2"/>
        <v>-2407997.8960633851</v>
      </c>
      <c r="M57" s="70">
        <f t="shared" si="1"/>
        <v>2932224.1139366147</v>
      </c>
    </row>
    <row r="58" spans="1:13" ht="15" x14ac:dyDescent="0.25">
      <c r="A58" s="66"/>
      <c r="B58" s="66">
        <v>1920</v>
      </c>
      <c r="C58" s="67" t="s">
        <v>48</v>
      </c>
      <c r="D58" s="32">
        <f>'2025 (New UL)'!G58</f>
        <v>24644833.899169266</v>
      </c>
      <c r="E58" s="32">
        <v>3801635.4004000002</v>
      </c>
      <c r="F58" s="32">
        <v>-4428501.3699999992</v>
      </c>
      <c r="G58" s="68">
        <f t="shared" si="0"/>
        <v>24017967.929569267</v>
      </c>
      <c r="H58" s="69"/>
      <c r="I58" s="32">
        <f>'2025 (New UL)'!L58</f>
        <v>-14029205.2566844</v>
      </c>
      <c r="J58" s="32">
        <v>-4837264.1954310145</v>
      </c>
      <c r="K58" s="32">
        <v>4428501.3699999992</v>
      </c>
      <c r="L58" s="68">
        <f t="shared" si="2"/>
        <v>-14437968.082115417</v>
      </c>
      <c r="M58" s="70">
        <f t="shared" si="1"/>
        <v>9579999.8474538494</v>
      </c>
    </row>
    <row r="59" spans="1:13" ht="15" x14ac:dyDescent="0.25">
      <c r="A59" s="66"/>
      <c r="B59" s="66">
        <v>1930</v>
      </c>
      <c r="C59" s="67" t="s">
        <v>49</v>
      </c>
      <c r="D59" s="32">
        <f>'2025 (New UL)'!G59</f>
        <v>82915299.7332872</v>
      </c>
      <c r="E59" s="32">
        <v>12033312.001199998</v>
      </c>
      <c r="F59" s="32">
        <v>-174205.86671279999</v>
      </c>
      <c r="G59" s="68">
        <f t="shared" si="0"/>
        <v>94774405.867774412</v>
      </c>
      <c r="H59" s="69"/>
      <c r="I59" s="32">
        <f>'2025 (New UL)'!L59</f>
        <v>-49445921.079378285</v>
      </c>
      <c r="J59" s="32">
        <v>-5329318.7757300567</v>
      </c>
      <c r="K59" s="32">
        <v>125533.62671244</v>
      </c>
      <c r="L59" s="68">
        <f t="shared" si="2"/>
        <v>-54649706.228395902</v>
      </c>
      <c r="M59" s="70">
        <f t="shared" si="1"/>
        <v>40124699.63937851</v>
      </c>
    </row>
    <row r="60" spans="1:13" ht="15" x14ac:dyDescent="0.25">
      <c r="A60" s="66"/>
      <c r="B60" s="66">
        <v>1935</v>
      </c>
      <c r="C60" s="67" t="s">
        <v>50</v>
      </c>
      <c r="D60" s="32">
        <f>'2025 (New UL)'!G60</f>
        <v>839346.80999999994</v>
      </c>
      <c r="E60" s="32">
        <v>0</v>
      </c>
      <c r="F60" s="32">
        <v>-161188.02000000002</v>
      </c>
      <c r="G60" s="68">
        <f t="shared" si="0"/>
        <v>678158.78999999992</v>
      </c>
      <c r="H60" s="69"/>
      <c r="I60" s="32">
        <f>'2025 (New UL)'!L60</f>
        <v>-297030.68960578035</v>
      </c>
      <c r="J60" s="32">
        <v>-80756.127888571704</v>
      </c>
      <c r="K60" s="32">
        <v>161188.02000000002</v>
      </c>
      <c r="L60" s="68">
        <f t="shared" si="2"/>
        <v>-216598.79749435204</v>
      </c>
      <c r="M60" s="70">
        <f t="shared" si="1"/>
        <v>461559.99250564788</v>
      </c>
    </row>
    <row r="61" spans="1:13" ht="15" x14ac:dyDescent="0.25">
      <c r="A61" s="66"/>
      <c r="B61" s="66">
        <v>1940</v>
      </c>
      <c r="C61" s="67" t="s">
        <v>51</v>
      </c>
      <c r="D61" s="32">
        <f>'2025 (New UL)'!G61</f>
        <v>4295354.6333999988</v>
      </c>
      <c r="E61" s="32">
        <v>1853596.1236999999</v>
      </c>
      <c r="F61" s="32">
        <v>-1185466.2299999997</v>
      </c>
      <c r="G61" s="68">
        <f t="shared" si="0"/>
        <v>4963484.5270999996</v>
      </c>
      <c r="H61" s="69"/>
      <c r="I61" s="32">
        <f>'2025 (New UL)'!L61</f>
        <v>-2740023.7905036719</v>
      </c>
      <c r="J61" s="32">
        <v>-481523.2000821887</v>
      </c>
      <c r="K61" s="32">
        <v>1185466.2299999997</v>
      </c>
      <c r="L61" s="68">
        <f t="shared" si="2"/>
        <v>-2036080.760585861</v>
      </c>
      <c r="M61" s="70">
        <f t="shared" si="1"/>
        <v>2927403.7665141383</v>
      </c>
    </row>
    <row r="62" spans="1:13" ht="15" x14ac:dyDescent="0.25">
      <c r="A62" s="66"/>
      <c r="B62" s="66">
        <v>1945</v>
      </c>
      <c r="C62" s="67" t="s">
        <v>52</v>
      </c>
      <c r="D62" s="32">
        <f>'2025 (New UL)'!G62</f>
        <v>4478941.1705</v>
      </c>
      <c r="E62" s="32">
        <v>65317.465600000003</v>
      </c>
      <c r="F62" s="32">
        <v>-68196.759999999995</v>
      </c>
      <c r="G62" s="68">
        <f t="shared" si="0"/>
        <v>4476061.8761</v>
      </c>
      <c r="H62" s="69"/>
      <c r="I62" s="32">
        <f>'2025 (New UL)'!L62</f>
        <v>-1652205.2264303835</v>
      </c>
      <c r="J62" s="32">
        <v>-446978.52819778508</v>
      </c>
      <c r="K62" s="32">
        <v>68196.759999999995</v>
      </c>
      <c r="L62" s="68">
        <f t="shared" si="2"/>
        <v>-2030986.9946281684</v>
      </c>
      <c r="M62" s="70">
        <f t="shared" si="1"/>
        <v>2445074.8814718314</v>
      </c>
    </row>
    <row r="63" spans="1:13" ht="15" x14ac:dyDescent="0.25">
      <c r="A63" s="66"/>
      <c r="B63" s="66">
        <v>1955</v>
      </c>
      <c r="C63" s="67" t="s">
        <v>53</v>
      </c>
      <c r="D63" s="32">
        <f>'2025 (New UL)'!G63</f>
        <v>7166237.3675999986</v>
      </c>
      <c r="E63" s="32">
        <v>284994.25460000004</v>
      </c>
      <c r="F63" s="32">
        <v>-826.8</v>
      </c>
      <c r="G63" s="68">
        <f t="shared" si="0"/>
        <v>7450404.8221999984</v>
      </c>
      <c r="H63" s="69"/>
      <c r="I63" s="32">
        <f>'2025 (New UL)'!L63</f>
        <v>-2937749.7404301418</v>
      </c>
      <c r="J63" s="32">
        <v>-663367.74258816266</v>
      </c>
      <c r="K63" s="32">
        <v>826.8</v>
      </c>
      <c r="L63" s="68">
        <f t="shared" si="2"/>
        <v>-3600290.6830183044</v>
      </c>
      <c r="M63" s="70">
        <f t="shared" si="1"/>
        <v>3850114.139181694</v>
      </c>
    </row>
    <row r="64" spans="1:13" ht="15" x14ac:dyDescent="0.25">
      <c r="A64" s="66"/>
      <c r="B64" s="66">
        <v>1960</v>
      </c>
      <c r="C64" s="67" t="s">
        <v>54</v>
      </c>
      <c r="D64" s="32">
        <f>'2025 (New UL)'!G64</f>
        <v>8952643.3835228011</v>
      </c>
      <c r="E64" s="32">
        <v>216371.86559999999</v>
      </c>
      <c r="F64" s="32">
        <v>-42274.456477199994</v>
      </c>
      <c r="G64" s="68">
        <f t="shared" si="0"/>
        <v>9126740.7926455997</v>
      </c>
      <c r="H64" s="69"/>
      <c r="I64" s="32">
        <f>'2025 (New UL)'!L64</f>
        <v>-5665409.030040497</v>
      </c>
      <c r="J64" s="32">
        <v>-538343.69402469031</v>
      </c>
      <c r="K64" s="32">
        <v>6823.4564724000011</v>
      </c>
      <c r="L64" s="68">
        <f t="shared" si="2"/>
        <v>-6196929.2675927877</v>
      </c>
      <c r="M64" s="70">
        <f t="shared" si="1"/>
        <v>2929811.525052812</v>
      </c>
    </row>
    <row r="65" spans="1:13" ht="15" x14ac:dyDescent="0.25">
      <c r="A65" s="66"/>
      <c r="B65" s="66">
        <v>1980</v>
      </c>
      <c r="C65" s="67" t="s">
        <v>55</v>
      </c>
      <c r="D65" s="32">
        <f>'2025 (New UL)'!G65</f>
        <v>44138717.427308202</v>
      </c>
      <c r="E65" s="32">
        <v>3130386.9402463827</v>
      </c>
      <c r="F65" s="32">
        <v>-141451.70071999999</v>
      </c>
      <c r="G65" s="68">
        <f t="shared" si="0"/>
        <v>47127652.666834585</v>
      </c>
      <c r="H65" s="69"/>
      <c r="I65" s="32">
        <f>'2025 (New UL)'!L65</f>
        <v>-24013021.891314145</v>
      </c>
      <c r="J65" s="32">
        <v>-2476989.3063069154</v>
      </c>
      <c r="K65" s="32">
        <v>29289.86076800001</v>
      </c>
      <c r="L65" s="68">
        <f t="shared" si="2"/>
        <v>-26460721.336853061</v>
      </c>
      <c r="M65" s="70">
        <f t="shared" si="1"/>
        <v>20666931.329981524</v>
      </c>
    </row>
    <row r="66" spans="1:13" ht="15" x14ac:dyDescent="0.25">
      <c r="A66" s="66"/>
      <c r="B66" s="66">
        <v>2440</v>
      </c>
      <c r="C66" s="67" t="s">
        <v>56</v>
      </c>
      <c r="D66" s="32">
        <f>'2025 (New UL)'!G66</f>
        <v>-1035366539.9534216</v>
      </c>
      <c r="E66" s="32">
        <v>-152218533.27365494</v>
      </c>
      <c r="F66" s="32">
        <v>1722239.8434731998</v>
      </c>
      <c r="G66" s="68">
        <f t="shared" si="0"/>
        <v>-1185862833.3836033</v>
      </c>
      <c r="H66" s="69"/>
      <c r="I66" s="32">
        <f>'2025 (New UL)'!L66</f>
        <v>141302072.93508148</v>
      </c>
      <c r="J66" s="32">
        <v>26040634.26942585</v>
      </c>
      <c r="K66" s="32">
        <v>-344447.96351460007</v>
      </c>
      <c r="L66" s="68">
        <f t="shared" si="2"/>
        <v>166998259.24099272</v>
      </c>
      <c r="M66" s="70">
        <f t="shared" si="1"/>
        <v>-1018864574.1426105</v>
      </c>
    </row>
    <row r="67" spans="1:13" ht="25.5" x14ac:dyDescent="0.25">
      <c r="A67" s="66"/>
      <c r="B67" s="72" t="s">
        <v>57</v>
      </c>
      <c r="C67" s="67" t="s">
        <v>58</v>
      </c>
      <c r="D67" s="32">
        <f>'2025 (New UL)'!G67</f>
        <v>-1892097.0799999998</v>
      </c>
      <c r="E67" s="32">
        <v>0</v>
      </c>
      <c r="F67" s="32">
        <v>0</v>
      </c>
      <c r="G67" s="68">
        <f t="shared" si="0"/>
        <v>-1892097.0799999998</v>
      </c>
      <c r="H67" s="69"/>
      <c r="I67" s="32">
        <f>'2025 (New UL)'!L67</f>
        <v>847581.58457494457</v>
      </c>
      <c r="J67" s="32">
        <v>123834.16507494469</v>
      </c>
      <c r="K67" s="32">
        <v>0</v>
      </c>
      <c r="L67" s="68">
        <f t="shared" si="2"/>
        <v>971415.7496498893</v>
      </c>
      <c r="M67" s="70">
        <f t="shared" si="1"/>
        <v>-920681.33035011054</v>
      </c>
    </row>
    <row r="68" spans="1:13" ht="15" x14ac:dyDescent="0.25">
      <c r="A68" s="72"/>
      <c r="B68" s="72">
        <v>2005</v>
      </c>
      <c r="C68" s="73" t="s">
        <v>59</v>
      </c>
      <c r="D68" s="32">
        <f>'2025 (New UL)'!G68</f>
        <v>11699071.99</v>
      </c>
      <c r="E68" s="32">
        <v>0</v>
      </c>
      <c r="F68" s="32">
        <v>0</v>
      </c>
      <c r="G68" s="68">
        <f t="shared" si="0"/>
        <v>11699071.99</v>
      </c>
      <c r="H68" s="69"/>
      <c r="I68" s="32">
        <f>'2025 (New UL)'!L68</f>
        <v>-5118344.17</v>
      </c>
      <c r="J68" s="32">
        <v>-731191.98</v>
      </c>
      <c r="K68" s="32">
        <v>0</v>
      </c>
      <c r="L68" s="68">
        <f t="shared" si="2"/>
        <v>-5849536.1500000004</v>
      </c>
      <c r="M68" s="70">
        <f t="shared" si="1"/>
        <v>5849535.8399999999</v>
      </c>
    </row>
    <row r="69" spans="1:13" ht="15" x14ac:dyDescent="0.25">
      <c r="A69" s="72"/>
      <c r="B69" s="72">
        <v>2075</v>
      </c>
      <c r="C69" s="73" t="s">
        <v>60</v>
      </c>
      <c r="D69" s="32">
        <f>'2025 (New UL)'!G69</f>
        <v>191039.66999999998</v>
      </c>
      <c r="E69" s="32">
        <v>0</v>
      </c>
      <c r="F69" s="32">
        <v>0</v>
      </c>
      <c r="G69" s="68">
        <f t="shared" si="0"/>
        <v>191039.66999999998</v>
      </c>
      <c r="H69" s="69"/>
      <c r="I69" s="32">
        <f>'2025 (New UL)'!L69</f>
        <v>-191039.66999999998</v>
      </c>
      <c r="J69" s="32">
        <v>0</v>
      </c>
      <c r="K69" s="32">
        <v>0</v>
      </c>
      <c r="L69" s="68">
        <f t="shared" si="2"/>
        <v>-191039.66999999998</v>
      </c>
      <c r="M69" s="70">
        <f t="shared" si="1"/>
        <v>0</v>
      </c>
    </row>
    <row r="70" spans="1:13" ht="15" x14ac:dyDescent="0.25">
      <c r="A70" s="72"/>
      <c r="B70" s="72">
        <v>2055</v>
      </c>
      <c r="C70" s="74" t="s">
        <v>61</v>
      </c>
      <c r="D70" s="32">
        <f>'2025 (New UL)'!G70</f>
        <v>169593621.45882151</v>
      </c>
      <c r="E70" s="32">
        <v>41340175.904128999</v>
      </c>
      <c r="F70" s="32">
        <v>0</v>
      </c>
      <c r="G70" s="68">
        <f t="shared" si="0"/>
        <v>210933797.3629505</v>
      </c>
      <c r="H70" s="69"/>
      <c r="I70" s="32">
        <f>'2025 (New UL)'!L70</f>
        <v>0</v>
      </c>
      <c r="J70" s="32">
        <v>0</v>
      </c>
      <c r="K70" s="32">
        <v>0</v>
      </c>
      <c r="L70" s="68">
        <f t="shared" si="2"/>
        <v>0</v>
      </c>
      <c r="M70" s="70">
        <f t="shared" si="1"/>
        <v>210933797.3629505</v>
      </c>
    </row>
    <row r="71" spans="1:13" ht="15" x14ac:dyDescent="0.25">
      <c r="A71" s="72"/>
      <c r="B71" s="36" t="s">
        <v>62</v>
      </c>
      <c r="C71" s="75" t="s">
        <v>63</v>
      </c>
      <c r="D71" s="32">
        <f>'2025 (New UL)'!G71</f>
        <v>-98799279.982804835</v>
      </c>
      <c r="E71" s="32">
        <v>-19228819.055945005</v>
      </c>
      <c r="F71" s="32">
        <v>0</v>
      </c>
      <c r="G71" s="68">
        <f t="shared" si="0"/>
        <v>-118028099.03874984</v>
      </c>
      <c r="H71" s="69"/>
      <c r="I71" s="32">
        <f>'2025 (New UL)'!L71</f>
        <v>0</v>
      </c>
      <c r="J71" s="32">
        <v>0</v>
      </c>
      <c r="K71" s="32">
        <v>0</v>
      </c>
      <c r="L71" s="68">
        <f t="shared" si="2"/>
        <v>0</v>
      </c>
      <c r="M71" s="70">
        <f t="shared" si="1"/>
        <v>-118028099.03874984</v>
      </c>
    </row>
    <row r="72" spans="1:13" x14ac:dyDescent="0.2">
      <c r="A72" s="72"/>
      <c r="B72" s="72"/>
      <c r="C72" s="76" t="s">
        <v>64</v>
      </c>
      <c r="D72" s="77">
        <f>SUM(D40:D71)</f>
        <v>5295829900.6786861</v>
      </c>
      <c r="E72" s="77">
        <f>SUM(E40:E71)</f>
        <v>357970991.59554094</v>
      </c>
      <c r="F72" s="77">
        <f>SUM(F40:F71)</f>
        <v>-16143907.032830436</v>
      </c>
      <c r="G72" s="77">
        <f>SUM(G40:G71)</f>
        <v>5637656985.241396</v>
      </c>
      <c r="H72" s="69"/>
      <c r="I72" s="77">
        <f>SUM(I40:I71)</f>
        <v>-1377806740.7934561</v>
      </c>
      <c r="J72" s="77">
        <f>SUM(J40:J71)</f>
        <v>-171053825.78349805</v>
      </c>
      <c r="K72" s="77">
        <f>SUM(K40:K71)</f>
        <v>9079425.1838822216</v>
      </c>
      <c r="L72" s="77">
        <f>SUM(L40:L71)</f>
        <v>-1539781141.3930719</v>
      </c>
      <c r="M72" s="77">
        <f>SUM(M40:M71)</f>
        <v>4097875843.8483257</v>
      </c>
    </row>
    <row r="73" spans="1:13" ht="25.5" x14ac:dyDescent="0.25">
      <c r="A73" s="72"/>
      <c r="B73" s="72">
        <v>2075</v>
      </c>
      <c r="C73" s="78" t="s">
        <v>79</v>
      </c>
      <c r="D73" s="32">
        <f>'2025 (New UL)'!G73</f>
        <v>-191039.66999999998</v>
      </c>
      <c r="E73" s="32">
        <v>0</v>
      </c>
      <c r="F73" s="32">
        <v>0</v>
      </c>
      <c r="G73" s="68">
        <f t="shared" ref="G73:G78" si="3">D73+E73+F73</f>
        <v>-191039.66999999998</v>
      </c>
      <c r="H73" s="69"/>
      <c r="I73" s="32">
        <f>'2025 (New UL)'!L73</f>
        <v>191039.66999999998</v>
      </c>
      <c r="J73" s="32">
        <v>0</v>
      </c>
      <c r="K73" s="32">
        <v>0</v>
      </c>
      <c r="L73" s="68">
        <f t="shared" ref="L73:L77" si="4">I73+J73+K73</f>
        <v>191039.66999999998</v>
      </c>
      <c r="M73" s="70">
        <f t="shared" ref="M73:M78" si="5">G73+L73</f>
        <v>0</v>
      </c>
    </row>
    <row r="74" spans="1:13" ht="25.5" x14ac:dyDescent="0.25">
      <c r="A74" s="72"/>
      <c r="B74" s="72">
        <v>1865</v>
      </c>
      <c r="C74" s="78" t="s">
        <v>65</v>
      </c>
      <c r="D74" s="32">
        <f>'2025 (New UL)'!G74</f>
        <v>-800186</v>
      </c>
      <c r="E74" s="32">
        <v>0</v>
      </c>
      <c r="F74" s="32">
        <v>0</v>
      </c>
      <c r="G74" s="68">
        <f t="shared" si="3"/>
        <v>-800186</v>
      </c>
      <c r="H74" s="69"/>
      <c r="I74" s="32">
        <f>'2025 (New UL)'!L74</f>
        <v>208595.4696551724</v>
      </c>
      <c r="J74" s="32">
        <v>80018.599655172409</v>
      </c>
      <c r="K74" s="32">
        <v>0</v>
      </c>
      <c r="L74" s="68">
        <f t="shared" si="4"/>
        <v>288614.06931034481</v>
      </c>
      <c r="M74" s="70">
        <f t="shared" si="5"/>
        <v>-511571.93068965519</v>
      </c>
    </row>
    <row r="75" spans="1:13" ht="15.95" customHeight="1" x14ac:dyDescent="0.25">
      <c r="A75" s="72"/>
      <c r="B75" s="72">
        <v>1875</v>
      </c>
      <c r="C75" s="78" t="s">
        <v>66</v>
      </c>
      <c r="D75" s="32">
        <f>'2025 (New UL)'!G75</f>
        <v>-1091911.0800000005</v>
      </c>
      <c r="E75" s="32">
        <v>0</v>
      </c>
      <c r="F75" s="32">
        <v>0</v>
      </c>
      <c r="G75" s="68">
        <f t="shared" si="3"/>
        <v>-1091911.0800000005</v>
      </c>
      <c r="H75" s="69"/>
      <c r="I75" s="32">
        <f>'2025 (New UL)'!L75</f>
        <v>627312.89137535449</v>
      </c>
      <c r="J75" s="32">
        <v>40420.192514211965</v>
      </c>
      <c r="K75" s="32">
        <v>0</v>
      </c>
      <c r="L75" s="68">
        <f t="shared" si="4"/>
        <v>667733.08388956648</v>
      </c>
      <c r="M75" s="70">
        <f t="shared" si="5"/>
        <v>-424177.99611043406</v>
      </c>
    </row>
    <row r="76" spans="1:13" ht="25.5" x14ac:dyDescent="0.25">
      <c r="A76" s="72"/>
      <c r="B76" s="72" t="s">
        <v>57</v>
      </c>
      <c r="C76" s="78" t="s">
        <v>67</v>
      </c>
      <c r="D76" s="32">
        <f>'2025 (New UL)'!G76</f>
        <v>1892097.0799999998</v>
      </c>
      <c r="E76" s="32">
        <v>0</v>
      </c>
      <c r="F76" s="32">
        <v>0</v>
      </c>
      <c r="G76" s="68">
        <f t="shared" si="3"/>
        <v>1892097.0799999998</v>
      </c>
      <c r="H76" s="69"/>
      <c r="I76" s="32">
        <f>'2025 (New UL)'!L76</f>
        <v>-847581.58457494457</v>
      </c>
      <c r="J76" s="32">
        <v>-123834.16507494469</v>
      </c>
      <c r="K76" s="32">
        <v>0</v>
      </c>
      <c r="L76" s="68">
        <f t="shared" si="4"/>
        <v>-971415.7496498893</v>
      </c>
      <c r="M76" s="70">
        <f t="shared" si="5"/>
        <v>920681.33035011054</v>
      </c>
    </row>
    <row r="77" spans="1:13" ht="15" x14ac:dyDescent="0.25">
      <c r="A77" s="72"/>
      <c r="B77" s="72">
        <v>2055</v>
      </c>
      <c r="C77" s="74" t="s">
        <v>68</v>
      </c>
      <c r="D77" s="32">
        <f>'2025 (New UL)'!G77</f>
        <v>-169593621.45882151</v>
      </c>
      <c r="E77" s="32">
        <v>-41340175.904128999</v>
      </c>
      <c r="F77" s="32">
        <v>0</v>
      </c>
      <c r="G77" s="68">
        <f t="shared" si="3"/>
        <v>-210933797.3629505</v>
      </c>
      <c r="H77" s="69"/>
      <c r="I77" s="32">
        <f>'2025 (New UL)'!L77</f>
        <v>0</v>
      </c>
      <c r="J77" s="32">
        <v>0</v>
      </c>
      <c r="K77" s="32">
        <v>0</v>
      </c>
      <c r="L77" s="68">
        <f t="shared" si="4"/>
        <v>0</v>
      </c>
      <c r="M77" s="70">
        <f t="shared" si="5"/>
        <v>-210933797.3629505</v>
      </c>
    </row>
    <row r="78" spans="1:13" ht="15" x14ac:dyDescent="0.25">
      <c r="A78" s="72"/>
      <c r="B78" s="36" t="s">
        <v>62</v>
      </c>
      <c r="C78" s="75" t="s">
        <v>69</v>
      </c>
      <c r="D78" s="32">
        <f>'2025 (New UL)'!G78</f>
        <v>98799279.982804835</v>
      </c>
      <c r="E78" s="32">
        <v>19228819.055945005</v>
      </c>
      <c r="F78" s="32">
        <v>0</v>
      </c>
      <c r="G78" s="68">
        <f t="shared" si="3"/>
        <v>118028099.03874984</v>
      </c>
      <c r="H78" s="69"/>
      <c r="I78" s="32">
        <f>'2025 (New UL)'!L78</f>
        <v>0</v>
      </c>
      <c r="J78" s="32">
        <v>0</v>
      </c>
      <c r="K78" s="32">
        <v>0</v>
      </c>
      <c r="L78" s="68">
        <f t="shared" ref="L78" si="6">I78+J78+K78</f>
        <v>0</v>
      </c>
      <c r="M78" s="70">
        <f t="shared" si="5"/>
        <v>118028099.03874984</v>
      </c>
    </row>
    <row r="79" spans="1:13" x14ac:dyDescent="0.2">
      <c r="A79" s="72"/>
      <c r="B79" s="72"/>
      <c r="C79" s="76" t="s">
        <v>70</v>
      </c>
      <c r="D79" s="77">
        <f>SUM(D72:D78)</f>
        <v>5224844519.53267</v>
      </c>
      <c r="E79" s="77">
        <f>SUM(E72:E78)</f>
        <v>335859634.74735695</v>
      </c>
      <c r="F79" s="77">
        <f>SUM(F72:F78)</f>
        <v>-16143907.032830436</v>
      </c>
      <c r="G79" s="77">
        <f>SUM(G72:G78)</f>
        <v>5544560247.2471952</v>
      </c>
      <c r="H79" s="69"/>
      <c r="I79" s="77">
        <f t="shared" ref="I79:M79" si="7">SUM(I72:I78)</f>
        <v>-1377627374.3470004</v>
      </c>
      <c r="J79" s="77">
        <f t="shared" si="7"/>
        <v>-171057221.1564036</v>
      </c>
      <c r="K79" s="77">
        <f t="shared" si="7"/>
        <v>9079425.1838822216</v>
      </c>
      <c r="L79" s="77">
        <f t="shared" si="7"/>
        <v>-1539605170.3195219</v>
      </c>
      <c r="M79" s="77">
        <f t="shared" si="7"/>
        <v>4004955076.9276748</v>
      </c>
    </row>
  </sheetData>
  <mergeCells count="8">
    <mergeCell ref="B24:M24"/>
    <mergeCell ref="B26:M28"/>
    <mergeCell ref="D38:G38"/>
    <mergeCell ref="A9:M9"/>
    <mergeCell ref="A10:M10"/>
    <mergeCell ref="B14:M15"/>
    <mergeCell ref="B17:M18"/>
    <mergeCell ref="B20:M20"/>
  </mergeCells>
  <dataValidations count="1">
    <dataValidation type="list" allowBlank="1" showErrorMessage="1" error="Use the following date format when inserting a date:_x000a__x000a_Eg:  &quot;January 1, 2013&quot;" prompt="Use the following format eg: January 1, 2013" sqref="F35" xr:uid="{804C3853-7CD9-4A85-BA62-6B87CC841A34}">
      <formula1>"CGAAP, MIFRS,USGAAP, ASPE"</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5FC26-912B-464E-8325-B952DBBE77F7}">
  <dimension ref="A1:M80"/>
  <sheetViews>
    <sheetView topLeftCell="A8" workbookViewId="0">
      <selection activeCell="Q43" sqref="Q43"/>
    </sheetView>
  </sheetViews>
  <sheetFormatPr defaultColWidth="9" defaultRowHeight="12.75" x14ac:dyDescent="0.2"/>
  <cols>
    <col min="1" max="1" width="7.140625" style="44" customWidth="1"/>
    <col min="2" max="2" width="11.28515625" style="44" customWidth="1"/>
    <col min="3" max="3" width="43.7109375" style="42" customWidth="1"/>
    <col min="4" max="4" width="16.5703125" style="42" bestFit="1" customWidth="1"/>
    <col min="5" max="5" width="18.5703125" style="42" bestFit="1" customWidth="1"/>
    <col min="6" max="6" width="15.5703125" style="42" bestFit="1" customWidth="1"/>
    <col min="7" max="7" width="16.5703125" style="42" bestFit="1" customWidth="1"/>
    <col min="8" max="8" width="1.42578125" style="42" customWidth="1"/>
    <col min="9" max="9" width="15.85546875" style="42" customWidth="1"/>
    <col min="10" max="10" width="15.5703125" style="42" customWidth="1"/>
    <col min="11" max="11" width="14.28515625" style="42" bestFit="1" customWidth="1"/>
    <col min="12" max="12" width="15.5703125" style="42" bestFit="1" customWidth="1"/>
    <col min="13" max="13" width="16.85546875" style="42" bestFit="1" customWidth="1"/>
    <col min="14" max="16384" width="9" style="42"/>
  </cols>
  <sheetData>
    <row r="1" spans="1:13" hidden="1" x14ac:dyDescent="0.2">
      <c r="L1" s="45" t="s">
        <v>0</v>
      </c>
      <c r="M1" s="12">
        <v>0</v>
      </c>
    </row>
    <row r="2" spans="1:13" hidden="1" x14ac:dyDescent="0.2">
      <c r="L2" s="45" t="s">
        <v>1</v>
      </c>
      <c r="M2" s="46"/>
    </row>
    <row r="3" spans="1:13" hidden="1" x14ac:dyDescent="0.2">
      <c r="L3" s="45" t="s">
        <v>2</v>
      </c>
      <c r="M3" s="46"/>
    </row>
    <row r="4" spans="1:13" hidden="1" x14ac:dyDescent="0.2">
      <c r="L4" s="45" t="s">
        <v>3</v>
      </c>
      <c r="M4" s="46"/>
    </row>
    <row r="5" spans="1:13" hidden="1" x14ac:dyDescent="0.2">
      <c r="L5" s="45" t="s">
        <v>4</v>
      </c>
      <c r="M5" s="47"/>
    </row>
    <row r="6" spans="1:13" ht="9" hidden="1" customHeight="1" x14ac:dyDescent="0.2">
      <c r="L6" s="45"/>
      <c r="M6" s="48"/>
    </row>
    <row r="7" spans="1:13" hidden="1" x14ac:dyDescent="0.2">
      <c r="L7" s="45" t="s">
        <v>5</v>
      </c>
      <c r="M7" s="47"/>
    </row>
    <row r="8" spans="1:13" ht="9" customHeight="1" x14ac:dyDescent="0.2"/>
    <row r="9" spans="1:13" ht="20.25" customHeight="1" x14ac:dyDescent="0.2">
      <c r="A9" s="100" t="s">
        <v>8</v>
      </c>
      <c r="B9" s="100"/>
      <c r="C9" s="100"/>
      <c r="D9" s="100"/>
      <c r="E9" s="100"/>
      <c r="F9" s="100"/>
      <c r="G9" s="100"/>
      <c r="H9" s="100"/>
      <c r="I9" s="100"/>
      <c r="J9" s="100"/>
      <c r="K9" s="100"/>
      <c r="L9" s="100"/>
      <c r="M9" s="100"/>
    </row>
    <row r="10" spans="1:13" ht="21" x14ac:dyDescent="0.2">
      <c r="A10" s="100" t="s">
        <v>9</v>
      </c>
      <c r="B10" s="100"/>
      <c r="C10" s="100"/>
      <c r="D10" s="100"/>
      <c r="E10" s="100"/>
      <c r="F10" s="100"/>
      <c r="G10" s="100"/>
      <c r="H10" s="100"/>
      <c r="I10" s="100"/>
      <c r="J10" s="100"/>
      <c r="K10" s="100"/>
      <c r="L10" s="100"/>
      <c r="M10" s="100"/>
    </row>
    <row r="11" spans="1:13" x14ac:dyDescent="0.2">
      <c r="E11" s="80" t="s">
        <v>74</v>
      </c>
    </row>
    <row r="12" spans="1:13" hidden="1" x14ac:dyDescent="0.2">
      <c r="A12" s="49" t="s">
        <v>7</v>
      </c>
    </row>
    <row r="13" spans="1:13" hidden="1" x14ac:dyDescent="0.2"/>
    <row r="14" spans="1:13" ht="12.6" hidden="1" customHeight="1" x14ac:dyDescent="0.2">
      <c r="A14" s="44">
        <v>1</v>
      </c>
      <c r="B14" s="101" t="s">
        <v>10</v>
      </c>
      <c r="C14" s="101"/>
      <c r="D14" s="101"/>
      <c r="E14" s="101"/>
      <c r="F14" s="101"/>
      <c r="G14" s="101"/>
      <c r="H14" s="101"/>
      <c r="I14" s="101"/>
      <c r="J14" s="101"/>
      <c r="K14" s="101"/>
      <c r="L14" s="101"/>
      <c r="M14" s="101"/>
    </row>
    <row r="15" spans="1:13" ht="29.25" hidden="1" customHeight="1" x14ac:dyDescent="0.2">
      <c r="B15" s="101"/>
      <c r="C15" s="101"/>
      <c r="D15" s="101"/>
      <c r="E15" s="101"/>
      <c r="F15" s="101"/>
      <c r="G15" s="101"/>
      <c r="H15" s="101"/>
      <c r="I15" s="101"/>
      <c r="J15" s="101"/>
      <c r="K15" s="101"/>
      <c r="L15" s="101"/>
      <c r="M15" s="101"/>
    </row>
    <row r="16" spans="1:13" ht="12.75" hidden="1" customHeight="1" x14ac:dyDescent="0.2"/>
    <row r="17" spans="1:13" ht="12.6" hidden="1" customHeight="1" x14ac:dyDescent="0.2">
      <c r="A17" s="44">
        <v>2</v>
      </c>
      <c r="B17" s="101" t="s">
        <v>11</v>
      </c>
      <c r="C17" s="101"/>
      <c r="D17" s="101"/>
      <c r="E17" s="101"/>
      <c r="F17" s="101"/>
      <c r="G17" s="101"/>
      <c r="H17" s="101"/>
      <c r="I17" s="101"/>
      <c r="J17" s="101"/>
      <c r="K17" s="101"/>
      <c r="L17" s="101"/>
      <c r="M17" s="101"/>
    </row>
    <row r="18" spans="1:13" hidden="1" x14ac:dyDescent="0.2">
      <c r="B18" s="101"/>
      <c r="C18" s="101"/>
      <c r="D18" s="101"/>
      <c r="E18" s="101"/>
      <c r="F18" s="101"/>
      <c r="G18" s="101"/>
      <c r="H18" s="101"/>
      <c r="I18" s="101"/>
      <c r="J18" s="101"/>
      <c r="K18" s="101"/>
      <c r="L18" s="101"/>
      <c r="M18" s="101"/>
    </row>
    <row r="19" spans="1:13" hidden="1" x14ac:dyDescent="0.2"/>
    <row r="20" spans="1:13" ht="12.6" hidden="1" customHeight="1" x14ac:dyDescent="0.2">
      <c r="A20" s="44">
        <v>3</v>
      </c>
      <c r="B20" s="97" t="s">
        <v>12</v>
      </c>
      <c r="C20" s="97"/>
      <c r="D20" s="97"/>
      <c r="E20" s="97"/>
      <c r="F20" s="97"/>
      <c r="G20" s="97"/>
      <c r="H20" s="97"/>
      <c r="I20" s="97"/>
      <c r="J20" s="97"/>
      <c r="K20" s="97"/>
      <c r="L20" s="97"/>
      <c r="M20" s="97"/>
    </row>
    <row r="21" spans="1:13" hidden="1" x14ac:dyDescent="0.2"/>
    <row r="22" spans="1:13" hidden="1" x14ac:dyDescent="0.2">
      <c r="A22" s="44">
        <v>4</v>
      </c>
      <c r="B22" s="51" t="s">
        <v>13</v>
      </c>
    </row>
    <row r="23" spans="1:13" hidden="1" x14ac:dyDescent="0.2"/>
    <row r="24" spans="1:13" ht="30.75" hidden="1" customHeight="1" x14ac:dyDescent="0.2">
      <c r="A24" s="44">
        <v>5</v>
      </c>
      <c r="B24" s="97" t="s">
        <v>14</v>
      </c>
      <c r="C24" s="97"/>
      <c r="D24" s="97"/>
      <c r="E24" s="97"/>
      <c r="F24" s="97"/>
      <c r="G24" s="97"/>
      <c r="H24" s="97"/>
      <c r="I24" s="97"/>
      <c r="J24" s="97"/>
      <c r="K24" s="97"/>
      <c r="L24" s="97"/>
      <c r="M24" s="97"/>
    </row>
    <row r="25" spans="1:13" hidden="1" x14ac:dyDescent="0.2"/>
    <row r="26" spans="1:13" ht="12.6" hidden="1" customHeight="1" x14ac:dyDescent="0.2">
      <c r="A26" s="44">
        <v>6</v>
      </c>
      <c r="B26" s="97" t="s">
        <v>15</v>
      </c>
      <c r="C26" s="97"/>
      <c r="D26" s="97"/>
      <c r="E26" s="97"/>
      <c r="F26" s="97"/>
      <c r="G26" s="97"/>
      <c r="H26" s="97"/>
      <c r="I26" s="97"/>
      <c r="J26" s="97"/>
      <c r="K26" s="97"/>
      <c r="L26" s="97"/>
      <c r="M26" s="97"/>
    </row>
    <row r="27" spans="1:13" hidden="1" x14ac:dyDescent="0.2">
      <c r="B27" s="97"/>
      <c r="C27" s="97"/>
      <c r="D27" s="97"/>
      <c r="E27" s="97"/>
      <c r="F27" s="97"/>
      <c r="G27" s="97"/>
      <c r="H27" s="97"/>
      <c r="I27" s="97"/>
      <c r="J27" s="97"/>
      <c r="K27" s="97"/>
      <c r="L27" s="97"/>
      <c r="M27" s="97"/>
    </row>
    <row r="28" spans="1:13" hidden="1" x14ac:dyDescent="0.2">
      <c r="B28" s="97"/>
      <c r="C28" s="97"/>
      <c r="D28" s="97"/>
      <c r="E28" s="97"/>
      <c r="F28" s="97"/>
      <c r="G28" s="97"/>
      <c r="H28" s="97"/>
      <c r="I28" s="97"/>
      <c r="J28" s="97"/>
      <c r="K28" s="97"/>
      <c r="L28" s="97"/>
      <c r="M28" s="97"/>
    </row>
    <row r="29" spans="1:13" hidden="1" x14ac:dyDescent="0.2"/>
    <row r="30" spans="1:13" ht="12.75" hidden="1" customHeight="1" x14ac:dyDescent="0.2">
      <c r="A30" s="44">
        <v>7</v>
      </c>
      <c r="B30" s="51" t="s">
        <v>16</v>
      </c>
      <c r="C30" s="50"/>
      <c r="D30" s="50"/>
      <c r="E30" s="50"/>
      <c r="F30" s="50"/>
      <c r="G30" s="50"/>
      <c r="H30" s="50"/>
      <c r="I30" s="50"/>
      <c r="J30" s="50"/>
      <c r="K30" s="50"/>
      <c r="L30" s="50"/>
      <c r="M30" s="50"/>
    </row>
    <row r="31" spans="1:13" hidden="1" x14ac:dyDescent="0.2">
      <c r="B31" s="50"/>
      <c r="C31" s="50"/>
      <c r="D31" s="50"/>
      <c r="E31" s="50"/>
      <c r="F31" s="50"/>
      <c r="G31" s="50"/>
      <c r="H31" s="50"/>
      <c r="I31" s="50"/>
      <c r="J31" s="50"/>
      <c r="K31" s="50"/>
      <c r="L31" s="50"/>
      <c r="M31" s="50"/>
    </row>
    <row r="32" spans="1:13" hidden="1" x14ac:dyDescent="0.2">
      <c r="A32" s="44">
        <v>8</v>
      </c>
      <c r="B32" s="51" t="s">
        <v>17</v>
      </c>
      <c r="C32" s="50"/>
      <c r="D32" s="50"/>
      <c r="E32" s="50"/>
      <c r="F32" s="50"/>
      <c r="G32" s="50"/>
      <c r="H32" s="50"/>
      <c r="I32" s="50"/>
      <c r="J32" s="50"/>
      <c r="K32" s="50"/>
      <c r="L32" s="50"/>
      <c r="M32" s="50"/>
    </row>
    <row r="33" spans="1:13" customFormat="1" ht="15" x14ac:dyDescent="0.25">
      <c r="A33" s="44"/>
      <c r="B33" s="44"/>
      <c r="C33" s="42"/>
      <c r="D33" s="42"/>
      <c r="E33" s="42"/>
      <c r="F33" s="42"/>
      <c r="G33" s="42"/>
      <c r="H33" s="42"/>
      <c r="I33" s="42"/>
      <c r="J33" s="42"/>
      <c r="K33" s="42"/>
      <c r="L33" s="42"/>
      <c r="M33" s="42"/>
    </row>
    <row r="34" spans="1:13" customFormat="1" ht="15" x14ac:dyDescent="0.25">
      <c r="A34" s="44"/>
      <c r="B34" s="44"/>
      <c r="C34" s="42"/>
      <c r="D34" s="42"/>
      <c r="E34" s="42"/>
      <c r="F34" s="42"/>
      <c r="G34" s="42"/>
      <c r="H34" s="42"/>
      <c r="I34" s="42"/>
      <c r="J34" s="42"/>
      <c r="K34" s="42"/>
      <c r="L34" s="42"/>
      <c r="M34" s="42"/>
    </row>
    <row r="35" spans="1:13" ht="15.75" thickBot="1" x14ac:dyDescent="0.25">
      <c r="E35" s="52" t="s">
        <v>18</v>
      </c>
      <c r="F35" s="53" t="s">
        <v>6</v>
      </c>
    </row>
    <row r="36" spans="1:13" ht="15.75" thickBot="1" x14ac:dyDescent="0.3">
      <c r="E36" s="52" t="s">
        <v>19</v>
      </c>
      <c r="F36" s="54">
        <v>2025</v>
      </c>
      <c r="G36" s="55"/>
    </row>
    <row r="38" spans="1:13" x14ac:dyDescent="0.2">
      <c r="D38" s="98" t="s">
        <v>20</v>
      </c>
      <c r="E38" s="99"/>
      <c r="F38" s="99"/>
      <c r="G38" s="107"/>
      <c r="I38" s="56"/>
      <c r="J38" s="57" t="s">
        <v>21</v>
      </c>
      <c r="K38" s="57"/>
      <c r="L38" s="58"/>
    </row>
    <row r="39" spans="1:13" ht="30" customHeight="1" x14ac:dyDescent="0.2">
      <c r="A39" s="59"/>
      <c r="B39" s="59" t="s">
        <v>22</v>
      </c>
      <c r="C39" s="60" t="s">
        <v>23</v>
      </c>
      <c r="D39" s="59" t="s">
        <v>24</v>
      </c>
      <c r="E39" s="61" t="s">
        <v>25</v>
      </c>
      <c r="F39" s="61" t="s">
        <v>26</v>
      </c>
      <c r="G39" s="59" t="s">
        <v>27</v>
      </c>
      <c r="H39" s="62"/>
      <c r="I39" s="59" t="s">
        <v>24</v>
      </c>
      <c r="J39" s="63" t="s">
        <v>28</v>
      </c>
      <c r="K39" s="63" t="s">
        <v>26</v>
      </c>
      <c r="L39" s="64" t="s">
        <v>27</v>
      </c>
      <c r="M39" s="59" t="s">
        <v>29</v>
      </c>
    </row>
    <row r="40" spans="1:13" ht="25.5" customHeight="1" x14ac:dyDescent="0.25">
      <c r="A40" s="65"/>
      <c r="B40" s="66">
        <v>1609</v>
      </c>
      <c r="C40" s="67" t="s">
        <v>30</v>
      </c>
      <c r="D40" s="32">
        <v>97012005.039999992</v>
      </c>
      <c r="E40" s="32">
        <v>1777544.1165999998</v>
      </c>
      <c r="F40" s="32">
        <v>0</v>
      </c>
      <c r="G40" s="68">
        <f t="shared" ref="G40:G71" si="0">D40+E40+F40</f>
        <v>98789549.156599998</v>
      </c>
      <c r="H40" s="69"/>
      <c r="I40" s="32">
        <v>-28836506.299999997</v>
      </c>
      <c r="J40" s="32">
        <v>-3415875.890347179</v>
      </c>
      <c r="K40" s="32">
        <v>0</v>
      </c>
      <c r="L40" s="68">
        <f>I40+J40+K40</f>
        <v>-32252382.190347176</v>
      </c>
      <c r="M40" s="70">
        <f t="shared" ref="M40:M71" si="1">G40+L40</f>
        <v>66537166.966252819</v>
      </c>
    </row>
    <row r="41" spans="1:13" ht="25.5" x14ac:dyDescent="0.25">
      <c r="A41" s="66"/>
      <c r="B41" s="66">
        <v>1611</v>
      </c>
      <c r="C41" s="67" t="s">
        <v>31</v>
      </c>
      <c r="D41" s="32">
        <v>219657683.83000004</v>
      </c>
      <c r="E41" s="32">
        <v>21814830.910561472</v>
      </c>
      <c r="F41" s="32">
        <v>-1299000.3799999999</v>
      </c>
      <c r="G41" s="68">
        <f t="shared" si="0"/>
        <v>240173514.36056152</v>
      </c>
      <c r="H41" s="69"/>
      <c r="I41" s="32">
        <v>-116247279.07000001</v>
      </c>
      <c r="J41" s="32">
        <v>-16707797.152705491</v>
      </c>
      <c r="K41" s="32">
        <v>1070097.3599999999</v>
      </c>
      <c r="L41" s="68">
        <f t="shared" ref="L41:L71" si="2">I41+J41+K41</f>
        <v>-131884978.8627055</v>
      </c>
      <c r="M41" s="70">
        <f t="shared" si="1"/>
        <v>108288535.49785602</v>
      </c>
    </row>
    <row r="42" spans="1:13" ht="15" x14ac:dyDescent="0.25">
      <c r="A42" s="66"/>
      <c r="B42" s="66">
        <v>1612</v>
      </c>
      <c r="C42" s="67" t="s">
        <v>32</v>
      </c>
      <c r="D42" s="32">
        <v>4127503.6600000015</v>
      </c>
      <c r="E42" s="32">
        <v>137096.05940000003</v>
      </c>
      <c r="F42" s="32">
        <v>0</v>
      </c>
      <c r="G42" s="68">
        <f t="shared" si="0"/>
        <v>4264599.7194000017</v>
      </c>
      <c r="H42" s="69"/>
      <c r="I42" s="32">
        <v>0</v>
      </c>
      <c r="J42" s="32">
        <v>0</v>
      </c>
      <c r="K42" s="32">
        <v>0</v>
      </c>
      <c r="L42" s="68">
        <f t="shared" si="2"/>
        <v>0</v>
      </c>
      <c r="M42" s="70">
        <f t="shared" si="1"/>
        <v>4264599.7194000017</v>
      </c>
    </row>
    <row r="43" spans="1:13" ht="15" x14ac:dyDescent="0.25">
      <c r="A43" s="66"/>
      <c r="B43" s="66">
        <v>1805</v>
      </c>
      <c r="C43" s="67" t="s">
        <v>33</v>
      </c>
      <c r="D43" s="32">
        <v>84610153.680000007</v>
      </c>
      <c r="E43" s="32">
        <v>0</v>
      </c>
      <c r="F43" s="32">
        <v>0</v>
      </c>
      <c r="G43" s="68">
        <f t="shared" si="0"/>
        <v>84610153.680000007</v>
      </c>
      <c r="H43" s="69"/>
      <c r="I43" s="32">
        <v>0</v>
      </c>
      <c r="J43" s="32">
        <v>0</v>
      </c>
      <c r="K43" s="32">
        <v>0</v>
      </c>
      <c r="L43" s="68">
        <f t="shared" si="2"/>
        <v>0</v>
      </c>
      <c r="M43" s="70">
        <f t="shared" si="1"/>
        <v>84610153.680000007</v>
      </c>
    </row>
    <row r="44" spans="1:13" ht="15" x14ac:dyDescent="0.25">
      <c r="A44" s="66"/>
      <c r="B44" s="66">
        <v>1808</v>
      </c>
      <c r="C44" s="67" t="s">
        <v>34</v>
      </c>
      <c r="D44" s="32">
        <v>44558040.68</v>
      </c>
      <c r="E44" s="32">
        <v>799701.21071520261</v>
      </c>
      <c r="F44" s="32">
        <v>0</v>
      </c>
      <c r="G44" s="68">
        <f t="shared" si="0"/>
        <v>45357741.890715204</v>
      </c>
      <c r="H44" s="69"/>
      <c r="I44" s="32">
        <v>-11886795.280000001</v>
      </c>
      <c r="J44" s="32">
        <v>-1532657.942421647</v>
      </c>
      <c r="K44" s="32">
        <v>0</v>
      </c>
      <c r="L44" s="68">
        <f t="shared" si="2"/>
        <v>-13419453.222421648</v>
      </c>
      <c r="M44" s="70">
        <f t="shared" si="1"/>
        <v>31938288.668293558</v>
      </c>
    </row>
    <row r="45" spans="1:13" ht="15" x14ac:dyDescent="0.25">
      <c r="A45" s="66"/>
      <c r="B45" s="66">
        <v>1815</v>
      </c>
      <c r="C45" s="67" t="s">
        <v>35</v>
      </c>
      <c r="D45" s="32">
        <v>143413758.84999993</v>
      </c>
      <c r="E45" s="32">
        <v>2795062.6814247975</v>
      </c>
      <c r="F45" s="32">
        <v>-23123.141879999996</v>
      </c>
      <c r="G45" s="68">
        <f t="shared" si="0"/>
        <v>146185698.38954473</v>
      </c>
      <c r="H45" s="69"/>
      <c r="I45" s="32">
        <v>-57424764.219999932</v>
      </c>
      <c r="J45" s="32">
        <v>-5599045.1842202758</v>
      </c>
      <c r="K45" s="32">
        <v>6729.101878800001</v>
      </c>
      <c r="L45" s="68">
        <f t="shared" si="2"/>
        <v>-63017080.302341409</v>
      </c>
      <c r="M45" s="70">
        <f t="shared" si="1"/>
        <v>83168618.087203324</v>
      </c>
    </row>
    <row r="46" spans="1:13" ht="15" x14ac:dyDescent="0.25">
      <c r="A46" s="66"/>
      <c r="B46" s="66">
        <v>1820</v>
      </c>
      <c r="C46" s="67" t="s">
        <v>36</v>
      </c>
      <c r="D46" s="32">
        <v>183841112.26000017</v>
      </c>
      <c r="E46" s="32">
        <v>6331009.4389600009</v>
      </c>
      <c r="F46" s="32">
        <v>-156496.98468599998</v>
      </c>
      <c r="G46" s="68">
        <f t="shared" si="0"/>
        <v>190015624.7142742</v>
      </c>
      <c r="H46" s="69"/>
      <c r="I46" s="32">
        <v>-55441806.350000009</v>
      </c>
      <c r="J46" s="32">
        <v>-6389875.8646494336</v>
      </c>
      <c r="K46" s="32">
        <v>41215.264686480012</v>
      </c>
      <c r="L46" s="68">
        <f t="shared" si="2"/>
        <v>-61790466.949962959</v>
      </c>
      <c r="M46" s="70">
        <f t="shared" si="1"/>
        <v>128225157.76431124</v>
      </c>
    </row>
    <row r="47" spans="1:13" ht="15" x14ac:dyDescent="0.25">
      <c r="A47" s="66"/>
      <c r="B47" s="66">
        <v>1830</v>
      </c>
      <c r="C47" s="67" t="s">
        <v>37</v>
      </c>
      <c r="D47" s="32">
        <v>720756955.31000042</v>
      </c>
      <c r="E47" s="32">
        <v>56501230.803159565</v>
      </c>
      <c r="F47" s="32">
        <v>-2119922.9853280252</v>
      </c>
      <c r="G47" s="68">
        <f t="shared" si="0"/>
        <v>775138263.12783194</v>
      </c>
      <c r="H47" s="69"/>
      <c r="I47" s="32">
        <v>-110969886.66</v>
      </c>
      <c r="J47" s="32">
        <v>-16204817.735650925</v>
      </c>
      <c r="K47" s="32">
        <v>424530.30036000011</v>
      </c>
      <c r="L47" s="68">
        <f t="shared" si="2"/>
        <v>-126750174.09529093</v>
      </c>
      <c r="M47" s="70">
        <f t="shared" si="1"/>
        <v>648388089.03254104</v>
      </c>
    </row>
    <row r="48" spans="1:13" ht="15" x14ac:dyDescent="0.25">
      <c r="A48" s="66"/>
      <c r="B48" s="66">
        <v>1835</v>
      </c>
      <c r="C48" s="67" t="s">
        <v>38</v>
      </c>
      <c r="D48" s="32">
        <v>584319720.82999992</v>
      </c>
      <c r="E48" s="32">
        <v>50557929.52416724</v>
      </c>
      <c r="F48" s="32">
        <v>-2084838.0122714431</v>
      </c>
      <c r="G48" s="68">
        <f t="shared" si="0"/>
        <v>632792812.34189582</v>
      </c>
      <c r="H48" s="69"/>
      <c r="I48" s="32">
        <v>-104612275.50000003</v>
      </c>
      <c r="J48" s="32">
        <v>-15253533.423721004</v>
      </c>
      <c r="K48" s="32">
        <v>417271.89072000002</v>
      </c>
      <c r="L48" s="68">
        <f t="shared" si="2"/>
        <v>-119448537.03300104</v>
      </c>
      <c r="M48" s="70">
        <f t="shared" si="1"/>
        <v>513344275.30889475</v>
      </c>
    </row>
    <row r="49" spans="1:13" ht="15" x14ac:dyDescent="0.25">
      <c r="A49" s="66"/>
      <c r="B49" s="66">
        <v>1840</v>
      </c>
      <c r="C49" s="67" t="s">
        <v>39</v>
      </c>
      <c r="D49" s="32">
        <v>525561101.64000058</v>
      </c>
      <c r="E49" s="32">
        <v>74621341.770079136</v>
      </c>
      <c r="F49" s="32">
        <v>-425137.91314918234</v>
      </c>
      <c r="G49" s="68">
        <f t="shared" si="0"/>
        <v>599757305.49693048</v>
      </c>
      <c r="H49" s="69"/>
      <c r="I49" s="32">
        <v>-77909631.009999946</v>
      </c>
      <c r="J49" s="32">
        <v>-9711820.1267609522</v>
      </c>
      <c r="K49" s="32">
        <v>85236.602796000006</v>
      </c>
      <c r="L49" s="68">
        <f t="shared" si="2"/>
        <v>-87536214.533964887</v>
      </c>
      <c r="M49" s="70">
        <f t="shared" si="1"/>
        <v>512221090.96296561</v>
      </c>
    </row>
    <row r="50" spans="1:13" ht="15" x14ac:dyDescent="0.25">
      <c r="A50" s="66"/>
      <c r="B50" s="66">
        <v>1845</v>
      </c>
      <c r="C50" s="67" t="s">
        <v>40</v>
      </c>
      <c r="D50" s="32">
        <v>1555129782.5599995</v>
      </c>
      <c r="E50" s="32">
        <v>175680709.90840566</v>
      </c>
      <c r="F50" s="32">
        <v>-1885702.8758809487</v>
      </c>
      <c r="G50" s="68">
        <f t="shared" si="0"/>
        <v>1728924789.5925243</v>
      </c>
      <c r="H50" s="69"/>
      <c r="I50" s="32">
        <v>-320057628.06999999</v>
      </c>
      <c r="J50" s="32">
        <v>-47305051.843543291</v>
      </c>
      <c r="K50" s="32">
        <v>377669.40033672005</v>
      </c>
      <c r="L50" s="68">
        <f t="shared" si="2"/>
        <v>-366985010.51320654</v>
      </c>
      <c r="M50" s="70">
        <f t="shared" si="1"/>
        <v>1361939779.0793178</v>
      </c>
    </row>
    <row r="51" spans="1:13" ht="15" x14ac:dyDescent="0.25">
      <c r="A51" s="66"/>
      <c r="B51" s="66">
        <v>1850</v>
      </c>
      <c r="C51" s="67" t="s">
        <v>41</v>
      </c>
      <c r="D51" s="32">
        <v>805575634.8499999</v>
      </c>
      <c r="E51" s="32">
        <v>68168935.074278846</v>
      </c>
      <c r="F51" s="32">
        <v>-2600089.6663921885</v>
      </c>
      <c r="G51" s="68">
        <f t="shared" si="0"/>
        <v>871144480.25788653</v>
      </c>
      <c r="H51" s="69"/>
      <c r="I51" s="32">
        <v>-154658177.30000001</v>
      </c>
      <c r="J51" s="32">
        <v>-24844534.630902804</v>
      </c>
      <c r="K51" s="32">
        <v>520548.0295200001</v>
      </c>
      <c r="L51" s="68">
        <f t="shared" si="2"/>
        <v>-178982163.9013828</v>
      </c>
      <c r="M51" s="70">
        <f t="shared" si="1"/>
        <v>692162316.35650373</v>
      </c>
    </row>
    <row r="52" spans="1:13" ht="15" x14ac:dyDescent="0.25">
      <c r="A52" s="66"/>
      <c r="B52" s="66">
        <v>1855</v>
      </c>
      <c r="C52" s="67" t="s">
        <v>42</v>
      </c>
      <c r="D52" s="32">
        <v>119227334.38000007</v>
      </c>
      <c r="E52" s="32">
        <v>12467744.725203495</v>
      </c>
      <c r="F52" s="32">
        <v>-444124.75146741205</v>
      </c>
      <c r="G52" s="68">
        <f t="shared" si="0"/>
        <v>131250954.35373616</v>
      </c>
      <c r="H52" s="69"/>
      <c r="I52" s="32">
        <v>-20337810.839999996</v>
      </c>
      <c r="J52" s="32">
        <v>-2791185.8617231776</v>
      </c>
      <c r="K52" s="32">
        <v>89177.580275999979</v>
      </c>
      <c r="L52" s="68">
        <f t="shared" si="2"/>
        <v>-23039819.121447172</v>
      </c>
      <c r="M52" s="70">
        <f t="shared" si="1"/>
        <v>108211135.23228899</v>
      </c>
    </row>
    <row r="53" spans="1:13" ht="15" x14ac:dyDescent="0.25">
      <c r="A53" s="66"/>
      <c r="B53" s="66">
        <v>1860</v>
      </c>
      <c r="C53" s="67" t="s">
        <v>43</v>
      </c>
      <c r="D53" s="32">
        <v>295786125.87</v>
      </c>
      <c r="E53" s="32">
        <v>19016560.680776346</v>
      </c>
      <c r="F53" s="32">
        <v>-1397686.8002730526</v>
      </c>
      <c r="G53" s="68">
        <f t="shared" si="0"/>
        <v>313404999.7505033</v>
      </c>
      <c r="H53" s="69"/>
      <c r="I53" s="32">
        <v>-151758486.96999997</v>
      </c>
      <c r="J53" s="32">
        <v>-13629724.695579311</v>
      </c>
      <c r="K53" s="32">
        <v>908496.41899415606</v>
      </c>
      <c r="L53" s="68">
        <f t="shared" si="2"/>
        <v>-164479715.24658513</v>
      </c>
      <c r="M53" s="70">
        <f t="shared" si="1"/>
        <v>148925284.50391817</v>
      </c>
    </row>
    <row r="54" spans="1:13" ht="15" x14ac:dyDescent="0.25">
      <c r="A54" s="66"/>
      <c r="B54" s="66">
        <v>1865</v>
      </c>
      <c r="C54" s="67" t="s">
        <v>44</v>
      </c>
      <c r="D54" s="32">
        <v>800186</v>
      </c>
      <c r="E54" s="32">
        <v>0</v>
      </c>
      <c r="F54" s="32">
        <v>0</v>
      </c>
      <c r="G54" s="68">
        <f t="shared" si="0"/>
        <v>800186</v>
      </c>
      <c r="H54" s="69"/>
      <c r="I54" s="32">
        <v>-128576.87</v>
      </c>
      <c r="J54" s="32">
        <v>-80018.599655172409</v>
      </c>
      <c r="K54" s="32">
        <v>0</v>
      </c>
      <c r="L54" s="68">
        <f t="shared" si="2"/>
        <v>-208595.4696551724</v>
      </c>
      <c r="M54" s="70">
        <f t="shared" si="1"/>
        <v>591590.53034482757</v>
      </c>
    </row>
    <row r="55" spans="1:13" ht="15" x14ac:dyDescent="0.25">
      <c r="A55" s="66"/>
      <c r="B55" s="66">
        <v>1875</v>
      </c>
      <c r="C55" s="67" t="s">
        <v>45</v>
      </c>
      <c r="D55" s="32">
        <v>1091911.0800000005</v>
      </c>
      <c r="E55" s="32">
        <v>0</v>
      </c>
      <c r="F55" s="32">
        <v>0</v>
      </c>
      <c r="G55" s="68">
        <f t="shared" si="0"/>
        <v>1091911.0800000005</v>
      </c>
      <c r="H55" s="69"/>
      <c r="I55" s="32">
        <v>-588040.17000000004</v>
      </c>
      <c r="J55" s="32">
        <v>-39272.7213753545</v>
      </c>
      <c r="K55" s="32">
        <v>0</v>
      </c>
      <c r="L55" s="68">
        <f t="shared" si="2"/>
        <v>-627312.89137535449</v>
      </c>
      <c r="M55" s="70">
        <f t="shared" si="1"/>
        <v>464598.18862464605</v>
      </c>
    </row>
    <row r="56" spans="1:13" ht="15" x14ac:dyDescent="0.25">
      <c r="A56" s="66"/>
      <c r="B56" s="66">
        <v>1908</v>
      </c>
      <c r="C56" s="67" t="s">
        <v>46</v>
      </c>
      <c r="D56" s="32">
        <v>202905184.88</v>
      </c>
      <c r="E56" s="32">
        <v>1024719.3488999999</v>
      </c>
      <c r="F56" s="32">
        <v>0</v>
      </c>
      <c r="G56" s="68">
        <f t="shared" si="0"/>
        <v>203929904.22889999</v>
      </c>
      <c r="H56" s="69"/>
      <c r="I56" s="32">
        <v>-35493237.500000007</v>
      </c>
      <c r="J56" s="32">
        <v>-5820296.6870059557</v>
      </c>
      <c r="K56" s="32">
        <v>0</v>
      </c>
      <c r="L56" s="68">
        <f t="shared" si="2"/>
        <v>-41313534.187005967</v>
      </c>
      <c r="M56" s="70">
        <f t="shared" si="1"/>
        <v>162616370.04189402</v>
      </c>
    </row>
    <row r="57" spans="1:13" ht="15" x14ac:dyDescent="0.25">
      <c r="A57" s="66"/>
      <c r="B57" s="66">
        <v>1915</v>
      </c>
      <c r="C57" s="67" t="s">
        <v>47</v>
      </c>
      <c r="D57" s="32">
        <v>5340222.01</v>
      </c>
      <c r="E57" s="32">
        <v>0</v>
      </c>
      <c r="F57" s="32">
        <v>0</v>
      </c>
      <c r="G57" s="68">
        <f t="shared" si="0"/>
        <v>5340222.01</v>
      </c>
      <c r="H57" s="69"/>
      <c r="I57" s="32">
        <v>-1854014.6</v>
      </c>
      <c r="J57" s="32">
        <v>-276991.64803169237</v>
      </c>
      <c r="K57" s="32">
        <v>0</v>
      </c>
      <c r="L57" s="68">
        <f t="shared" si="2"/>
        <v>-2131006.2480316926</v>
      </c>
      <c r="M57" s="70">
        <f t="shared" si="1"/>
        <v>3209215.7619683072</v>
      </c>
    </row>
    <row r="58" spans="1:13" ht="15" x14ac:dyDescent="0.25">
      <c r="A58" s="66"/>
      <c r="B58" s="66">
        <v>1920</v>
      </c>
      <c r="C58" s="67" t="s">
        <v>48</v>
      </c>
      <c r="D58" s="32">
        <v>28308948.620000005</v>
      </c>
      <c r="E58" s="32">
        <v>2582837.4191692621</v>
      </c>
      <c r="F58" s="32">
        <v>-6246952.1399999997</v>
      </c>
      <c r="G58" s="68">
        <f t="shared" si="0"/>
        <v>24644833.899169266</v>
      </c>
      <c r="H58" s="69"/>
      <c r="I58" s="32">
        <v>-15056824.220000003</v>
      </c>
      <c r="J58" s="32">
        <v>-5219333.1766844001</v>
      </c>
      <c r="K58" s="32">
        <v>6246952.1399999997</v>
      </c>
      <c r="L58" s="68">
        <f t="shared" si="2"/>
        <v>-14029205.2566844</v>
      </c>
      <c r="M58" s="70">
        <f t="shared" si="1"/>
        <v>10615628.642484866</v>
      </c>
    </row>
    <row r="59" spans="1:13" ht="15" x14ac:dyDescent="0.25">
      <c r="A59" s="66"/>
      <c r="B59" s="66">
        <v>1930</v>
      </c>
      <c r="C59" s="67" t="s">
        <v>49</v>
      </c>
      <c r="D59" s="32">
        <v>77709841.530000001</v>
      </c>
      <c r="E59" s="32">
        <v>5379664.0700000003</v>
      </c>
      <c r="F59" s="32">
        <v>-174205.86671279999</v>
      </c>
      <c r="G59" s="68">
        <f t="shared" si="0"/>
        <v>82915299.7332872</v>
      </c>
      <c r="H59" s="69"/>
      <c r="I59" s="32">
        <v>-44324349.469999999</v>
      </c>
      <c r="J59" s="32">
        <v>-5247105.2360907262</v>
      </c>
      <c r="K59" s="32">
        <v>125533.62671244</v>
      </c>
      <c r="L59" s="68">
        <f t="shared" si="2"/>
        <v>-49445921.079378285</v>
      </c>
      <c r="M59" s="70">
        <f t="shared" si="1"/>
        <v>33469378.653908916</v>
      </c>
    </row>
    <row r="60" spans="1:13" ht="15" x14ac:dyDescent="0.25">
      <c r="A60" s="66"/>
      <c r="B60" s="66">
        <v>1935</v>
      </c>
      <c r="C60" s="67" t="s">
        <v>50</v>
      </c>
      <c r="D60" s="32">
        <v>919680.98</v>
      </c>
      <c r="E60" s="32">
        <v>0</v>
      </c>
      <c r="F60" s="32">
        <v>-80334.17</v>
      </c>
      <c r="G60" s="68">
        <f t="shared" si="0"/>
        <v>839346.80999999994</v>
      </c>
      <c r="H60" s="69"/>
      <c r="I60" s="32">
        <v>-293199.11</v>
      </c>
      <c r="J60" s="32">
        <v>-84165.749605780322</v>
      </c>
      <c r="K60" s="32">
        <v>80334.17</v>
      </c>
      <c r="L60" s="68">
        <f t="shared" si="2"/>
        <v>-297030.68960578035</v>
      </c>
      <c r="M60" s="70">
        <f t="shared" si="1"/>
        <v>542316.12039421964</v>
      </c>
    </row>
    <row r="61" spans="1:13" ht="15" x14ac:dyDescent="0.25">
      <c r="A61" s="66"/>
      <c r="B61" s="66">
        <v>1940</v>
      </c>
      <c r="C61" s="67" t="s">
        <v>51</v>
      </c>
      <c r="D61" s="32">
        <v>4512110.0199999996</v>
      </c>
      <c r="E61" s="32">
        <v>1000718.7934000001</v>
      </c>
      <c r="F61" s="32">
        <v>-1217474.1800000002</v>
      </c>
      <c r="G61" s="68">
        <f t="shared" si="0"/>
        <v>4295354.6333999988</v>
      </c>
      <c r="H61" s="69"/>
      <c r="I61" s="32">
        <v>-3491363.1700000013</v>
      </c>
      <c r="J61" s="32">
        <v>-466134.80050367047</v>
      </c>
      <c r="K61" s="32">
        <v>1217474.1800000002</v>
      </c>
      <c r="L61" s="68">
        <f t="shared" si="2"/>
        <v>-2740023.7905036719</v>
      </c>
      <c r="M61" s="70">
        <f t="shared" si="1"/>
        <v>1555330.8428963269</v>
      </c>
    </row>
    <row r="62" spans="1:13" ht="15" x14ac:dyDescent="0.25">
      <c r="A62" s="66"/>
      <c r="B62" s="66">
        <v>1945</v>
      </c>
      <c r="C62" s="67" t="s">
        <v>52</v>
      </c>
      <c r="D62" s="32">
        <v>4102214.04</v>
      </c>
      <c r="E62" s="32">
        <v>408860.09050000005</v>
      </c>
      <c r="F62" s="32">
        <v>-32132.959999999999</v>
      </c>
      <c r="G62" s="68">
        <f t="shared" si="0"/>
        <v>4478941.1705</v>
      </c>
      <c r="H62" s="69"/>
      <c r="I62" s="32">
        <v>-1271375.9099999997</v>
      </c>
      <c r="J62" s="32">
        <v>-412962.27643038391</v>
      </c>
      <c r="K62" s="32">
        <v>32132.959999999999</v>
      </c>
      <c r="L62" s="68">
        <f t="shared" si="2"/>
        <v>-1652205.2264303835</v>
      </c>
      <c r="M62" s="70">
        <f t="shared" si="1"/>
        <v>2826735.9440696165</v>
      </c>
    </row>
    <row r="63" spans="1:13" ht="15" x14ac:dyDescent="0.25">
      <c r="A63" s="66"/>
      <c r="B63" s="66">
        <v>1955</v>
      </c>
      <c r="C63" s="67" t="s">
        <v>53</v>
      </c>
      <c r="D63" s="32">
        <v>6712516.2499999981</v>
      </c>
      <c r="E63" s="32">
        <v>453721.11760000011</v>
      </c>
      <c r="F63" s="32">
        <v>0</v>
      </c>
      <c r="G63" s="68">
        <f t="shared" si="0"/>
        <v>7166237.3675999986</v>
      </c>
      <c r="H63" s="69"/>
      <c r="I63" s="32">
        <v>-2339902.98</v>
      </c>
      <c r="J63" s="32">
        <v>-597846.76043014205</v>
      </c>
      <c r="K63" s="32">
        <v>0</v>
      </c>
      <c r="L63" s="68">
        <f t="shared" si="2"/>
        <v>-2937749.7404301418</v>
      </c>
      <c r="M63" s="70">
        <f t="shared" si="1"/>
        <v>4228487.6271698568</v>
      </c>
    </row>
    <row r="64" spans="1:13" ht="15" x14ac:dyDescent="0.25">
      <c r="A64" s="66"/>
      <c r="B64" s="66">
        <v>1960</v>
      </c>
      <c r="C64" s="67" t="s">
        <v>54</v>
      </c>
      <c r="D64" s="32">
        <v>8994917.8400000017</v>
      </c>
      <c r="E64" s="32">
        <v>0</v>
      </c>
      <c r="F64" s="32">
        <v>-42274.456477199994</v>
      </c>
      <c r="G64" s="68">
        <f t="shared" si="0"/>
        <v>8952643.3835228011</v>
      </c>
      <c r="H64" s="69"/>
      <c r="I64" s="32">
        <v>-4576034.1399999997</v>
      </c>
      <c r="J64" s="32">
        <v>-1096198.3465128972</v>
      </c>
      <c r="K64" s="32">
        <v>6823.4564724000011</v>
      </c>
      <c r="L64" s="68">
        <f t="shared" si="2"/>
        <v>-5665409.030040497</v>
      </c>
      <c r="M64" s="70">
        <f t="shared" si="1"/>
        <v>3287234.3534823041</v>
      </c>
    </row>
    <row r="65" spans="1:13" ht="15" x14ac:dyDescent="0.25">
      <c r="A65" s="66"/>
      <c r="B65" s="66">
        <v>1980</v>
      </c>
      <c r="C65" s="67" t="s">
        <v>55</v>
      </c>
      <c r="D65" s="32">
        <v>38957582.149999999</v>
      </c>
      <c r="E65" s="32">
        <v>6152655.9080282012</v>
      </c>
      <c r="F65" s="32">
        <v>-971520.63072000002</v>
      </c>
      <c r="G65" s="68">
        <f t="shared" si="0"/>
        <v>44138717.427308202</v>
      </c>
      <c r="H65" s="69"/>
      <c r="I65" s="32">
        <v>-22613944.310000002</v>
      </c>
      <c r="J65" s="32">
        <v>-2258436.3720821426</v>
      </c>
      <c r="K65" s="32">
        <v>859358.79076800006</v>
      </c>
      <c r="L65" s="68">
        <f t="shared" si="2"/>
        <v>-24013021.891314145</v>
      </c>
      <c r="M65" s="70">
        <f t="shared" si="1"/>
        <v>20125695.535994057</v>
      </c>
    </row>
    <row r="66" spans="1:13" ht="15" x14ac:dyDescent="0.25">
      <c r="A66" s="66"/>
      <c r="B66" s="66">
        <v>2440</v>
      </c>
      <c r="C66" s="67" t="s">
        <v>56</v>
      </c>
      <c r="D66" s="32">
        <v>-876112252.75999975</v>
      </c>
      <c r="E66" s="32">
        <v>-160976527.03689501</v>
      </c>
      <c r="F66" s="32">
        <v>1722239.8434731998</v>
      </c>
      <c r="G66" s="68">
        <f t="shared" si="0"/>
        <v>-1035366539.9534216</v>
      </c>
      <c r="H66" s="69"/>
      <c r="I66" s="32">
        <v>118985816.22000009</v>
      </c>
      <c r="J66" s="32">
        <v>22660704.678595979</v>
      </c>
      <c r="K66" s="32">
        <v>-344447.96351460007</v>
      </c>
      <c r="L66" s="68">
        <f t="shared" si="2"/>
        <v>141302072.93508148</v>
      </c>
      <c r="M66" s="70">
        <f t="shared" si="1"/>
        <v>-894064467.01834011</v>
      </c>
    </row>
    <row r="67" spans="1:13" ht="15" x14ac:dyDescent="0.25">
      <c r="A67" s="66"/>
      <c r="B67" s="72" t="s">
        <v>57</v>
      </c>
      <c r="C67" s="67" t="s">
        <v>58</v>
      </c>
      <c r="D67" s="32">
        <v>-2073384.7299999997</v>
      </c>
      <c r="E67" s="32">
        <v>0</v>
      </c>
      <c r="F67" s="32">
        <v>181287.65</v>
      </c>
      <c r="G67" s="68">
        <f t="shared" si="0"/>
        <v>-1892097.0799999998</v>
      </c>
      <c r="H67" s="69"/>
      <c r="I67" s="32">
        <v>755297.09999999986</v>
      </c>
      <c r="J67" s="32">
        <v>130964.54457494468</v>
      </c>
      <c r="K67" s="32">
        <v>-38680.06</v>
      </c>
      <c r="L67" s="68">
        <f t="shared" si="2"/>
        <v>847581.58457494457</v>
      </c>
      <c r="M67" s="70">
        <f t="shared" si="1"/>
        <v>-1044515.4954250553</v>
      </c>
    </row>
    <row r="68" spans="1:13" ht="15" x14ac:dyDescent="0.25">
      <c r="A68" s="72"/>
      <c r="B68" s="72">
        <v>2005</v>
      </c>
      <c r="C68" s="73" t="s">
        <v>59</v>
      </c>
      <c r="D68" s="32">
        <v>11699071.99</v>
      </c>
      <c r="E68" s="32">
        <v>0</v>
      </c>
      <c r="F68" s="32">
        <v>0</v>
      </c>
      <c r="G68" s="68">
        <f t="shared" si="0"/>
        <v>11699071.99</v>
      </c>
      <c r="H68" s="69"/>
      <c r="I68" s="32">
        <v>-4387152.1900000004</v>
      </c>
      <c r="J68" s="32">
        <v>-731191.98</v>
      </c>
      <c r="K68" s="32">
        <v>0</v>
      </c>
      <c r="L68" s="68">
        <f t="shared" si="2"/>
        <v>-5118344.17</v>
      </c>
      <c r="M68" s="70">
        <f t="shared" si="1"/>
        <v>6580727.8200000003</v>
      </c>
    </row>
    <row r="69" spans="1:13" ht="15" x14ac:dyDescent="0.25">
      <c r="A69" s="72"/>
      <c r="B69" s="72">
        <v>2075</v>
      </c>
      <c r="C69" s="73" t="s">
        <v>60</v>
      </c>
      <c r="D69" s="32">
        <v>191039.66999999998</v>
      </c>
      <c r="E69" s="32">
        <v>0</v>
      </c>
      <c r="F69" s="32">
        <v>0</v>
      </c>
      <c r="G69" s="68">
        <f t="shared" si="0"/>
        <v>191039.66999999998</v>
      </c>
      <c r="H69" s="69"/>
      <c r="I69" s="32">
        <v>-164941.38</v>
      </c>
      <c r="J69" s="32">
        <v>-26098.28999999999</v>
      </c>
      <c r="K69" s="32">
        <v>0</v>
      </c>
      <c r="L69" s="68">
        <f t="shared" si="2"/>
        <v>-191039.66999999998</v>
      </c>
      <c r="M69" s="70">
        <f t="shared" si="1"/>
        <v>0</v>
      </c>
    </row>
    <row r="70" spans="1:13" ht="15" x14ac:dyDescent="0.25">
      <c r="A70" s="72"/>
      <c r="B70" s="72">
        <v>2055</v>
      </c>
      <c r="C70" s="74" t="s">
        <v>61</v>
      </c>
      <c r="D70" s="32">
        <v>169133950.53999951</v>
      </c>
      <c r="E70" s="32">
        <v>459670.91882200353</v>
      </c>
      <c r="F70" s="32">
        <v>0</v>
      </c>
      <c r="G70" s="68">
        <f t="shared" si="0"/>
        <v>169593621.45882151</v>
      </c>
      <c r="H70" s="69"/>
      <c r="I70" s="32">
        <v>0</v>
      </c>
      <c r="J70" s="32">
        <v>0</v>
      </c>
      <c r="K70" s="32">
        <v>0</v>
      </c>
      <c r="L70" s="68">
        <f t="shared" si="2"/>
        <v>0</v>
      </c>
      <c r="M70" s="70">
        <f t="shared" si="1"/>
        <v>169593621.45882151</v>
      </c>
    </row>
    <row r="71" spans="1:13" ht="15" x14ac:dyDescent="0.25">
      <c r="A71" s="72"/>
      <c r="B71" s="36" t="s">
        <v>62</v>
      </c>
      <c r="C71" s="75" t="s">
        <v>63</v>
      </c>
      <c r="D71" s="32">
        <v>-75811349.159999833</v>
      </c>
      <c r="E71" s="32">
        <v>-22987930.82280501</v>
      </c>
      <c r="F71" s="32">
        <v>0</v>
      </c>
      <c r="G71" s="68">
        <f t="shared" si="0"/>
        <v>-98799279.982804835</v>
      </c>
      <c r="H71" s="69"/>
      <c r="I71" s="32">
        <v>0</v>
      </c>
      <c r="J71" s="32">
        <v>0</v>
      </c>
      <c r="K71" s="32">
        <v>0</v>
      </c>
      <c r="L71" s="68">
        <f t="shared" si="2"/>
        <v>0</v>
      </c>
      <c r="M71" s="70">
        <f t="shared" si="1"/>
        <v>-98799279.982804835</v>
      </c>
    </row>
    <row r="72" spans="1:13" x14ac:dyDescent="0.2">
      <c r="A72" s="72"/>
      <c r="B72" s="72"/>
      <c r="C72" s="76" t="s">
        <v>64</v>
      </c>
      <c r="D72" s="77">
        <f>SUM(D40:D71)</f>
        <v>4990959304.3900003</v>
      </c>
      <c r="E72" s="77">
        <f>SUM(E40:E71)</f>
        <v>324168086.71045125</v>
      </c>
      <c r="F72" s="77">
        <f>SUM(F40:F71)</f>
        <v>-19297490.421765059</v>
      </c>
      <c r="G72" s="77">
        <f>SUM(G40:G71)</f>
        <v>5295829900.6786861</v>
      </c>
      <c r="H72" s="69"/>
      <c r="I72" s="77">
        <f>SUM(I40:I71)</f>
        <v>-1226982890.2700002</v>
      </c>
      <c r="J72" s="77">
        <f>SUM(J40:J71)</f>
        <v>-162950303.77346286</v>
      </c>
      <c r="K72" s="77">
        <f>SUM(K40:K71)</f>
        <v>12126453.250006396</v>
      </c>
      <c r="L72" s="77">
        <f>SUM(L40:L71)</f>
        <v>-1377806740.7934561</v>
      </c>
      <c r="M72" s="77">
        <f>SUM(M40:M71)</f>
        <v>3918023159.8852301</v>
      </c>
    </row>
    <row r="73" spans="1:13" ht="15" x14ac:dyDescent="0.25">
      <c r="A73" s="72"/>
      <c r="B73" s="72">
        <v>2075</v>
      </c>
      <c r="C73" s="78" t="s">
        <v>79</v>
      </c>
      <c r="D73" s="32">
        <v>-191039.66999999998</v>
      </c>
      <c r="E73" s="32">
        <v>0</v>
      </c>
      <c r="F73" s="32">
        <v>0</v>
      </c>
      <c r="G73" s="68">
        <f t="shared" ref="G73:G78" si="3">D73+E73+F73</f>
        <v>-191039.66999999998</v>
      </c>
      <c r="H73" s="69"/>
      <c r="I73" s="32">
        <v>164941.38</v>
      </c>
      <c r="J73" s="32">
        <v>26098.28999999999</v>
      </c>
      <c r="K73" s="32">
        <v>0</v>
      </c>
      <c r="L73" s="68">
        <f t="shared" ref="L73:L78" si="4">I73+J73+K73</f>
        <v>191039.66999999998</v>
      </c>
      <c r="M73" s="70">
        <f t="shared" ref="M73:M78" si="5">G73+L73</f>
        <v>0</v>
      </c>
    </row>
    <row r="74" spans="1:13" ht="15" x14ac:dyDescent="0.25">
      <c r="A74" s="72"/>
      <c r="B74" s="72">
        <v>1865</v>
      </c>
      <c r="C74" s="78" t="s">
        <v>65</v>
      </c>
      <c r="D74" s="32">
        <v>-800186</v>
      </c>
      <c r="E74" s="32">
        <v>0</v>
      </c>
      <c r="F74" s="32">
        <v>0</v>
      </c>
      <c r="G74" s="68">
        <f t="shared" si="3"/>
        <v>-800186</v>
      </c>
      <c r="H74" s="69"/>
      <c r="I74" s="32">
        <v>128576.87</v>
      </c>
      <c r="J74" s="32">
        <v>80018.599655172409</v>
      </c>
      <c r="K74" s="32">
        <v>0</v>
      </c>
      <c r="L74" s="68">
        <f t="shared" si="4"/>
        <v>208595.4696551724</v>
      </c>
      <c r="M74" s="70">
        <f t="shared" si="5"/>
        <v>-591590.53034482757</v>
      </c>
    </row>
    <row r="75" spans="1:13" ht="15.95" customHeight="1" x14ac:dyDescent="0.25">
      <c r="A75" s="72"/>
      <c r="B75" s="72">
        <v>1875</v>
      </c>
      <c r="C75" s="78" t="s">
        <v>66</v>
      </c>
      <c r="D75" s="32">
        <v>-1091911.0800000005</v>
      </c>
      <c r="E75" s="32">
        <v>0</v>
      </c>
      <c r="F75" s="32">
        <v>0</v>
      </c>
      <c r="G75" s="68">
        <f t="shared" si="3"/>
        <v>-1091911.0800000005</v>
      </c>
      <c r="H75" s="69"/>
      <c r="I75" s="32">
        <v>588040.17000000004</v>
      </c>
      <c r="J75" s="32">
        <v>39272.7213753545</v>
      </c>
      <c r="K75" s="32">
        <v>0</v>
      </c>
      <c r="L75" s="68">
        <f t="shared" si="4"/>
        <v>627312.89137535449</v>
      </c>
      <c r="M75" s="70">
        <f t="shared" si="5"/>
        <v>-464598.18862464605</v>
      </c>
    </row>
    <row r="76" spans="1:13" ht="15" x14ac:dyDescent="0.25">
      <c r="A76" s="72"/>
      <c r="B76" s="72" t="s">
        <v>57</v>
      </c>
      <c r="C76" s="78" t="s">
        <v>67</v>
      </c>
      <c r="D76" s="32">
        <v>2073384.7299999997</v>
      </c>
      <c r="E76" s="32">
        <v>0</v>
      </c>
      <c r="F76" s="32">
        <v>-181287.65</v>
      </c>
      <c r="G76" s="68">
        <f t="shared" si="3"/>
        <v>1892097.0799999998</v>
      </c>
      <c r="H76" s="69"/>
      <c r="I76" s="32">
        <v>-755297.09999999986</v>
      </c>
      <c r="J76" s="32">
        <v>-130964.54457494468</v>
      </c>
      <c r="K76" s="32">
        <v>38680.06</v>
      </c>
      <c r="L76" s="68">
        <f t="shared" si="4"/>
        <v>-847581.58457494457</v>
      </c>
      <c r="M76" s="70">
        <f t="shared" si="5"/>
        <v>1044515.4954250553</v>
      </c>
    </row>
    <row r="77" spans="1:13" ht="15" x14ac:dyDescent="0.25">
      <c r="A77" s="72"/>
      <c r="B77" s="72">
        <v>2055</v>
      </c>
      <c r="C77" s="74" t="s">
        <v>68</v>
      </c>
      <c r="D77" s="32">
        <v>-169133950.53999951</v>
      </c>
      <c r="E77" s="32">
        <v>-459670.91882200353</v>
      </c>
      <c r="F77" s="32">
        <v>0</v>
      </c>
      <c r="G77" s="68">
        <f t="shared" si="3"/>
        <v>-169593621.45882151</v>
      </c>
      <c r="H77" s="69"/>
      <c r="I77" s="32">
        <v>0</v>
      </c>
      <c r="J77" s="32">
        <v>0</v>
      </c>
      <c r="K77" s="32">
        <v>0</v>
      </c>
      <c r="L77" s="68">
        <f t="shared" si="4"/>
        <v>0</v>
      </c>
      <c r="M77" s="70">
        <f t="shared" si="5"/>
        <v>-169593621.45882151</v>
      </c>
    </row>
    <row r="78" spans="1:13" ht="15" x14ac:dyDescent="0.25">
      <c r="A78" s="72"/>
      <c r="B78" s="36" t="s">
        <v>62</v>
      </c>
      <c r="C78" s="75" t="s">
        <v>69</v>
      </c>
      <c r="D78" s="32">
        <v>75811349.159999833</v>
      </c>
      <c r="E78" s="32">
        <v>22987930.82280501</v>
      </c>
      <c r="F78" s="32">
        <v>0</v>
      </c>
      <c r="G78" s="68">
        <f t="shared" si="3"/>
        <v>98799279.982804835</v>
      </c>
      <c r="H78" s="69"/>
      <c r="I78" s="32">
        <v>0</v>
      </c>
      <c r="J78" s="32">
        <v>0</v>
      </c>
      <c r="K78" s="32">
        <v>0</v>
      </c>
      <c r="L78" s="68">
        <f t="shared" si="4"/>
        <v>0</v>
      </c>
      <c r="M78" s="70">
        <f t="shared" si="5"/>
        <v>98799279.982804835</v>
      </c>
    </row>
    <row r="79" spans="1:13" x14ac:dyDescent="0.2">
      <c r="A79" s="72"/>
      <c r="B79" s="72"/>
      <c r="C79" s="76" t="s">
        <v>70</v>
      </c>
      <c r="D79" s="77">
        <f>SUM(D72:D78)</f>
        <v>4897626950.9899998</v>
      </c>
      <c r="E79" s="77">
        <f>SUM(E72:E78)</f>
        <v>346696346.61443424</v>
      </c>
      <c r="F79" s="77">
        <f>SUM(F72:F78)</f>
        <v>-19478778.071765058</v>
      </c>
      <c r="G79" s="77">
        <f>SUM(G72:G78)</f>
        <v>5224844519.53267</v>
      </c>
      <c r="H79" s="69"/>
      <c r="I79" s="77">
        <f t="shared" ref="I79:M79" si="6">SUM(I72:I78)</f>
        <v>-1226856628.95</v>
      </c>
      <c r="J79" s="77">
        <f t="shared" si="6"/>
        <v>-162935878.70700729</v>
      </c>
      <c r="K79" s="77">
        <f t="shared" si="6"/>
        <v>12165133.310006397</v>
      </c>
      <c r="L79" s="77">
        <f t="shared" si="6"/>
        <v>-1377627374.3470004</v>
      </c>
      <c r="M79" s="77">
        <f t="shared" si="6"/>
        <v>3847217145.1856689</v>
      </c>
    </row>
    <row r="80" spans="1:13" x14ac:dyDescent="0.2">
      <c r="A80" s="71"/>
      <c r="B80" s="71"/>
      <c r="C80" s="79"/>
      <c r="D80" s="79"/>
      <c r="E80" s="79"/>
      <c r="F80" s="79"/>
      <c r="G80" s="79"/>
      <c r="H80" s="79"/>
      <c r="I80" s="79"/>
      <c r="J80" s="79"/>
      <c r="K80" s="79"/>
      <c r="L80" s="79"/>
      <c r="M80" s="79"/>
    </row>
  </sheetData>
  <mergeCells count="8">
    <mergeCell ref="B26:M28"/>
    <mergeCell ref="D38:G38"/>
    <mergeCell ref="B24:M24"/>
    <mergeCell ref="A9:M9"/>
    <mergeCell ref="A10:M10"/>
    <mergeCell ref="B14:M15"/>
    <mergeCell ref="B17:M18"/>
    <mergeCell ref="B20:M20"/>
  </mergeCells>
  <dataValidations count="1">
    <dataValidation type="list" allowBlank="1" showErrorMessage="1" error="Use the following date format when inserting a date:_x000a__x000a_Eg:  &quot;January 1, 2013&quot;" prompt="Use the following format eg: January 1, 2013" sqref="F35" xr:uid="{C34C015A-0BA2-46DC-840A-1E735A47C460}">
      <formula1>"CGAAP, MIFRS,USGAAP, ASPE"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67ADD-7C7C-41DE-95B5-AE1153D5E4AC}">
  <dimension ref="A1:N81"/>
  <sheetViews>
    <sheetView topLeftCell="A9" zoomScale="90" zoomScaleNormal="90" workbookViewId="0">
      <selection activeCell="K60" sqref="K60"/>
    </sheetView>
  </sheetViews>
  <sheetFormatPr defaultRowHeight="15" x14ac:dyDescent="0.25"/>
  <cols>
    <col min="1" max="1" width="7.5703125" style="11" customWidth="1"/>
    <col min="2" max="2" width="12" style="11" customWidth="1"/>
    <col min="3" max="3" width="37.5703125" style="5" customWidth="1"/>
    <col min="4" max="4" width="16.140625" style="5" bestFit="1" customWidth="1"/>
    <col min="5" max="5" width="15.42578125" style="5" customWidth="1"/>
    <col min="6" max="6" width="15.42578125" style="5" bestFit="1" customWidth="1"/>
    <col min="7" max="7" width="16.140625" style="5" bestFit="1" customWidth="1"/>
    <col min="8" max="8" width="1.5703125" style="5" customWidth="1"/>
    <col min="9" max="9" width="16.28515625" style="5" customWidth="1"/>
    <col min="10" max="10" width="15.140625" style="5" customWidth="1"/>
    <col min="11" max="11" width="14.5703125" style="5" customWidth="1"/>
    <col min="12" max="12" width="16.85546875" style="5" customWidth="1"/>
    <col min="13" max="13" width="15.85546875" style="5" bestFit="1" customWidth="1"/>
    <col min="14" max="14" width="2.85546875" customWidth="1"/>
    <col min="15" max="15" width="13.42578125" bestFit="1" customWidth="1"/>
  </cols>
  <sheetData>
    <row r="1" spans="1:14" s="5" customFormat="1" ht="12.75" hidden="1" x14ac:dyDescent="0.2">
      <c r="A1" s="11"/>
      <c r="B1" s="11"/>
      <c r="L1" s="1" t="s">
        <v>0</v>
      </c>
      <c r="M1" s="12">
        <v>0</v>
      </c>
    </row>
    <row r="2" spans="1:14" s="5" customFormat="1" ht="12.75" hidden="1" x14ac:dyDescent="0.2">
      <c r="A2" s="11"/>
      <c r="B2" s="11"/>
      <c r="L2" s="1" t="s">
        <v>1</v>
      </c>
      <c r="M2" s="3"/>
    </row>
    <row r="3" spans="1:14" s="5" customFormat="1" ht="12.75" hidden="1" x14ac:dyDescent="0.2">
      <c r="A3" s="11"/>
      <c r="B3" s="11"/>
      <c r="L3" s="1" t="s">
        <v>2</v>
      </c>
      <c r="M3" s="3"/>
    </row>
    <row r="4" spans="1:14" s="5" customFormat="1" ht="12.75" hidden="1" x14ac:dyDescent="0.2">
      <c r="A4" s="11"/>
      <c r="B4" s="11"/>
      <c r="L4" s="1" t="s">
        <v>3</v>
      </c>
      <c r="M4" s="3"/>
    </row>
    <row r="5" spans="1:14" s="5" customFormat="1" ht="12.75" hidden="1" x14ac:dyDescent="0.2">
      <c r="A5" s="11"/>
      <c r="B5" s="11"/>
      <c r="L5" s="1" t="s">
        <v>4</v>
      </c>
      <c r="M5" s="4"/>
    </row>
    <row r="6" spans="1:14" s="5" customFormat="1" ht="9" hidden="1" customHeight="1" x14ac:dyDescent="0.2">
      <c r="A6" s="11"/>
      <c r="B6" s="11"/>
      <c r="L6" s="1"/>
      <c r="M6" s="2"/>
    </row>
    <row r="7" spans="1:14" s="5" customFormat="1" ht="12.75" hidden="1" x14ac:dyDescent="0.2">
      <c r="A7" s="11"/>
      <c r="B7" s="11"/>
      <c r="L7" s="1" t="s">
        <v>5</v>
      </c>
      <c r="M7" s="4"/>
    </row>
    <row r="8" spans="1:14" s="5" customFormat="1" ht="9" hidden="1" customHeight="1" x14ac:dyDescent="0.2">
      <c r="A8" s="11"/>
      <c r="B8" s="11"/>
    </row>
    <row r="9" spans="1:14" s="5" customFormat="1" ht="20.25" customHeight="1" x14ac:dyDescent="0.2">
      <c r="A9" s="105" t="s">
        <v>8</v>
      </c>
      <c r="B9" s="105"/>
      <c r="C9" s="105"/>
      <c r="D9" s="105"/>
      <c r="E9" s="105"/>
      <c r="F9" s="105"/>
      <c r="G9" s="105"/>
      <c r="H9" s="105"/>
      <c r="I9" s="105"/>
      <c r="J9" s="105"/>
      <c r="K9" s="105"/>
      <c r="L9" s="105"/>
      <c r="M9" s="105"/>
    </row>
    <row r="10" spans="1:14" s="5" customFormat="1" ht="21" x14ac:dyDescent="0.2">
      <c r="A10" s="105" t="s">
        <v>9</v>
      </c>
      <c r="B10" s="105"/>
      <c r="C10" s="105"/>
      <c r="D10" s="105"/>
      <c r="E10" s="105"/>
      <c r="F10" s="105"/>
      <c r="G10" s="105"/>
      <c r="H10" s="105"/>
      <c r="I10" s="105"/>
      <c r="J10" s="105"/>
      <c r="K10" s="105"/>
      <c r="L10" s="105"/>
      <c r="M10" s="105"/>
    </row>
    <row r="11" spans="1:14" s="5" customFormat="1" ht="12.75" x14ac:dyDescent="0.2">
      <c r="A11" s="11"/>
      <c r="B11" s="11"/>
      <c r="E11" s="80" t="s">
        <v>73</v>
      </c>
    </row>
    <row r="12" spans="1:14" s="5" customFormat="1" ht="12.75" x14ac:dyDescent="0.2">
      <c r="A12" s="13"/>
      <c r="B12" s="11"/>
      <c r="N12" s="14"/>
    </row>
    <row r="13" spans="1:14" s="5" customFormat="1" ht="12.75" x14ac:dyDescent="0.2">
      <c r="A13" s="11"/>
      <c r="B13" s="11"/>
    </row>
    <row r="14" spans="1:14" s="5" customFormat="1" ht="12.6" hidden="1" customHeight="1" x14ac:dyDescent="0.2">
      <c r="A14" s="11">
        <v>1</v>
      </c>
      <c r="B14" s="106" t="s">
        <v>10</v>
      </c>
      <c r="C14" s="106"/>
      <c r="D14" s="106"/>
      <c r="E14" s="106"/>
      <c r="F14" s="106"/>
      <c r="G14" s="106"/>
      <c r="H14" s="106"/>
      <c r="I14" s="106"/>
      <c r="J14" s="106"/>
      <c r="K14" s="106"/>
      <c r="L14" s="106"/>
      <c r="M14" s="106"/>
    </row>
    <row r="15" spans="1:14" s="5" customFormat="1" ht="29.25" hidden="1" customHeight="1" x14ac:dyDescent="0.2">
      <c r="A15" s="11"/>
      <c r="B15" s="106"/>
      <c r="C15" s="106"/>
      <c r="D15" s="106"/>
      <c r="E15" s="106"/>
      <c r="F15" s="106"/>
      <c r="G15" s="106"/>
      <c r="H15" s="106"/>
      <c r="I15" s="106"/>
      <c r="J15" s="106"/>
      <c r="K15" s="106"/>
      <c r="L15" s="106"/>
      <c r="M15" s="106"/>
    </row>
    <row r="16" spans="1:14" s="5" customFormat="1" ht="12.75" hidden="1" customHeight="1" x14ac:dyDescent="0.2">
      <c r="A16" s="11"/>
      <c r="B16" s="11"/>
    </row>
    <row r="17" spans="1:13" s="5" customFormat="1" ht="12.6" hidden="1" customHeight="1" x14ac:dyDescent="0.2">
      <c r="A17" s="11">
        <v>2</v>
      </c>
      <c r="B17" s="106" t="s">
        <v>11</v>
      </c>
      <c r="C17" s="106"/>
      <c r="D17" s="106"/>
      <c r="E17" s="106"/>
      <c r="F17" s="106"/>
      <c r="G17" s="106"/>
      <c r="H17" s="106"/>
      <c r="I17" s="106"/>
      <c r="J17" s="106"/>
      <c r="K17" s="106"/>
      <c r="L17" s="106"/>
      <c r="M17" s="106"/>
    </row>
    <row r="18" spans="1:13" s="5" customFormat="1" ht="12.75" hidden="1" x14ac:dyDescent="0.2">
      <c r="A18" s="11"/>
      <c r="B18" s="106"/>
      <c r="C18" s="106"/>
      <c r="D18" s="106"/>
      <c r="E18" s="106"/>
      <c r="F18" s="106"/>
      <c r="G18" s="106"/>
      <c r="H18" s="106"/>
      <c r="I18" s="106"/>
      <c r="J18" s="106"/>
      <c r="K18" s="106"/>
      <c r="L18" s="106"/>
      <c r="M18" s="106"/>
    </row>
    <row r="19" spans="1:13" s="5" customFormat="1" ht="12.75" hidden="1" x14ac:dyDescent="0.2">
      <c r="A19" s="11"/>
      <c r="B19" s="11"/>
    </row>
    <row r="20" spans="1:13" s="5" customFormat="1" ht="12.6" hidden="1" customHeight="1" x14ac:dyDescent="0.2">
      <c r="A20" s="11">
        <v>3</v>
      </c>
      <c r="B20" s="102" t="s">
        <v>12</v>
      </c>
      <c r="C20" s="102"/>
      <c r="D20" s="102"/>
      <c r="E20" s="102"/>
      <c r="F20" s="102"/>
      <c r="G20" s="102"/>
      <c r="H20" s="102"/>
      <c r="I20" s="102"/>
      <c r="J20" s="102"/>
      <c r="K20" s="102"/>
      <c r="L20" s="102"/>
      <c r="M20" s="102"/>
    </row>
    <row r="21" spans="1:13" s="5" customFormat="1" ht="12.75" hidden="1" x14ac:dyDescent="0.2">
      <c r="A21" s="11"/>
      <c r="B21" s="11"/>
    </row>
    <row r="22" spans="1:13" s="5" customFormat="1" ht="12.75" hidden="1" x14ac:dyDescent="0.2">
      <c r="A22" s="11">
        <v>4</v>
      </c>
      <c r="B22" s="16" t="s">
        <v>13</v>
      </c>
    </row>
    <row r="23" spans="1:13" s="5" customFormat="1" ht="12.75" hidden="1" x14ac:dyDescent="0.2">
      <c r="A23" s="11"/>
      <c r="B23" s="11"/>
    </row>
    <row r="24" spans="1:13" s="5" customFormat="1" ht="30.75" hidden="1" customHeight="1" x14ac:dyDescent="0.2">
      <c r="A24" s="11">
        <v>5</v>
      </c>
      <c r="B24" s="102" t="s">
        <v>14</v>
      </c>
      <c r="C24" s="102"/>
      <c r="D24" s="102"/>
      <c r="E24" s="102"/>
      <c r="F24" s="102"/>
      <c r="G24" s="102"/>
      <c r="H24" s="102"/>
      <c r="I24" s="102"/>
      <c r="J24" s="102"/>
      <c r="K24" s="102"/>
      <c r="L24" s="102"/>
      <c r="M24" s="102"/>
    </row>
    <row r="25" spans="1:13" s="5" customFormat="1" ht="12.75" hidden="1" x14ac:dyDescent="0.2">
      <c r="A25" s="11"/>
      <c r="B25" s="11"/>
    </row>
    <row r="26" spans="1:13" s="5" customFormat="1" ht="12.6" hidden="1" customHeight="1" x14ac:dyDescent="0.2">
      <c r="A26" s="11">
        <v>6</v>
      </c>
      <c r="B26" s="102" t="s">
        <v>15</v>
      </c>
      <c r="C26" s="102"/>
      <c r="D26" s="102"/>
      <c r="E26" s="102"/>
      <c r="F26" s="102"/>
      <c r="G26" s="102"/>
      <c r="H26" s="102"/>
      <c r="I26" s="102"/>
      <c r="J26" s="102"/>
      <c r="K26" s="102"/>
      <c r="L26" s="102"/>
      <c r="M26" s="102"/>
    </row>
    <row r="27" spans="1:13" s="5" customFormat="1" ht="12.75" hidden="1" x14ac:dyDescent="0.2">
      <c r="A27" s="11"/>
      <c r="B27" s="102"/>
      <c r="C27" s="102"/>
      <c r="D27" s="102"/>
      <c r="E27" s="102"/>
      <c r="F27" s="102"/>
      <c r="G27" s="102"/>
      <c r="H27" s="102"/>
      <c r="I27" s="102"/>
      <c r="J27" s="102"/>
      <c r="K27" s="102"/>
      <c r="L27" s="102"/>
      <c r="M27" s="102"/>
    </row>
    <row r="28" spans="1:13" s="5" customFormat="1" ht="12.75" hidden="1" x14ac:dyDescent="0.2">
      <c r="A28" s="11"/>
      <c r="B28" s="102"/>
      <c r="C28" s="102"/>
      <c r="D28" s="102"/>
      <c r="E28" s="102"/>
      <c r="F28" s="102"/>
      <c r="G28" s="102"/>
      <c r="H28" s="102"/>
      <c r="I28" s="102"/>
      <c r="J28" s="102"/>
      <c r="K28" s="102"/>
      <c r="L28" s="102"/>
      <c r="M28" s="102"/>
    </row>
    <row r="29" spans="1:13" s="5" customFormat="1" ht="12.75" hidden="1" x14ac:dyDescent="0.2">
      <c r="A29" s="11"/>
      <c r="B29" s="11"/>
    </row>
    <row r="30" spans="1:13" s="5" customFormat="1" ht="12.75" hidden="1" customHeight="1" x14ac:dyDescent="0.2">
      <c r="A30" s="11">
        <v>7</v>
      </c>
      <c r="B30" s="16" t="s">
        <v>16</v>
      </c>
      <c r="C30" s="15"/>
      <c r="D30" s="15"/>
      <c r="E30" s="15"/>
      <c r="F30" s="15"/>
      <c r="G30" s="15"/>
      <c r="H30" s="15"/>
      <c r="I30" s="15"/>
      <c r="J30" s="15"/>
      <c r="K30" s="15"/>
      <c r="L30" s="15"/>
      <c r="M30" s="15"/>
    </row>
    <row r="31" spans="1:13" s="5" customFormat="1" ht="12.75" hidden="1" x14ac:dyDescent="0.2">
      <c r="A31" s="11"/>
      <c r="B31" s="15"/>
      <c r="C31" s="15"/>
      <c r="D31" s="15"/>
      <c r="E31" s="15"/>
      <c r="F31" s="15"/>
      <c r="G31" s="15"/>
      <c r="H31" s="15"/>
      <c r="I31" s="15"/>
      <c r="J31" s="15"/>
      <c r="K31" s="15"/>
      <c r="L31" s="15"/>
      <c r="M31" s="15"/>
    </row>
    <row r="32" spans="1:13" s="5" customFormat="1" ht="12.75" hidden="1" x14ac:dyDescent="0.2">
      <c r="A32" s="11">
        <v>8</v>
      </c>
      <c r="B32" s="16" t="s">
        <v>17</v>
      </c>
      <c r="C32" s="15"/>
      <c r="D32" s="15"/>
      <c r="E32" s="15"/>
      <c r="F32" s="15"/>
      <c r="G32" s="15"/>
      <c r="H32" s="15"/>
      <c r="I32" s="15"/>
      <c r="J32" s="15"/>
      <c r="K32" s="15"/>
      <c r="L32" s="15"/>
      <c r="M32" s="15"/>
    </row>
    <row r="33" spans="1:13" hidden="1" x14ac:dyDescent="0.25"/>
    <row r="35" spans="1:13" s="5" customFormat="1" ht="15.75" thickBot="1" x14ac:dyDescent="0.25">
      <c r="A35" s="11"/>
      <c r="B35" s="11"/>
      <c r="E35" s="17" t="s">
        <v>18</v>
      </c>
      <c r="F35" s="18" t="s">
        <v>6</v>
      </c>
    </row>
    <row r="36" spans="1:13" s="5" customFormat="1" ht="15.75" thickBot="1" x14ac:dyDescent="0.3">
      <c r="A36" s="11"/>
      <c r="B36" s="11"/>
      <c r="E36" s="17" t="s">
        <v>19</v>
      </c>
      <c r="F36" s="19">
        <v>2025</v>
      </c>
      <c r="G36" s="20"/>
    </row>
    <row r="37" spans="1:13" s="5" customFormat="1" ht="12.75" x14ac:dyDescent="0.2">
      <c r="A37" s="11"/>
      <c r="B37" s="11"/>
    </row>
    <row r="38" spans="1:13" s="5" customFormat="1" ht="12.75" x14ac:dyDescent="0.2">
      <c r="A38" s="11"/>
      <c r="B38" s="11"/>
      <c r="D38" s="103" t="s">
        <v>20</v>
      </c>
      <c r="E38" s="104"/>
      <c r="F38" s="104"/>
      <c r="G38" s="108"/>
      <c r="I38" s="21"/>
      <c r="J38" s="22" t="s">
        <v>21</v>
      </c>
      <c r="K38" s="22"/>
      <c r="L38" s="23"/>
    </row>
    <row r="39" spans="1:13" s="5" customFormat="1" ht="30" customHeight="1" x14ac:dyDescent="0.2">
      <c r="A39" s="24"/>
      <c r="B39" s="24" t="s">
        <v>22</v>
      </c>
      <c r="C39" s="25" t="s">
        <v>23</v>
      </c>
      <c r="D39" s="24" t="s">
        <v>24</v>
      </c>
      <c r="E39" s="26" t="s">
        <v>25</v>
      </c>
      <c r="F39" s="26" t="s">
        <v>26</v>
      </c>
      <c r="G39" s="24" t="s">
        <v>27</v>
      </c>
      <c r="H39" s="27"/>
      <c r="I39" s="24" t="s">
        <v>24</v>
      </c>
      <c r="J39" s="28" t="s">
        <v>28</v>
      </c>
      <c r="K39" s="28" t="s">
        <v>26</v>
      </c>
      <c r="L39" s="29" t="s">
        <v>27</v>
      </c>
      <c r="M39" s="24" t="s">
        <v>29</v>
      </c>
    </row>
    <row r="40" spans="1:13" s="5" customFormat="1" ht="25.5" customHeight="1" x14ac:dyDescent="0.25">
      <c r="A40" s="24"/>
      <c r="B40" s="30">
        <v>1609</v>
      </c>
      <c r="C40" s="31" t="s">
        <v>30</v>
      </c>
      <c r="D40" s="32">
        <v>97012005.039999992</v>
      </c>
      <c r="E40" s="33">
        <v>1777544.1165999998</v>
      </c>
      <c r="F40" s="33">
        <v>0</v>
      </c>
      <c r="G40" s="34">
        <f t="shared" ref="G40:G71" si="0">D40+E40+F40</f>
        <v>98789549.156599998</v>
      </c>
      <c r="H40" s="27"/>
      <c r="I40" s="32">
        <v>-28836506.299999997</v>
      </c>
      <c r="J40" s="33">
        <v>-3415875.890347179</v>
      </c>
      <c r="K40" s="33">
        <v>0</v>
      </c>
      <c r="L40" s="34">
        <f>I40+J40+K40</f>
        <v>-32252382.190347176</v>
      </c>
      <c r="M40" s="35">
        <f t="shared" ref="M40:M71" si="1">G40+L40</f>
        <v>66537166.966252819</v>
      </c>
    </row>
    <row r="41" spans="1:13" s="5" customFormat="1" ht="25.5" x14ac:dyDescent="0.25">
      <c r="A41" s="30"/>
      <c r="B41" s="30">
        <v>1611</v>
      </c>
      <c r="C41" s="31" t="s">
        <v>31</v>
      </c>
      <c r="D41" s="32">
        <v>219657683.83000004</v>
      </c>
      <c r="E41" s="33">
        <v>21814830.910561472</v>
      </c>
      <c r="F41" s="33">
        <v>-1299000.3799999999</v>
      </c>
      <c r="G41" s="34">
        <f t="shared" si="0"/>
        <v>240173514.36056152</v>
      </c>
      <c r="H41" s="27"/>
      <c r="I41" s="32">
        <v>-116247279.07000001</v>
      </c>
      <c r="J41" s="33">
        <v>-27216659.666075375</v>
      </c>
      <c r="K41" s="33">
        <v>1070097.3599999999</v>
      </c>
      <c r="L41" s="34">
        <f t="shared" ref="L41:L71" si="2">I41+J41+K41</f>
        <v>-142393841.37607536</v>
      </c>
      <c r="M41" s="35">
        <f t="shared" si="1"/>
        <v>97779672.984486163</v>
      </c>
    </row>
    <row r="42" spans="1:13" s="5" customFormat="1" ht="25.5" x14ac:dyDescent="0.25">
      <c r="A42" s="30"/>
      <c r="B42" s="30">
        <v>1612</v>
      </c>
      <c r="C42" s="31" t="s">
        <v>32</v>
      </c>
      <c r="D42" s="32">
        <v>4127503.6600000015</v>
      </c>
      <c r="E42" s="33">
        <v>137096.05940000003</v>
      </c>
      <c r="F42" s="33">
        <v>0</v>
      </c>
      <c r="G42" s="34">
        <f t="shared" si="0"/>
        <v>4264599.7194000017</v>
      </c>
      <c r="H42" s="27"/>
      <c r="I42" s="32">
        <v>0</v>
      </c>
      <c r="J42" s="33">
        <v>0</v>
      </c>
      <c r="K42" s="33">
        <v>0</v>
      </c>
      <c r="L42" s="34">
        <f t="shared" si="2"/>
        <v>0</v>
      </c>
      <c r="M42" s="35">
        <f t="shared" si="1"/>
        <v>4264599.7194000017</v>
      </c>
    </row>
    <row r="43" spans="1:13" s="5" customFormat="1" x14ac:dyDescent="0.25">
      <c r="A43" s="30"/>
      <c r="B43" s="30">
        <v>1805</v>
      </c>
      <c r="C43" s="31" t="s">
        <v>33</v>
      </c>
      <c r="D43" s="32">
        <v>84610153.680000007</v>
      </c>
      <c r="E43" s="33">
        <v>0</v>
      </c>
      <c r="F43" s="33">
        <v>0</v>
      </c>
      <c r="G43" s="34">
        <f t="shared" si="0"/>
        <v>84610153.680000007</v>
      </c>
      <c r="H43" s="27"/>
      <c r="I43" s="32">
        <v>0</v>
      </c>
      <c r="J43" s="33">
        <v>0</v>
      </c>
      <c r="K43" s="33">
        <v>0</v>
      </c>
      <c r="L43" s="34">
        <f t="shared" si="2"/>
        <v>0</v>
      </c>
      <c r="M43" s="35">
        <f t="shared" si="1"/>
        <v>84610153.680000007</v>
      </c>
    </row>
    <row r="44" spans="1:13" s="5" customFormat="1" x14ac:dyDescent="0.25">
      <c r="A44" s="30"/>
      <c r="B44" s="30">
        <v>1808</v>
      </c>
      <c r="C44" s="31" t="s">
        <v>34</v>
      </c>
      <c r="D44" s="32">
        <v>44558040.68</v>
      </c>
      <c r="E44" s="33">
        <v>799701.21071520261</v>
      </c>
      <c r="F44" s="33">
        <v>0</v>
      </c>
      <c r="G44" s="34">
        <f t="shared" si="0"/>
        <v>45357741.890715204</v>
      </c>
      <c r="H44" s="27"/>
      <c r="I44" s="32">
        <v>-11886795.280000001</v>
      </c>
      <c r="J44" s="33">
        <v>-1708601.8370952934</v>
      </c>
      <c r="K44" s="33">
        <v>0</v>
      </c>
      <c r="L44" s="34">
        <f t="shared" si="2"/>
        <v>-13595397.117095295</v>
      </c>
      <c r="M44" s="35">
        <f t="shared" si="1"/>
        <v>31762344.773619909</v>
      </c>
    </row>
    <row r="45" spans="1:13" x14ac:dyDescent="0.25">
      <c r="A45" s="30"/>
      <c r="B45" s="30">
        <v>1815</v>
      </c>
      <c r="C45" s="31" t="s">
        <v>35</v>
      </c>
      <c r="D45" s="32">
        <v>143413758.84999993</v>
      </c>
      <c r="E45" s="33">
        <v>2795062.6814247975</v>
      </c>
      <c r="F45" s="33">
        <v>-23123.141879999996</v>
      </c>
      <c r="G45" s="34">
        <f t="shared" si="0"/>
        <v>146185698.38954473</v>
      </c>
      <c r="H45" s="27"/>
      <c r="I45" s="32">
        <v>-57424764.219999932</v>
      </c>
      <c r="J45" s="33">
        <v>-4853987.5219383184</v>
      </c>
      <c r="K45" s="33">
        <v>6729.101878800001</v>
      </c>
      <c r="L45" s="34">
        <f t="shared" si="2"/>
        <v>-62272022.640059449</v>
      </c>
      <c r="M45" s="35">
        <f t="shared" si="1"/>
        <v>83913675.749485284</v>
      </c>
    </row>
    <row r="46" spans="1:13" x14ac:dyDescent="0.25">
      <c r="A46" s="30"/>
      <c r="B46" s="30">
        <v>1820</v>
      </c>
      <c r="C46" s="31" t="s">
        <v>36</v>
      </c>
      <c r="D46" s="32">
        <v>183841112.26000017</v>
      </c>
      <c r="E46" s="33">
        <v>6331009.4389600009</v>
      </c>
      <c r="F46" s="33">
        <v>-156496.98468599998</v>
      </c>
      <c r="G46" s="34">
        <f t="shared" si="0"/>
        <v>190015624.7142742</v>
      </c>
      <c r="H46" s="27"/>
      <c r="I46" s="32">
        <v>-55441806.350000009</v>
      </c>
      <c r="J46" s="33">
        <v>-6311275.372395969</v>
      </c>
      <c r="K46" s="33">
        <v>41215.264686480012</v>
      </c>
      <c r="L46" s="34">
        <f t="shared" si="2"/>
        <v>-61711866.457709499</v>
      </c>
      <c r="M46" s="35">
        <f t="shared" si="1"/>
        <v>128303758.25656471</v>
      </c>
    </row>
    <row r="47" spans="1:13" x14ac:dyDescent="0.25">
      <c r="A47" s="30"/>
      <c r="B47" s="30">
        <v>1830</v>
      </c>
      <c r="C47" s="31" t="s">
        <v>37</v>
      </c>
      <c r="D47" s="32">
        <v>720756955.31000042</v>
      </c>
      <c r="E47" s="33">
        <v>56501230.803159565</v>
      </c>
      <c r="F47" s="33">
        <v>-2119922.9853280252</v>
      </c>
      <c r="G47" s="34">
        <f t="shared" si="0"/>
        <v>775138263.12783194</v>
      </c>
      <c r="H47" s="27"/>
      <c r="I47" s="32">
        <v>-110969886.66</v>
      </c>
      <c r="J47" s="33">
        <v>-17358468.17965633</v>
      </c>
      <c r="K47" s="33">
        <v>424530.30036000011</v>
      </c>
      <c r="L47" s="34">
        <f t="shared" si="2"/>
        <v>-127903824.53929633</v>
      </c>
      <c r="M47" s="35">
        <f t="shared" si="1"/>
        <v>647234438.58853555</v>
      </c>
    </row>
    <row r="48" spans="1:13" x14ac:dyDescent="0.25">
      <c r="A48" s="30"/>
      <c r="B48" s="30">
        <v>1835</v>
      </c>
      <c r="C48" s="31" t="s">
        <v>38</v>
      </c>
      <c r="D48" s="32">
        <v>584319720.82999992</v>
      </c>
      <c r="E48" s="33">
        <v>50557929.52416724</v>
      </c>
      <c r="F48" s="33">
        <v>-2084838.0122714431</v>
      </c>
      <c r="G48" s="34">
        <f t="shared" si="0"/>
        <v>632792812.34189582</v>
      </c>
      <c r="H48" s="27"/>
      <c r="I48" s="32">
        <v>-104612275.50000003</v>
      </c>
      <c r="J48" s="33">
        <v>-15792238.947703928</v>
      </c>
      <c r="K48" s="33">
        <v>417271.89072000002</v>
      </c>
      <c r="L48" s="34">
        <f t="shared" si="2"/>
        <v>-119987242.55698396</v>
      </c>
      <c r="M48" s="35">
        <f t="shared" si="1"/>
        <v>512805569.78491187</v>
      </c>
    </row>
    <row r="49" spans="1:13" x14ac:dyDescent="0.25">
      <c r="A49" s="30"/>
      <c r="B49" s="30">
        <v>1840</v>
      </c>
      <c r="C49" s="31" t="s">
        <v>39</v>
      </c>
      <c r="D49" s="32">
        <v>525561101.64000058</v>
      </c>
      <c r="E49" s="33">
        <v>74621341.770079136</v>
      </c>
      <c r="F49" s="33">
        <v>-425137.91314918234</v>
      </c>
      <c r="G49" s="34">
        <f t="shared" si="0"/>
        <v>599757305.49693048</v>
      </c>
      <c r="H49" s="27"/>
      <c r="I49" s="32">
        <v>-77909631.009999946</v>
      </c>
      <c r="J49" s="33">
        <v>-11798356.855679903</v>
      </c>
      <c r="K49" s="33">
        <v>85236.602796000006</v>
      </c>
      <c r="L49" s="34">
        <f t="shared" si="2"/>
        <v>-89622751.262883842</v>
      </c>
      <c r="M49" s="35">
        <f t="shared" si="1"/>
        <v>510134554.23404664</v>
      </c>
    </row>
    <row r="50" spans="1:13" x14ac:dyDescent="0.25">
      <c r="A50" s="30"/>
      <c r="B50" s="30">
        <v>1845</v>
      </c>
      <c r="C50" s="31" t="s">
        <v>40</v>
      </c>
      <c r="D50" s="32">
        <v>1555129782.5599995</v>
      </c>
      <c r="E50" s="33">
        <v>175680709.90840566</v>
      </c>
      <c r="F50" s="33">
        <v>-1885702.8758809487</v>
      </c>
      <c r="G50" s="34">
        <f t="shared" si="0"/>
        <v>1728924789.5925243</v>
      </c>
      <c r="H50" s="27"/>
      <c r="I50" s="32">
        <v>-320057628.06999999</v>
      </c>
      <c r="J50" s="33">
        <v>-49264009.340685382</v>
      </c>
      <c r="K50" s="33">
        <v>377669.40033672005</v>
      </c>
      <c r="L50" s="34">
        <f t="shared" si="2"/>
        <v>-368943968.01034862</v>
      </c>
      <c r="M50" s="35">
        <f t="shared" si="1"/>
        <v>1359980821.5821757</v>
      </c>
    </row>
    <row r="51" spans="1:13" x14ac:dyDescent="0.25">
      <c r="A51" s="30"/>
      <c r="B51" s="30">
        <v>1850</v>
      </c>
      <c r="C51" s="31" t="s">
        <v>41</v>
      </c>
      <c r="D51" s="32">
        <v>805575634.8499999</v>
      </c>
      <c r="E51" s="33">
        <v>68168935.074278846</v>
      </c>
      <c r="F51" s="33">
        <v>-2600089.6663921885</v>
      </c>
      <c r="G51" s="34">
        <f t="shared" si="0"/>
        <v>871144480.25788653</v>
      </c>
      <c r="H51" s="27"/>
      <c r="I51" s="32">
        <v>-154658177.30000001</v>
      </c>
      <c r="J51" s="33">
        <v>-23720800.200454835</v>
      </c>
      <c r="K51" s="33">
        <v>520548.0295200001</v>
      </c>
      <c r="L51" s="34">
        <f t="shared" si="2"/>
        <v>-177858429.47093484</v>
      </c>
      <c r="M51" s="35">
        <f t="shared" si="1"/>
        <v>693286050.78695166</v>
      </c>
    </row>
    <row r="52" spans="1:13" x14ac:dyDescent="0.25">
      <c r="A52" s="30"/>
      <c r="B52" s="30">
        <v>1855</v>
      </c>
      <c r="C52" s="31" t="s">
        <v>42</v>
      </c>
      <c r="D52" s="32">
        <v>119227334.38000007</v>
      </c>
      <c r="E52" s="33">
        <v>12467744.725203495</v>
      </c>
      <c r="F52" s="33">
        <v>-444124.75146741205</v>
      </c>
      <c r="G52" s="34">
        <f t="shared" si="0"/>
        <v>131250954.35373616</v>
      </c>
      <c r="H52" s="27"/>
      <c r="I52" s="32">
        <v>-20337810.839999996</v>
      </c>
      <c r="J52" s="33">
        <v>-2975595.8492148956</v>
      </c>
      <c r="K52" s="33">
        <v>89177.580275999979</v>
      </c>
      <c r="L52" s="34">
        <f t="shared" si="2"/>
        <v>-23224229.108938891</v>
      </c>
      <c r="M52" s="35">
        <f t="shared" si="1"/>
        <v>108026725.24479727</v>
      </c>
    </row>
    <row r="53" spans="1:13" x14ac:dyDescent="0.25">
      <c r="A53" s="30"/>
      <c r="B53" s="30">
        <v>1860</v>
      </c>
      <c r="C53" s="31" t="s">
        <v>43</v>
      </c>
      <c r="D53" s="32">
        <v>295786125.87</v>
      </c>
      <c r="E53" s="33">
        <v>19016560.680776346</v>
      </c>
      <c r="F53" s="33">
        <v>-1397686.8002730526</v>
      </c>
      <c r="G53" s="34">
        <f t="shared" si="0"/>
        <v>313404999.7505033</v>
      </c>
      <c r="H53" s="27"/>
      <c r="I53" s="32">
        <v>-151758486.96999997</v>
      </c>
      <c r="J53" s="33">
        <v>-15934393.003705602</v>
      </c>
      <c r="K53" s="33">
        <v>908496.42093212309</v>
      </c>
      <c r="L53" s="34">
        <f t="shared" si="2"/>
        <v>-166784383.55277345</v>
      </c>
      <c r="M53" s="35">
        <f t="shared" si="1"/>
        <v>146620616.19772986</v>
      </c>
    </row>
    <row r="54" spans="1:13" x14ac:dyDescent="0.25">
      <c r="A54" s="30"/>
      <c r="B54" s="30">
        <v>1865</v>
      </c>
      <c r="C54" s="31" t="s">
        <v>44</v>
      </c>
      <c r="D54" s="32">
        <v>800186</v>
      </c>
      <c r="E54" s="33">
        <v>0</v>
      </c>
      <c r="F54" s="33">
        <v>0</v>
      </c>
      <c r="G54" s="34">
        <f t="shared" si="0"/>
        <v>800186</v>
      </c>
      <c r="H54" s="27"/>
      <c r="I54" s="32">
        <v>-128576.87</v>
      </c>
      <c r="J54" s="33">
        <v>-80018.599655172409</v>
      </c>
      <c r="K54" s="33">
        <v>0</v>
      </c>
      <c r="L54" s="34">
        <f t="shared" si="2"/>
        <v>-208595.4696551724</v>
      </c>
      <c r="M54" s="35">
        <f t="shared" si="1"/>
        <v>591590.53034482757</v>
      </c>
    </row>
    <row r="55" spans="1:13" x14ac:dyDescent="0.25">
      <c r="A55" s="30"/>
      <c r="B55" s="30">
        <v>1875</v>
      </c>
      <c r="C55" s="31" t="s">
        <v>45</v>
      </c>
      <c r="D55" s="32">
        <v>1091911.0800000005</v>
      </c>
      <c r="E55" s="33">
        <v>0</v>
      </c>
      <c r="F55" s="33">
        <v>0</v>
      </c>
      <c r="G55" s="34">
        <f t="shared" si="0"/>
        <v>1091911.0800000005</v>
      </c>
      <c r="H55" s="27"/>
      <c r="I55" s="32">
        <v>-588040.17000000004</v>
      </c>
      <c r="J55" s="33">
        <v>-39272.7213753545</v>
      </c>
      <c r="K55" s="33">
        <v>0</v>
      </c>
      <c r="L55" s="34">
        <f t="shared" si="2"/>
        <v>-627312.89137535449</v>
      </c>
      <c r="M55" s="35">
        <f t="shared" si="1"/>
        <v>464598.18862464605</v>
      </c>
    </row>
    <row r="56" spans="1:13" x14ac:dyDescent="0.25">
      <c r="A56" s="30"/>
      <c r="B56" s="30">
        <v>1908</v>
      </c>
      <c r="C56" s="31" t="s">
        <v>46</v>
      </c>
      <c r="D56" s="32">
        <v>202905184.88</v>
      </c>
      <c r="E56" s="33">
        <v>1024719.3488999999</v>
      </c>
      <c r="F56" s="33">
        <v>0</v>
      </c>
      <c r="G56" s="34">
        <f t="shared" si="0"/>
        <v>203929904.22889999</v>
      </c>
      <c r="H56" s="27"/>
      <c r="I56" s="32">
        <v>-35493237.500000007</v>
      </c>
      <c r="J56" s="33">
        <v>-5375138.5023385696</v>
      </c>
      <c r="K56" s="33">
        <v>0</v>
      </c>
      <c r="L56" s="34">
        <f t="shared" si="2"/>
        <v>-40868376.002338573</v>
      </c>
      <c r="M56" s="35">
        <f t="shared" si="1"/>
        <v>163061528.22656143</v>
      </c>
    </row>
    <row r="57" spans="1:13" x14ac:dyDescent="0.25">
      <c r="A57" s="30"/>
      <c r="B57" s="30">
        <v>1915</v>
      </c>
      <c r="C57" s="31" t="s">
        <v>47</v>
      </c>
      <c r="D57" s="32">
        <v>5340222.01</v>
      </c>
      <c r="E57" s="33">
        <v>0</v>
      </c>
      <c r="F57" s="33">
        <v>-591031.49000000011</v>
      </c>
      <c r="G57" s="34">
        <f t="shared" si="0"/>
        <v>4749190.5199999996</v>
      </c>
      <c r="H57" s="27"/>
      <c r="I57" s="32">
        <v>-1854014.6</v>
      </c>
      <c r="J57" s="33">
        <v>-517115.59891169763</v>
      </c>
      <c r="K57" s="33">
        <v>591031.49000000011</v>
      </c>
      <c r="L57" s="34">
        <f t="shared" si="2"/>
        <v>-1780098.7089116974</v>
      </c>
      <c r="M57" s="35">
        <f t="shared" si="1"/>
        <v>2969091.8110883022</v>
      </c>
    </row>
    <row r="58" spans="1:13" x14ac:dyDescent="0.25">
      <c r="A58" s="30"/>
      <c r="B58" s="30">
        <v>1920</v>
      </c>
      <c r="C58" s="31" t="s">
        <v>48</v>
      </c>
      <c r="D58" s="32">
        <v>28308948.620000005</v>
      </c>
      <c r="E58" s="33">
        <v>2582837.4191692621</v>
      </c>
      <c r="F58" s="33">
        <v>-6246952.1399999997</v>
      </c>
      <c r="G58" s="34">
        <f t="shared" si="0"/>
        <v>24644833.899169266</v>
      </c>
      <c r="H58" s="27"/>
      <c r="I58" s="32">
        <v>-15056824.220000003</v>
      </c>
      <c r="J58" s="33">
        <v>-5219333.1766844001</v>
      </c>
      <c r="K58" s="33">
        <v>6246952.1399999997</v>
      </c>
      <c r="L58" s="34">
        <f t="shared" si="2"/>
        <v>-14029205.2566844</v>
      </c>
      <c r="M58" s="35">
        <f t="shared" si="1"/>
        <v>10615628.642484866</v>
      </c>
    </row>
    <row r="59" spans="1:13" x14ac:dyDescent="0.25">
      <c r="A59" s="30"/>
      <c r="B59" s="30">
        <v>1930</v>
      </c>
      <c r="C59" s="31" t="s">
        <v>49</v>
      </c>
      <c r="D59" s="32">
        <v>77638970.960000008</v>
      </c>
      <c r="E59" s="33">
        <v>5379664.0700000003</v>
      </c>
      <c r="F59" s="33">
        <v>-174205.86671279999</v>
      </c>
      <c r="G59" s="34">
        <f t="shared" si="0"/>
        <v>82844429.163287207</v>
      </c>
      <c r="H59" s="27"/>
      <c r="I59" s="32">
        <v>-44282632.390000001</v>
      </c>
      <c r="J59" s="33">
        <v>-6389446.0562189426</v>
      </c>
      <c r="K59" s="33">
        <v>125533.62671244</v>
      </c>
      <c r="L59" s="34">
        <f t="shared" si="2"/>
        <v>-50546544.819506504</v>
      </c>
      <c r="M59" s="35">
        <f t="shared" si="1"/>
        <v>32297884.343780704</v>
      </c>
    </row>
    <row r="60" spans="1:13" x14ac:dyDescent="0.25">
      <c r="A60" s="30"/>
      <c r="B60" s="30">
        <v>1935</v>
      </c>
      <c r="C60" s="31" t="s">
        <v>50</v>
      </c>
      <c r="D60" s="32">
        <v>919680.98</v>
      </c>
      <c r="E60" s="33">
        <v>0</v>
      </c>
      <c r="F60" s="33">
        <v>-80334.17</v>
      </c>
      <c r="G60" s="34">
        <f t="shared" si="0"/>
        <v>839346.80999999994</v>
      </c>
      <c r="H60" s="27"/>
      <c r="I60" s="32">
        <v>-293199.11</v>
      </c>
      <c r="J60" s="33">
        <v>-84165.749605780322</v>
      </c>
      <c r="K60" s="33">
        <v>80334.17</v>
      </c>
      <c r="L60" s="34">
        <f t="shared" si="2"/>
        <v>-297030.68960578035</v>
      </c>
      <c r="M60" s="35">
        <f t="shared" si="1"/>
        <v>542316.12039421964</v>
      </c>
    </row>
    <row r="61" spans="1:13" x14ac:dyDescent="0.25">
      <c r="A61" s="30"/>
      <c r="B61" s="30">
        <v>1940</v>
      </c>
      <c r="C61" s="31" t="s">
        <v>51</v>
      </c>
      <c r="D61" s="32">
        <v>4512110.0199999996</v>
      </c>
      <c r="E61" s="33">
        <v>1000718.7934000001</v>
      </c>
      <c r="F61" s="33">
        <v>-1217474.1800000002</v>
      </c>
      <c r="G61" s="34">
        <f t="shared" si="0"/>
        <v>4295354.6333999988</v>
      </c>
      <c r="H61" s="27"/>
      <c r="I61" s="32">
        <v>-3491363.1700000013</v>
      </c>
      <c r="J61" s="33">
        <v>-466134.80050367047</v>
      </c>
      <c r="K61" s="33">
        <v>1217474.1800000002</v>
      </c>
      <c r="L61" s="34">
        <f t="shared" si="2"/>
        <v>-2740023.7905036719</v>
      </c>
      <c r="M61" s="35">
        <f t="shared" si="1"/>
        <v>1555330.8428963269</v>
      </c>
    </row>
    <row r="62" spans="1:13" x14ac:dyDescent="0.25">
      <c r="A62" s="30"/>
      <c r="B62" s="30">
        <v>1945</v>
      </c>
      <c r="C62" s="31" t="s">
        <v>52</v>
      </c>
      <c r="D62" s="32">
        <v>4102214.04</v>
      </c>
      <c r="E62" s="33">
        <v>408860.09050000005</v>
      </c>
      <c r="F62" s="33">
        <v>-32132.959999999999</v>
      </c>
      <c r="G62" s="34">
        <f t="shared" si="0"/>
        <v>4478941.1705</v>
      </c>
      <c r="H62" s="27"/>
      <c r="I62" s="32">
        <v>-1271375.9099999997</v>
      </c>
      <c r="J62" s="33">
        <v>-412962.27643038391</v>
      </c>
      <c r="K62" s="33">
        <v>32132.959999999999</v>
      </c>
      <c r="L62" s="34">
        <f t="shared" si="2"/>
        <v>-1652205.2264303835</v>
      </c>
      <c r="M62" s="35">
        <f t="shared" si="1"/>
        <v>2826735.9440696165</v>
      </c>
    </row>
    <row r="63" spans="1:13" x14ac:dyDescent="0.25">
      <c r="A63" s="30"/>
      <c r="B63" s="30">
        <v>1955</v>
      </c>
      <c r="C63" s="31" t="s">
        <v>53</v>
      </c>
      <c r="D63" s="32">
        <v>6712516.2499999981</v>
      </c>
      <c r="E63" s="33">
        <v>453721.11760000011</v>
      </c>
      <c r="F63" s="33">
        <v>-210036.64999999997</v>
      </c>
      <c r="G63" s="34">
        <f t="shared" si="0"/>
        <v>6956200.7175999982</v>
      </c>
      <c r="H63" s="27"/>
      <c r="I63" s="32">
        <v>-2339902.98</v>
      </c>
      <c r="J63" s="33">
        <v>-833222.88179499842</v>
      </c>
      <c r="K63" s="33">
        <v>210036.64999999997</v>
      </c>
      <c r="L63" s="34">
        <f t="shared" si="2"/>
        <v>-2963089.2117949985</v>
      </c>
      <c r="M63" s="35">
        <f t="shared" si="1"/>
        <v>3993111.5058049997</v>
      </c>
    </row>
    <row r="64" spans="1:13" x14ac:dyDescent="0.25">
      <c r="A64" s="30"/>
      <c r="B64" s="30">
        <v>1960</v>
      </c>
      <c r="C64" s="31" t="s">
        <v>54</v>
      </c>
      <c r="D64" s="32">
        <v>8994917.8400000017</v>
      </c>
      <c r="E64" s="33">
        <v>0</v>
      </c>
      <c r="F64" s="33">
        <v>-42274.456477199994</v>
      </c>
      <c r="G64" s="34">
        <f t="shared" si="0"/>
        <v>8952643.3835228011</v>
      </c>
      <c r="H64" s="27"/>
      <c r="I64" s="32">
        <v>-4576034.1399999997</v>
      </c>
      <c r="J64" s="33">
        <v>-1096198.3465128972</v>
      </c>
      <c r="K64" s="33">
        <v>6823.4564724000011</v>
      </c>
      <c r="L64" s="34">
        <f t="shared" si="2"/>
        <v>-5665409.030040497</v>
      </c>
      <c r="M64" s="35">
        <f t="shared" si="1"/>
        <v>3287234.3534823041</v>
      </c>
    </row>
    <row r="65" spans="1:13" x14ac:dyDescent="0.25">
      <c r="A65" s="30"/>
      <c r="B65" s="30">
        <v>1980</v>
      </c>
      <c r="C65" s="31" t="s">
        <v>55</v>
      </c>
      <c r="D65" s="32">
        <v>38957582.149999999</v>
      </c>
      <c r="E65" s="33">
        <v>6152655.9080282012</v>
      </c>
      <c r="F65" s="33">
        <v>-971520.63072000002</v>
      </c>
      <c r="G65" s="34">
        <f t="shared" si="0"/>
        <v>44138717.427308202</v>
      </c>
      <c r="H65" s="27"/>
      <c r="I65" s="32">
        <v>-22613944.310000002</v>
      </c>
      <c r="J65" s="33">
        <v>-2258436.3720821426</v>
      </c>
      <c r="K65" s="33">
        <v>859358.79076800006</v>
      </c>
      <c r="L65" s="34">
        <f t="shared" si="2"/>
        <v>-24013021.891314145</v>
      </c>
      <c r="M65" s="35">
        <f t="shared" si="1"/>
        <v>20125695.535994057</v>
      </c>
    </row>
    <row r="66" spans="1:13" x14ac:dyDescent="0.25">
      <c r="A66" s="30"/>
      <c r="B66" s="30">
        <v>2440</v>
      </c>
      <c r="C66" s="31" t="s">
        <v>56</v>
      </c>
      <c r="D66" s="32">
        <v>-876112252.75999975</v>
      </c>
      <c r="E66" s="33">
        <v>-160976527.03689501</v>
      </c>
      <c r="F66" s="33">
        <v>1722239.8434731998</v>
      </c>
      <c r="G66" s="34">
        <f t="shared" si="0"/>
        <v>-1035366539.9534216</v>
      </c>
      <c r="H66" s="27"/>
      <c r="I66" s="32">
        <v>118985816.22000009</v>
      </c>
      <c r="J66" s="33">
        <v>24184981.936641794</v>
      </c>
      <c r="K66" s="33">
        <v>-344447.96351460007</v>
      </c>
      <c r="L66" s="34">
        <f t="shared" si="2"/>
        <v>142826350.19312727</v>
      </c>
      <c r="M66" s="35">
        <f t="shared" si="1"/>
        <v>-892540189.76029432</v>
      </c>
    </row>
    <row r="67" spans="1:13" x14ac:dyDescent="0.25">
      <c r="A67" s="30"/>
      <c r="B67" s="37" t="s">
        <v>57</v>
      </c>
      <c r="C67" s="31" t="s">
        <v>58</v>
      </c>
      <c r="D67" s="32">
        <v>-2073384.7299999997</v>
      </c>
      <c r="E67" s="33">
        <v>0</v>
      </c>
      <c r="F67" s="33">
        <v>181287.65</v>
      </c>
      <c r="G67" s="34">
        <f t="shared" si="0"/>
        <v>-1892097.0799999998</v>
      </c>
      <c r="H67" s="27"/>
      <c r="I67" s="32">
        <v>755297.09999999986</v>
      </c>
      <c r="J67" s="33">
        <v>130964.54457494468</v>
      </c>
      <c r="K67" s="33">
        <v>-38680.06</v>
      </c>
      <c r="L67" s="34">
        <f t="shared" si="2"/>
        <v>847581.58457494457</v>
      </c>
      <c r="M67" s="35">
        <f t="shared" si="1"/>
        <v>-1044515.4954250553</v>
      </c>
    </row>
    <row r="68" spans="1:13" x14ac:dyDescent="0.25">
      <c r="A68" s="37"/>
      <c r="B68" s="37">
        <v>2005</v>
      </c>
      <c r="C68" s="38" t="s">
        <v>59</v>
      </c>
      <c r="D68" s="32">
        <v>11769942.560000001</v>
      </c>
      <c r="E68" s="33">
        <v>0</v>
      </c>
      <c r="F68" s="33">
        <v>0</v>
      </c>
      <c r="G68" s="34">
        <f t="shared" si="0"/>
        <v>11769942.560000001</v>
      </c>
      <c r="H68" s="27"/>
      <c r="I68" s="32">
        <v>-4428869.2700000005</v>
      </c>
      <c r="J68" s="33">
        <v>-740162.28461538465</v>
      </c>
      <c r="K68" s="33">
        <v>0</v>
      </c>
      <c r="L68" s="34">
        <f t="shared" si="2"/>
        <v>-5169031.5546153849</v>
      </c>
      <c r="M68" s="35">
        <f t="shared" si="1"/>
        <v>6600911.0053846156</v>
      </c>
    </row>
    <row r="69" spans="1:13" x14ac:dyDescent="0.25">
      <c r="A69" s="37"/>
      <c r="B69" s="37">
        <v>2075</v>
      </c>
      <c r="C69" s="38" t="s">
        <v>60</v>
      </c>
      <c r="D69" s="32">
        <v>191039.66999999998</v>
      </c>
      <c r="E69" s="33">
        <v>0</v>
      </c>
      <c r="F69" s="33">
        <v>0</v>
      </c>
      <c r="G69" s="34">
        <f t="shared" si="0"/>
        <v>191039.66999999998</v>
      </c>
      <c r="H69" s="27"/>
      <c r="I69" s="32">
        <v>-164941.38</v>
      </c>
      <c r="J69" s="33">
        <v>-26098.28999999999</v>
      </c>
      <c r="K69" s="33">
        <v>0</v>
      </c>
      <c r="L69" s="34">
        <f t="shared" si="2"/>
        <v>-191039.66999999998</v>
      </c>
      <c r="M69" s="35">
        <f t="shared" si="1"/>
        <v>0</v>
      </c>
    </row>
    <row r="70" spans="1:13" x14ac:dyDescent="0.25">
      <c r="A70" s="37"/>
      <c r="B70" s="37">
        <v>2055</v>
      </c>
      <c r="C70" s="38" t="s">
        <v>61</v>
      </c>
      <c r="D70" s="32">
        <v>169133950.53999951</v>
      </c>
      <c r="E70" s="33">
        <v>459670.91882200353</v>
      </c>
      <c r="F70" s="33">
        <v>0</v>
      </c>
      <c r="G70" s="34">
        <f t="shared" si="0"/>
        <v>169593621.45882151</v>
      </c>
      <c r="H70" s="27"/>
      <c r="I70" s="32">
        <v>0</v>
      </c>
      <c r="J70" s="33">
        <v>0</v>
      </c>
      <c r="K70" s="33">
        <v>0</v>
      </c>
      <c r="L70" s="34">
        <f t="shared" si="2"/>
        <v>0</v>
      </c>
      <c r="M70" s="35">
        <f t="shared" si="1"/>
        <v>169593621.45882151</v>
      </c>
    </row>
    <row r="71" spans="1:13" x14ac:dyDescent="0.25">
      <c r="A71" s="37"/>
      <c r="B71" s="36" t="s">
        <v>62</v>
      </c>
      <c r="C71" s="38" t="s">
        <v>63</v>
      </c>
      <c r="D71" s="32">
        <v>-75811349.159999833</v>
      </c>
      <c r="E71" s="33">
        <v>-22987930.82280501</v>
      </c>
      <c r="F71" s="33">
        <v>0</v>
      </c>
      <c r="G71" s="34">
        <f t="shared" si="0"/>
        <v>-98799279.982804835</v>
      </c>
      <c r="H71" s="27"/>
      <c r="I71" s="32">
        <v>0</v>
      </c>
      <c r="J71" s="33">
        <v>0</v>
      </c>
      <c r="K71" s="33">
        <v>0</v>
      </c>
      <c r="L71" s="34">
        <f t="shared" si="2"/>
        <v>0</v>
      </c>
      <c r="M71" s="35">
        <f t="shared" si="1"/>
        <v>-98799279.982804835</v>
      </c>
    </row>
    <row r="72" spans="1:13" x14ac:dyDescent="0.25">
      <c r="A72" s="37"/>
      <c r="B72" s="37"/>
      <c r="C72" s="39" t="s">
        <v>64</v>
      </c>
      <c r="D72" s="40">
        <f>SUM(D40:D71)</f>
        <v>4990959304.3900013</v>
      </c>
      <c r="E72" s="40">
        <f>SUM(E40:E71)</f>
        <v>324168086.71045125</v>
      </c>
      <c r="F72" s="40">
        <f>SUM(F40:F71)</f>
        <v>-20098558.561765056</v>
      </c>
      <c r="G72" s="40">
        <f>SUM(G40:G71)</f>
        <v>5295028832.5386868</v>
      </c>
      <c r="H72" s="27"/>
      <c r="I72" s="40">
        <f>SUM(I40:I71)</f>
        <v>-1226982890.2700002</v>
      </c>
      <c r="J72" s="40">
        <f>SUM(J40:J71)</f>
        <v>-179572021.84046566</v>
      </c>
      <c r="K72" s="40">
        <f>SUM(K40:K71)</f>
        <v>12927521.391944362</v>
      </c>
      <c r="L72" s="40">
        <f>SUM(L40:L71)</f>
        <v>-1393627390.7185214</v>
      </c>
      <c r="M72" s="40">
        <f>SUM(M40:M71)</f>
        <v>3901401441.8201656</v>
      </c>
    </row>
    <row r="73" spans="1:13" ht="25.5" x14ac:dyDescent="0.25">
      <c r="A73" s="37"/>
      <c r="B73" s="37">
        <v>2075</v>
      </c>
      <c r="C73" s="86" t="s">
        <v>72</v>
      </c>
      <c r="D73" s="32">
        <v>-191039.66999999998</v>
      </c>
      <c r="E73" s="33">
        <v>0</v>
      </c>
      <c r="F73" s="33">
        <v>0</v>
      </c>
      <c r="G73" s="34">
        <f>D73+E73+F73</f>
        <v>-191039.66999999998</v>
      </c>
      <c r="H73" s="27"/>
      <c r="I73" s="32">
        <v>164941.38</v>
      </c>
      <c r="J73" s="33">
        <v>26098.28999999999</v>
      </c>
      <c r="K73" s="33">
        <v>0</v>
      </c>
      <c r="L73" s="34">
        <f>I73+J73+K73</f>
        <v>191039.66999999998</v>
      </c>
      <c r="M73" s="35">
        <f t="shared" ref="M73:M78" si="3">G73+L73</f>
        <v>0</v>
      </c>
    </row>
    <row r="74" spans="1:13" ht="25.5" x14ac:dyDescent="0.25">
      <c r="A74" s="37"/>
      <c r="B74" s="37">
        <v>1865</v>
      </c>
      <c r="C74" s="86" t="s">
        <v>65</v>
      </c>
      <c r="D74" s="32">
        <v>-800186</v>
      </c>
      <c r="E74" s="33">
        <v>0</v>
      </c>
      <c r="F74" s="33">
        <v>0</v>
      </c>
      <c r="G74" s="34">
        <f>D74+E74+F74</f>
        <v>-800186</v>
      </c>
      <c r="H74" s="27"/>
      <c r="I74" s="32">
        <v>128576.87</v>
      </c>
      <c r="J74" s="33">
        <v>80018.599655172409</v>
      </c>
      <c r="K74" s="33">
        <v>0</v>
      </c>
      <c r="L74" s="34">
        <f t="shared" ref="L74:L76" si="4">I74+J74+K74</f>
        <v>208595.4696551724</v>
      </c>
      <c r="M74" s="35">
        <f t="shared" si="3"/>
        <v>-591590.53034482757</v>
      </c>
    </row>
    <row r="75" spans="1:13" x14ac:dyDescent="0.25">
      <c r="A75" s="37"/>
      <c r="B75" s="37">
        <v>1875</v>
      </c>
      <c r="C75" s="86" t="s">
        <v>66</v>
      </c>
      <c r="D75" s="32">
        <v>-1091911.0800000005</v>
      </c>
      <c r="E75" s="33">
        <v>0</v>
      </c>
      <c r="F75" s="33">
        <v>0</v>
      </c>
      <c r="G75" s="34">
        <f>D75+E75+F75</f>
        <v>-1091911.0800000005</v>
      </c>
      <c r="H75" s="27"/>
      <c r="I75" s="32">
        <v>588040.17000000004</v>
      </c>
      <c r="J75" s="33">
        <v>39272.7213753545</v>
      </c>
      <c r="K75" s="33">
        <v>0</v>
      </c>
      <c r="L75" s="34">
        <f t="shared" si="4"/>
        <v>627312.89137535449</v>
      </c>
      <c r="M75" s="35">
        <f t="shared" si="3"/>
        <v>-464598.18862464605</v>
      </c>
    </row>
    <row r="76" spans="1:13" ht="25.5" x14ac:dyDescent="0.25">
      <c r="A76" s="37"/>
      <c r="B76" s="37" t="s">
        <v>57</v>
      </c>
      <c r="C76" s="86" t="s">
        <v>67</v>
      </c>
      <c r="D76" s="32">
        <v>2073384.7299999997</v>
      </c>
      <c r="E76" s="33">
        <v>0</v>
      </c>
      <c r="F76" s="33">
        <v>-181287.65</v>
      </c>
      <c r="G76" s="34">
        <f>D76+E76+F76</f>
        <v>1892097.0799999998</v>
      </c>
      <c r="H76" s="27"/>
      <c r="I76" s="32">
        <v>-755297.09999999986</v>
      </c>
      <c r="J76" s="33">
        <v>-130964.54457494468</v>
      </c>
      <c r="K76" s="33">
        <v>38680.06</v>
      </c>
      <c r="L76" s="34">
        <f t="shared" si="4"/>
        <v>-847581.58457494457</v>
      </c>
      <c r="M76" s="35">
        <f t="shared" si="3"/>
        <v>1044515.4954250553</v>
      </c>
    </row>
    <row r="77" spans="1:13" x14ac:dyDescent="0.25">
      <c r="A77" s="37"/>
      <c r="B77" s="37">
        <v>2055</v>
      </c>
      <c r="C77" s="87" t="s">
        <v>68</v>
      </c>
      <c r="D77" s="32">
        <v>-169133950.53999951</v>
      </c>
      <c r="E77" s="33">
        <v>-459670.91882200353</v>
      </c>
      <c r="F77" s="33">
        <v>0</v>
      </c>
      <c r="G77" s="34">
        <f>-G70</f>
        <v>-169593621.45882151</v>
      </c>
      <c r="H77" s="27"/>
      <c r="I77" s="32">
        <v>0</v>
      </c>
      <c r="J77" s="33">
        <v>0</v>
      </c>
      <c r="K77" s="33">
        <v>0</v>
      </c>
      <c r="L77" s="34">
        <f>-L70</f>
        <v>0</v>
      </c>
      <c r="M77" s="35">
        <f t="shared" si="3"/>
        <v>-169593621.45882151</v>
      </c>
    </row>
    <row r="78" spans="1:13" x14ac:dyDescent="0.25">
      <c r="A78" s="37"/>
      <c r="B78" s="36" t="s">
        <v>62</v>
      </c>
      <c r="C78" s="75" t="s">
        <v>69</v>
      </c>
      <c r="D78" s="32">
        <v>75811349.159999833</v>
      </c>
      <c r="E78" s="33">
        <v>22987930.82280501</v>
      </c>
      <c r="F78" s="33">
        <v>0</v>
      </c>
      <c r="G78" s="34">
        <f>-G71</f>
        <v>98799279.982804835</v>
      </c>
      <c r="H78" s="27"/>
      <c r="I78" s="32">
        <v>0</v>
      </c>
      <c r="J78" s="33">
        <v>0</v>
      </c>
      <c r="K78" s="33">
        <v>0</v>
      </c>
      <c r="L78" s="34">
        <f>-L71</f>
        <v>0</v>
      </c>
      <c r="M78" s="35">
        <f t="shared" si="3"/>
        <v>98799279.982804835</v>
      </c>
    </row>
    <row r="79" spans="1:13" x14ac:dyDescent="0.25">
      <c r="A79" s="37"/>
      <c r="B79" s="37"/>
      <c r="C79" s="39" t="s">
        <v>70</v>
      </c>
      <c r="D79" s="40">
        <f>SUM(D72:D78)</f>
        <v>4897626950.9900007</v>
      </c>
      <c r="E79" s="40">
        <f>SUM(E72:E78)</f>
        <v>346696346.61443424</v>
      </c>
      <c r="F79" s="40">
        <f>SUM(F72:F78)</f>
        <v>-20279846.211765055</v>
      </c>
      <c r="G79" s="40">
        <f>SUM(G72:G78)</f>
        <v>5224043451.3926706</v>
      </c>
      <c r="H79" s="27"/>
      <c r="I79" s="40">
        <f t="shared" ref="I79:M79" si="5">SUM(I72:I78)</f>
        <v>-1226856628.95</v>
      </c>
      <c r="J79" s="40">
        <f t="shared" si="5"/>
        <v>-179557596.77401009</v>
      </c>
      <c r="K79" s="40">
        <f t="shared" si="5"/>
        <v>12966201.451944362</v>
      </c>
      <c r="L79" s="40">
        <f t="shared" si="5"/>
        <v>-1393448024.2720656</v>
      </c>
      <c r="M79" s="40">
        <f t="shared" si="5"/>
        <v>3830595427.1206045</v>
      </c>
    </row>
    <row r="80" spans="1:13" s="5" customFormat="1" ht="12.75" x14ac:dyDescent="0.2">
      <c r="A80" s="11"/>
      <c r="B80" s="11"/>
    </row>
    <row r="81" spans="13:13" x14ac:dyDescent="0.25">
      <c r="M81" s="41"/>
    </row>
  </sheetData>
  <autoFilter ref="A39:N79" xr:uid="{CB067ADD-7C7C-41DE-95B5-AE1153D5E4AC}"/>
  <mergeCells count="8">
    <mergeCell ref="B26:M28"/>
    <mergeCell ref="D38:G38"/>
    <mergeCell ref="B24:M24"/>
    <mergeCell ref="A9:M9"/>
    <mergeCell ref="A10:M10"/>
    <mergeCell ref="B14:M15"/>
    <mergeCell ref="B17:M18"/>
    <mergeCell ref="B20:M20"/>
  </mergeCells>
  <dataValidations count="1">
    <dataValidation type="list" allowBlank="1" showErrorMessage="1" error="Use the following date format when inserting a date:_x000a__x000a_Eg:  &quot;January 1, 2013&quot;" prompt="Use the following format eg: January 1, 2013" sqref="F35" xr:uid="{71738016-7EA7-45BC-9828-45ADA111968E}">
      <formula1>"CGAAP, MIFRS,USGAAP, ASPE"</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B7AA7-398D-491E-8DFB-0B39FB4BD204}">
  <dimension ref="A1:N79"/>
  <sheetViews>
    <sheetView topLeftCell="A39" zoomScale="90" zoomScaleNormal="90" workbookViewId="0">
      <selection activeCell="P54" sqref="P54"/>
    </sheetView>
  </sheetViews>
  <sheetFormatPr defaultRowHeight="15" x14ac:dyDescent="0.25"/>
  <cols>
    <col min="1" max="1" width="7.5703125" style="11" customWidth="1"/>
    <col min="2" max="2" width="12" style="11" customWidth="1"/>
    <col min="3" max="3" width="37.5703125" style="5" customWidth="1"/>
    <col min="4" max="4" width="16.140625" style="5" bestFit="1" customWidth="1"/>
    <col min="5" max="5" width="15.42578125" style="5" customWidth="1"/>
    <col min="6" max="6" width="15.42578125" style="5" bestFit="1" customWidth="1"/>
    <col min="7" max="7" width="20.7109375" style="5" bestFit="1" customWidth="1"/>
    <col min="8" max="8" width="1.5703125" style="5" customWidth="1"/>
    <col min="9" max="9" width="16.28515625" style="5" customWidth="1"/>
    <col min="10" max="10" width="15.140625" style="5" customWidth="1"/>
    <col min="11" max="11" width="14.5703125" style="5" customWidth="1"/>
    <col min="12" max="12" width="16.85546875" style="5" customWidth="1"/>
    <col min="13" max="13" width="15.85546875" style="5" bestFit="1" customWidth="1"/>
    <col min="14" max="14" width="2.85546875" customWidth="1"/>
  </cols>
  <sheetData>
    <row r="1" spans="1:14" s="5" customFormat="1" ht="12.75" hidden="1" x14ac:dyDescent="0.2">
      <c r="A1" s="11"/>
      <c r="B1" s="11"/>
      <c r="L1" s="1" t="s">
        <v>0</v>
      </c>
      <c r="M1" s="12">
        <v>0</v>
      </c>
    </row>
    <row r="2" spans="1:14" s="5" customFormat="1" ht="12.75" hidden="1" x14ac:dyDescent="0.2">
      <c r="A2" s="11"/>
      <c r="B2" s="11"/>
      <c r="L2" s="1" t="s">
        <v>1</v>
      </c>
      <c r="M2" s="3"/>
    </row>
    <row r="3" spans="1:14" s="5" customFormat="1" ht="12.75" hidden="1" x14ac:dyDescent="0.2">
      <c r="A3" s="11"/>
      <c r="B3" s="11"/>
      <c r="L3" s="1" t="s">
        <v>2</v>
      </c>
      <c r="M3" s="3"/>
    </row>
    <row r="4" spans="1:14" s="5" customFormat="1" ht="12.75" hidden="1" x14ac:dyDescent="0.2">
      <c r="A4" s="11"/>
      <c r="B4" s="11"/>
      <c r="L4" s="1" t="s">
        <v>3</v>
      </c>
      <c r="M4" s="3"/>
    </row>
    <row r="5" spans="1:14" s="5" customFormat="1" ht="12.75" hidden="1" x14ac:dyDescent="0.2">
      <c r="A5" s="11"/>
      <c r="B5" s="11"/>
      <c r="L5" s="1" t="s">
        <v>4</v>
      </c>
      <c r="M5" s="4"/>
    </row>
    <row r="6" spans="1:14" s="5" customFormat="1" ht="9" hidden="1" customHeight="1" x14ac:dyDescent="0.2">
      <c r="A6" s="11"/>
      <c r="B6" s="11"/>
      <c r="L6" s="1"/>
      <c r="M6" s="2"/>
    </row>
    <row r="7" spans="1:14" s="5" customFormat="1" ht="12.75" hidden="1" x14ac:dyDescent="0.2">
      <c r="A7" s="11"/>
      <c r="B7" s="11"/>
      <c r="L7" s="1" t="s">
        <v>5</v>
      </c>
      <c r="M7" s="4"/>
    </row>
    <row r="8" spans="1:14" s="5" customFormat="1" ht="9" customHeight="1" x14ac:dyDescent="0.2">
      <c r="A8" s="11"/>
      <c r="B8" s="11"/>
    </row>
    <row r="9" spans="1:14" s="5" customFormat="1" ht="20.25" customHeight="1" x14ac:dyDescent="0.2">
      <c r="A9" s="105" t="s">
        <v>8</v>
      </c>
      <c r="B9" s="105"/>
      <c r="C9" s="105"/>
      <c r="D9" s="105"/>
      <c r="E9" s="105"/>
      <c r="F9" s="105"/>
      <c r="G9" s="105"/>
      <c r="H9" s="105"/>
      <c r="I9" s="105"/>
      <c r="J9" s="105"/>
      <c r="K9" s="105"/>
      <c r="L9" s="105"/>
      <c r="M9" s="105"/>
    </row>
    <row r="10" spans="1:14" s="5" customFormat="1" ht="21" x14ac:dyDescent="0.2">
      <c r="A10" s="105" t="s">
        <v>9</v>
      </c>
      <c r="B10" s="105"/>
      <c r="C10" s="105"/>
      <c r="D10" s="105"/>
      <c r="E10" s="105"/>
      <c r="F10" s="105"/>
      <c r="G10" s="105"/>
      <c r="H10" s="105"/>
      <c r="I10" s="105"/>
      <c r="J10" s="105"/>
      <c r="K10" s="105"/>
      <c r="L10" s="105"/>
      <c r="M10" s="105"/>
    </row>
    <row r="11" spans="1:14" s="5" customFormat="1" ht="12.75" x14ac:dyDescent="0.2">
      <c r="A11" s="11"/>
      <c r="B11" s="11"/>
      <c r="E11" s="80" t="s">
        <v>73</v>
      </c>
    </row>
    <row r="12" spans="1:14" s="5" customFormat="1" ht="12.75" x14ac:dyDescent="0.2">
      <c r="A12" s="13"/>
      <c r="B12" s="11"/>
      <c r="N12" s="14"/>
    </row>
    <row r="13" spans="1:14" s="5" customFormat="1" ht="12.75" hidden="1" x14ac:dyDescent="0.2">
      <c r="A13" s="11"/>
      <c r="B13" s="11"/>
    </row>
    <row r="14" spans="1:14" s="5" customFormat="1" ht="12.6" hidden="1" customHeight="1" x14ac:dyDescent="0.2">
      <c r="A14" s="11">
        <v>1</v>
      </c>
      <c r="B14" s="106" t="s">
        <v>10</v>
      </c>
      <c r="C14" s="106"/>
      <c r="D14" s="106"/>
      <c r="E14" s="106"/>
      <c r="F14" s="106"/>
      <c r="G14" s="106"/>
      <c r="H14" s="106"/>
      <c r="I14" s="106"/>
      <c r="J14" s="106"/>
      <c r="K14" s="106"/>
      <c r="L14" s="106"/>
      <c r="M14" s="106"/>
    </row>
    <row r="15" spans="1:14" s="5" customFormat="1" ht="29.25" hidden="1" customHeight="1" x14ac:dyDescent="0.2">
      <c r="A15" s="11"/>
      <c r="B15" s="106"/>
      <c r="C15" s="106"/>
      <c r="D15" s="106"/>
      <c r="E15" s="106"/>
      <c r="F15" s="106"/>
      <c r="G15" s="106"/>
      <c r="H15" s="106"/>
      <c r="I15" s="106"/>
      <c r="J15" s="106"/>
      <c r="K15" s="106"/>
      <c r="L15" s="106"/>
      <c r="M15" s="106"/>
    </row>
    <row r="16" spans="1:14" s="5" customFormat="1" ht="12.75" hidden="1" customHeight="1" x14ac:dyDescent="0.2">
      <c r="A16" s="11"/>
      <c r="B16" s="11"/>
    </row>
    <row r="17" spans="1:13" s="5" customFormat="1" ht="12.6" hidden="1" customHeight="1" x14ac:dyDescent="0.2">
      <c r="A17" s="11">
        <v>2</v>
      </c>
      <c r="B17" s="106" t="s">
        <v>11</v>
      </c>
      <c r="C17" s="106"/>
      <c r="D17" s="106"/>
      <c r="E17" s="106"/>
      <c r="F17" s="106"/>
      <c r="G17" s="106"/>
      <c r="H17" s="106"/>
      <c r="I17" s="106"/>
      <c r="J17" s="106"/>
      <c r="K17" s="106"/>
      <c r="L17" s="106"/>
      <c r="M17" s="106"/>
    </row>
    <row r="18" spans="1:13" s="5" customFormat="1" ht="12.75" hidden="1" x14ac:dyDescent="0.2">
      <c r="A18" s="11"/>
      <c r="B18" s="106"/>
      <c r="C18" s="106"/>
      <c r="D18" s="106"/>
      <c r="E18" s="106"/>
      <c r="F18" s="106"/>
      <c r="G18" s="106"/>
      <c r="H18" s="106"/>
      <c r="I18" s="106"/>
      <c r="J18" s="106"/>
      <c r="K18" s="106"/>
      <c r="L18" s="106"/>
      <c r="M18" s="106"/>
    </row>
    <row r="19" spans="1:13" s="5" customFormat="1" ht="12.75" hidden="1" x14ac:dyDescent="0.2">
      <c r="A19" s="11"/>
      <c r="B19" s="11"/>
    </row>
    <row r="20" spans="1:13" s="5" customFormat="1" ht="12.6" hidden="1" customHeight="1" x14ac:dyDescent="0.2">
      <c r="A20" s="11">
        <v>3</v>
      </c>
      <c r="B20" s="102" t="s">
        <v>12</v>
      </c>
      <c r="C20" s="102"/>
      <c r="D20" s="102"/>
      <c r="E20" s="102"/>
      <c r="F20" s="102"/>
      <c r="G20" s="102"/>
      <c r="H20" s="102"/>
      <c r="I20" s="102"/>
      <c r="J20" s="102"/>
      <c r="K20" s="102"/>
      <c r="L20" s="102"/>
      <c r="M20" s="102"/>
    </row>
    <row r="21" spans="1:13" s="5" customFormat="1" ht="12.75" hidden="1" x14ac:dyDescent="0.2">
      <c r="A21" s="11"/>
      <c r="B21" s="11"/>
    </row>
    <row r="22" spans="1:13" s="5" customFormat="1" ht="12.75" hidden="1" x14ac:dyDescent="0.2">
      <c r="A22" s="11">
        <v>4</v>
      </c>
      <c r="B22" s="16" t="s">
        <v>13</v>
      </c>
    </row>
    <row r="23" spans="1:13" s="5" customFormat="1" ht="12.75" hidden="1" x14ac:dyDescent="0.2">
      <c r="A23" s="11"/>
      <c r="B23" s="11"/>
    </row>
    <row r="24" spans="1:13" s="5" customFormat="1" ht="30.75" hidden="1" customHeight="1" x14ac:dyDescent="0.2">
      <c r="A24" s="11">
        <v>5</v>
      </c>
      <c r="B24" s="102" t="s">
        <v>14</v>
      </c>
      <c r="C24" s="102"/>
      <c r="D24" s="102"/>
      <c r="E24" s="102"/>
      <c r="F24" s="102"/>
      <c r="G24" s="102"/>
      <c r="H24" s="102"/>
      <c r="I24" s="102"/>
      <c r="J24" s="102"/>
      <c r="K24" s="102"/>
      <c r="L24" s="102"/>
      <c r="M24" s="102"/>
    </row>
    <row r="25" spans="1:13" s="5" customFormat="1" ht="12.75" hidden="1" x14ac:dyDescent="0.2">
      <c r="A25" s="11"/>
      <c r="B25" s="11"/>
    </row>
    <row r="26" spans="1:13" s="5" customFormat="1" ht="12.6" hidden="1" customHeight="1" x14ac:dyDescent="0.2">
      <c r="A26" s="11">
        <v>6</v>
      </c>
      <c r="B26" s="102" t="s">
        <v>15</v>
      </c>
      <c r="C26" s="102"/>
      <c r="D26" s="102"/>
      <c r="E26" s="102"/>
      <c r="F26" s="102"/>
      <c r="G26" s="102"/>
      <c r="H26" s="102"/>
      <c r="I26" s="102"/>
      <c r="J26" s="102"/>
      <c r="K26" s="102"/>
      <c r="L26" s="102"/>
      <c r="M26" s="102"/>
    </row>
    <row r="27" spans="1:13" s="5" customFormat="1" ht="12.75" hidden="1" x14ac:dyDescent="0.2">
      <c r="A27" s="11"/>
      <c r="B27" s="102"/>
      <c r="C27" s="102"/>
      <c r="D27" s="102"/>
      <c r="E27" s="102"/>
      <c r="F27" s="102"/>
      <c r="G27" s="102"/>
      <c r="H27" s="102"/>
      <c r="I27" s="102"/>
      <c r="J27" s="102"/>
      <c r="K27" s="102"/>
      <c r="L27" s="102"/>
      <c r="M27" s="102"/>
    </row>
    <row r="28" spans="1:13" s="5" customFormat="1" ht="12.75" hidden="1" x14ac:dyDescent="0.2">
      <c r="A28" s="11"/>
      <c r="B28" s="102"/>
      <c r="C28" s="102"/>
      <c r="D28" s="102"/>
      <c r="E28" s="102"/>
      <c r="F28" s="102"/>
      <c r="G28" s="102"/>
      <c r="H28" s="102"/>
      <c r="I28" s="102"/>
      <c r="J28" s="102"/>
      <c r="K28" s="102"/>
      <c r="L28" s="102"/>
      <c r="M28" s="102"/>
    </row>
    <row r="29" spans="1:13" s="5" customFormat="1" ht="12.75" hidden="1" x14ac:dyDescent="0.2">
      <c r="A29" s="11"/>
      <c r="B29" s="11"/>
    </row>
    <row r="30" spans="1:13" s="5" customFormat="1" ht="12.75" hidden="1" customHeight="1" x14ac:dyDescent="0.2">
      <c r="A30" s="11">
        <v>7</v>
      </c>
      <c r="B30" s="16" t="s">
        <v>16</v>
      </c>
      <c r="C30" s="15"/>
      <c r="D30" s="15"/>
      <c r="E30" s="15"/>
      <c r="F30" s="15"/>
      <c r="G30" s="15"/>
      <c r="H30" s="15"/>
      <c r="I30" s="15"/>
      <c r="J30" s="15"/>
      <c r="K30" s="15"/>
      <c r="L30" s="15"/>
      <c r="M30" s="15"/>
    </row>
    <row r="31" spans="1:13" s="5" customFormat="1" ht="12.75" hidden="1" x14ac:dyDescent="0.2">
      <c r="A31" s="11"/>
      <c r="B31" s="15"/>
      <c r="C31" s="15"/>
      <c r="D31" s="15"/>
      <c r="E31" s="15"/>
      <c r="F31" s="15"/>
      <c r="G31" s="15"/>
      <c r="H31" s="15"/>
      <c r="I31" s="15"/>
      <c r="J31" s="15"/>
      <c r="K31" s="15"/>
      <c r="L31" s="15"/>
      <c r="M31" s="15"/>
    </row>
    <row r="32" spans="1:13" s="5" customFormat="1" ht="12.75" hidden="1" x14ac:dyDescent="0.2">
      <c r="A32" s="11">
        <v>8</v>
      </c>
      <c r="B32" s="16" t="s">
        <v>17</v>
      </c>
      <c r="C32" s="15"/>
      <c r="D32" s="15"/>
      <c r="E32" s="15"/>
      <c r="F32" s="15"/>
      <c r="G32" s="15"/>
      <c r="H32" s="15"/>
      <c r="I32" s="15"/>
      <c r="J32" s="15"/>
      <c r="K32" s="15"/>
      <c r="L32" s="15"/>
      <c r="M32" s="15"/>
    </row>
    <row r="35" spans="1:13" s="5" customFormat="1" ht="15.75" thickBot="1" x14ac:dyDescent="0.25">
      <c r="A35" s="11"/>
      <c r="B35" s="11"/>
      <c r="E35" s="17" t="s">
        <v>18</v>
      </c>
      <c r="F35" s="18" t="s">
        <v>6</v>
      </c>
    </row>
    <row r="36" spans="1:13" s="5" customFormat="1" ht="15.75" thickBot="1" x14ac:dyDescent="0.3">
      <c r="A36" s="11"/>
      <c r="B36" s="11"/>
      <c r="E36" s="17" t="s">
        <v>19</v>
      </c>
      <c r="F36" s="19">
        <v>2026</v>
      </c>
      <c r="G36" s="20"/>
    </row>
    <row r="37" spans="1:13" s="5" customFormat="1" ht="12.75" x14ac:dyDescent="0.2">
      <c r="A37" s="11"/>
      <c r="B37" s="11"/>
    </row>
    <row r="38" spans="1:13" s="5" customFormat="1" ht="12.75" x14ac:dyDescent="0.2">
      <c r="A38" s="11"/>
      <c r="B38" s="11"/>
      <c r="D38" s="103" t="s">
        <v>20</v>
      </c>
      <c r="E38" s="104"/>
      <c r="F38" s="104"/>
      <c r="G38" s="108"/>
      <c r="I38" s="21"/>
      <c r="J38" s="22" t="s">
        <v>21</v>
      </c>
      <c r="K38" s="22"/>
      <c r="L38" s="23"/>
    </row>
    <row r="39" spans="1:13" s="5" customFormat="1" ht="30" customHeight="1" x14ac:dyDescent="0.2">
      <c r="A39" s="24"/>
      <c r="B39" s="24" t="s">
        <v>22</v>
      </c>
      <c r="C39" s="25" t="s">
        <v>23</v>
      </c>
      <c r="D39" s="24" t="s">
        <v>24</v>
      </c>
      <c r="E39" s="26" t="s">
        <v>25</v>
      </c>
      <c r="F39" s="26" t="s">
        <v>26</v>
      </c>
      <c r="G39" s="24" t="s">
        <v>27</v>
      </c>
      <c r="H39" s="27"/>
      <c r="I39" s="24" t="s">
        <v>24</v>
      </c>
      <c r="J39" s="28" t="s">
        <v>28</v>
      </c>
      <c r="K39" s="28" t="s">
        <v>26</v>
      </c>
      <c r="L39" s="29" t="s">
        <v>27</v>
      </c>
      <c r="M39" s="24" t="s">
        <v>29</v>
      </c>
    </row>
    <row r="40" spans="1:13" s="5" customFormat="1" ht="25.5" customHeight="1" x14ac:dyDescent="0.25">
      <c r="A40" s="24"/>
      <c r="B40" s="30">
        <v>1609</v>
      </c>
      <c r="C40" s="31" t="s">
        <v>30</v>
      </c>
      <c r="D40" s="32">
        <f>'2025 (Old UL)'!G40</f>
        <v>98789549.156599998</v>
      </c>
      <c r="E40" s="33">
        <v>7894473.1502</v>
      </c>
      <c r="F40" s="33">
        <v>0</v>
      </c>
      <c r="G40" s="34">
        <f t="shared" ref="G40:G71" si="0">D40+E40+F40</f>
        <v>106684022.30679999</v>
      </c>
      <c r="H40" s="27"/>
      <c r="I40" s="32">
        <f>'2025 (Old UL)'!L40</f>
        <v>-32252382.190347176</v>
      </c>
      <c r="J40" s="33">
        <v>-3486570.7792454702</v>
      </c>
      <c r="K40" s="33">
        <v>0</v>
      </c>
      <c r="L40" s="34">
        <f>I40+J40+K40</f>
        <v>-35738952.969592646</v>
      </c>
      <c r="M40" s="35">
        <f t="shared" ref="M40:M71" si="1">G40+L40</f>
        <v>70945069.337207347</v>
      </c>
    </row>
    <row r="41" spans="1:13" s="5" customFormat="1" ht="25.5" x14ac:dyDescent="0.25">
      <c r="A41" s="30"/>
      <c r="B41" s="30">
        <v>1611</v>
      </c>
      <c r="C41" s="31" t="s">
        <v>31</v>
      </c>
      <c r="D41" s="32">
        <f>'2025 (Old UL)'!G41</f>
        <v>240173514.36056152</v>
      </c>
      <c r="E41" s="33">
        <v>32931535.781099997</v>
      </c>
      <c r="F41" s="33">
        <v>-607738.8600000001</v>
      </c>
      <c r="G41" s="34">
        <f t="shared" si="0"/>
        <v>272497311.28166151</v>
      </c>
      <c r="H41" s="27"/>
      <c r="I41" s="32">
        <f>'2025 (Old UL)'!L41</f>
        <v>-142393841.37607536</v>
      </c>
      <c r="J41" s="33">
        <v>-32831955.812628068</v>
      </c>
      <c r="K41" s="33">
        <v>607738.8600000001</v>
      </c>
      <c r="L41" s="34">
        <f t="shared" ref="L41:L71" si="2">I41+J41+K41</f>
        <v>-174618058.3287034</v>
      </c>
      <c r="M41" s="35">
        <f t="shared" si="1"/>
        <v>97879252.952958107</v>
      </c>
    </row>
    <row r="42" spans="1:13" s="5" customFormat="1" ht="25.5" x14ac:dyDescent="0.25">
      <c r="A42" s="30"/>
      <c r="B42" s="30">
        <v>1612</v>
      </c>
      <c r="C42" s="31" t="s">
        <v>32</v>
      </c>
      <c r="D42" s="32">
        <f>'2025 (Old UL)'!G42</f>
        <v>4264599.7194000017</v>
      </c>
      <c r="E42" s="33">
        <v>138131.85570000001</v>
      </c>
      <c r="F42" s="33">
        <v>0</v>
      </c>
      <c r="G42" s="34">
        <f t="shared" si="0"/>
        <v>4402731.5751000019</v>
      </c>
      <c r="H42" s="27"/>
      <c r="I42" s="32">
        <f>'2025 (Old UL)'!L42</f>
        <v>0</v>
      </c>
      <c r="J42" s="33">
        <v>0</v>
      </c>
      <c r="K42" s="33">
        <v>0</v>
      </c>
      <c r="L42" s="34">
        <f t="shared" si="2"/>
        <v>0</v>
      </c>
      <c r="M42" s="35">
        <f t="shared" si="1"/>
        <v>4402731.5751000019</v>
      </c>
    </row>
    <row r="43" spans="1:13" s="5" customFormat="1" x14ac:dyDescent="0.25">
      <c r="A43" s="30"/>
      <c r="B43" s="30">
        <v>1805</v>
      </c>
      <c r="C43" s="31" t="s">
        <v>33</v>
      </c>
      <c r="D43" s="32">
        <f>'2025 (Old UL)'!G43</f>
        <v>84610153.680000007</v>
      </c>
      <c r="E43" s="33">
        <v>0</v>
      </c>
      <c r="F43" s="33">
        <v>0</v>
      </c>
      <c r="G43" s="34">
        <f t="shared" si="0"/>
        <v>84610153.680000007</v>
      </c>
      <c r="H43" s="27"/>
      <c r="I43" s="32">
        <f>'2025 (Old UL)'!L43</f>
        <v>0</v>
      </c>
      <c r="J43" s="33">
        <v>0</v>
      </c>
      <c r="K43" s="33">
        <v>0</v>
      </c>
      <c r="L43" s="34">
        <f t="shared" si="2"/>
        <v>0</v>
      </c>
      <c r="M43" s="35">
        <f t="shared" si="1"/>
        <v>84610153.680000007</v>
      </c>
    </row>
    <row r="44" spans="1:13" s="5" customFormat="1" x14ac:dyDescent="0.25">
      <c r="A44" s="30"/>
      <c r="B44" s="30">
        <v>1808</v>
      </c>
      <c r="C44" s="31" t="s">
        <v>34</v>
      </c>
      <c r="D44" s="32">
        <f>'2025 (Old UL)'!G44</f>
        <v>45357741.890715204</v>
      </c>
      <c r="E44" s="33">
        <v>86195.317374783379</v>
      </c>
      <c r="F44" s="33">
        <v>0</v>
      </c>
      <c r="G44" s="34">
        <f t="shared" si="0"/>
        <v>45443937.208089985</v>
      </c>
      <c r="H44" s="27"/>
      <c r="I44" s="32">
        <f>'2025 (Old UL)'!L44</f>
        <v>-13595397.117095295</v>
      </c>
      <c r="J44" s="33">
        <v>-1735042.4822211594</v>
      </c>
      <c r="K44" s="33">
        <v>0</v>
      </c>
      <c r="L44" s="34">
        <f t="shared" si="2"/>
        <v>-15330439.599316455</v>
      </c>
      <c r="M44" s="35">
        <f t="shared" si="1"/>
        <v>30113497.60877353</v>
      </c>
    </row>
    <row r="45" spans="1:13" x14ac:dyDescent="0.25">
      <c r="A45" s="30"/>
      <c r="B45" s="30">
        <v>1815</v>
      </c>
      <c r="C45" s="31" t="s">
        <v>35</v>
      </c>
      <c r="D45" s="32">
        <f>'2025 (Old UL)'!G45</f>
        <v>146185698.38954473</v>
      </c>
      <c r="E45" s="33">
        <v>1944683.7720452158</v>
      </c>
      <c r="F45" s="33">
        <v>-23123.141879999996</v>
      </c>
      <c r="G45" s="34">
        <f t="shared" si="0"/>
        <v>148107259.01970994</v>
      </c>
      <c r="H45" s="27"/>
      <c r="I45" s="32">
        <f>'2025 (Old UL)'!L45</f>
        <v>-62272022.640059449</v>
      </c>
      <c r="J45" s="33">
        <v>-4888532.9605804365</v>
      </c>
      <c r="K45" s="33">
        <v>6729.101878800001</v>
      </c>
      <c r="L45" s="34">
        <f t="shared" si="2"/>
        <v>-67153826.498761073</v>
      </c>
      <c r="M45" s="35">
        <f t="shared" si="1"/>
        <v>80953432.520948872</v>
      </c>
    </row>
    <row r="46" spans="1:13" x14ac:dyDescent="0.25">
      <c r="A46" s="30"/>
      <c r="B46" s="30">
        <v>1820</v>
      </c>
      <c r="C46" s="31" t="s">
        <v>36</v>
      </c>
      <c r="D46" s="32">
        <f>'2025 (Old UL)'!G46</f>
        <v>190015624.7142742</v>
      </c>
      <c r="E46" s="33">
        <v>2572037.9513800004</v>
      </c>
      <c r="F46" s="33">
        <v>-156496.98468599998</v>
      </c>
      <c r="G46" s="34">
        <f t="shared" si="0"/>
        <v>192431165.68096823</v>
      </c>
      <c r="H46" s="27"/>
      <c r="I46" s="32">
        <f>'2025 (Old UL)'!L46</f>
        <v>-61711866.457709499</v>
      </c>
      <c r="J46" s="33">
        <v>-6459309.2381082261</v>
      </c>
      <c r="K46" s="33">
        <v>41215.264686480012</v>
      </c>
      <c r="L46" s="34">
        <f t="shared" si="2"/>
        <v>-68129960.431131244</v>
      </c>
      <c r="M46" s="35">
        <f t="shared" si="1"/>
        <v>124301205.24983698</v>
      </c>
    </row>
    <row r="47" spans="1:13" x14ac:dyDescent="0.25">
      <c r="A47" s="30"/>
      <c r="B47" s="30">
        <v>1830</v>
      </c>
      <c r="C47" s="31" t="s">
        <v>37</v>
      </c>
      <c r="D47" s="32">
        <f>'2025 (Old UL)'!G47</f>
        <v>775138263.12783194</v>
      </c>
      <c r="E47" s="33">
        <v>46893795.6613295</v>
      </c>
      <c r="F47" s="33">
        <v>-2122651.5000000005</v>
      </c>
      <c r="G47" s="34">
        <f t="shared" si="0"/>
        <v>819909407.28916144</v>
      </c>
      <c r="H47" s="27"/>
      <c r="I47" s="32">
        <f>'2025 (Old UL)'!L47</f>
        <v>-127903824.53929633</v>
      </c>
      <c r="J47" s="33">
        <v>-18461718.310396232</v>
      </c>
      <c r="K47" s="33">
        <v>424530.30036000011</v>
      </c>
      <c r="L47" s="34">
        <f t="shared" si="2"/>
        <v>-145941012.54933256</v>
      </c>
      <c r="M47" s="35">
        <f t="shared" si="1"/>
        <v>673968394.73982882</v>
      </c>
    </row>
    <row r="48" spans="1:13" x14ac:dyDescent="0.25">
      <c r="A48" s="30"/>
      <c r="B48" s="30">
        <v>1835</v>
      </c>
      <c r="C48" s="31" t="s">
        <v>38</v>
      </c>
      <c r="D48" s="32">
        <f>'2025 (Old UL)'!G48</f>
        <v>632792812.34189582</v>
      </c>
      <c r="E48" s="33">
        <v>43893361.554142281</v>
      </c>
      <c r="F48" s="33">
        <v>-2086359.4512</v>
      </c>
      <c r="G48" s="34">
        <f t="shared" si="0"/>
        <v>674599814.44483805</v>
      </c>
      <c r="H48" s="27"/>
      <c r="I48" s="32">
        <f>'2025 (Old UL)'!L48</f>
        <v>-119987242.55698396</v>
      </c>
      <c r="J48" s="33">
        <v>-16893102.299460448</v>
      </c>
      <c r="K48" s="33">
        <v>417271.89072000002</v>
      </c>
      <c r="L48" s="34">
        <f t="shared" si="2"/>
        <v>-136463072.96572441</v>
      </c>
      <c r="M48" s="35">
        <f t="shared" si="1"/>
        <v>538136741.47911358</v>
      </c>
    </row>
    <row r="49" spans="1:13" x14ac:dyDescent="0.25">
      <c r="A49" s="30"/>
      <c r="B49" s="30">
        <v>1840</v>
      </c>
      <c r="C49" s="31" t="s">
        <v>39</v>
      </c>
      <c r="D49" s="32">
        <f>'2025 (Old UL)'!G49</f>
        <v>599757305.49693048</v>
      </c>
      <c r="E49" s="33">
        <v>67652582.924978316</v>
      </c>
      <c r="F49" s="33">
        <v>-426183.00276</v>
      </c>
      <c r="G49" s="34">
        <f t="shared" si="0"/>
        <v>666983705.4191488</v>
      </c>
      <c r="H49" s="27"/>
      <c r="I49" s="32">
        <f>'2025 (Old UL)'!L49</f>
        <v>-89622751.262883842</v>
      </c>
      <c r="J49" s="33">
        <v>-13146670.964344647</v>
      </c>
      <c r="K49" s="33">
        <v>85236.602796000006</v>
      </c>
      <c r="L49" s="34">
        <f t="shared" si="2"/>
        <v>-102684185.62443249</v>
      </c>
      <c r="M49" s="35">
        <f t="shared" si="1"/>
        <v>564299519.79471636</v>
      </c>
    </row>
    <row r="50" spans="1:13" x14ac:dyDescent="0.25">
      <c r="A50" s="30"/>
      <c r="B50" s="30">
        <v>1845</v>
      </c>
      <c r="C50" s="31" t="s">
        <v>40</v>
      </c>
      <c r="D50" s="32">
        <f>'2025 (Old UL)'!G50</f>
        <v>1728924789.5925243</v>
      </c>
      <c r="E50" s="33">
        <v>163827490.4502598</v>
      </c>
      <c r="F50" s="33">
        <v>-1888347.0002891996</v>
      </c>
      <c r="G50" s="34">
        <f t="shared" si="0"/>
        <v>1890863933.042495</v>
      </c>
      <c r="H50" s="27"/>
      <c r="I50" s="32">
        <f>'2025 (Old UL)'!L50</f>
        <v>-368943968.01034862</v>
      </c>
      <c r="J50" s="33">
        <v>-54000937.765716642</v>
      </c>
      <c r="K50" s="33">
        <v>377669.40033672005</v>
      </c>
      <c r="L50" s="34">
        <f t="shared" si="2"/>
        <v>-422567236.37572849</v>
      </c>
      <c r="M50" s="35">
        <f t="shared" si="1"/>
        <v>1468296696.6667666</v>
      </c>
    </row>
    <row r="51" spans="1:13" x14ac:dyDescent="0.25">
      <c r="A51" s="30"/>
      <c r="B51" s="30">
        <v>1850</v>
      </c>
      <c r="C51" s="31" t="s">
        <v>41</v>
      </c>
      <c r="D51" s="32">
        <f>'2025 (Old UL)'!G51</f>
        <v>871144480.25788653</v>
      </c>
      <c r="E51" s="33">
        <v>61316109.164764509</v>
      </c>
      <c r="F51" s="33">
        <v>-2602740.1500000004</v>
      </c>
      <c r="G51" s="34">
        <f t="shared" si="0"/>
        <v>929857849.27265108</v>
      </c>
      <c r="H51" s="27"/>
      <c r="I51" s="32">
        <f>'2025 (Old UL)'!L51</f>
        <v>-177858429.47093484</v>
      </c>
      <c r="J51" s="33">
        <v>-25334011.169662885</v>
      </c>
      <c r="K51" s="33">
        <v>520548.0295200001</v>
      </c>
      <c r="L51" s="34">
        <f t="shared" si="2"/>
        <v>-202671892.61107773</v>
      </c>
      <c r="M51" s="35">
        <f t="shared" si="1"/>
        <v>727185956.66157341</v>
      </c>
    </row>
    <row r="52" spans="1:13" x14ac:dyDescent="0.25">
      <c r="A52" s="30"/>
      <c r="B52" s="30">
        <v>1855</v>
      </c>
      <c r="C52" s="31" t="s">
        <v>42</v>
      </c>
      <c r="D52" s="32">
        <f>'2025 (Old UL)'!G52</f>
        <v>131250954.35373616</v>
      </c>
      <c r="E52" s="33">
        <v>8865554.8402079288</v>
      </c>
      <c r="F52" s="33">
        <v>-445887.90023999993</v>
      </c>
      <c r="G52" s="34">
        <f t="shared" si="0"/>
        <v>139670621.29370409</v>
      </c>
      <c r="H52" s="27"/>
      <c r="I52" s="32">
        <f>'2025 (Old UL)'!L52</f>
        <v>-23224229.108938891</v>
      </c>
      <c r="J52" s="33">
        <v>-3191085.4080380714</v>
      </c>
      <c r="K52" s="33">
        <v>89177.580275999979</v>
      </c>
      <c r="L52" s="34">
        <f t="shared" si="2"/>
        <v>-26326136.936700962</v>
      </c>
      <c r="M52" s="35">
        <f t="shared" si="1"/>
        <v>113344484.35700312</v>
      </c>
    </row>
    <row r="53" spans="1:13" x14ac:dyDescent="0.25">
      <c r="A53" s="30"/>
      <c r="B53" s="30">
        <v>1860</v>
      </c>
      <c r="C53" s="31" t="s">
        <v>43</v>
      </c>
      <c r="D53" s="32">
        <f>'2025 (Old UL)'!G53</f>
        <v>313404999.7505033</v>
      </c>
      <c r="E53" s="33">
        <v>27524361.992283173</v>
      </c>
      <c r="F53" s="33">
        <v>-1304507.6813384332</v>
      </c>
      <c r="G53" s="34">
        <f t="shared" si="0"/>
        <v>339624854.06144804</v>
      </c>
      <c r="H53" s="27"/>
      <c r="I53" s="32">
        <f>'2025 (Old UL)'!L53</f>
        <v>-166784383.55277345</v>
      </c>
      <c r="J53" s="33">
        <v>-16818207.832991023</v>
      </c>
      <c r="K53" s="33">
        <v>847929.9928699818</v>
      </c>
      <c r="L53" s="34">
        <f t="shared" si="2"/>
        <v>-182754661.39289451</v>
      </c>
      <c r="M53" s="35">
        <f t="shared" si="1"/>
        <v>156870192.66855353</v>
      </c>
    </row>
    <row r="54" spans="1:13" x14ac:dyDescent="0.25">
      <c r="A54" s="30"/>
      <c r="B54" s="30">
        <v>1865</v>
      </c>
      <c r="C54" s="31" t="s">
        <v>44</v>
      </c>
      <c r="D54" s="32">
        <f>'2025 (Old UL)'!G54</f>
        <v>800186</v>
      </c>
      <c r="E54" s="33">
        <v>0</v>
      </c>
      <c r="F54" s="33">
        <v>0</v>
      </c>
      <c r="G54" s="34">
        <f t="shared" si="0"/>
        <v>800186</v>
      </c>
      <c r="H54" s="27"/>
      <c r="I54" s="32">
        <f>'2025 (Old UL)'!L54</f>
        <v>-208595.4696551724</v>
      </c>
      <c r="J54" s="33">
        <v>-80018.599655172409</v>
      </c>
      <c r="K54" s="33">
        <v>0</v>
      </c>
      <c r="L54" s="34">
        <f t="shared" si="2"/>
        <v>-288614.06931034481</v>
      </c>
      <c r="M54" s="35">
        <f t="shared" si="1"/>
        <v>511571.93068965519</v>
      </c>
    </row>
    <row r="55" spans="1:13" x14ac:dyDescent="0.25">
      <c r="A55" s="30"/>
      <c r="B55" s="30">
        <v>1875</v>
      </c>
      <c r="C55" s="31" t="s">
        <v>45</v>
      </c>
      <c r="D55" s="32">
        <f>'2025 (Old UL)'!G55</f>
        <v>1091911.0800000005</v>
      </c>
      <c r="E55" s="33">
        <v>0</v>
      </c>
      <c r="F55" s="33">
        <v>0</v>
      </c>
      <c r="G55" s="34">
        <f t="shared" si="0"/>
        <v>1091911.0800000005</v>
      </c>
      <c r="H55" s="27"/>
      <c r="I55" s="32">
        <f>'2025 (Old UL)'!L55</f>
        <v>-627312.89137535449</v>
      </c>
      <c r="J55" s="33">
        <v>-40420.192514211965</v>
      </c>
      <c r="K55" s="33">
        <v>0</v>
      </c>
      <c r="L55" s="34">
        <f t="shared" si="2"/>
        <v>-667733.08388956648</v>
      </c>
      <c r="M55" s="35">
        <f t="shared" si="1"/>
        <v>424177.99611043406</v>
      </c>
    </row>
    <row r="56" spans="1:13" x14ac:dyDescent="0.25">
      <c r="A56" s="30"/>
      <c r="B56" s="30">
        <v>1908</v>
      </c>
      <c r="C56" s="31" t="s">
        <v>46</v>
      </c>
      <c r="D56" s="32">
        <f>'2025 (Old UL)'!G56</f>
        <v>203929904.22889999</v>
      </c>
      <c r="E56" s="33">
        <v>1152239.5538999997</v>
      </c>
      <c r="F56" s="33">
        <v>0</v>
      </c>
      <c r="G56" s="34">
        <f t="shared" si="0"/>
        <v>205082143.78279999</v>
      </c>
      <c r="H56" s="27"/>
      <c r="I56" s="32">
        <f>'2025 (Old UL)'!L56</f>
        <v>-40868376.002338573</v>
      </c>
      <c r="J56" s="33">
        <v>-5415803.3113990091</v>
      </c>
      <c r="K56" s="33">
        <v>0</v>
      </c>
      <c r="L56" s="34">
        <f t="shared" si="2"/>
        <v>-46284179.313737586</v>
      </c>
      <c r="M56" s="35">
        <f t="shared" si="1"/>
        <v>158797964.46906239</v>
      </c>
    </row>
    <row r="57" spans="1:13" x14ac:dyDescent="0.25">
      <c r="A57" s="30"/>
      <c r="B57" s="30">
        <v>1915</v>
      </c>
      <c r="C57" s="31" t="s">
        <v>47</v>
      </c>
      <c r="D57" s="32">
        <f>'2025 (Old UL)'!G57</f>
        <v>4749190.5199999996</v>
      </c>
      <c r="E57" s="33">
        <v>0</v>
      </c>
      <c r="F57" s="33">
        <v>-122815.90999999999</v>
      </c>
      <c r="G57" s="34">
        <f t="shared" si="0"/>
        <v>4626374.6099999994</v>
      </c>
      <c r="H57" s="27"/>
      <c r="I57" s="32">
        <f>'2025 (Old UL)'!L57</f>
        <v>-1780098.7089116974</v>
      </c>
      <c r="J57" s="33">
        <v>-471603.85154574557</v>
      </c>
      <c r="K57" s="33">
        <v>122815.90999999999</v>
      </c>
      <c r="L57" s="34">
        <f t="shared" si="2"/>
        <v>-2128886.6504574427</v>
      </c>
      <c r="M57" s="35">
        <f t="shared" si="1"/>
        <v>2497487.9595425567</v>
      </c>
    </row>
    <row r="58" spans="1:13" x14ac:dyDescent="0.25">
      <c r="A58" s="30"/>
      <c r="B58" s="30">
        <v>1920</v>
      </c>
      <c r="C58" s="31" t="s">
        <v>48</v>
      </c>
      <c r="D58" s="32">
        <f>'2025 (Old UL)'!G58</f>
        <v>24644833.899169266</v>
      </c>
      <c r="E58" s="33">
        <v>3801635.4004000002</v>
      </c>
      <c r="F58" s="33">
        <v>-4428501.3699999992</v>
      </c>
      <c r="G58" s="34">
        <f t="shared" si="0"/>
        <v>24017967.929569267</v>
      </c>
      <c r="H58" s="27"/>
      <c r="I58" s="32">
        <f>'2025 (Old UL)'!L58</f>
        <v>-14029205.2566844</v>
      </c>
      <c r="J58" s="33">
        <v>-4837264.1954310145</v>
      </c>
      <c r="K58" s="33">
        <v>4428501.3699999992</v>
      </c>
      <c r="L58" s="34">
        <f t="shared" si="2"/>
        <v>-14437968.082115417</v>
      </c>
      <c r="M58" s="35">
        <f t="shared" si="1"/>
        <v>9579999.8474538494</v>
      </c>
    </row>
    <row r="59" spans="1:13" x14ac:dyDescent="0.25">
      <c r="A59" s="30"/>
      <c r="B59" s="30">
        <v>1930</v>
      </c>
      <c r="C59" s="31" t="s">
        <v>49</v>
      </c>
      <c r="D59" s="32">
        <f>'2025 (Old UL)'!G59</f>
        <v>82844429.163287207</v>
      </c>
      <c r="E59" s="33">
        <v>12033312.001199998</v>
      </c>
      <c r="F59" s="33">
        <v>-174205.86671279999</v>
      </c>
      <c r="G59" s="34">
        <f t="shared" si="0"/>
        <v>94703535.297774419</v>
      </c>
      <c r="H59" s="27"/>
      <c r="I59" s="32">
        <f>'2025 (Old UL)'!L59</f>
        <v>-50546544.819506504</v>
      </c>
      <c r="J59" s="33">
        <v>-6538635.9075573822</v>
      </c>
      <c r="K59" s="33">
        <v>125533.62671244</v>
      </c>
      <c r="L59" s="34">
        <f t="shared" si="2"/>
        <v>-56959647.100351445</v>
      </c>
      <c r="M59" s="35">
        <f t="shared" si="1"/>
        <v>37743888.197422974</v>
      </c>
    </row>
    <row r="60" spans="1:13" x14ac:dyDescent="0.25">
      <c r="A60" s="30"/>
      <c r="B60" s="30">
        <v>1935</v>
      </c>
      <c r="C60" s="31" t="s">
        <v>50</v>
      </c>
      <c r="D60" s="32">
        <f>'2025 (Old UL)'!G60</f>
        <v>839346.80999999994</v>
      </c>
      <c r="E60" s="33">
        <v>0</v>
      </c>
      <c r="F60" s="33">
        <v>-161188.02000000002</v>
      </c>
      <c r="G60" s="34">
        <f t="shared" si="0"/>
        <v>678158.78999999992</v>
      </c>
      <c r="H60" s="27"/>
      <c r="I60" s="32">
        <f>'2025 (Old UL)'!L60</f>
        <v>-297030.68960578035</v>
      </c>
      <c r="J60" s="33">
        <v>-80756.127888571704</v>
      </c>
      <c r="K60" s="33">
        <v>161188.02000000002</v>
      </c>
      <c r="L60" s="34">
        <f t="shared" si="2"/>
        <v>-216598.79749435204</v>
      </c>
      <c r="M60" s="35">
        <f t="shared" si="1"/>
        <v>461559.99250564788</v>
      </c>
    </row>
    <row r="61" spans="1:13" x14ac:dyDescent="0.25">
      <c r="A61" s="30"/>
      <c r="B61" s="30">
        <v>1940</v>
      </c>
      <c r="C61" s="31" t="s">
        <v>51</v>
      </c>
      <c r="D61" s="32">
        <f>'2025 (Old UL)'!G61</f>
        <v>4295354.6333999988</v>
      </c>
      <c r="E61" s="33">
        <v>1853596.1236999999</v>
      </c>
      <c r="F61" s="33">
        <v>-1185466.2299999997</v>
      </c>
      <c r="G61" s="34">
        <f t="shared" si="0"/>
        <v>4963484.5270999996</v>
      </c>
      <c r="H61" s="27"/>
      <c r="I61" s="32">
        <f>'2025 (Old UL)'!L61</f>
        <v>-2740023.7905036719</v>
      </c>
      <c r="J61" s="33">
        <v>-481523.2000821887</v>
      </c>
      <c r="K61" s="33">
        <v>1185466.2299999997</v>
      </c>
      <c r="L61" s="34">
        <f t="shared" si="2"/>
        <v>-2036080.760585861</v>
      </c>
      <c r="M61" s="35">
        <f t="shared" si="1"/>
        <v>2927403.7665141383</v>
      </c>
    </row>
    <row r="62" spans="1:13" x14ac:dyDescent="0.25">
      <c r="A62" s="30"/>
      <c r="B62" s="30">
        <v>1945</v>
      </c>
      <c r="C62" s="31" t="s">
        <v>52</v>
      </c>
      <c r="D62" s="32">
        <f>'2025 (Old UL)'!G62</f>
        <v>4478941.1705</v>
      </c>
      <c r="E62" s="33">
        <v>65317.465600000003</v>
      </c>
      <c r="F62" s="33">
        <v>-68196.759999999995</v>
      </c>
      <c r="G62" s="34">
        <f t="shared" si="0"/>
        <v>4476061.8761</v>
      </c>
      <c r="H62" s="27"/>
      <c r="I62" s="32">
        <f>'2025 (Old UL)'!L62</f>
        <v>-1652205.2264303835</v>
      </c>
      <c r="J62" s="33">
        <v>-446978.52819778508</v>
      </c>
      <c r="K62" s="33">
        <v>68196.759999999995</v>
      </c>
      <c r="L62" s="34">
        <f t="shared" si="2"/>
        <v>-2030986.9946281684</v>
      </c>
      <c r="M62" s="35">
        <f t="shared" si="1"/>
        <v>2445074.8814718314</v>
      </c>
    </row>
    <row r="63" spans="1:13" x14ac:dyDescent="0.25">
      <c r="A63" s="30"/>
      <c r="B63" s="30">
        <v>1955</v>
      </c>
      <c r="C63" s="31" t="s">
        <v>53</v>
      </c>
      <c r="D63" s="32">
        <f>'2025 (Old UL)'!G63</f>
        <v>6956200.7175999982</v>
      </c>
      <c r="E63" s="33">
        <v>284994.25460000004</v>
      </c>
      <c r="F63" s="33">
        <v>-181390.59</v>
      </c>
      <c r="G63" s="34">
        <f t="shared" si="0"/>
        <v>7059804.382199998</v>
      </c>
      <c r="H63" s="27"/>
      <c r="I63" s="32">
        <f>'2025 (Old UL)'!L63</f>
        <v>-2963089.2117949985</v>
      </c>
      <c r="J63" s="33">
        <v>-881626.3560164005</v>
      </c>
      <c r="K63" s="33">
        <v>181390.59</v>
      </c>
      <c r="L63" s="34">
        <f t="shared" si="2"/>
        <v>-3663324.9778113989</v>
      </c>
      <c r="M63" s="35">
        <f t="shared" si="1"/>
        <v>3396479.4043885991</v>
      </c>
    </row>
    <row r="64" spans="1:13" x14ac:dyDescent="0.25">
      <c r="A64" s="30"/>
      <c r="B64" s="30">
        <v>1960</v>
      </c>
      <c r="C64" s="31" t="s">
        <v>54</v>
      </c>
      <c r="D64" s="32">
        <f>'2025 (Old UL)'!G64</f>
        <v>8952643.3835228011</v>
      </c>
      <c r="E64" s="33">
        <v>216371.86559999999</v>
      </c>
      <c r="F64" s="33">
        <v>-42274.456477199994</v>
      </c>
      <c r="G64" s="34">
        <f t="shared" si="0"/>
        <v>9126740.7926455997</v>
      </c>
      <c r="H64" s="27"/>
      <c r="I64" s="32">
        <f>'2025 (Old UL)'!L64</f>
        <v>-5665409.030040497</v>
      </c>
      <c r="J64" s="33">
        <v>-538343.69402469031</v>
      </c>
      <c r="K64" s="33">
        <v>6823.4564724000011</v>
      </c>
      <c r="L64" s="34">
        <f t="shared" si="2"/>
        <v>-6196929.2675927877</v>
      </c>
      <c r="M64" s="35">
        <f t="shared" si="1"/>
        <v>2929811.525052812</v>
      </c>
    </row>
    <row r="65" spans="1:13" x14ac:dyDescent="0.25">
      <c r="A65" s="30"/>
      <c r="B65" s="30">
        <v>1980</v>
      </c>
      <c r="C65" s="31" t="s">
        <v>55</v>
      </c>
      <c r="D65" s="32">
        <f>'2025 (Old UL)'!G65</f>
        <v>44138717.427308202</v>
      </c>
      <c r="E65" s="33">
        <v>3130386.9402463827</v>
      </c>
      <c r="F65" s="33">
        <v>-141451.70071999999</v>
      </c>
      <c r="G65" s="34">
        <f t="shared" si="0"/>
        <v>47127652.666834585</v>
      </c>
      <c r="H65" s="27"/>
      <c r="I65" s="32">
        <f>'2025 (Old UL)'!L65</f>
        <v>-24013021.891314145</v>
      </c>
      <c r="J65" s="33">
        <v>-2476989.3063069154</v>
      </c>
      <c r="K65" s="33">
        <v>29289.86076800001</v>
      </c>
      <c r="L65" s="34">
        <f t="shared" si="2"/>
        <v>-26460721.336853061</v>
      </c>
      <c r="M65" s="35">
        <f t="shared" si="1"/>
        <v>20666931.329981524</v>
      </c>
    </row>
    <row r="66" spans="1:13" x14ac:dyDescent="0.25">
      <c r="A66" s="30"/>
      <c r="B66" s="30">
        <v>2440</v>
      </c>
      <c r="C66" s="31" t="s">
        <v>56</v>
      </c>
      <c r="D66" s="32">
        <f>'2025 (Old UL)'!G66</f>
        <v>-1035366539.9534216</v>
      </c>
      <c r="E66" s="33">
        <v>-152218533.27365494</v>
      </c>
      <c r="F66" s="33">
        <v>1722239.8434731998</v>
      </c>
      <c r="G66" s="34">
        <f t="shared" si="0"/>
        <v>-1185862833.3836033</v>
      </c>
      <c r="H66" s="27"/>
      <c r="I66" s="32">
        <f>'2025 (Old UL)'!L66</f>
        <v>142826350.19312727</v>
      </c>
      <c r="J66" s="33">
        <v>27860443.871316683</v>
      </c>
      <c r="K66" s="33">
        <v>-344447.96351460007</v>
      </c>
      <c r="L66" s="34">
        <f t="shared" si="2"/>
        <v>170342346.10092935</v>
      </c>
      <c r="M66" s="35">
        <f t="shared" si="1"/>
        <v>-1015520487.282674</v>
      </c>
    </row>
    <row r="67" spans="1:13" x14ac:dyDescent="0.25">
      <c r="A67" s="30"/>
      <c r="B67" s="37" t="s">
        <v>57</v>
      </c>
      <c r="C67" s="31" t="s">
        <v>58</v>
      </c>
      <c r="D67" s="32">
        <f>'2025 (Old UL)'!G67</f>
        <v>-1892097.0799999998</v>
      </c>
      <c r="E67" s="33">
        <v>0</v>
      </c>
      <c r="F67" s="33">
        <v>0</v>
      </c>
      <c r="G67" s="34">
        <f t="shared" si="0"/>
        <v>-1892097.0799999998</v>
      </c>
      <c r="H67" s="27"/>
      <c r="I67" s="32">
        <f>'2025 (Old UL)'!L67</f>
        <v>847581.58457494457</v>
      </c>
      <c r="J67" s="33">
        <v>123834.16507494469</v>
      </c>
      <c r="K67" s="33">
        <v>0</v>
      </c>
      <c r="L67" s="34">
        <f t="shared" si="2"/>
        <v>971415.7496498893</v>
      </c>
      <c r="M67" s="35">
        <f t="shared" si="1"/>
        <v>-920681.33035011054</v>
      </c>
    </row>
    <row r="68" spans="1:13" x14ac:dyDescent="0.25">
      <c r="A68" s="37"/>
      <c r="B68" s="37">
        <v>2005</v>
      </c>
      <c r="C68" s="38" t="s">
        <v>59</v>
      </c>
      <c r="D68" s="32">
        <f>'2025 (Old UL)'!G68</f>
        <v>11769942.560000001</v>
      </c>
      <c r="E68" s="33">
        <v>0</v>
      </c>
      <c r="F68" s="33">
        <v>0</v>
      </c>
      <c r="G68" s="34">
        <f t="shared" si="0"/>
        <v>11769942.560000001</v>
      </c>
      <c r="H68" s="27"/>
      <c r="I68" s="32">
        <f>'2025 (Old UL)'!L68</f>
        <v>-5169031.5546153849</v>
      </c>
      <c r="J68" s="33">
        <v>-740162.28461538465</v>
      </c>
      <c r="K68" s="33">
        <v>0</v>
      </c>
      <c r="L68" s="34">
        <f t="shared" si="2"/>
        <v>-5909193.8392307693</v>
      </c>
      <c r="M68" s="35">
        <f t="shared" si="1"/>
        <v>5860748.7207692312</v>
      </c>
    </row>
    <row r="69" spans="1:13" x14ac:dyDescent="0.25">
      <c r="A69" s="37"/>
      <c r="B69" s="37">
        <v>2075</v>
      </c>
      <c r="C69" s="38" t="s">
        <v>60</v>
      </c>
      <c r="D69" s="32">
        <f>'2025 (Old UL)'!G69</f>
        <v>191039.66999999998</v>
      </c>
      <c r="E69" s="33">
        <v>0</v>
      </c>
      <c r="F69" s="33">
        <v>0</v>
      </c>
      <c r="G69" s="34">
        <f t="shared" si="0"/>
        <v>191039.66999999998</v>
      </c>
      <c r="H69" s="27"/>
      <c r="I69" s="32">
        <f>'2025 (Old UL)'!L69</f>
        <v>-191039.66999999998</v>
      </c>
      <c r="J69" s="33">
        <v>0</v>
      </c>
      <c r="K69" s="33">
        <v>0</v>
      </c>
      <c r="L69" s="34">
        <f t="shared" si="2"/>
        <v>-191039.66999999998</v>
      </c>
      <c r="M69" s="35">
        <f t="shared" si="1"/>
        <v>0</v>
      </c>
    </row>
    <row r="70" spans="1:13" x14ac:dyDescent="0.25">
      <c r="A70" s="37"/>
      <c r="B70" s="37">
        <v>2055</v>
      </c>
      <c r="C70" s="38" t="s">
        <v>61</v>
      </c>
      <c r="D70" s="32">
        <f>'2025 (Old UL)'!G70</f>
        <v>169593621.45882151</v>
      </c>
      <c r="E70" s="33">
        <v>41340175.904128999</v>
      </c>
      <c r="F70" s="33">
        <v>0</v>
      </c>
      <c r="G70" s="34">
        <f t="shared" si="0"/>
        <v>210933797.3629505</v>
      </c>
      <c r="H70" s="27"/>
      <c r="I70" s="32">
        <f>'2025 (Old UL)'!L70</f>
        <v>0</v>
      </c>
      <c r="J70" s="33">
        <v>0</v>
      </c>
      <c r="K70" s="33">
        <v>0</v>
      </c>
      <c r="L70" s="34">
        <f t="shared" si="2"/>
        <v>0</v>
      </c>
      <c r="M70" s="35">
        <f t="shared" si="1"/>
        <v>210933797.3629505</v>
      </c>
    </row>
    <row r="71" spans="1:13" x14ac:dyDescent="0.25">
      <c r="A71" s="37"/>
      <c r="B71" s="36" t="s">
        <v>62</v>
      </c>
      <c r="C71" s="38" t="s">
        <v>63</v>
      </c>
      <c r="D71" s="32">
        <f>'2025 (Old UL)'!G71</f>
        <v>-98799279.982804835</v>
      </c>
      <c r="E71" s="33">
        <v>-19228819.055945005</v>
      </c>
      <c r="F71" s="33">
        <v>0</v>
      </c>
      <c r="G71" s="34">
        <f t="shared" si="0"/>
        <v>-118028099.03874984</v>
      </c>
      <c r="H71" s="27"/>
      <c r="I71" s="32">
        <f>'2025 (Old UL)'!L71</f>
        <v>0</v>
      </c>
      <c r="J71" s="33">
        <v>0</v>
      </c>
      <c r="K71" s="33">
        <v>0</v>
      </c>
      <c r="L71" s="34">
        <f t="shared" si="2"/>
        <v>0</v>
      </c>
      <c r="M71" s="35">
        <f t="shared" si="1"/>
        <v>-118028099.03874984</v>
      </c>
    </row>
    <row r="72" spans="1:13" x14ac:dyDescent="0.25">
      <c r="A72" s="37"/>
      <c r="B72" s="37"/>
      <c r="C72" s="39" t="s">
        <v>64</v>
      </c>
      <c r="D72" s="40">
        <f>SUM(D40:D71)</f>
        <v>5295028832.5386868</v>
      </c>
      <c r="E72" s="40">
        <f>SUM(E40:E71)</f>
        <v>357970991.59554106</v>
      </c>
      <c r="F72" s="40">
        <f>SUM(F40:F71)</f>
        <v>-16447286.732830435</v>
      </c>
      <c r="G72" s="40">
        <f>SUM(G40:G71)</f>
        <v>5636552537.4013968</v>
      </c>
      <c r="H72" s="27"/>
      <c r="I72" s="40">
        <f>SUM(I40:I71)</f>
        <v>-1393627390.7185214</v>
      </c>
      <c r="J72" s="40">
        <f>SUM(J40:J71)</f>
        <v>-192292992.54223621</v>
      </c>
      <c r="K72" s="40">
        <f>SUM(K40:K71)</f>
        <v>9382804.8838822208</v>
      </c>
      <c r="L72" s="40">
        <f>SUM(L40:L71)</f>
        <v>-1576537578.3768747</v>
      </c>
      <c r="M72" s="40">
        <f>SUM(M40:M71)</f>
        <v>4060014959.0245233</v>
      </c>
    </row>
    <row r="73" spans="1:13" ht="25.5" x14ac:dyDescent="0.25">
      <c r="A73" s="37"/>
      <c r="B73" s="37">
        <v>2075</v>
      </c>
      <c r="C73" s="86" t="s">
        <v>72</v>
      </c>
      <c r="D73" s="32">
        <f>'2025 (Old UL)'!G73</f>
        <v>-191039.66999999998</v>
      </c>
      <c r="E73" s="33">
        <v>0</v>
      </c>
      <c r="F73" s="33">
        <v>0</v>
      </c>
      <c r="G73" s="34">
        <f>D73+E73+F73</f>
        <v>-191039.66999999998</v>
      </c>
      <c r="H73" s="27"/>
      <c r="I73" s="32">
        <f>'2025 (Old UL)'!L73</f>
        <v>191039.66999999998</v>
      </c>
      <c r="J73" s="33">
        <v>0</v>
      </c>
      <c r="K73" s="33">
        <v>0</v>
      </c>
      <c r="L73" s="34">
        <f t="shared" ref="L73:L76" si="3">I73+J73+K73</f>
        <v>191039.66999999998</v>
      </c>
      <c r="M73" s="35">
        <f t="shared" ref="M73:M78" si="4">G73+L73</f>
        <v>0</v>
      </c>
    </row>
    <row r="74" spans="1:13" ht="25.5" x14ac:dyDescent="0.25">
      <c r="A74" s="37"/>
      <c r="B74" s="37">
        <v>1865</v>
      </c>
      <c r="C74" s="86" t="s">
        <v>65</v>
      </c>
      <c r="D74" s="32">
        <f>'2025 (Old UL)'!G74</f>
        <v>-800186</v>
      </c>
      <c r="E74" s="33">
        <v>0</v>
      </c>
      <c r="F74" s="33">
        <v>0</v>
      </c>
      <c r="G74" s="34">
        <f>D74+E74+F74</f>
        <v>-800186</v>
      </c>
      <c r="H74" s="27"/>
      <c r="I74" s="32">
        <f>'2025 (Old UL)'!L74</f>
        <v>208595.4696551724</v>
      </c>
      <c r="J74" s="33">
        <v>80018.599655172409</v>
      </c>
      <c r="K74" s="33">
        <v>0</v>
      </c>
      <c r="L74" s="34">
        <f t="shared" si="3"/>
        <v>288614.06931034481</v>
      </c>
      <c r="M74" s="35">
        <f t="shared" si="4"/>
        <v>-511571.93068965519</v>
      </c>
    </row>
    <row r="75" spans="1:13" x14ac:dyDescent="0.25">
      <c r="A75" s="37"/>
      <c r="B75" s="37">
        <v>1875</v>
      </c>
      <c r="C75" s="86" t="s">
        <v>66</v>
      </c>
      <c r="D75" s="32">
        <f>'2025 (Old UL)'!G75</f>
        <v>-1091911.0800000005</v>
      </c>
      <c r="E75" s="33">
        <v>0</v>
      </c>
      <c r="F75" s="33">
        <v>0</v>
      </c>
      <c r="G75" s="34">
        <f>D75+E75+F75</f>
        <v>-1091911.0800000005</v>
      </c>
      <c r="H75" s="27"/>
      <c r="I75" s="32">
        <f>'2025 (Old UL)'!L75</f>
        <v>627312.89137535449</v>
      </c>
      <c r="J75" s="33">
        <v>40420.192514211965</v>
      </c>
      <c r="K75" s="33">
        <v>0</v>
      </c>
      <c r="L75" s="34">
        <f t="shared" si="3"/>
        <v>667733.08388956648</v>
      </c>
      <c r="M75" s="35">
        <f t="shared" si="4"/>
        <v>-424177.99611043406</v>
      </c>
    </row>
    <row r="76" spans="1:13" ht="25.5" x14ac:dyDescent="0.25">
      <c r="A76" s="37"/>
      <c r="B76" s="37" t="s">
        <v>57</v>
      </c>
      <c r="C76" s="86" t="s">
        <v>67</v>
      </c>
      <c r="D76" s="32">
        <f>'2025 (Old UL)'!G76</f>
        <v>1892097.0799999998</v>
      </c>
      <c r="E76" s="33">
        <v>0</v>
      </c>
      <c r="F76" s="33">
        <v>0</v>
      </c>
      <c r="G76" s="34">
        <f>D76+E76+F76</f>
        <v>1892097.0799999998</v>
      </c>
      <c r="H76" s="27"/>
      <c r="I76" s="32">
        <f>'2025 (Old UL)'!L76</f>
        <v>-847581.58457494457</v>
      </c>
      <c r="J76" s="33">
        <v>-123834.16507494469</v>
      </c>
      <c r="K76" s="33">
        <v>0</v>
      </c>
      <c r="L76" s="34">
        <f t="shared" si="3"/>
        <v>-971415.7496498893</v>
      </c>
      <c r="M76" s="35">
        <f t="shared" si="4"/>
        <v>920681.33035011054</v>
      </c>
    </row>
    <row r="77" spans="1:13" x14ac:dyDescent="0.25">
      <c r="A77" s="37"/>
      <c r="B77" s="37">
        <v>2055</v>
      </c>
      <c r="C77" s="87" t="s">
        <v>68</v>
      </c>
      <c r="D77" s="32">
        <f>'2025 (Old UL)'!G77</f>
        <v>-169593621.45882151</v>
      </c>
      <c r="E77" s="33">
        <v>-41340175.904128999</v>
      </c>
      <c r="F77" s="33">
        <v>0</v>
      </c>
      <c r="G77" s="34">
        <f>-G70</f>
        <v>-210933797.3629505</v>
      </c>
      <c r="H77" s="27"/>
      <c r="I77" s="32">
        <f>'2025 (Old UL)'!L77</f>
        <v>0</v>
      </c>
      <c r="J77" s="33">
        <v>0</v>
      </c>
      <c r="K77" s="33">
        <v>0</v>
      </c>
      <c r="L77" s="34">
        <f>-L70</f>
        <v>0</v>
      </c>
      <c r="M77" s="35">
        <f t="shared" si="4"/>
        <v>-210933797.3629505</v>
      </c>
    </row>
    <row r="78" spans="1:13" x14ac:dyDescent="0.25">
      <c r="A78" s="37"/>
      <c r="B78" s="36" t="s">
        <v>62</v>
      </c>
      <c r="C78" s="75" t="s">
        <v>69</v>
      </c>
      <c r="D78" s="32">
        <f>'2025 (Old UL)'!G78</f>
        <v>98799279.982804835</v>
      </c>
      <c r="E78" s="33">
        <v>19228819.055945005</v>
      </c>
      <c r="F78" s="33">
        <v>0</v>
      </c>
      <c r="G78" s="34">
        <f>-G71</f>
        <v>118028099.03874984</v>
      </c>
      <c r="H78" s="27"/>
      <c r="I78" s="32">
        <f>'2025 (Old UL)'!L78</f>
        <v>0</v>
      </c>
      <c r="J78" s="33">
        <v>0</v>
      </c>
      <c r="K78" s="33">
        <v>0</v>
      </c>
      <c r="L78" s="34">
        <f>-L71</f>
        <v>0</v>
      </c>
      <c r="M78" s="35">
        <f t="shared" si="4"/>
        <v>118028099.03874984</v>
      </c>
    </row>
    <row r="79" spans="1:13" x14ac:dyDescent="0.25">
      <c r="A79" s="37"/>
      <c r="B79" s="37"/>
      <c r="C79" s="39" t="s">
        <v>70</v>
      </c>
      <c r="D79" s="40">
        <f>SUM(D72:D78)</f>
        <v>5224043451.3926706</v>
      </c>
      <c r="E79" s="40">
        <f>SUM(E72:E78)</f>
        <v>335859634.74735707</v>
      </c>
      <c r="F79" s="40">
        <f>SUM(F72:F78)</f>
        <v>-16447286.732830435</v>
      </c>
      <c r="G79" s="40">
        <f>SUM(G72:G78)</f>
        <v>5543455799.407196</v>
      </c>
      <c r="H79" s="27"/>
      <c r="I79" s="40">
        <f t="shared" ref="I79:M79" si="5">SUM(I72:I78)</f>
        <v>-1393448024.2720656</v>
      </c>
      <c r="J79" s="40">
        <f t="shared" si="5"/>
        <v>-192296387.91514176</v>
      </c>
      <c r="K79" s="40">
        <f t="shared" si="5"/>
        <v>9382804.8838822208</v>
      </c>
      <c r="L79" s="40">
        <f t="shared" si="5"/>
        <v>-1576361607.3033247</v>
      </c>
      <c r="M79" s="40">
        <f t="shared" si="5"/>
        <v>3967094192.1038723</v>
      </c>
    </row>
  </sheetData>
  <autoFilter ref="A39:N79" xr:uid="{893B7AA7-398D-491E-8DFB-0B39FB4BD204}"/>
  <mergeCells count="8">
    <mergeCell ref="B26:M28"/>
    <mergeCell ref="D38:G38"/>
    <mergeCell ref="B24:M24"/>
    <mergeCell ref="A9:M9"/>
    <mergeCell ref="A10:M10"/>
    <mergeCell ref="B14:M15"/>
    <mergeCell ref="B17:M18"/>
    <mergeCell ref="B20:M20"/>
  </mergeCells>
  <dataValidations count="1">
    <dataValidation type="list" allowBlank="1" showErrorMessage="1" error="Use the following date format when inserting a date:_x000a__x000a_Eg:  &quot;January 1, 2013&quot;" prompt="Use the following format eg: January 1, 2013" sqref="F35" xr:uid="{2811D022-E3B4-45DF-B391-BEEC0E9135D3}">
      <formula1>"CGAAP, MIFRS,USGAAP, ASPE"</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D175D7371BFEE4BA378A059A6EC71B5" ma:contentTypeVersion="3" ma:contentTypeDescription="Create a new document." ma:contentTypeScope="" ma:versionID="7902349aa4cd8c2d93f16812264c0805">
  <xsd:schema xmlns:xsd="http://www.w3.org/2001/XMLSchema" xmlns:xs="http://www.w3.org/2001/XMLSchema" xmlns:p="http://schemas.microsoft.com/office/2006/metadata/properties" xmlns:ns2="6b9bd22c-3713-4d14-b56e-959931b683a1" targetNamespace="http://schemas.microsoft.com/office/2006/metadata/properties" ma:root="true" ma:fieldsID="1131f7ed6b1f613fab6a19883d5e54a5" ns2:_="">
    <xsd:import namespace="6b9bd22c-3713-4d14-b56e-959931b683a1"/>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9bd22c-3713-4d14-b56e-959931b683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4CDBD6B-C295-49DB-8373-D9EE90988B38}">
  <ds:schemaRefs>
    <ds:schemaRef ds:uri="http://schemas.microsoft.com/sharepoint/v3/contenttype/forms"/>
  </ds:schemaRefs>
</ds:datastoreItem>
</file>

<file path=customXml/itemProps2.xml><?xml version="1.0" encoding="utf-8"?>
<ds:datastoreItem xmlns:ds="http://schemas.openxmlformats.org/officeDocument/2006/customXml" ds:itemID="{92F9B948-7076-4400-A7AF-F140AC0488B1}">
  <ds:schemaRefs>
    <ds:schemaRef ds:uri="http://schemas.microsoft.com/office/2006/documentManagement/types"/>
    <ds:schemaRef ds:uri="http://purl.org/dc/elements/1.1/"/>
    <ds:schemaRef ds:uri="http://www.w3.org/XML/1998/namespace"/>
    <ds:schemaRef ds:uri="e7efa631-817a-4f49-8303-82359001a7e0"/>
    <ds:schemaRef ds:uri="http://purl.org/dc/terms/"/>
    <ds:schemaRef ds:uri="http://schemas.microsoft.com/office/2006/metadata/properties"/>
    <ds:schemaRef ds:uri="http://purl.org/dc/dcmitype/"/>
    <ds:schemaRef ds:uri="http://schemas.microsoft.com/office/infopath/2007/PartnerControls"/>
    <ds:schemaRef ds:uri="http://schemas.openxmlformats.org/package/2006/metadata/core-properties"/>
    <ds:schemaRef ds:uri="42f9b357-5809-4246-9178-cf0dadab47b3"/>
  </ds:schemaRefs>
</ds:datastoreItem>
</file>

<file path=customXml/itemProps3.xml><?xml version="1.0" encoding="utf-8"?>
<ds:datastoreItem xmlns:ds="http://schemas.openxmlformats.org/officeDocument/2006/customXml" ds:itemID="{B3C2829D-93FD-4CE4-B293-B0CC92A004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9bd22c-3713-4d14-b56e-959931b683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UL Change Impact</vt:lpstr>
      <vt:lpstr>Summary</vt:lpstr>
      <vt:lpstr>2026 (New UL)</vt:lpstr>
      <vt:lpstr>2025 (New UL)</vt:lpstr>
      <vt:lpstr>2025 (Old UL)</vt:lpstr>
      <vt:lpstr>2026 (Old UL)</vt:lpstr>
      <vt:lpstr>'UL Change Impact'!Print_Area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Edlira Gjevori</dc:creator>
  <cp:lastModifiedBy>Flora Lin</cp:lastModifiedBy>
  <dcterms:created xsi:type="dcterms:W3CDTF">2023-10-27T20:28:49Z</dcterms:created>
  <dcterms:modified xsi:type="dcterms:W3CDTF">2025-10-15T19:08:24Z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689ff65-c46b-482d-991c-de3cc8c3b259_Enabled">
    <vt:lpwstr>true</vt:lpwstr>
  </property>
  <property fmtid="{D5CDD505-2E9C-101B-9397-08002B2CF9AE}" pid="3" name="MSIP_Label_1689ff65-c46b-482d-991c-de3cc8c3b259_SetDate">
    <vt:lpwstr>2023-10-27T20:31:38Z</vt:lpwstr>
  </property>
  <property fmtid="{D5CDD505-2E9C-101B-9397-08002B2CF9AE}" pid="4" name="MSIP_Label_1689ff65-c46b-482d-991c-de3cc8c3b259_Method">
    <vt:lpwstr>Privileged</vt:lpwstr>
  </property>
  <property fmtid="{D5CDD505-2E9C-101B-9397-08002B2CF9AE}" pid="5" name="MSIP_Label_1689ff65-c46b-482d-991c-de3cc8c3b259_Name">
    <vt:lpwstr>Confidential - TH Internal Use Only</vt:lpwstr>
  </property>
  <property fmtid="{D5CDD505-2E9C-101B-9397-08002B2CF9AE}" pid="6" name="MSIP_Label_1689ff65-c46b-482d-991c-de3cc8c3b259_SiteId">
    <vt:lpwstr>cecf09d6-44f1-4c40-95a1-cbafb9319d75</vt:lpwstr>
  </property>
  <property fmtid="{D5CDD505-2E9C-101B-9397-08002B2CF9AE}" pid="7" name="MSIP_Label_1689ff65-c46b-482d-991c-de3cc8c3b259_ActionId">
    <vt:lpwstr>922af8c4-093e-4be8-932b-e5516d215d66</vt:lpwstr>
  </property>
  <property fmtid="{D5CDD505-2E9C-101B-9397-08002B2CF9AE}" pid="8" name="MSIP_Label_1689ff65-c46b-482d-991c-de3cc8c3b259_ContentBits">
    <vt:lpwstr>0</vt:lpwstr>
  </property>
  <property fmtid="{D5CDD505-2E9C-101B-9397-08002B2CF9AE}" pid="9" name="ContentTypeId">
    <vt:lpwstr>0x0101005D175D7371BFEE4BA378A059A6EC71B5</vt:lpwstr>
  </property>
</Properties>
</file>