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10DD1F01-540A-422B-8965-8C752830DBE7}" xr6:coauthVersionLast="47" xr6:coauthVersionMax="47" xr10:uidLastSave="{00000000-0000-0000-0000-000000000000}"/>
  <bookViews>
    <workbookView xWindow="33195" yWindow="4245" windowWidth="21600" windowHeight="10035" xr2:uid="{00000000-000D-0000-FFFF-FFFF00000000}"/>
  </bookViews>
  <sheets>
    <sheet name="i" sheetId="8" r:id="rId1"/>
    <sheet name="ii" sheetId="10" r:id="rId2"/>
    <sheet name="Forecast before elec lrg load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0" l="1"/>
  <c r="C3" i="11" s="1"/>
  <c r="E4" i="10"/>
  <c r="C4" i="11" s="1"/>
  <c r="E5" i="10"/>
  <c r="C5" i="11" s="1"/>
  <c r="E6" i="10"/>
  <c r="C6" i="11" s="1"/>
  <c r="E7" i="10"/>
  <c r="C7" i="11" s="1"/>
  <c r="E8" i="10"/>
  <c r="C8" i="11" s="1"/>
  <c r="E9" i="10"/>
  <c r="C9" i="11" s="1"/>
  <c r="E10" i="10"/>
  <c r="C10" i="11" s="1"/>
  <c r="E11" i="10"/>
  <c r="C11" i="11" s="1"/>
  <c r="E12" i="10"/>
  <c r="C12" i="11" s="1"/>
  <c r="E13" i="10"/>
  <c r="C13" i="11" s="1"/>
  <c r="E14" i="10"/>
  <c r="C14" i="11" s="1"/>
  <c r="E15" i="10"/>
  <c r="C15" i="11" s="1"/>
  <c r="E16" i="10"/>
  <c r="C16" i="11" s="1"/>
  <c r="E17" i="10"/>
  <c r="C17" i="11" s="1"/>
  <c r="E18" i="10"/>
  <c r="C18" i="11" s="1"/>
  <c r="E19" i="10"/>
  <c r="C19" i="11" s="1"/>
  <c r="E20" i="10"/>
  <c r="C20" i="11" s="1"/>
  <c r="E21" i="10"/>
  <c r="C21" i="11" s="1"/>
  <c r="E22" i="10"/>
  <c r="C22" i="11" s="1"/>
  <c r="E23" i="10"/>
  <c r="C23" i="11" s="1"/>
  <c r="E24" i="10"/>
  <c r="C24" i="11" s="1"/>
  <c r="E25" i="10"/>
  <c r="C25" i="11" s="1"/>
  <c r="E26" i="10"/>
  <c r="E27" i="10"/>
  <c r="C27" i="11" s="1"/>
  <c r="E28" i="10"/>
  <c r="C28" i="11" s="1"/>
  <c r="E29" i="10"/>
  <c r="C29" i="11" s="1"/>
  <c r="E30" i="10"/>
  <c r="C30" i="11" s="1"/>
  <c r="E31" i="10"/>
  <c r="C31" i="11" s="1"/>
  <c r="E32" i="10"/>
  <c r="C32" i="11" s="1"/>
  <c r="E33" i="10"/>
  <c r="C33" i="11" s="1"/>
  <c r="E34" i="10"/>
  <c r="C34" i="11" s="1"/>
  <c r="E35" i="10"/>
  <c r="C35" i="11" s="1"/>
  <c r="E36" i="10"/>
  <c r="C36" i="11" s="1"/>
  <c r="E37" i="10"/>
  <c r="C37" i="11" s="1"/>
  <c r="E38" i="10"/>
  <c r="C38" i="11" s="1"/>
  <c r="E39" i="10"/>
  <c r="C39" i="11" s="1"/>
  <c r="E40" i="10"/>
  <c r="C40" i="11" s="1"/>
  <c r="E41" i="10"/>
  <c r="C41" i="11" s="1"/>
  <c r="E42" i="10"/>
  <c r="C42" i="11" s="1"/>
  <c r="E43" i="10"/>
  <c r="C43" i="11" s="1"/>
  <c r="E44" i="10"/>
  <c r="C44" i="11" s="1"/>
  <c r="E45" i="10"/>
  <c r="C45" i="11" s="1"/>
  <c r="E46" i="10"/>
  <c r="C46" i="11" s="1"/>
  <c r="E47" i="10"/>
  <c r="C47" i="11" s="1"/>
  <c r="E48" i="10"/>
  <c r="C48" i="11" s="1"/>
  <c r="E49" i="10"/>
  <c r="C49" i="11" s="1"/>
  <c r="E50" i="10"/>
  <c r="E51" i="10"/>
  <c r="C51" i="11" s="1"/>
  <c r="E52" i="10"/>
  <c r="C52" i="11" s="1"/>
  <c r="E53" i="10"/>
  <c r="C53" i="11" s="1"/>
  <c r="E54" i="10"/>
  <c r="C54" i="11" s="1"/>
  <c r="E55" i="10"/>
  <c r="C55" i="11" s="1"/>
  <c r="E56" i="10"/>
  <c r="C56" i="11" s="1"/>
  <c r="E57" i="10"/>
  <c r="C57" i="11" s="1"/>
  <c r="E58" i="10"/>
  <c r="C58" i="11" s="1"/>
  <c r="E59" i="10"/>
  <c r="C59" i="11" s="1"/>
  <c r="E60" i="10"/>
  <c r="C60" i="11" s="1"/>
  <c r="E61" i="10"/>
  <c r="C61" i="11" s="1"/>
  <c r="E62" i="10"/>
  <c r="C62" i="11" s="1"/>
  <c r="E63" i="10"/>
  <c r="C63" i="11" s="1"/>
  <c r="E64" i="10"/>
  <c r="C64" i="11" s="1"/>
  <c r="E65" i="10"/>
  <c r="E66" i="10"/>
  <c r="C66" i="11" s="1"/>
  <c r="E67" i="10"/>
  <c r="C67" i="11" s="1"/>
  <c r="E68" i="10"/>
  <c r="C68" i="11" s="1"/>
  <c r="E69" i="10"/>
  <c r="C69" i="11" s="1"/>
  <c r="E70" i="10"/>
  <c r="C70" i="11" s="1"/>
  <c r="E71" i="10"/>
  <c r="C71" i="11" s="1"/>
  <c r="E72" i="10"/>
  <c r="C72" i="11" s="1"/>
  <c r="E73" i="10"/>
  <c r="C73" i="11" s="1"/>
  <c r="E2" i="10"/>
  <c r="C74" i="11"/>
  <c r="G3" i="8"/>
  <c r="G4" i="8"/>
  <c r="G5" i="8"/>
  <c r="G6" i="8"/>
  <c r="G7" i="8"/>
  <c r="G2" i="8"/>
  <c r="H6" i="10" l="1"/>
  <c r="H4" i="10"/>
  <c r="H2" i="10"/>
  <c r="H7" i="10"/>
  <c r="F3" i="11"/>
  <c r="F5" i="11"/>
  <c r="C2" i="11"/>
  <c r="F2" i="11" s="1"/>
  <c r="C50" i="11"/>
  <c r="F6" i="11" s="1"/>
  <c r="C26" i="11"/>
  <c r="F4" i="11" s="1"/>
  <c r="H3" i="10"/>
  <c r="C65" i="11"/>
  <c r="F7" i="11" s="1"/>
  <c r="H5" i="10"/>
</calcChain>
</file>

<file path=xl/sharedStrings.xml><?xml version="1.0" encoding="utf-8"?>
<sst xmlns="http://schemas.openxmlformats.org/spreadsheetml/2006/main" count="23" uniqueCount="9">
  <si>
    <t>Year</t>
  </si>
  <si>
    <t>Month</t>
  </si>
  <si>
    <t/>
  </si>
  <si>
    <t>Pred</t>
  </si>
  <si>
    <t>Pred from BX</t>
  </si>
  <si>
    <t>eDSM</t>
  </si>
  <si>
    <t>Reclass Adj</t>
  </si>
  <si>
    <t>Total</t>
  </si>
  <si>
    <t>Baseline Lrg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</si>
</sst>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tabSelected="1" workbookViewId="0"/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41220.618634775499</v>
      </c>
      <c r="F2">
        <v>2025</v>
      </c>
      <c r="G2" s="3">
        <f>SUMIFS($C$2:$C$73,$A$2:$A$73,F2)</f>
        <v>497957.7587752103</v>
      </c>
    </row>
    <row r="3" spans="1:7" x14ac:dyDescent="0.25">
      <c r="A3">
        <v>2025</v>
      </c>
      <c r="B3">
        <v>2</v>
      </c>
      <c r="C3" s="3">
        <v>36260.1921108479</v>
      </c>
      <c r="F3">
        <v>2026</v>
      </c>
      <c r="G3" s="3">
        <f t="shared" ref="G3:G7" si="0">SUMIFS($C$2:$C$73,$A$2:$A$73,F3)</f>
        <v>497957.7587752103</v>
      </c>
    </row>
    <row r="4" spans="1:7" x14ac:dyDescent="0.25">
      <c r="A4">
        <v>2025</v>
      </c>
      <c r="B4">
        <v>3</v>
      </c>
      <c r="C4" s="3">
        <v>41220.618634775499</v>
      </c>
      <c r="F4">
        <v>2027</v>
      </c>
      <c r="G4" s="3">
        <f t="shared" si="0"/>
        <v>497957.7587752103</v>
      </c>
    </row>
    <row r="5" spans="1:7" x14ac:dyDescent="0.25">
      <c r="A5">
        <v>2025</v>
      </c>
      <c r="B5">
        <v>4</v>
      </c>
      <c r="C5" s="3">
        <v>39587.798503198501</v>
      </c>
      <c r="F5">
        <v>2028</v>
      </c>
      <c r="G5" s="3">
        <f t="shared" si="0"/>
        <v>499611.2342831862</v>
      </c>
    </row>
    <row r="6" spans="1:7" x14ac:dyDescent="0.25">
      <c r="A6">
        <v>2025</v>
      </c>
      <c r="B6">
        <v>5</v>
      </c>
      <c r="C6" s="3">
        <v>42111.576734481299</v>
      </c>
      <c r="F6">
        <v>2029</v>
      </c>
      <c r="G6" s="3">
        <f t="shared" si="0"/>
        <v>497957.7587752103</v>
      </c>
    </row>
    <row r="7" spans="1:7" x14ac:dyDescent="0.25">
      <c r="A7">
        <v>2025</v>
      </c>
      <c r="B7">
        <v>6</v>
      </c>
      <c r="C7" s="3">
        <v>42465.6618160789</v>
      </c>
      <c r="F7">
        <v>2030</v>
      </c>
      <c r="G7" s="3">
        <f t="shared" si="0"/>
        <v>497957.7587752103</v>
      </c>
    </row>
    <row r="8" spans="1:7" x14ac:dyDescent="0.25">
      <c r="A8">
        <v>2025</v>
      </c>
      <c r="B8">
        <v>7</v>
      </c>
      <c r="C8" s="3">
        <v>47057.627656885699</v>
      </c>
    </row>
    <row r="9" spans="1:7" x14ac:dyDescent="0.25">
      <c r="A9">
        <v>2025</v>
      </c>
      <c r="B9">
        <v>8</v>
      </c>
      <c r="C9" s="3">
        <v>45210.078006430696</v>
      </c>
    </row>
    <row r="10" spans="1:7" x14ac:dyDescent="0.25">
      <c r="A10">
        <v>2025</v>
      </c>
      <c r="B10">
        <v>9</v>
      </c>
      <c r="C10" s="3">
        <v>40745.927241744801</v>
      </c>
    </row>
    <row r="11" spans="1:7" x14ac:dyDescent="0.25">
      <c r="A11">
        <v>2025</v>
      </c>
      <c r="B11">
        <v>10</v>
      </c>
      <c r="C11" s="3">
        <v>41287.054379432702</v>
      </c>
    </row>
    <row r="12" spans="1:7" x14ac:dyDescent="0.25">
      <c r="A12">
        <v>2025</v>
      </c>
      <c r="B12">
        <v>11</v>
      </c>
      <c r="C12" s="3">
        <v>39569.986421783302</v>
      </c>
    </row>
    <row r="13" spans="1:7" x14ac:dyDescent="0.25">
      <c r="A13">
        <v>2025</v>
      </c>
      <c r="B13">
        <v>12</v>
      </c>
      <c r="C13" s="3">
        <v>41220.618634775499</v>
      </c>
    </row>
    <row r="14" spans="1:7" x14ac:dyDescent="0.25">
      <c r="A14">
        <v>2026</v>
      </c>
      <c r="B14">
        <v>1</v>
      </c>
      <c r="C14" s="3">
        <v>41220.618634775499</v>
      </c>
    </row>
    <row r="15" spans="1:7" x14ac:dyDescent="0.25">
      <c r="A15">
        <v>2026</v>
      </c>
      <c r="B15">
        <v>2</v>
      </c>
      <c r="C15" s="3">
        <v>36260.1921108479</v>
      </c>
    </row>
    <row r="16" spans="1:7" x14ac:dyDescent="0.25">
      <c r="A16">
        <v>2026</v>
      </c>
      <c r="B16">
        <v>3</v>
      </c>
      <c r="C16" s="3">
        <v>41220.618634775499</v>
      </c>
    </row>
    <row r="17" spans="1:3" x14ac:dyDescent="0.25">
      <c r="A17">
        <v>2026</v>
      </c>
      <c r="B17">
        <v>4</v>
      </c>
      <c r="C17" s="3">
        <v>39587.798503198501</v>
      </c>
    </row>
    <row r="18" spans="1:3" x14ac:dyDescent="0.25">
      <c r="A18">
        <v>2026</v>
      </c>
      <c r="B18">
        <v>5</v>
      </c>
      <c r="C18" s="3">
        <v>42111.576734481299</v>
      </c>
    </row>
    <row r="19" spans="1:3" x14ac:dyDescent="0.25">
      <c r="A19">
        <v>2026</v>
      </c>
      <c r="B19">
        <v>6</v>
      </c>
      <c r="C19" s="3">
        <v>42465.6618160789</v>
      </c>
    </row>
    <row r="20" spans="1:3" x14ac:dyDescent="0.25">
      <c r="A20">
        <v>2026</v>
      </c>
      <c r="B20">
        <v>7</v>
      </c>
      <c r="C20" s="3">
        <v>47057.627656885699</v>
      </c>
    </row>
    <row r="21" spans="1:3" x14ac:dyDescent="0.25">
      <c r="A21">
        <v>2026</v>
      </c>
      <c r="B21">
        <v>8</v>
      </c>
      <c r="C21" s="3">
        <v>45210.078006430696</v>
      </c>
    </row>
    <row r="22" spans="1:3" x14ac:dyDescent="0.25">
      <c r="A22">
        <v>2026</v>
      </c>
      <c r="B22">
        <v>9</v>
      </c>
      <c r="C22" s="3">
        <v>40745.927241744801</v>
      </c>
    </row>
    <row r="23" spans="1:3" x14ac:dyDescent="0.25">
      <c r="A23">
        <v>2026</v>
      </c>
      <c r="B23">
        <v>10</v>
      </c>
      <c r="C23" s="3">
        <v>41287.054379432702</v>
      </c>
    </row>
    <row r="24" spans="1:3" x14ac:dyDescent="0.25">
      <c r="A24">
        <v>2026</v>
      </c>
      <c r="B24">
        <v>11</v>
      </c>
      <c r="C24" s="3">
        <v>39569.986421783302</v>
      </c>
    </row>
    <row r="25" spans="1:3" x14ac:dyDescent="0.25">
      <c r="A25">
        <v>2026</v>
      </c>
      <c r="B25">
        <v>12</v>
      </c>
      <c r="C25" s="3">
        <v>41220.618634775499</v>
      </c>
    </row>
    <row r="26" spans="1:3" x14ac:dyDescent="0.25">
      <c r="A26">
        <v>2027</v>
      </c>
      <c r="B26">
        <v>1</v>
      </c>
      <c r="C26" s="3">
        <v>41220.618634775499</v>
      </c>
    </row>
    <row r="27" spans="1:3" x14ac:dyDescent="0.25">
      <c r="A27">
        <v>2027</v>
      </c>
      <c r="B27">
        <v>2</v>
      </c>
      <c r="C27" s="3">
        <v>36260.1921108479</v>
      </c>
    </row>
    <row r="28" spans="1:3" x14ac:dyDescent="0.25">
      <c r="A28">
        <v>2027</v>
      </c>
      <c r="B28">
        <v>3</v>
      </c>
      <c r="C28" s="3">
        <v>41220.618634775499</v>
      </c>
    </row>
    <row r="29" spans="1:3" x14ac:dyDescent="0.25">
      <c r="A29">
        <v>2027</v>
      </c>
      <c r="B29">
        <v>4</v>
      </c>
      <c r="C29" s="3">
        <v>39587.798503198501</v>
      </c>
    </row>
    <row r="30" spans="1:3" x14ac:dyDescent="0.25">
      <c r="A30">
        <v>2027</v>
      </c>
      <c r="B30">
        <v>5</v>
      </c>
      <c r="C30" s="3">
        <v>42111.576734481299</v>
      </c>
    </row>
    <row r="31" spans="1:3" x14ac:dyDescent="0.25">
      <c r="A31">
        <v>2027</v>
      </c>
      <c r="B31">
        <v>6</v>
      </c>
      <c r="C31" s="3">
        <v>42465.6618160789</v>
      </c>
    </row>
    <row r="32" spans="1:3" x14ac:dyDescent="0.25">
      <c r="A32">
        <v>2027</v>
      </c>
      <c r="B32">
        <v>7</v>
      </c>
      <c r="C32" s="3">
        <v>47057.627656885699</v>
      </c>
    </row>
    <row r="33" spans="1:3" x14ac:dyDescent="0.25">
      <c r="A33">
        <v>2027</v>
      </c>
      <c r="B33">
        <v>8</v>
      </c>
      <c r="C33" s="3">
        <v>45210.078006430696</v>
      </c>
    </row>
    <row r="34" spans="1:3" x14ac:dyDescent="0.25">
      <c r="A34">
        <v>2027</v>
      </c>
      <c r="B34">
        <v>9</v>
      </c>
      <c r="C34" s="3">
        <v>40745.927241744801</v>
      </c>
    </row>
    <row r="35" spans="1:3" x14ac:dyDescent="0.25">
      <c r="A35">
        <v>2027</v>
      </c>
      <c r="B35">
        <v>10</v>
      </c>
      <c r="C35" s="3">
        <v>41287.054379432702</v>
      </c>
    </row>
    <row r="36" spans="1:3" x14ac:dyDescent="0.25">
      <c r="A36">
        <v>2027</v>
      </c>
      <c r="B36">
        <v>11</v>
      </c>
      <c r="C36" s="3">
        <v>39569.986421783302</v>
      </c>
    </row>
    <row r="37" spans="1:3" x14ac:dyDescent="0.25">
      <c r="A37">
        <v>2027</v>
      </c>
      <c r="B37">
        <v>12</v>
      </c>
      <c r="C37" s="3">
        <v>41220.618634775499</v>
      </c>
    </row>
    <row r="38" spans="1:3" x14ac:dyDescent="0.25">
      <c r="A38">
        <v>2028</v>
      </c>
      <c r="B38">
        <v>1</v>
      </c>
      <c r="C38" s="3">
        <v>41220.618634775499</v>
      </c>
    </row>
    <row r="39" spans="1:3" x14ac:dyDescent="0.25">
      <c r="A39">
        <v>2028</v>
      </c>
      <c r="B39">
        <v>2</v>
      </c>
      <c r="C39" s="3">
        <v>37913.667618823798</v>
      </c>
    </row>
    <row r="40" spans="1:3" x14ac:dyDescent="0.25">
      <c r="A40">
        <v>2028</v>
      </c>
      <c r="B40">
        <v>3</v>
      </c>
      <c r="C40" s="3">
        <v>41220.618634775499</v>
      </c>
    </row>
    <row r="41" spans="1:3" x14ac:dyDescent="0.25">
      <c r="A41">
        <v>2028</v>
      </c>
      <c r="B41">
        <v>4</v>
      </c>
      <c r="C41" s="3">
        <v>39587.798503198501</v>
      </c>
    </row>
    <row r="42" spans="1:3" x14ac:dyDescent="0.25">
      <c r="A42">
        <v>2028</v>
      </c>
      <c r="B42">
        <v>5</v>
      </c>
      <c r="C42" s="3">
        <v>42111.576734481299</v>
      </c>
    </row>
    <row r="43" spans="1:3" x14ac:dyDescent="0.25">
      <c r="A43">
        <v>2028</v>
      </c>
      <c r="B43">
        <v>6</v>
      </c>
      <c r="C43" s="3">
        <v>42465.6618160789</v>
      </c>
    </row>
    <row r="44" spans="1:3" x14ac:dyDescent="0.25">
      <c r="A44">
        <v>2028</v>
      </c>
      <c r="B44">
        <v>7</v>
      </c>
      <c r="C44" s="3">
        <v>47057.627656885699</v>
      </c>
    </row>
    <row r="45" spans="1:3" x14ac:dyDescent="0.25">
      <c r="A45">
        <v>2028</v>
      </c>
      <c r="B45">
        <v>8</v>
      </c>
      <c r="C45" s="3">
        <v>45210.078006430696</v>
      </c>
    </row>
    <row r="46" spans="1:3" x14ac:dyDescent="0.25">
      <c r="A46">
        <v>2028</v>
      </c>
      <c r="B46">
        <v>9</v>
      </c>
      <c r="C46" s="3">
        <v>40745.927241744801</v>
      </c>
    </row>
    <row r="47" spans="1:3" x14ac:dyDescent="0.25">
      <c r="A47">
        <v>2028</v>
      </c>
      <c r="B47">
        <v>10</v>
      </c>
      <c r="C47" s="3">
        <v>41287.054379432702</v>
      </c>
    </row>
    <row r="48" spans="1:3" x14ac:dyDescent="0.25">
      <c r="A48">
        <v>2028</v>
      </c>
      <c r="B48">
        <v>11</v>
      </c>
      <c r="C48" s="3">
        <v>39569.986421783302</v>
      </c>
    </row>
    <row r="49" spans="1:3" x14ac:dyDescent="0.25">
      <c r="A49">
        <v>2028</v>
      </c>
      <c r="B49">
        <v>12</v>
      </c>
      <c r="C49" s="3">
        <v>41220.618634775499</v>
      </c>
    </row>
    <row r="50" spans="1:3" x14ac:dyDescent="0.25">
      <c r="A50">
        <v>2029</v>
      </c>
      <c r="B50">
        <v>1</v>
      </c>
      <c r="C50" s="3">
        <v>41220.618634775499</v>
      </c>
    </row>
    <row r="51" spans="1:3" x14ac:dyDescent="0.25">
      <c r="A51">
        <v>2029</v>
      </c>
      <c r="B51">
        <v>2</v>
      </c>
      <c r="C51" s="3">
        <v>36260.1921108479</v>
      </c>
    </row>
    <row r="52" spans="1:3" x14ac:dyDescent="0.25">
      <c r="A52">
        <v>2029</v>
      </c>
      <c r="B52">
        <v>3</v>
      </c>
      <c r="C52" s="3">
        <v>41220.618634775499</v>
      </c>
    </row>
    <row r="53" spans="1:3" x14ac:dyDescent="0.25">
      <c r="A53">
        <v>2029</v>
      </c>
      <c r="B53">
        <v>4</v>
      </c>
      <c r="C53" s="3">
        <v>39587.798503198501</v>
      </c>
    </row>
    <row r="54" spans="1:3" x14ac:dyDescent="0.25">
      <c r="A54">
        <v>2029</v>
      </c>
      <c r="B54">
        <v>5</v>
      </c>
      <c r="C54" s="3">
        <v>42111.576734481299</v>
      </c>
    </row>
    <row r="55" spans="1:3" x14ac:dyDescent="0.25">
      <c r="A55">
        <v>2029</v>
      </c>
      <c r="B55">
        <v>6</v>
      </c>
      <c r="C55" s="3">
        <v>42465.6618160789</v>
      </c>
    </row>
    <row r="56" spans="1:3" x14ac:dyDescent="0.25">
      <c r="A56">
        <v>2029</v>
      </c>
      <c r="B56">
        <v>7</v>
      </c>
      <c r="C56" s="3">
        <v>47057.627656885699</v>
      </c>
    </row>
    <row r="57" spans="1:3" x14ac:dyDescent="0.25">
      <c r="A57">
        <v>2029</v>
      </c>
      <c r="B57">
        <v>8</v>
      </c>
      <c r="C57" s="3">
        <v>45210.078006430696</v>
      </c>
    </row>
    <row r="58" spans="1:3" x14ac:dyDescent="0.25">
      <c r="A58">
        <v>2029</v>
      </c>
      <c r="B58">
        <v>9</v>
      </c>
      <c r="C58" s="3">
        <v>40745.927241744801</v>
      </c>
    </row>
    <row r="59" spans="1:3" x14ac:dyDescent="0.25">
      <c r="A59">
        <v>2029</v>
      </c>
      <c r="B59">
        <v>10</v>
      </c>
      <c r="C59" s="3">
        <v>41287.054379432702</v>
      </c>
    </row>
    <row r="60" spans="1:3" x14ac:dyDescent="0.25">
      <c r="A60">
        <v>2029</v>
      </c>
      <c r="B60">
        <v>11</v>
      </c>
      <c r="C60" s="3">
        <v>39569.986421783302</v>
      </c>
    </row>
    <row r="61" spans="1:3" x14ac:dyDescent="0.25">
      <c r="A61">
        <v>2029</v>
      </c>
      <c r="B61">
        <v>12</v>
      </c>
      <c r="C61" s="3">
        <v>41220.618634775499</v>
      </c>
    </row>
    <row r="62" spans="1:3" x14ac:dyDescent="0.25">
      <c r="A62">
        <v>2030</v>
      </c>
      <c r="B62">
        <v>1</v>
      </c>
      <c r="C62" s="3">
        <v>41220.618634775499</v>
      </c>
    </row>
    <row r="63" spans="1:3" x14ac:dyDescent="0.25">
      <c r="A63">
        <v>2030</v>
      </c>
      <c r="B63">
        <v>2</v>
      </c>
      <c r="C63" s="3">
        <v>36260.1921108479</v>
      </c>
    </row>
    <row r="64" spans="1:3" x14ac:dyDescent="0.25">
      <c r="A64">
        <v>2030</v>
      </c>
      <c r="B64">
        <v>3</v>
      </c>
      <c r="C64" s="3">
        <v>41220.618634775499</v>
      </c>
    </row>
    <row r="65" spans="1:3" x14ac:dyDescent="0.25">
      <c r="A65">
        <v>2030</v>
      </c>
      <c r="B65">
        <v>4</v>
      </c>
      <c r="C65" s="3">
        <v>39587.798503198501</v>
      </c>
    </row>
    <row r="66" spans="1:3" x14ac:dyDescent="0.25">
      <c r="A66">
        <v>2030</v>
      </c>
      <c r="B66">
        <v>5</v>
      </c>
      <c r="C66" s="3">
        <v>42111.576734481299</v>
      </c>
    </row>
    <row r="67" spans="1:3" x14ac:dyDescent="0.25">
      <c r="A67">
        <v>2030</v>
      </c>
      <c r="B67">
        <v>6</v>
      </c>
      <c r="C67" s="3">
        <v>42465.6618160789</v>
      </c>
    </row>
    <row r="68" spans="1:3" x14ac:dyDescent="0.25">
      <c r="A68">
        <v>2030</v>
      </c>
      <c r="B68">
        <v>7</v>
      </c>
      <c r="C68" s="3">
        <v>47057.627656885699</v>
      </c>
    </row>
    <row r="69" spans="1:3" x14ac:dyDescent="0.25">
      <c r="A69">
        <v>2030</v>
      </c>
      <c r="B69">
        <v>8</v>
      </c>
      <c r="C69" s="3">
        <v>45210.078006430696</v>
      </c>
    </row>
    <row r="70" spans="1:3" x14ac:dyDescent="0.25">
      <c r="A70">
        <v>2030</v>
      </c>
      <c r="B70">
        <v>9</v>
      </c>
      <c r="C70" s="3">
        <v>40745.927241744801</v>
      </c>
    </row>
    <row r="71" spans="1:3" x14ac:dyDescent="0.25">
      <c r="A71">
        <v>2030</v>
      </c>
      <c r="B71">
        <v>10</v>
      </c>
      <c r="C71" s="3">
        <v>41287.054379432702</v>
      </c>
    </row>
    <row r="72" spans="1:3" x14ac:dyDescent="0.25">
      <c r="A72">
        <v>2030</v>
      </c>
      <c r="B72">
        <v>11</v>
      </c>
      <c r="C72" s="3">
        <v>39569.986421783302</v>
      </c>
    </row>
    <row r="73" spans="1:3" x14ac:dyDescent="0.25">
      <c r="A73">
        <v>2030</v>
      </c>
      <c r="B73">
        <v>12</v>
      </c>
      <c r="C73" s="3">
        <v>41220.618634775499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H74"/>
  <sheetViews>
    <sheetView workbookViewId="0"/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5" width="10.85546875" customWidth="1"/>
  </cols>
  <sheetData>
    <row r="1" spans="1:8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7</v>
      </c>
      <c r="G1" s="4" t="s">
        <v>0</v>
      </c>
      <c r="H1" s="4" t="s">
        <v>7</v>
      </c>
    </row>
    <row r="2" spans="1:8" x14ac:dyDescent="0.25">
      <c r="A2">
        <v>2025</v>
      </c>
      <c r="B2">
        <v>1</v>
      </c>
      <c r="C2" s="5">
        <v>-89.36</v>
      </c>
      <c r="D2" s="5">
        <v>0</v>
      </c>
      <c r="E2" s="5">
        <f t="shared" ref="E2:E33" si="0">SUM(C2:D2)</f>
        <v>-89.36</v>
      </c>
      <c r="F2" s="5"/>
      <c r="G2">
        <v>2025</v>
      </c>
      <c r="H2" s="3">
        <f t="shared" ref="H2:H7" si="1">SUMIFS($E$2:$E$73,$A$2:$A$73,G2)</f>
        <v>-3114.2300000000005</v>
      </c>
    </row>
    <row r="3" spans="1:8" x14ac:dyDescent="0.25">
      <c r="A3">
        <v>2025</v>
      </c>
      <c r="B3">
        <v>2</v>
      </c>
      <c r="C3" s="5">
        <v>-120.3</v>
      </c>
      <c r="D3" s="5">
        <v>0</v>
      </c>
      <c r="E3" s="5">
        <f t="shared" si="0"/>
        <v>-120.3</v>
      </c>
      <c r="F3" s="5"/>
      <c r="G3">
        <v>2026</v>
      </c>
      <c r="H3" s="3">
        <f t="shared" si="1"/>
        <v>-7919.880000000001</v>
      </c>
    </row>
    <row r="4" spans="1:8" x14ac:dyDescent="0.25">
      <c r="A4">
        <v>2025</v>
      </c>
      <c r="B4">
        <v>3</v>
      </c>
      <c r="C4" s="5">
        <v>-151.24</v>
      </c>
      <c r="D4" s="5">
        <v>0</v>
      </c>
      <c r="E4" s="5">
        <f t="shared" si="0"/>
        <v>-151.24</v>
      </c>
      <c r="F4" s="5"/>
      <c r="G4">
        <v>2027</v>
      </c>
      <c r="H4" s="3">
        <f t="shared" si="1"/>
        <v>-12780.720000000001</v>
      </c>
    </row>
    <row r="5" spans="1:8" x14ac:dyDescent="0.25">
      <c r="A5">
        <v>2025</v>
      </c>
      <c r="B5">
        <v>4</v>
      </c>
      <c r="C5" s="5">
        <v>-182.18</v>
      </c>
      <c r="D5" s="5">
        <v>0</v>
      </c>
      <c r="E5" s="5">
        <f t="shared" si="0"/>
        <v>-182.18</v>
      </c>
      <c r="F5" s="5"/>
      <c r="G5">
        <v>2028</v>
      </c>
      <c r="H5" s="3">
        <f t="shared" si="1"/>
        <v>-17812.439999999999</v>
      </c>
    </row>
    <row r="6" spans="1:8" x14ac:dyDescent="0.25">
      <c r="A6">
        <v>2025</v>
      </c>
      <c r="B6">
        <v>5</v>
      </c>
      <c r="C6" s="5">
        <v>-213.11</v>
      </c>
      <c r="D6" s="5">
        <v>0</v>
      </c>
      <c r="E6" s="5">
        <f t="shared" si="0"/>
        <v>-213.11</v>
      </c>
      <c r="F6" s="5"/>
      <c r="G6">
        <v>2029</v>
      </c>
      <c r="H6" s="3">
        <f t="shared" si="1"/>
        <v>-23047.46</v>
      </c>
    </row>
    <row r="7" spans="1:8" x14ac:dyDescent="0.25">
      <c r="A7">
        <v>2025</v>
      </c>
      <c r="B7">
        <v>6</v>
      </c>
      <c r="C7" s="5">
        <v>-244.05</v>
      </c>
      <c r="D7" s="5">
        <v>0</v>
      </c>
      <c r="E7" s="5">
        <f t="shared" si="0"/>
        <v>-244.05</v>
      </c>
      <c r="F7" s="5"/>
      <c r="G7">
        <v>2030</v>
      </c>
      <c r="H7" s="3">
        <f t="shared" si="1"/>
        <v>-28513.46</v>
      </c>
    </row>
    <row r="8" spans="1:8" x14ac:dyDescent="0.25">
      <c r="A8">
        <v>2025</v>
      </c>
      <c r="B8">
        <v>7</v>
      </c>
      <c r="C8" s="5">
        <v>-274.99</v>
      </c>
      <c r="D8" s="5">
        <v>0</v>
      </c>
      <c r="E8" s="5">
        <f t="shared" si="0"/>
        <v>-274.99</v>
      </c>
      <c r="F8" s="5"/>
    </row>
    <row r="9" spans="1:8" x14ac:dyDescent="0.25">
      <c r="A9">
        <v>2025</v>
      </c>
      <c r="B9">
        <v>8</v>
      </c>
      <c r="C9" s="5">
        <v>-305.93</v>
      </c>
      <c r="D9" s="5">
        <v>0</v>
      </c>
      <c r="E9" s="5">
        <f t="shared" si="0"/>
        <v>-305.93</v>
      </c>
      <c r="F9" s="5"/>
    </row>
    <row r="10" spans="1:8" x14ac:dyDescent="0.25">
      <c r="A10">
        <v>2025</v>
      </c>
      <c r="B10">
        <v>9</v>
      </c>
      <c r="C10" s="5">
        <v>-336.86</v>
      </c>
      <c r="D10" s="5">
        <v>0</v>
      </c>
      <c r="E10" s="5">
        <f t="shared" si="0"/>
        <v>-336.86</v>
      </c>
      <c r="F10" s="5"/>
    </row>
    <row r="11" spans="1:8" x14ac:dyDescent="0.25">
      <c r="A11">
        <v>2025</v>
      </c>
      <c r="B11">
        <v>10</v>
      </c>
      <c r="C11" s="5">
        <v>-367.8</v>
      </c>
      <c r="D11" s="5">
        <v>0</v>
      </c>
      <c r="E11" s="5">
        <f t="shared" si="0"/>
        <v>-367.8</v>
      </c>
      <c r="F11" s="5"/>
    </row>
    <row r="12" spans="1:8" x14ac:dyDescent="0.25">
      <c r="A12">
        <v>2025</v>
      </c>
      <c r="B12">
        <v>11</v>
      </c>
      <c r="C12" s="5">
        <v>-398.74</v>
      </c>
      <c r="D12" s="5">
        <v>0</v>
      </c>
      <c r="E12" s="5">
        <f t="shared" si="0"/>
        <v>-398.74</v>
      </c>
      <c r="F12" s="5"/>
    </row>
    <row r="13" spans="1:8" x14ac:dyDescent="0.25">
      <c r="A13">
        <v>2025</v>
      </c>
      <c r="B13">
        <v>12</v>
      </c>
      <c r="C13" s="5">
        <v>-429.67</v>
      </c>
      <c r="D13" s="5">
        <v>0</v>
      </c>
      <c r="E13" s="5">
        <f t="shared" si="0"/>
        <v>-429.67</v>
      </c>
      <c r="F13" s="5"/>
    </row>
    <row r="14" spans="1:8" x14ac:dyDescent="0.25">
      <c r="A14">
        <v>2026</v>
      </c>
      <c r="B14">
        <v>1</v>
      </c>
      <c r="C14" s="5">
        <v>-491.29</v>
      </c>
      <c r="D14" s="5">
        <v>0</v>
      </c>
      <c r="E14" s="5">
        <f t="shared" si="0"/>
        <v>-491.29</v>
      </c>
      <c r="F14" s="5"/>
    </row>
    <row r="15" spans="1:8" x14ac:dyDescent="0.25">
      <c r="A15">
        <v>2026</v>
      </c>
      <c r="B15">
        <v>2</v>
      </c>
      <c r="C15" s="5">
        <v>-521.96</v>
      </c>
      <c r="D15" s="5">
        <v>0</v>
      </c>
      <c r="E15" s="5">
        <f t="shared" si="0"/>
        <v>-521.96</v>
      </c>
      <c r="F15" s="5"/>
    </row>
    <row r="16" spans="1:8" x14ac:dyDescent="0.25">
      <c r="A16">
        <v>2026</v>
      </c>
      <c r="B16">
        <v>3</v>
      </c>
      <c r="C16" s="5">
        <v>-552.63</v>
      </c>
      <c r="D16" s="5">
        <v>0</v>
      </c>
      <c r="E16" s="5">
        <f t="shared" si="0"/>
        <v>-552.63</v>
      </c>
      <c r="F16" s="5"/>
    </row>
    <row r="17" spans="1:6" x14ac:dyDescent="0.25">
      <c r="A17">
        <v>2026</v>
      </c>
      <c r="B17">
        <v>4</v>
      </c>
      <c r="C17" s="5">
        <v>-583.30999999999995</v>
      </c>
      <c r="D17" s="5">
        <v>0</v>
      </c>
      <c r="E17" s="5">
        <f t="shared" si="0"/>
        <v>-583.30999999999995</v>
      </c>
      <c r="F17" s="5"/>
    </row>
    <row r="18" spans="1:6" x14ac:dyDescent="0.25">
      <c r="A18">
        <v>2026</v>
      </c>
      <c r="B18">
        <v>5</v>
      </c>
      <c r="C18" s="5">
        <v>-613.98</v>
      </c>
      <c r="D18" s="5">
        <v>0</v>
      </c>
      <c r="E18" s="5">
        <f t="shared" si="0"/>
        <v>-613.98</v>
      </c>
      <c r="F18" s="5"/>
    </row>
    <row r="19" spans="1:6" x14ac:dyDescent="0.25">
      <c r="A19">
        <v>2026</v>
      </c>
      <c r="B19">
        <v>6</v>
      </c>
      <c r="C19" s="5">
        <v>-644.65</v>
      </c>
      <c r="D19" s="5">
        <v>0</v>
      </c>
      <c r="E19" s="5">
        <f t="shared" si="0"/>
        <v>-644.65</v>
      </c>
      <c r="F19" s="5"/>
    </row>
    <row r="20" spans="1:6" x14ac:dyDescent="0.25">
      <c r="A20">
        <v>2026</v>
      </c>
      <c r="B20">
        <v>7</v>
      </c>
      <c r="C20" s="5">
        <v>-675.33</v>
      </c>
      <c r="D20" s="5">
        <v>0</v>
      </c>
      <c r="E20" s="5">
        <f t="shared" si="0"/>
        <v>-675.33</v>
      </c>
      <c r="F20" s="5"/>
    </row>
    <row r="21" spans="1:6" x14ac:dyDescent="0.25">
      <c r="A21">
        <v>2026</v>
      </c>
      <c r="B21">
        <v>8</v>
      </c>
      <c r="C21" s="5">
        <v>-706</v>
      </c>
      <c r="D21" s="5">
        <v>0</v>
      </c>
      <c r="E21" s="5">
        <f t="shared" si="0"/>
        <v>-706</v>
      </c>
      <c r="F21" s="5"/>
    </row>
    <row r="22" spans="1:6" x14ac:dyDescent="0.25">
      <c r="A22">
        <v>2026</v>
      </c>
      <c r="B22">
        <v>9</v>
      </c>
      <c r="C22" s="5">
        <v>-736.67</v>
      </c>
      <c r="D22" s="5">
        <v>0</v>
      </c>
      <c r="E22" s="5">
        <f t="shared" si="0"/>
        <v>-736.67</v>
      </c>
      <c r="F22" s="5"/>
    </row>
    <row r="23" spans="1:6" x14ac:dyDescent="0.25">
      <c r="A23">
        <v>2026</v>
      </c>
      <c r="B23">
        <v>10</v>
      </c>
      <c r="C23" s="5">
        <v>-767.35</v>
      </c>
      <c r="D23" s="5">
        <v>0</v>
      </c>
      <c r="E23" s="5">
        <f t="shared" si="0"/>
        <v>-767.35</v>
      </c>
      <c r="F23" s="5"/>
    </row>
    <row r="24" spans="1:6" x14ac:dyDescent="0.25">
      <c r="A24">
        <v>2026</v>
      </c>
      <c r="B24">
        <v>11</v>
      </c>
      <c r="C24" s="5">
        <v>-798.02</v>
      </c>
      <c r="D24" s="5">
        <v>0</v>
      </c>
      <c r="E24" s="5">
        <f t="shared" si="0"/>
        <v>-798.02</v>
      </c>
      <c r="F24" s="5"/>
    </row>
    <row r="25" spans="1:6" x14ac:dyDescent="0.25">
      <c r="A25">
        <v>2026</v>
      </c>
      <c r="B25">
        <v>12</v>
      </c>
      <c r="C25" s="5">
        <v>-828.69</v>
      </c>
      <c r="D25" s="5">
        <v>0</v>
      </c>
      <c r="E25" s="5">
        <f t="shared" si="0"/>
        <v>-828.69</v>
      </c>
      <c r="F25" s="5"/>
    </row>
    <row r="26" spans="1:6" x14ac:dyDescent="0.25">
      <c r="A26">
        <v>2027</v>
      </c>
      <c r="B26">
        <v>1</v>
      </c>
      <c r="C26" s="5">
        <v>-891.01</v>
      </c>
      <c r="D26" s="5">
        <v>0</v>
      </c>
      <c r="E26" s="5">
        <f t="shared" si="0"/>
        <v>-891.01</v>
      </c>
      <c r="F26" s="5"/>
    </row>
    <row r="27" spans="1:6" x14ac:dyDescent="0.25">
      <c r="A27">
        <v>2027</v>
      </c>
      <c r="B27">
        <v>2</v>
      </c>
      <c r="C27" s="5">
        <v>-922.66</v>
      </c>
      <c r="D27" s="5">
        <v>0</v>
      </c>
      <c r="E27" s="5">
        <f t="shared" si="0"/>
        <v>-922.66</v>
      </c>
      <c r="F27" s="5"/>
    </row>
    <row r="28" spans="1:6" x14ac:dyDescent="0.25">
      <c r="A28">
        <v>2027</v>
      </c>
      <c r="B28">
        <v>3</v>
      </c>
      <c r="C28" s="5">
        <v>-954.3</v>
      </c>
      <c r="D28" s="5">
        <v>0</v>
      </c>
      <c r="E28" s="5">
        <f t="shared" si="0"/>
        <v>-954.3</v>
      </c>
      <c r="F28" s="5"/>
    </row>
    <row r="29" spans="1:6" x14ac:dyDescent="0.25">
      <c r="A29">
        <v>2027</v>
      </c>
      <c r="B29">
        <v>4</v>
      </c>
      <c r="C29" s="5">
        <v>-985.95</v>
      </c>
      <c r="D29" s="5">
        <v>0</v>
      </c>
      <c r="E29" s="5">
        <f t="shared" si="0"/>
        <v>-985.95</v>
      </c>
      <c r="F29" s="5"/>
    </row>
    <row r="30" spans="1:6" x14ac:dyDescent="0.25">
      <c r="A30">
        <v>2027</v>
      </c>
      <c r="B30">
        <v>5</v>
      </c>
      <c r="C30" s="5">
        <v>-1017.59</v>
      </c>
      <c r="D30" s="5">
        <v>0</v>
      </c>
      <c r="E30" s="5">
        <f t="shared" si="0"/>
        <v>-1017.59</v>
      </c>
      <c r="F30" s="5"/>
    </row>
    <row r="31" spans="1:6" x14ac:dyDescent="0.25">
      <c r="A31">
        <v>2027</v>
      </c>
      <c r="B31">
        <v>6</v>
      </c>
      <c r="C31" s="5">
        <v>-1049.24</v>
      </c>
      <c r="D31" s="5">
        <v>0</v>
      </c>
      <c r="E31" s="5">
        <f t="shared" si="0"/>
        <v>-1049.24</v>
      </c>
      <c r="F31" s="5"/>
    </row>
    <row r="32" spans="1:6" x14ac:dyDescent="0.25">
      <c r="A32">
        <v>2027</v>
      </c>
      <c r="B32">
        <v>7</v>
      </c>
      <c r="C32" s="5">
        <v>-1080.8800000000001</v>
      </c>
      <c r="D32" s="5">
        <v>0</v>
      </c>
      <c r="E32" s="5">
        <f t="shared" si="0"/>
        <v>-1080.8800000000001</v>
      </c>
      <c r="F32" s="5"/>
    </row>
    <row r="33" spans="1:6" x14ac:dyDescent="0.25">
      <c r="A33">
        <v>2027</v>
      </c>
      <c r="B33">
        <v>8</v>
      </c>
      <c r="C33" s="5">
        <v>-1112.53</v>
      </c>
      <c r="D33" s="5">
        <v>0</v>
      </c>
      <c r="E33" s="5">
        <f t="shared" si="0"/>
        <v>-1112.53</v>
      </c>
      <c r="F33" s="5"/>
    </row>
    <row r="34" spans="1:6" x14ac:dyDescent="0.25">
      <c r="A34">
        <v>2027</v>
      </c>
      <c r="B34">
        <v>9</v>
      </c>
      <c r="C34" s="5">
        <v>-1144.17</v>
      </c>
      <c r="D34" s="5">
        <v>0</v>
      </c>
      <c r="E34" s="5">
        <f t="shared" ref="E34:E65" si="2">SUM(C34:D34)</f>
        <v>-1144.17</v>
      </c>
      <c r="F34" s="5"/>
    </row>
    <row r="35" spans="1:6" x14ac:dyDescent="0.25">
      <c r="A35">
        <v>2027</v>
      </c>
      <c r="B35">
        <v>10</v>
      </c>
      <c r="C35" s="5">
        <v>-1175.82</v>
      </c>
      <c r="D35" s="5">
        <v>0</v>
      </c>
      <c r="E35" s="5">
        <f t="shared" si="2"/>
        <v>-1175.82</v>
      </c>
      <c r="F35" s="5"/>
    </row>
    <row r="36" spans="1:6" x14ac:dyDescent="0.25">
      <c r="A36">
        <v>2027</v>
      </c>
      <c r="B36">
        <v>11</v>
      </c>
      <c r="C36" s="5">
        <v>-1207.46</v>
      </c>
      <c r="D36" s="5">
        <v>0</v>
      </c>
      <c r="E36" s="5">
        <f t="shared" si="2"/>
        <v>-1207.46</v>
      </c>
      <c r="F36" s="5"/>
    </row>
    <row r="37" spans="1:6" x14ac:dyDescent="0.25">
      <c r="A37">
        <v>2027</v>
      </c>
      <c r="B37">
        <v>12</v>
      </c>
      <c r="C37" s="5">
        <v>-1239.1099999999999</v>
      </c>
      <c r="D37" s="5">
        <v>0</v>
      </c>
      <c r="E37" s="5">
        <f t="shared" si="2"/>
        <v>-1239.1099999999999</v>
      </c>
      <c r="F37" s="5"/>
    </row>
    <row r="38" spans="1:6" x14ac:dyDescent="0.25">
      <c r="A38">
        <v>2028</v>
      </c>
      <c r="B38">
        <v>1</v>
      </c>
      <c r="C38" s="5">
        <v>-1303.6199999999999</v>
      </c>
      <c r="D38" s="5">
        <v>0</v>
      </c>
      <c r="E38" s="5">
        <f t="shared" si="2"/>
        <v>-1303.6199999999999</v>
      </c>
      <c r="F38" s="5"/>
    </row>
    <row r="39" spans="1:6" x14ac:dyDescent="0.25">
      <c r="A39">
        <v>2028</v>
      </c>
      <c r="B39">
        <v>2</v>
      </c>
      <c r="C39" s="5">
        <v>-1336.48</v>
      </c>
      <c r="D39" s="5">
        <v>0</v>
      </c>
      <c r="E39" s="5">
        <f t="shared" si="2"/>
        <v>-1336.48</v>
      </c>
      <c r="F39" s="5"/>
    </row>
    <row r="40" spans="1:6" x14ac:dyDescent="0.25">
      <c r="A40">
        <v>2028</v>
      </c>
      <c r="B40">
        <v>3</v>
      </c>
      <c r="C40" s="5">
        <v>-1369.34</v>
      </c>
      <c r="D40" s="5">
        <v>0</v>
      </c>
      <c r="E40" s="5">
        <f t="shared" si="2"/>
        <v>-1369.34</v>
      </c>
      <c r="F40" s="5"/>
    </row>
    <row r="41" spans="1:6" x14ac:dyDescent="0.25">
      <c r="A41">
        <v>2028</v>
      </c>
      <c r="B41">
        <v>4</v>
      </c>
      <c r="C41" s="5">
        <v>-1402.21</v>
      </c>
      <c r="D41" s="5">
        <v>0</v>
      </c>
      <c r="E41" s="5">
        <f t="shared" si="2"/>
        <v>-1402.21</v>
      </c>
      <c r="F41" s="5"/>
    </row>
    <row r="42" spans="1:6" x14ac:dyDescent="0.25">
      <c r="A42">
        <v>2028</v>
      </c>
      <c r="B42">
        <v>5</v>
      </c>
      <c r="C42" s="5">
        <v>-1435.07</v>
      </c>
      <c r="D42" s="5">
        <v>0</v>
      </c>
      <c r="E42" s="5">
        <f t="shared" si="2"/>
        <v>-1435.07</v>
      </c>
      <c r="F42" s="5"/>
    </row>
    <row r="43" spans="1:6" x14ac:dyDescent="0.25">
      <c r="A43">
        <v>2028</v>
      </c>
      <c r="B43">
        <v>6</v>
      </c>
      <c r="C43" s="5">
        <v>-1467.94</v>
      </c>
      <c r="D43" s="5">
        <v>0</v>
      </c>
      <c r="E43" s="5">
        <f t="shared" si="2"/>
        <v>-1467.94</v>
      </c>
      <c r="F43" s="5"/>
    </row>
    <row r="44" spans="1:6" x14ac:dyDescent="0.25">
      <c r="A44">
        <v>2028</v>
      </c>
      <c r="B44">
        <v>7</v>
      </c>
      <c r="C44" s="5">
        <v>-1500.8</v>
      </c>
      <c r="D44" s="5">
        <v>0</v>
      </c>
      <c r="E44" s="5">
        <f t="shared" si="2"/>
        <v>-1500.8</v>
      </c>
      <c r="F44" s="5"/>
    </row>
    <row r="45" spans="1:6" x14ac:dyDescent="0.25">
      <c r="A45">
        <v>2028</v>
      </c>
      <c r="B45">
        <v>8</v>
      </c>
      <c r="C45" s="5">
        <v>-1533.67</v>
      </c>
      <c r="D45" s="5">
        <v>0</v>
      </c>
      <c r="E45" s="5">
        <f t="shared" si="2"/>
        <v>-1533.67</v>
      </c>
      <c r="F45" s="5"/>
    </row>
    <row r="46" spans="1:6" x14ac:dyDescent="0.25">
      <c r="A46">
        <v>2028</v>
      </c>
      <c r="B46">
        <v>9</v>
      </c>
      <c r="C46" s="5">
        <v>-1566.53</v>
      </c>
      <c r="D46" s="5">
        <v>0</v>
      </c>
      <c r="E46" s="5">
        <f t="shared" si="2"/>
        <v>-1566.53</v>
      </c>
      <c r="F46" s="5"/>
    </row>
    <row r="47" spans="1:6" x14ac:dyDescent="0.25">
      <c r="A47">
        <v>2028</v>
      </c>
      <c r="B47">
        <v>10</v>
      </c>
      <c r="C47" s="5">
        <v>-1599.4</v>
      </c>
      <c r="D47" s="5">
        <v>0</v>
      </c>
      <c r="E47" s="5">
        <f t="shared" si="2"/>
        <v>-1599.4</v>
      </c>
      <c r="F47" s="5"/>
    </row>
    <row r="48" spans="1:6" x14ac:dyDescent="0.25">
      <c r="A48">
        <v>2028</v>
      </c>
      <c r="B48">
        <v>11</v>
      </c>
      <c r="C48" s="5">
        <v>-1632.26</v>
      </c>
      <c r="D48" s="5">
        <v>0</v>
      </c>
      <c r="E48" s="5">
        <f t="shared" si="2"/>
        <v>-1632.26</v>
      </c>
      <c r="F48" s="5"/>
    </row>
    <row r="49" spans="1:6" x14ac:dyDescent="0.25">
      <c r="A49">
        <v>2028</v>
      </c>
      <c r="B49">
        <v>12</v>
      </c>
      <c r="C49" s="5">
        <v>-1665.12</v>
      </c>
      <c r="D49" s="5">
        <v>0</v>
      </c>
      <c r="E49" s="5">
        <f t="shared" si="2"/>
        <v>-1665.12</v>
      </c>
      <c r="F49" s="5"/>
    </row>
    <row r="50" spans="1:6" x14ac:dyDescent="0.25">
      <c r="A50">
        <v>2029</v>
      </c>
      <c r="B50">
        <v>1</v>
      </c>
      <c r="C50" s="5">
        <v>-1732.24</v>
      </c>
      <c r="D50" s="5">
        <v>0</v>
      </c>
      <c r="E50" s="5">
        <f t="shared" si="2"/>
        <v>-1732.24</v>
      </c>
      <c r="F50" s="5"/>
    </row>
    <row r="51" spans="1:6" x14ac:dyDescent="0.25">
      <c r="A51">
        <v>2029</v>
      </c>
      <c r="B51">
        <v>2</v>
      </c>
      <c r="C51" s="5">
        <v>-1766.49</v>
      </c>
      <c r="D51" s="5">
        <v>0</v>
      </c>
      <c r="E51" s="5">
        <f t="shared" si="2"/>
        <v>-1766.49</v>
      </c>
      <c r="F51" s="5"/>
    </row>
    <row r="52" spans="1:6" x14ac:dyDescent="0.25">
      <c r="A52">
        <v>2029</v>
      </c>
      <c r="B52">
        <v>3</v>
      </c>
      <c r="C52" s="5">
        <v>-1800.74</v>
      </c>
      <c r="D52" s="5">
        <v>0</v>
      </c>
      <c r="E52" s="5">
        <f t="shared" si="2"/>
        <v>-1800.74</v>
      </c>
      <c r="F52" s="5"/>
    </row>
    <row r="53" spans="1:6" x14ac:dyDescent="0.25">
      <c r="A53">
        <v>2029</v>
      </c>
      <c r="B53">
        <v>4</v>
      </c>
      <c r="C53" s="5">
        <v>-1834.99</v>
      </c>
      <c r="D53" s="5">
        <v>0</v>
      </c>
      <c r="E53" s="5">
        <f t="shared" si="2"/>
        <v>-1834.99</v>
      </c>
      <c r="F53" s="5"/>
    </row>
    <row r="54" spans="1:6" x14ac:dyDescent="0.25">
      <c r="A54">
        <v>2029</v>
      </c>
      <c r="B54">
        <v>5</v>
      </c>
      <c r="C54" s="5">
        <v>-1869.25</v>
      </c>
      <c r="D54" s="5">
        <v>0</v>
      </c>
      <c r="E54" s="5">
        <f t="shared" si="2"/>
        <v>-1869.25</v>
      </c>
      <c r="F54" s="5"/>
    </row>
    <row r="55" spans="1:6" x14ac:dyDescent="0.25">
      <c r="A55">
        <v>2029</v>
      </c>
      <c r="B55">
        <v>6</v>
      </c>
      <c r="C55" s="5">
        <v>-1903.5</v>
      </c>
      <c r="D55" s="5">
        <v>0</v>
      </c>
      <c r="E55" s="5">
        <f t="shared" si="2"/>
        <v>-1903.5</v>
      </c>
      <c r="F55" s="5"/>
    </row>
    <row r="56" spans="1:6" x14ac:dyDescent="0.25">
      <c r="A56">
        <v>2029</v>
      </c>
      <c r="B56">
        <v>7</v>
      </c>
      <c r="C56" s="5">
        <v>-1937.75</v>
      </c>
      <c r="D56" s="5">
        <v>0</v>
      </c>
      <c r="E56" s="5">
        <f t="shared" si="2"/>
        <v>-1937.75</v>
      </c>
      <c r="F56" s="5"/>
    </row>
    <row r="57" spans="1:6" x14ac:dyDescent="0.25">
      <c r="A57">
        <v>2029</v>
      </c>
      <c r="B57">
        <v>8</v>
      </c>
      <c r="C57" s="5">
        <v>-1972</v>
      </c>
      <c r="D57" s="5">
        <v>0</v>
      </c>
      <c r="E57" s="5">
        <f t="shared" si="2"/>
        <v>-1972</v>
      </c>
      <c r="F57" s="5"/>
    </row>
    <row r="58" spans="1:6" x14ac:dyDescent="0.25">
      <c r="A58">
        <v>2029</v>
      </c>
      <c r="B58">
        <v>9</v>
      </c>
      <c r="C58" s="5">
        <v>-2006.25</v>
      </c>
      <c r="D58" s="5">
        <v>0</v>
      </c>
      <c r="E58" s="5">
        <f t="shared" si="2"/>
        <v>-2006.25</v>
      </c>
      <c r="F58" s="5"/>
    </row>
    <row r="59" spans="1:6" x14ac:dyDescent="0.25">
      <c r="A59">
        <v>2029</v>
      </c>
      <c r="B59">
        <v>10</v>
      </c>
      <c r="C59" s="5">
        <v>-2040.5</v>
      </c>
      <c r="D59" s="5">
        <v>0</v>
      </c>
      <c r="E59" s="5">
        <f t="shared" si="2"/>
        <v>-2040.5</v>
      </c>
      <c r="F59" s="5"/>
    </row>
    <row r="60" spans="1:6" x14ac:dyDescent="0.25">
      <c r="A60">
        <v>2029</v>
      </c>
      <c r="B60">
        <v>11</v>
      </c>
      <c r="C60" s="5">
        <v>-2074.75</v>
      </c>
      <c r="D60" s="5">
        <v>0</v>
      </c>
      <c r="E60" s="5">
        <f t="shared" si="2"/>
        <v>-2074.75</v>
      </c>
      <c r="F60" s="5"/>
    </row>
    <row r="61" spans="1:6" x14ac:dyDescent="0.25">
      <c r="A61">
        <v>2029</v>
      </c>
      <c r="B61">
        <v>12</v>
      </c>
      <c r="C61" s="5">
        <v>-2109</v>
      </c>
      <c r="D61" s="5">
        <v>0</v>
      </c>
      <c r="E61" s="5">
        <f t="shared" si="2"/>
        <v>-2109</v>
      </c>
      <c r="F61" s="5"/>
    </row>
    <row r="62" spans="1:6" x14ac:dyDescent="0.25">
      <c r="A62">
        <v>2030</v>
      </c>
      <c r="B62">
        <v>1</v>
      </c>
      <c r="C62" s="5">
        <v>-2179.08</v>
      </c>
      <c r="D62" s="5">
        <v>0</v>
      </c>
      <c r="E62" s="5">
        <f t="shared" si="2"/>
        <v>-2179.08</v>
      </c>
      <c r="F62" s="5"/>
    </row>
    <row r="63" spans="1:6" x14ac:dyDescent="0.25">
      <c r="A63">
        <v>2030</v>
      </c>
      <c r="B63">
        <v>2</v>
      </c>
      <c r="C63" s="5">
        <v>-2214.91</v>
      </c>
      <c r="D63" s="5">
        <v>0</v>
      </c>
      <c r="E63" s="5">
        <f t="shared" si="2"/>
        <v>-2214.91</v>
      </c>
      <c r="F63" s="5"/>
    </row>
    <row r="64" spans="1:6" x14ac:dyDescent="0.25">
      <c r="A64">
        <v>2030</v>
      </c>
      <c r="B64">
        <v>3</v>
      </c>
      <c r="C64" s="5">
        <v>-2250.73</v>
      </c>
      <c r="D64" s="5">
        <v>0</v>
      </c>
      <c r="E64" s="5">
        <f t="shared" si="2"/>
        <v>-2250.73</v>
      </c>
      <c r="F64" s="5"/>
    </row>
    <row r="65" spans="1:6" x14ac:dyDescent="0.25">
      <c r="A65">
        <v>2030</v>
      </c>
      <c r="B65">
        <v>4</v>
      </c>
      <c r="C65" s="5">
        <v>-2286.56</v>
      </c>
      <c r="D65" s="5">
        <v>0</v>
      </c>
      <c r="E65" s="5">
        <f t="shared" si="2"/>
        <v>-2286.56</v>
      </c>
      <c r="F65" s="5"/>
    </row>
    <row r="66" spans="1:6" x14ac:dyDescent="0.25">
      <c r="A66">
        <v>2030</v>
      </c>
      <c r="B66">
        <v>5</v>
      </c>
      <c r="C66" s="5">
        <v>-2322.38</v>
      </c>
      <c r="D66" s="5">
        <v>0</v>
      </c>
      <c r="E66" s="5">
        <f t="shared" ref="E66:E73" si="3">SUM(C66:D66)</f>
        <v>-2322.38</v>
      </c>
      <c r="F66" s="5"/>
    </row>
    <row r="67" spans="1:6" x14ac:dyDescent="0.25">
      <c r="A67">
        <v>2030</v>
      </c>
      <c r="B67">
        <v>6</v>
      </c>
      <c r="C67" s="5">
        <v>-2358.21</v>
      </c>
      <c r="D67" s="5">
        <v>0</v>
      </c>
      <c r="E67" s="5">
        <f t="shared" si="3"/>
        <v>-2358.21</v>
      </c>
      <c r="F67" s="5"/>
    </row>
    <row r="68" spans="1:6" x14ac:dyDescent="0.25">
      <c r="A68">
        <v>2030</v>
      </c>
      <c r="B68">
        <v>7</v>
      </c>
      <c r="C68" s="5">
        <v>-2394.0300000000002</v>
      </c>
      <c r="D68" s="5">
        <v>0</v>
      </c>
      <c r="E68" s="5">
        <f t="shared" si="3"/>
        <v>-2394.0300000000002</v>
      </c>
      <c r="F68" s="5"/>
    </row>
    <row r="69" spans="1:6" x14ac:dyDescent="0.25">
      <c r="A69">
        <v>2030</v>
      </c>
      <c r="B69">
        <v>8</v>
      </c>
      <c r="C69" s="5">
        <v>-2429.86</v>
      </c>
      <c r="D69" s="5">
        <v>0</v>
      </c>
      <c r="E69" s="5">
        <f t="shared" si="3"/>
        <v>-2429.86</v>
      </c>
      <c r="F69" s="5"/>
    </row>
    <row r="70" spans="1:6" x14ac:dyDescent="0.25">
      <c r="A70">
        <v>2030</v>
      </c>
      <c r="B70">
        <v>9</v>
      </c>
      <c r="C70" s="5">
        <v>-2465.69</v>
      </c>
      <c r="D70" s="5">
        <v>0</v>
      </c>
      <c r="E70" s="5">
        <f t="shared" si="3"/>
        <v>-2465.69</v>
      </c>
      <c r="F70" s="5"/>
    </row>
    <row r="71" spans="1:6" x14ac:dyDescent="0.25">
      <c r="A71">
        <v>2030</v>
      </c>
      <c r="B71">
        <v>10</v>
      </c>
      <c r="C71" s="5">
        <v>-2501.5100000000002</v>
      </c>
      <c r="D71" s="5">
        <v>0</v>
      </c>
      <c r="E71" s="5">
        <f t="shared" si="3"/>
        <v>-2501.5100000000002</v>
      </c>
      <c r="F71" s="5"/>
    </row>
    <row r="72" spans="1:6" x14ac:dyDescent="0.25">
      <c r="A72">
        <v>2030</v>
      </c>
      <c r="B72">
        <v>11</v>
      </c>
      <c r="C72" s="5">
        <v>-2537.34</v>
      </c>
      <c r="D72" s="5">
        <v>0</v>
      </c>
      <c r="E72" s="5">
        <f t="shared" si="3"/>
        <v>-2537.34</v>
      </c>
      <c r="F72" s="5"/>
    </row>
    <row r="73" spans="1:6" x14ac:dyDescent="0.25">
      <c r="A73">
        <v>2030</v>
      </c>
      <c r="B73">
        <v>12</v>
      </c>
      <c r="C73" s="5">
        <v>-2573.16</v>
      </c>
      <c r="D73" s="5">
        <v>0</v>
      </c>
      <c r="E73" s="5">
        <f t="shared" si="3"/>
        <v>-2573.16</v>
      </c>
      <c r="F73" s="5"/>
    </row>
    <row r="74" spans="1:6" x14ac:dyDescent="0.25">
      <c r="A74" t="s">
        <v>2</v>
      </c>
      <c r="B74" t="s">
        <v>2</v>
      </c>
      <c r="C74" s="3">
        <v>0</v>
      </c>
      <c r="F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workbookViewId="0"/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8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i!C2+ii!E2</f>
        <v>41131.258634775499</v>
      </c>
      <c r="E2">
        <v>2025</v>
      </c>
      <c r="F2" s="2">
        <f>SUMIFS($C$2:$C$73,$A$2:$A$73,E2)</f>
        <v>494843.52877521026</v>
      </c>
    </row>
    <row r="3" spans="1:6" x14ac:dyDescent="0.25">
      <c r="A3">
        <v>2025</v>
      </c>
      <c r="B3">
        <v>2</v>
      </c>
      <c r="C3" s="6">
        <f>i!C3+ii!E3</f>
        <v>36139.892110847897</v>
      </c>
      <c r="E3">
        <v>2026</v>
      </c>
      <c r="F3" s="2">
        <f t="shared" ref="F3:F7" si="0">SUMIFS($C$2:$C$73,$A$2:$A$73,E3)</f>
        <v>490037.87877521035</v>
      </c>
    </row>
    <row r="4" spans="1:6" x14ac:dyDescent="0.25">
      <c r="A4">
        <v>2025</v>
      </c>
      <c r="B4">
        <v>3</v>
      </c>
      <c r="C4" s="6">
        <f>i!C4+ii!E4</f>
        <v>41069.378634775501</v>
      </c>
      <c r="E4">
        <v>2027</v>
      </c>
      <c r="F4" s="2">
        <f t="shared" si="0"/>
        <v>485177.03877521027</v>
      </c>
    </row>
    <row r="5" spans="1:6" x14ac:dyDescent="0.25">
      <c r="A5">
        <v>2025</v>
      </c>
      <c r="B5">
        <v>4</v>
      </c>
      <c r="C5" s="6">
        <f>i!C5+ii!E5</f>
        <v>39405.618503198501</v>
      </c>
      <c r="E5">
        <v>2028</v>
      </c>
      <c r="F5" s="2">
        <f t="shared" si="0"/>
        <v>481798.79428318632</v>
      </c>
    </row>
    <row r="6" spans="1:6" x14ac:dyDescent="0.25">
      <c r="A6">
        <v>2025</v>
      </c>
      <c r="B6">
        <v>5</v>
      </c>
      <c r="C6" s="6">
        <f>i!C6+ii!E6</f>
        <v>41898.466734481299</v>
      </c>
      <c r="E6">
        <v>2029</v>
      </c>
      <c r="F6" s="2">
        <f t="shared" si="0"/>
        <v>474910.29877521034</v>
      </c>
    </row>
    <row r="7" spans="1:6" x14ac:dyDescent="0.25">
      <c r="A7">
        <v>2025</v>
      </c>
      <c r="B7">
        <v>6</v>
      </c>
      <c r="C7" s="6">
        <f>i!C7+ii!E7</f>
        <v>42221.611816078897</v>
      </c>
      <c r="E7">
        <v>2030</v>
      </c>
      <c r="F7" s="2">
        <f t="shared" si="0"/>
        <v>469444.29877521034</v>
      </c>
    </row>
    <row r="8" spans="1:6" x14ac:dyDescent="0.25">
      <c r="A8">
        <v>2025</v>
      </c>
      <c r="B8">
        <v>7</v>
      </c>
      <c r="C8" s="6">
        <f>i!C8+ii!E8</f>
        <v>46782.637656885701</v>
      </c>
    </row>
    <row r="9" spans="1:6" x14ac:dyDescent="0.25">
      <c r="A9">
        <v>2025</v>
      </c>
      <c r="B9">
        <v>8</v>
      </c>
      <c r="C9" s="6">
        <f>i!C9+ii!E9</f>
        <v>44904.148006430696</v>
      </c>
    </row>
    <row r="10" spans="1:6" x14ac:dyDescent="0.25">
      <c r="A10">
        <v>2025</v>
      </c>
      <c r="B10">
        <v>9</v>
      </c>
      <c r="C10" s="6">
        <f>i!C10+ii!E10</f>
        <v>40409.0672417448</v>
      </c>
    </row>
    <row r="11" spans="1:6" x14ac:dyDescent="0.25">
      <c r="A11">
        <v>2025</v>
      </c>
      <c r="B11">
        <v>10</v>
      </c>
      <c r="C11" s="6">
        <f>i!C11+ii!E11</f>
        <v>40919.254379432699</v>
      </c>
    </row>
    <row r="12" spans="1:6" x14ac:dyDescent="0.25">
      <c r="A12">
        <v>2025</v>
      </c>
      <c r="B12">
        <v>11</v>
      </c>
      <c r="C12" s="6">
        <f>i!C12+ii!E12</f>
        <v>39171.246421783304</v>
      </c>
    </row>
    <row r="13" spans="1:6" x14ac:dyDescent="0.25">
      <c r="A13">
        <v>2025</v>
      </c>
      <c r="B13">
        <v>12</v>
      </c>
      <c r="C13" s="6">
        <f>i!C13+ii!E13</f>
        <v>40790.948634775501</v>
      </c>
    </row>
    <row r="14" spans="1:6" x14ac:dyDescent="0.25">
      <c r="A14">
        <v>2026</v>
      </c>
      <c r="B14">
        <v>1</v>
      </c>
      <c r="C14" s="6">
        <f>i!C14+ii!E14</f>
        <v>40729.328634775498</v>
      </c>
    </row>
    <row r="15" spans="1:6" x14ac:dyDescent="0.25">
      <c r="A15">
        <v>2026</v>
      </c>
      <c r="B15">
        <v>2</v>
      </c>
      <c r="C15" s="6">
        <f>i!C15+ii!E15</f>
        <v>35738.232110847901</v>
      </c>
    </row>
    <row r="16" spans="1:6" x14ac:dyDescent="0.25">
      <c r="A16">
        <v>2026</v>
      </c>
      <c r="B16">
        <v>3</v>
      </c>
      <c r="C16" s="6">
        <f>i!C16+ii!E16</f>
        <v>40667.988634775502</v>
      </c>
    </row>
    <row r="17" spans="1:3" x14ac:dyDescent="0.25">
      <c r="A17">
        <v>2026</v>
      </c>
      <c r="B17">
        <v>4</v>
      </c>
      <c r="C17" s="6">
        <f>i!C17+ii!E17</f>
        <v>39004.488503198503</v>
      </c>
    </row>
    <row r="18" spans="1:3" x14ac:dyDescent="0.25">
      <c r="A18">
        <v>2026</v>
      </c>
      <c r="B18">
        <v>5</v>
      </c>
      <c r="C18" s="6">
        <f>i!C18+ii!E18</f>
        <v>41497.596734481296</v>
      </c>
    </row>
    <row r="19" spans="1:3" x14ac:dyDescent="0.25">
      <c r="A19">
        <v>2026</v>
      </c>
      <c r="B19">
        <v>6</v>
      </c>
      <c r="C19" s="6">
        <f>i!C19+ii!E19</f>
        <v>41821.011816078899</v>
      </c>
    </row>
    <row r="20" spans="1:3" x14ac:dyDescent="0.25">
      <c r="A20">
        <v>2026</v>
      </c>
      <c r="B20">
        <v>7</v>
      </c>
      <c r="C20" s="6">
        <f>i!C20+ii!E20</f>
        <v>46382.297656885698</v>
      </c>
    </row>
    <row r="21" spans="1:3" x14ac:dyDescent="0.25">
      <c r="A21">
        <v>2026</v>
      </c>
      <c r="B21">
        <v>8</v>
      </c>
      <c r="C21" s="6">
        <f>i!C21+ii!E21</f>
        <v>44504.078006430696</v>
      </c>
    </row>
    <row r="22" spans="1:3" x14ac:dyDescent="0.25">
      <c r="A22">
        <v>2026</v>
      </c>
      <c r="B22">
        <v>9</v>
      </c>
      <c r="C22" s="6">
        <f>i!C22+ii!E22</f>
        <v>40009.257241744803</v>
      </c>
    </row>
    <row r="23" spans="1:3" x14ac:dyDescent="0.25">
      <c r="A23">
        <v>2026</v>
      </c>
      <c r="B23">
        <v>10</v>
      </c>
      <c r="C23" s="6">
        <f>i!C23+ii!E23</f>
        <v>40519.704379432704</v>
      </c>
    </row>
    <row r="24" spans="1:3" x14ac:dyDescent="0.25">
      <c r="A24">
        <v>2026</v>
      </c>
      <c r="B24">
        <v>11</v>
      </c>
      <c r="C24" s="6">
        <f>i!C24+ii!E24</f>
        <v>38771.966421783305</v>
      </c>
    </row>
    <row r="25" spans="1:3" x14ac:dyDescent="0.25">
      <c r="A25">
        <v>2026</v>
      </c>
      <c r="B25">
        <v>12</v>
      </c>
      <c r="C25" s="6">
        <f>i!C25+ii!E25</f>
        <v>40391.928634775497</v>
      </c>
    </row>
    <row r="26" spans="1:3" x14ac:dyDescent="0.25">
      <c r="A26">
        <v>2027</v>
      </c>
      <c r="B26">
        <v>1</v>
      </c>
      <c r="C26" s="6">
        <f>i!C26+ii!E26</f>
        <v>40329.608634775497</v>
      </c>
    </row>
    <row r="27" spans="1:3" x14ac:dyDescent="0.25">
      <c r="A27">
        <v>2027</v>
      </c>
      <c r="B27">
        <v>2</v>
      </c>
      <c r="C27" s="6">
        <f>i!C27+ii!E27</f>
        <v>35337.532110847897</v>
      </c>
    </row>
    <row r="28" spans="1:3" x14ac:dyDescent="0.25">
      <c r="A28">
        <v>2027</v>
      </c>
      <c r="B28">
        <v>3</v>
      </c>
      <c r="C28" s="6">
        <f>i!C28+ii!E28</f>
        <v>40266.318634775496</v>
      </c>
    </row>
    <row r="29" spans="1:3" x14ac:dyDescent="0.25">
      <c r="A29">
        <v>2027</v>
      </c>
      <c r="B29">
        <v>4</v>
      </c>
      <c r="C29" s="6">
        <f>i!C29+ii!E29</f>
        <v>38601.848503198504</v>
      </c>
    </row>
    <row r="30" spans="1:3" x14ac:dyDescent="0.25">
      <c r="A30">
        <v>2027</v>
      </c>
      <c r="B30">
        <v>5</v>
      </c>
      <c r="C30" s="6">
        <f>i!C30+ii!E30</f>
        <v>41093.986734481303</v>
      </c>
    </row>
    <row r="31" spans="1:3" x14ac:dyDescent="0.25">
      <c r="A31">
        <v>2027</v>
      </c>
      <c r="B31">
        <v>6</v>
      </c>
      <c r="C31" s="6">
        <f>i!C31+ii!E31</f>
        <v>41416.421816078902</v>
      </c>
    </row>
    <row r="32" spans="1:3" x14ac:dyDescent="0.25">
      <c r="A32">
        <v>2027</v>
      </c>
      <c r="B32">
        <v>7</v>
      </c>
      <c r="C32" s="6">
        <f>i!C32+ii!E32</f>
        <v>45976.747656885702</v>
      </c>
    </row>
    <row r="33" spans="1:3" x14ac:dyDescent="0.25">
      <c r="A33">
        <v>2027</v>
      </c>
      <c r="B33">
        <v>8</v>
      </c>
      <c r="C33" s="6">
        <f>i!C33+ii!E33</f>
        <v>44097.548006430698</v>
      </c>
    </row>
    <row r="34" spans="1:3" x14ac:dyDescent="0.25">
      <c r="A34">
        <v>2027</v>
      </c>
      <c r="B34">
        <v>9</v>
      </c>
      <c r="C34" s="6">
        <f>i!C34+ii!E34</f>
        <v>39601.757241744803</v>
      </c>
    </row>
    <row r="35" spans="1:3" x14ac:dyDescent="0.25">
      <c r="A35">
        <v>2027</v>
      </c>
      <c r="B35">
        <v>10</v>
      </c>
      <c r="C35" s="6">
        <f>i!C35+ii!E35</f>
        <v>40111.234379432703</v>
      </c>
    </row>
    <row r="36" spans="1:3" x14ac:dyDescent="0.25">
      <c r="A36">
        <v>2027</v>
      </c>
      <c r="B36">
        <v>11</v>
      </c>
      <c r="C36" s="6">
        <f>i!C36+ii!E36</f>
        <v>38362.526421783303</v>
      </c>
    </row>
    <row r="37" spans="1:3" x14ac:dyDescent="0.25">
      <c r="A37">
        <v>2027</v>
      </c>
      <c r="B37">
        <v>12</v>
      </c>
      <c r="C37" s="6">
        <f>i!C37+ii!E37</f>
        <v>39981.508634775499</v>
      </c>
    </row>
    <row r="38" spans="1:3" x14ac:dyDescent="0.25">
      <c r="A38">
        <v>2028</v>
      </c>
      <c r="B38">
        <v>1</v>
      </c>
      <c r="C38" s="6">
        <f>i!C38+ii!E38</f>
        <v>39916.998634775497</v>
      </c>
    </row>
    <row r="39" spans="1:3" x14ac:dyDescent="0.25">
      <c r="A39">
        <v>2028</v>
      </c>
      <c r="B39">
        <v>2</v>
      </c>
      <c r="C39" s="6">
        <f>i!C39+ii!E39</f>
        <v>36577.187618823795</v>
      </c>
    </row>
    <row r="40" spans="1:3" x14ac:dyDescent="0.25">
      <c r="A40">
        <v>2028</v>
      </c>
      <c r="B40">
        <v>3</v>
      </c>
      <c r="C40" s="6">
        <f>i!C40+ii!E40</f>
        <v>39851.278634775503</v>
      </c>
    </row>
    <row r="41" spans="1:3" x14ac:dyDescent="0.25">
      <c r="A41">
        <v>2028</v>
      </c>
      <c r="B41">
        <v>4</v>
      </c>
      <c r="C41" s="6">
        <f>i!C41+ii!E41</f>
        <v>38185.588503198502</v>
      </c>
    </row>
    <row r="42" spans="1:3" x14ac:dyDescent="0.25">
      <c r="A42">
        <v>2028</v>
      </c>
      <c r="B42">
        <v>5</v>
      </c>
      <c r="C42" s="6">
        <f>i!C42+ii!E42</f>
        <v>40676.5067344813</v>
      </c>
    </row>
    <row r="43" spans="1:3" x14ac:dyDescent="0.25">
      <c r="A43">
        <v>2028</v>
      </c>
      <c r="B43">
        <v>6</v>
      </c>
      <c r="C43" s="6">
        <f>i!C43+ii!E43</f>
        <v>40997.721816078898</v>
      </c>
    </row>
    <row r="44" spans="1:3" x14ac:dyDescent="0.25">
      <c r="A44">
        <v>2028</v>
      </c>
      <c r="B44">
        <v>7</v>
      </c>
      <c r="C44" s="6">
        <f>i!C44+ii!E44</f>
        <v>45556.827656885696</v>
      </c>
    </row>
    <row r="45" spans="1:3" x14ac:dyDescent="0.25">
      <c r="A45">
        <v>2028</v>
      </c>
      <c r="B45">
        <v>8</v>
      </c>
      <c r="C45" s="6">
        <f>i!C45+ii!E45</f>
        <v>43676.408006430698</v>
      </c>
    </row>
    <row r="46" spans="1:3" x14ac:dyDescent="0.25">
      <c r="A46">
        <v>2028</v>
      </c>
      <c r="B46">
        <v>9</v>
      </c>
      <c r="C46" s="6">
        <f>i!C46+ii!E46</f>
        <v>39179.397241744802</v>
      </c>
    </row>
    <row r="47" spans="1:3" x14ac:dyDescent="0.25">
      <c r="A47">
        <v>2028</v>
      </c>
      <c r="B47">
        <v>10</v>
      </c>
      <c r="C47" s="6">
        <f>i!C47+ii!E47</f>
        <v>39687.654379432701</v>
      </c>
    </row>
    <row r="48" spans="1:3" x14ac:dyDescent="0.25">
      <c r="A48">
        <v>2028</v>
      </c>
      <c r="B48">
        <v>11</v>
      </c>
      <c r="C48" s="6">
        <f>i!C48+ii!E48</f>
        <v>37937.7264217833</v>
      </c>
    </row>
    <row r="49" spans="1:3" x14ac:dyDescent="0.25">
      <c r="A49">
        <v>2028</v>
      </c>
      <c r="B49">
        <v>12</v>
      </c>
      <c r="C49" s="6">
        <f>i!C49+ii!E49</f>
        <v>39555.498634775497</v>
      </c>
    </row>
    <row r="50" spans="1:3" x14ac:dyDescent="0.25">
      <c r="A50">
        <v>2029</v>
      </c>
      <c r="B50">
        <v>1</v>
      </c>
      <c r="C50" s="6">
        <f>i!C50+ii!E50</f>
        <v>39488.378634775501</v>
      </c>
    </row>
    <row r="51" spans="1:3" x14ac:dyDescent="0.25">
      <c r="A51">
        <v>2029</v>
      </c>
      <c r="B51">
        <v>2</v>
      </c>
      <c r="C51" s="6">
        <f>i!C51+ii!E51</f>
        <v>34493.702110847902</v>
      </c>
    </row>
    <row r="52" spans="1:3" x14ac:dyDescent="0.25">
      <c r="A52">
        <v>2029</v>
      </c>
      <c r="B52">
        <v>3</v>
      </c>
      <c r="C52" s="6">
        <f>i!C52+ii!E52</f>
        <v>39419.878634775501</v>
      </c>
    </row>
    <row r="53" spans="1:3" x14ac:dyDescent="0.25">
      <c r="A53">
        <v>2029</v>
      </c>
      <c r="B53">
        <v>4</v>
      </c>
      <c r="C53" s="6">
        <f>i!C53+ii!E53</f>
        <v>37752.808503198503</v>
      </c>
    </row>
    <row r="54" spans="1:3" x14ac:dyDescent="0.25">
      <c r="A54">
        <v>2029</v>
      </c>
      <c r="B54">
        <v>5</v>
      </c>
      <c r="C54" s="6">
        <f>i!C54+ii!E54</f>
        <v>40242.326734481299</v>
      </c>
    </row>
    <row r="55" spans="1:3" x14ac:dyDescent="0.25">
      <c r="A55">
        <v>2029</v>
      </c>
      <c r="B55">
        <v>6</v>
      </c>
      <c r="C55" s="6">
        <f>i!C55+ii!E55</f>
        <v>40562.1618160789</v>
      </c>
    </row>
    <row r="56" spans="1:3" x14ac:dyDescent="0.25">
      <c r="A56">
        <v>2029</v>
      </c>
      <c r="B56">
        <v>7</v>
      </c>
      <c r="C56" s="6">
        <f>i!C56+ii!E56</f>
        <v>45119.877656885699</v>
      </c>
    </row>
    <row r="57" spans="1:3" x14ac:dyDescent="0.25">
      <c r="A57">
        <v>2029</v>
      </c>
      <c r="B57">
        <v>8</v>
      </c>
      <c r="C57" s="6">
        <f>i!C57+ii!E57</f>
        <v>43238.078006430696</v>
      </c>
    </row>
    <row r="58" spans="1:3" x14ac:dyDescent="0.25">
      <c r="A58">
        <v>2029</v>
      </c>
      <c r="B58">
        <v>9</v>
      </c>
      <c r="C58" s="6">
        <f>i!C58+ii!E58</f>
        <v>38739.677241744801</v>
      </c>
    </row>
    <row r="59" spans="1:3" x14ac:dyDescent="0.25">
      <c r="A59">
        <v>2029</v>
      </c>
      <c r="B59">
        <v>10</v>
      </c>
      <c r="C59" s="6">
        <f>i!C59+ii!E59</f>
        <v>39246.554379432702</v>
      </c>
    </row>
    <row r="60" spans="1:3" x14ac:dyDescent="0.25">
      <c r="A60">
        <v>2029</v>
      </c>
      <c r="B60">
        <v>11</v>
      </c>
      <c r="C60" s="6">
        <f>i!C60+ii!E60</f>
        <v>37495.236421783302</v>
      </c>
    </row>
    <row r="61" spans="1:3" x14ac:dyDescent="0.25">
      <c r="A61">
        <v>2029</v>
      </c>
      <c r="B61">
        <v>12</v>
      </c>
      <c r="C61" s="6">
        <f>i!C61+ii!E61</f>
        <v>39111.618634775499</v>
      </c>
    </row>
    <row r="62" spans="1:3" x14ac:dyDescent="0.25">
      <c r="A62">
        <v>2030</v>
      </c>
      <c r="B62">
        <v>1</v>
      </c>
      <c r="C62" s="6">
        <f>i!C62+ii!E62</f>
        <v>39041.538634775497</v>
      </c>
    </row>
    <row r="63" spans="1:3" x14ac:dyDescent="0.25">
      <c r="A63">
        <v>2030</v>
      </c>
      <c r="B63">
        <v>2</v>
      </c>
      <c r="C63" s="6">
        <f>i!C63+ii!E63</f>
        <v>34045.282110847897</v>
      </c>
    </row>
    <row r="64" spans="1:3" x14ac:dyDescent="0.25">
      <c r="A64">
        <v>2030</v>
      </c>
      <c r="B64">
        <v>3</v>
      </c>
      <c r="C64" s="6">
        <f>i!C64+ii!E64</f>
        <v>38969.888634775496</v>
      </c>
    </row>
    <row r="65" spans="1:3" x14ac:dyDescent="0.25">
      <c r="A65">
        <v>2030</v>
      </c>
      <c r="B65">
        <v>4</v>
      </c>
      <c r="C65" s="6">
        <f>i!C65+ii!E65</f>
        <v>37301.238503198503</v>
      </c>
    </row>
    <row r="66" spans="1:3" x14ac:dyDescent="0.25">
      <c r="A66">
        <v>2030</v>
      </c>
      <c r="B66">
        <v>5</v>
      </c>
      <c r="C66" s="6">
        <f>i!C66+ii!E66</f>
        <v>39789.196734481302</v>
      </c>
    </row>
    <row r="67" spans="1:3" x14ac:dyDescent="0.25">
      <c r="A67">
        <v>2030</v>
      </c>
      <c r="B67">
        <v>6</v>
      </c>
      <c r="C67" s="6">
        <f>i!C67+ii!E67</f>
        <v>40107.451816078901</v>
      </c>
    </row>
    <row r="68" spans="1:3" x14ac:dyDescent="0.25">
      <c r="A68">
        <v>2030</v>
      </c>
      <c r="B68">
        <v>7</v>
      </c>
      <c r="C68" s="6">
        <f>i!C68+ii!E68</f>
        <v>44663.5976568857</v>
      </c>
    </row>
    <row r="69" spans="1:3" x14ac:dyDescent="0.25">
      <c r="A69">
        <v>2030</v>
      </c>
      <c r="B69">
        <v>8</v>
      </c>
      <c r="C69" s="6">
        <f>i!C69+ii!E69</f>
        <v>42780.218006430696</v>
      </c>
    </row>
    <row r="70" spans="1:3" x14ac:dyDescent="0.25">
      <c r="A70">
        <v>2030</v>
      </c>
      <c r="B70">
        <v>9</v>
      </c>
      <c r="C70" s="6">
        <f>i!C70+ii!E70</f>
        <v>38280.237241744799</v>
      </c>
    </row>
    <row r="71" spans="1:3" x14ac:dyDescent="0.25">
      <c r="A71">
        <v>2030</v>
      </c>
      <c r="B71">
        <v>10</v>
      </c>
      <c r="C71" s="6">
        <f>i!C71+ii!E71</f>
        <v>38785.5443794327</v>
      </c>
    </row>
    <row r="72" spans="1:3" x14ac:dyDescent="0.25">
      <c r="A72">
        <v>2030</v>
      </c>
      <c r="B72">
        <v>11</v>
      </c>
      <c r="C72" s="6">
        <f>i!C72+ii!E72</f>
        <v>37032.646421783298</v>
      </c>
    </row>
    <row r="73" spans="1:3" x14ac:dyDescent="0.25">
      <c r="A73">
        <v>2030</v>
      </c>
      <c r="B73">
        <v>12</v>
      </c>
      <c r="C73" s="6">
        <f>i!C73+ii!E73</f>
        <v>38647.458634775496</v>
      </c>
    </row>
    <row r="74" spans="1:3" x14ac:dyDescent="0.25">
      <c r="A74" t="s">
        <v>2</v>
      </c>
      <c r="B74" t="s">
        <v>2</v>
      </c>
      <c r="C74" s="6">
        <f>i!C74+ii!E74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Forecast before elec lrg 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Casqueira, Charlotte</cp:lastModifiedBy>
  <dcterms:created xsi:type="dcterms:W3CDTF">2025-02-20T16:31:51Z</dcterms:created>
  <dcterms:modified xsi:type="dcterms:W3CDTF">2025-11-07T19:25:24Z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