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harlotc\Desktop\"/>
    </mc:Choice>
  </mc:AlternateContent>
  <xr:revisionPtr revIDLastSave="0" documentId="8_{03B5825C-8E06-404C-B22B-598401801EDC}" xr6:coauthVersionLast="47" xr6:coauthVersionMax="47" xr10:uidLastSave="{00000000-0000-0000-0000-000000000000}"/>
  <bookViews>
    <workbookView xWindow="4695" yWindow="2265" windowWidth="21600" windowHeight="10035" xr2:uid="{00000000-000D-0000-FFFF-FFFF00000000}"/>
  </bookViews>
  <sheets>
    <sheet name="App.2-R_Loss Factor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7" i="1" l="1"/>
  <c r="H27" i="1"/>
  <c r="G27" i="1"/>
  <c r="F27" i="1"/>
  <c r="J27" i="1" s="1"/>
  <c r="E27" i="1"/>
  <c r="D27" i="1"/>
  <c r="D25" i="1"/>
  <c r="D29" i="1" s="1"/>
  <c r="I24" i="1"/>
  <c r="I25" i="1" s="1"/>
  <c r="I29" i="1" s="1"/>
  <c r="H24" i="1"/>
  <c r="H25" i="1" s="1"/>
  <c r="H29" i="1" s="1"/>
  <c r="G24" i="1"/>
  <c r="F24" i="1"/>
  <c r="E24" i="1"/>
  <c r="D24" i="1"/>
  <c r="J23" i="1"/>
  <c r="J22" i="1"/>
  <c r="I21" i="1"/>
  <c r="H21" i="1"/>
  <c r="G21" i="1"/>
  <c r="G25" i="1" s="1"/>
  <c r="G29" i="1" s="1"/>
  <c r="F21" i="1"/>
  <c r="F25" i="1" s="1"/>
  <c r="F29" i="1" s="1"/>
  <c r="E21" i="1"/>
  <c r="E25" i="1" s="1"/>
  <c r="E29" i="1" s="1"/>
  <c r="D21" i="1"/>
  <c r="J20" i="1"/>
  <c r="J19" i="1"/>
  <c r="J18" i="1"/>
  <c r="J17" i="1"/>
  <c r="J16" i="1"/>
  <c r="J24" i="1" l="1"/>
  <c r="J21" i="1"/>
  <c r="J25" i="1" l="1"/>
  <c r="J29" i="1" s="1"/>
</calcChain>
</file>

<file path=xl/sharedStrings.xml><?xml version="1.0" encoding="utf-8"?>
<sst xmlns="http://schemas.openxmlformats.org/spreadsheetml/2006/main" count="66" uniqueCount="56">
  <si>
    <t>File Number:</t>
  </si>
  <si>
    <t>EB-2024-0035</t>
  </si>
  <si>
    <t>Exhibit:</t>
  </si>
  <si>
    <t>Tab:</t>
  </si>
  <si>
    <t>Schedule:</t>
  </si>
  <si>
    <t>Page:</t>
  </si>
  <si>
    <t>A</t>
  </si>
  <si>
    <t>Date:</t>
  </si>
  <si>
    <t>Appendix 2-R</t>
  </si>
  <si>
    <t>Loss Factors</t>
  </si>
  <si>
    <t>Historical Years</t>
  </si>
  <si>
    <t>5-Year Average 2020-2024</t>
  </si>
  <si>
    <t>Losses Within Distributor's System</t>
  </si>
  <si>
    <t>"Wholesale" kWh delivered to distributor (higher value)</t>
  </si>
  <si>
    <t>B</t>
  </si>
  <si>
    <t>"Wholesale" kWh delivered to distributor (lower value)</t>
  </si>
  <si>
    <t>C</t>
  </si>
  <si>
    <t>microFIT kWh supplied to distributor</t>
  </si>
  <si>
    <t>D</t>
  </si>
  <si>
    <t>Other Embedded Generation</t>
  </si>
  <si>
    <t>E</t>
  </si>
  <si>
    <t>Portion of "Wholesale" kWh delivered to distributor for its Large Use Customer(s)</t>
  </si>
  <si>
    <t>F</t>
  </si>
  <si>
    <t>Net "Wholesale" kWh delivered to distributor  = B + C + D - E</t>
  </si>
  <si>
    <t>G</t>
  </si>
  <si>
    <t>"Retail" kWh delivered by distributor</t>
  </si>
  <si>
    <t>H</t>
  </si>
  <si>
    <t>Portion of "Retail" kWh delivered by distributor to its Large Use Customer(s)</t>
  </si>
  <si>
    <t>I</t>
  </si>
  <si>
    <t>Net "Retail" kWh delivered by distributor = G - H</t>
  </si>
  <si>
    <t>J</t>
  </si>
  <si>
    <t>Loss Factor in Distributor's system =  F / I</t>
  </si>
  <si>
    <t>Losses Upstream of Distributor's System</t>
  </si>
  <si>
    <t>K</t>
  </si>
  <si>
    <t>Supply Facilities Loss Factor</t>
  </si>
  <si>
    <t>Total Losses</t>
  </si>
  <si>
    <t>L</t>
  </si>
  <si>
    <r>
      <rPr>
        <sz val="10"/>
        <color theme="1"/>
        <rFont val="Arial"/>
        <family val="2"/>
      </rPr>
      <t xml:space="preserve">Total Loss Factor = </t>
    </r>
    <r>
      <rPr>
        <b/>
        <sz val="10"/>
        <color theme="1"/>
        <rFont val="Arial"/>
        <family val="2"/>
      </rPr>
      <t>G x H</t>
    </r>
  </si>
  <si>
    <t>Notes:</t>
  </si>
  <si>
    <r>
      <rPr>
        <sz val="10"/>
        <color theme="1"/>
        <rFont val="Arial"/>
        <family val="2"/>
      </rP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color theme="1"/>
        <rFont val="Arial"/>
        <family val="2"/>
      </rPr>
      <t>higher</t>
    </r>
    <r>
      <rPr>
        <sz val="10"/>
        <color theme="1"/>
        <rFont val="Arial"/>
        <family val="2"/>
      </rPr>
      <t xml:space="preserve"> of the two values provided by MV-WEB.</t>
    </r>
  </si>
  <si>
    <r>
      <rPr>
        <sz val="10"/>
        <color theme="1"/>
        <rFont val="Arial"/>
        <family val="2"/>
      </rP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color theme="1"/>
        <rFont val="Arial"/>
        <family val="2"/>
      </rPr>
      <t>higher</t>
    </r>
    <r>
      <rPr>
        <sz val="10"/>
        <color theme="1"/>
        <rFont val="Arial"/>
        <family val="2"/>
      </rPr>
      <t xml:space="preserve"> of the two kWh values provided in Hydro One Networks' invoice.</t>
    </r>
  </si>
  <si>
    <t>If partially embedded, kWh pertains to the sum of the above.</t>
  </si>
  <si>
    <r>
      <rPr>
        <sz val="10"/>
        <color theme="1"/>
        <rFont val="Arial"/>
        <family val="2"/>
      </rP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color theme="1"/>
        <rFont val="Arial"/>
        <family val="2"/>
      </rPr>
      <t>lower</t>
    </r>
    <r>
      <rPr>
        <sz val="10"/>
        <color theme="1"/>
        <rFont val="Arial"/>
        <family val="2"/>
      </rPr>
      <t xml:space="preserve"> of the two kWh values provided by MV-WEB.</t>
    </r>
  </si>
  <si>
    <r>
      <rPr>
        <sz val="10"/>
        <color theme="1"/>
        <rFont val="Arial"/>
        <family val="2"/>
      </rP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color theme="1"/>
        <rFont val="Arial"/>
        <family val="2"/>
      </rPr>
      <t>lower</t>
    </r>
    <r>
      <rPr>
        <sz val="10"/>
        <color theme="1"/>
        <rFont val="Arial"/>
        <family val="2"/>
      </rPr>
      <t xml:space="preserve"> of the two kWh values provided in Hydro One Networks' invoice.</t>
    </r>
  </si>
  <si>
    <t>This pertains to the energy flowing onto the distribution system from microFIT generation.</t>
  </si>
  <si>
    <t>This pertains to all other forms of generation flowing onto the distribution system. It includes, but is not limited to wholesale market participants with generation that supplies the distribution system</t>
  </si>
  <si>
    <t>A, C &amp; D</t>
  </si>
  <si>
    <t>Collectively, A, C, and D refer to the generation requirement. This is the energy that is generated in support of the connected customer load.</t>
  </si>
  <si>
    <t>B, C &amp; D</t>
  </si>
  <si>
    <t>Collectively, B, C, and D refer to the energy flowing onto the distribution system.</t>
  </si>
  <si>
    <r>
      <rPr>
        <sz val="10"/>
        <color theme="1"/>
        <rFont val="Arial"/>
        <family val="2"/>
      </rPr>
      <t xml:space="preserve">If a Large Use Customer is metered on the secondary or low voltage side of the transformer, the default loss is 1% (i.e., </t>
    </r>
    <r>
      <rPr>
        <b/>
        <sz val="10"/>
        <color theme="1"/>
        <rFont val="Arial"/>
        <family val="2"/>
      </rPr>
      <t>E</t>
    </r>
    <r>
      <rPr>
        <sz val="10"/>
        <color theme="1"/>
        <rFont val="Arial"/>
        <family val="2"/>
      </rPr>
      <t xml:space="preserve"> = 1.01 X </t>
    </r>
    <r>
      <rPr>
        <b/>
        <sz val="10"/>
        <color theme="1"/>
        <rFont val="Arial"/>
        <family val="2"/>
      </rPr>
      <t>E</t>
    </r>
    <r>
      <rPr>
        <sz val="10"/>
        <color theme="1"/>
        <rFont val="Arial"/>
        <family val="2"/>
      </rPr>
      <t>). This value should not include supply facility losses. However, the total loss factor on the tariff of rate and charges and applied to customers consumption should include the supply facility loss factor.</t>
    </r>
  </si>
  <si>
    <t>kWh corresponding to G should equal metered or estimated kWh at the customer’s delivery point.</t>
  </si>
  <si>
    <t>Metered consumption of Large Use customers.</t>
  </si>
  <si>
    <r>
      <rPr>
        <b/>
        <sz val="10"/>
        <color theme="1"/>
        <rFont val="Arial"/>
        <family val="2"/>
      </rPr>
      <t>J</t>
    </r>
    <r>
      <rPr>
        <sz val="10"/>
        <color theme="1"/>
        <rFont val="Arial"/>
        <family val="2"/>
      </rPr>
      <t xml:space="preserve"> and </t>
    </r>
    <r>
      <rPr>
        <b/>
        <sz val="10"/>
        <color theme="1"/>
        <rFont val="Arial"/>
        <family val="2"/>
      </rPr>
      <t>L</t>
    </r>
  </si>
  <si>
    <t>These loss factors pertain to secondary-metered customers with demand less than 5,000 kW.</t>
  </si>
  <si>
    <t>Actual Supply Facility Loss Factor as calculated by dividing (A + C + D) by (B + C +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</si>
</sst>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d\,\ yyyy"/>
    <numFmt numFmtId="165" formatCode="_-* #,##0_-;\-* #,##0_-;_-* &quot;-&quot;??_-;_-@"/>
    <numFmt numFmtId="166" formatCode="0.0000"/>
    <numFmt numFmtId="167" formatCode="_-* #,##0.0000_-;\-* #,##0.0000_-;_-* &quot;-&quot;??_-;_-@"/>
    <numFmt numFmtId="168" formatCode="_-* #,##0.0000_-;\-* #,##0.0000_-;_-* &quot;-&quot;??.0000_-;_-@"/>
  </numFmts>
  <fonts count="12" x14ac:knownFonts="1">
    <font>
      <sz val="10"/>
      <color rgb="FF000000"/>
      <name val="Arial"/>
      <scheme val="minor"/>
    </font>
    <font>
      <sz val="18"/>
      <color theme="1"/>
      <name val="Arial"/>
      <family val="2"/>
    </font>
    <font>
      <b/>
      <sz val="10"/>
      <color theme="1"/>
      <name val="Arial"/>
      <family val="2"/>
    </font>
    <font>
      <sz val="8"/>
      <color theme="1"/>
      <name val="Arial"/>
      <family val="2"/>
    </font>
    <font>
      <b/>
      <sz val="11"/>
      <color theme="1"/>
      <name val="Arial"/>
      <family val="2"/>
    </font>
    <font>
      <b/>
      <sz val="14"/>
      <color theme="1"/>
      <name val="Arial"/>
      <family val="2"/>
    </font>
    <font>
      <b/>
      <u/>
      <sz val="10"/>
      <color theme="1"/>
      <name val="Arial"/>
      <family val="2"/>
    </font>
    <font>
      <sz val="10"/>
      <color theme="1"/>
      <name val="Arial"/>
      <family val="2"/>
    </font>
    <font>
      <sz val="10"/>
      <name val="Arial"/>
      <family val="2"/>
    </font>
    <font>
      <b/>
      <i/>
      <sz val="10"/>
      <color theme="1"/>
      <name val="Arial"/>
      <family val="2"/>
    </font>
    <font>
      <sz val="10"/>
      <color theme="1"/>
      <name val="Arial"/>
      <family val="2"/>
      <scheme val="minor"/>
    </font>
    <font>
      <u/>
      <sz val="10"/>
      <color theme="1"/>
      <name val="Arial"/>
      <family val="2"/>
    </font>
  </fonts>
  <fills count="5">
    <fill>
      <patternFill patternType="none"/>
    </fill>
    <fill>
      <patternFill patternType="gray125"/>
    </fill>
    <fill>
      <patternFill patternType="solid">
        <fgColor rgb="FFEAF1DD"/>
        <bgColor rgb="FFEAF1DD"/>
      </patternFill>
    </fill>
    <fill>
      <patternFill patternType="solid">
        <fgColor rgb="FFC0C0C0"/>
        <bgColor rgb="FFC0C0C0"/>
      </patternFill>
    </fill>
    <fill>
      <patternFill patternType="solid">
        <fgColor rgb="FFFFE599"/>
        <bgColor rgb="FFFFE599"/>
      </patternFill>
    </fill>
  </fills>
  <borders count="23">
    <border>
      <left/>
      <right/>
      <top/>
      <bottom/>
      <diagonal/>
    </border>
    <border>
      <left/>
      <right/>
      <top/>
      <bottom style="thin">
        <color theme="0"/>
      </bottom>
      <diagonal/>
    </border>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8">
    <xf numFmtId="0" fontId="0" fillId="0" borderId="0" xfId="0" applyFont="1" applyAlignment="1"/>
    <xf numFmtId="0" fontId="1" fillId="0" borderId="0" xfId="0" applyFont="1" applyAlignment="1"/>
    <xf numFmtId="0" fontId="2" fillId="0" borderId="0" xfId="0" applyFont="1" applyAlignment="1">
      <alignment horizontal="left"/>
    </xf>
    <xf numFmtId="0" fontId="3" fillId="0" borderId="0" xfId="0" applyFont="1" applyAlignment="1">
      <alignment horizontal="right" vertical="top"/>
    </xf>
    <xf numFmtId="0" fontId="3" fillId="0" borderId="0" xfId="0" applyFont="1" applyAlignment="1">
      <alignment horizontal="right" vertical="top"/>
    </xf>
    <xf numFmtId="0" fontId="3" fillId="2" borderId="0" xfId="0" applyFont="1" applyFill="1" applyAlignment="1">
      <alignment horizontal="right" vertical="top"/>
    </xf>
    <xf numFmtId="0" fontId="3" fillId="2" borderId="1" xfId="0" applyFont="1" applyFill="1" applyBorder="1" applyAlignment="1">
      <alignment horizontal="right" vertical="top"/>
    </xf>
    <xf numFmtId="0" fontId="3" fillId="2" borderId="2" xfId="0" applyFont="1" applyFill="1" applyBorder="1" applyAlignment="1">
      <alignment horizontal="right" vertical="top"/>
    </xf>
    <xf numFmtId="164" fontId="3" fillId="2" borderId="2" xfId="0" applyNumberFormat="1" applyFont="1" applyFill="1" applyBorder="1" applyAlignment="1">
      <alignment horizontal="right" vertical="top"/>
    </xf>
    <xf numFmtId="0" fontId="2" fillId="0" borderId="11" xfId="0" applyFont="1" applyBorder="1" applyAlignment="1">
      <alignment horizontal="center" vertical="center"/>
    </xf>
    <xf numFmtId="0" fontId="2" fillId="0" borderId="12" xfId="0" applyFont="1" applyBorder="1" applyAlignment="1">
      <alignment horizontal="center" vertical="center" wrapText="1"/>
    </xf>
    <xf numFmtId="0" fontId="7" fillId="0" borderId="14" xfId="0" applyFont="1" applyBorder="1"/>
    <xf numFmtId="0" fontId="2" fillId="0" borderId="14" xfId="0" applyFont="1" applyBorder="1" applyAlignment="1">
      <alignment vertical="top"/>
    </xf>
    <xf numFmtId="0" fontId="7" fillId="0" borderId="11" xfId="0" applyFont="1" applyBorder="1" applyAlignment="1">
      <alignment vertical="top" wrapText="1"/>
    </xf>
    <xf numFmtId="165" fontId="7" fillId="2" borderId="11" xfId="0" applyNumberFormat="1" applyFont="1" applyFill="1" applyBorder="1" applyAlignment="1">
      <alignment horizontal="right" vertical="center"/>
    </xf>
    <xf numFmtId="165" fontId="7" fillId="0" borderId="18" xfId="0" applyNumberFormat="1" applyFont="1" applyBorder="1" applyAlignment="1">
      <alignment horizontal="right" vertical="center"/>
    </xf>
    <xf numFmtId="165" fontId="7" fillId="0" borderId="11" xfId="0" applyNumberFormat="1" applyFont="1" applyBorder="1" applyAlignment="1">
      <alignment horizontal="right" vertical="center"/>
    </xf>
    <xf numFmtId="165" fontId="7" fillId="4" borderId="11" xfId="0" applyNumberFormat="1" applyFont="1" applyFill="1" applyBorder="1" applyAlignment="1">
      <alignment horizontal="right" vertical="center"/>
    </xf>
    <xf numFmtId="0" fontId="2" fillId="0" borderId="14" xfId="0" applyFont="1" applyBorder="1" applyAlignment="1">
      <alignment vertical="top"/>
    </xf>
    <xf numFmtId="0" fontId="7" fillId="0" borderId="11" xfId="0" applyFont="1" applyBorder="1" applyAlignment="1">
      <alignment vertical="top" wrapText="1"/>
    </xf>
    <xf numFmtId="166" fontId="7" fillId="0" borderId="11" xfId="0" applyNumberFormat="1" applyFont="1" applyBorder="1" applyAlignment="1">
      <alignment horizontal="right" vertical="center"/>
    </xf>
    <xf numFmtId="166" fontId="7" fillId="0" borderId="18" xfId="0" applyNumberFormat="1" applyFont="1" applyBorder="1" applyAlignment="1">
      <alignment horizontal="right" vertical="center"/>
    </xf>
    <xf numFmtId="0" fontId="7" fillId="0" borderId="14" xfId="0" applyFont="1" applyBorder="1" applyAlignment="1">
      <alignment vertical="top"/>
    </xf>
    <xf numFmtId="167" fontId="7" fillId="0" borderId="11" xfId="0" applyNumberFormat="1" applyFont="1" applyBorder="1" applyAlignment="1">
      <alignment horizontal="right" vertical="center"/>
    </xf>
    <xf numFmtId="168" fontId="7" fillId="0" borderId="18" xfId="0" applyNumberFormat="1" applyFont="1" applyBorder="1" applyAlignment="1">
      <alignment horizontal="right" vertical="center"/>
    </xf>
    <xf numFmtId="0" fontId="7" fillId="0" borderId="19" xfId="0" applyFont="1" applyBorder="1"/>
    <xf numFmtId="0" fontId="7" fillId="0" borderId="20" xfId="0" applyFont="1" applyBorder="1" applyAlignment="1">
      <alignment vertical="top"/>
    </xf>
    <xf numFmtId="0" fontId="7" fillId="0" borderId="21" xfId="0" applyFont="1" applyBorder="1" applyAlignment="1">
      <alignment vertical="top" wrapText="1"/>
    </xf>
    <xf numFmtId="166" fontId="7" fillId="0" borderId="21" xfId="0" applyNumberFormat="1" applyFont="1" applyBorder="1" applyAlignment="1">
      <alignment horizontal="right" vertical="center"/>
    </xf>
    <xf numFmtId="166" fontId="7" fillId="0" borderId="22" xfId="0" applyNumberFormat="1" applyFont="1" applyBorder="1" applyAlignment="1">
      <alignment horizontal="right" vertical="center"/>
    </xf>
    <xf numFmtId="166" fontId="10" fillId="0" borderId="0" xfId="0" applyNumberFormat="1" applyFont="1"/>
    <xf numFmtId="0" fontId="9" fillId="0" borderId="0" xfId="0" applyFont="1"/>
    <xf numFmtId="0" fontId="2" fillId="0" borderId="0" xfId="0" applyFont="1" applyAlignment="1">
      <alignment horizontal="center"/>
    </xf>
    <xf numFmtId="0" fontId="7" fillId="0" borderId="0" xfId="0" applyFont="1" applyAlignment="1">
      <alignment vertical="top" wrapText="1"/>
    </xf>
    <xf numFmtId="0" fontId="7" fillId="0" borderId="0" xfId="0" applyFont="1" applyAlignment="1">
      <alignment horizontal="center"/>
    </xf>
    <xf numFmtId="0" fontId="7" fillId="0" borderId="0" xfId="0" applyFont="1"/>
    <xf numFmtId="0" fontId="2" fillId="0" borderId="0" xfId="0" applyFont="1" applyAlignment="1">
      <alignment horizontal="center" vertical="top"/>
    </xf>
    <xf numFmtId="0" fontId="7" fillId="0" borderId="0" xfId="0" applyFont="1" applyAlignment="1">
      <alignment vertical="top" wrapText="1"/>
    </xf>
    <xf numFmtId="0" fontId="0" fillId="0" borderId="0" xfId="0" applyFont="1" applyAlignment="1"/>
    <xf numFmtId="0" fontId="7" fillId="0" borderId="0" xfId="0" applyFont="1" applyAlignment="1">
      <alignment horizontal="left"/>
    </xf>
    <xf numFmtId="0" fontId="7" fillId="0" borderId="0" xfId="0" applyFont="1" applyAlignment="1">
      <alignment horizontal="left" wrapText="1"/>
    </xf>
    <xf numFmtId="0" fontId="7" fillId="0" borderId="0" xfId="0" applyFont="1" applyAlignment="1">
      <alignment wrapText="1"/>
    </xf>
    <xf numFmtId="0" fontId="9" fillId="3" borderId="15" xfId="0" applyFont="1" applyFill="1" applyBorder="1" applyAlignment="1">
      <alignment horizontal="left"/>
    </xf>
    <xf numFmtId="0" fontId="8" fillId="0" borderId="16" xfId="0" applyFont="1" applyBorder="1"/>
    <xf numFmtId="0" fontId="8" fillId="0" borderId="17" xfId="0" applyFont="1" applyBorder="1"/>
    <xf numFmtId="0" fontId="9" fillId="3" borderId="15" xfId="0" applyFont="1" applyFill="1" applyBorder="1" applyAlignment="1">
      <alignment horizontal="left" vertical="top" wrapText="1"/>
    </xf>
    <xf numFmtId="0" fontId="4" fillId="0" borderId="0" xfId="0" applyFont="1" applyAlignment="1"/>
    <xf numFmtId="0" fontId="5" fillId="0" borderId="0" xfId="0" applyFont="1" applyAlignment="1">
      <alignment horizontal="center"/>
    </xf>
    <xf numFmtId="0" fontId="6" fillId="0" borderId="0" xfId="0" applyFont="1" applyAlignment="1">
      <alignment horizontal="center"/>
    </xf>
    <xf numFmtId="0" fontId="7" fillId="0" borderId="3" xfId="0" applyFont="1" applyBorder="1" applyAlignment="1">
      <alignment horizontal="center"/>
    </xf>
    <xf numFmtId="0" fontId="8" fillId="0" borderId="4" xfId="0" applyFont="1" applyBorder="1"/>
    <xf numFmtId="0" fontId="8" fillId="0" borderId="9" xfId="0" applyFont="1" applyBorder="1"/>
    <xf numFmtId="0" fontId="8" fillId="0" borderId="10" xfId="0" applyFont="1" applyBorder="1"/>
    <xf numFmtId="0" fontId="2" fillId="0" borderId="5" xfId="0" applyFont="1" applyBorder="1" applyAlignment="1">
      <alignment horizontal="center"/>
    </xf>
    <xf numFmtId="0" fontId="8" fillId="0" borderId="6" xfId="0" applyFont="1" applyBorder="1"/>
    <xf numFmtId="0" fontId="8" fillId="0" borderId="7" xfId="0" applyFont="1" applyBorder="1"/>
    <xf numFmtId="0" fontId="2" fillId="0" borderId="8" xfId="0" applyFont="1" applyBorder="1" applyAlignment="1">
      <alignment horizontal="center" vertical="center" wrapText="1"/>
    </xf>
    <xf numFmtId="0" fontId="8"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K1000"/>
  <sheetViews>
    <sheetView showGridLines="0" tabSelected="1" workbookViewId="0">
      <selection activeCell="I22" sqref="I22"/>
    </sheetView>
  </sheetViews>
  <sheetFormatPr defaultColWidth="12.5703125" defaultRowHeight="15.75" customHeight="1" x14ac:dyDescent="0.2"/>
  <cols>
    <col min="1" max="1" width="2.42578125" customWidth="1"/>
    <col min="2" max="2" width="8.42578125" customWidth="1"/>
    <col min="3" max="3" width="30.42578125" customWidth="1"/>
    <col min="4" max="9" width="14" bestFit="1" customWidth="1"/>
    <col min="10" max="10" width="14.42578125" customWidth="1"/>
    <col min="11" max="27" width="9.42578125" customWidth="1"/>
  </cols>
  <sheetData>
    <row r="1" spans="1:10" ht="12" customHeight="1" x14ac:dyDescent="0.35">
      <c r="A1" s="1"/>
      <c r="H1" s="2" t="s">
        <v>0</v>
      </c>
      <c r="I1" s="3"/>
      <c r="J1" s="4" t="s">
        <v>1</v>
      </c>
    </row>
    <row r="2" spans="1:10" ht="12" customHeight="1" x14ac:dyDescent="0.2">
      <c r="A2" s="46"/>
      <c r="B2" s="38"/>
      <c r="C2" s="38"/>
      <c r="D2" s="38"/>
      <c r="E2" s="38"/>
      <c r="F2" s="38"/>
      <c r="G2" s="38"/>
      <c r="H2" s="2" t="s">
        <v>2</v>
      </c>
      <c r="I2" s="5"/>
      <c r="J2" s="6">
        <v>8</v>
      </c>
    </row>
    <row r="3" spans="1:10" ht="12" customHeight="1" x14ac:dyDescent="0.2">
      <c r="A3" s="38"/>
      <c r="B3" s="38"/>
      <c r="C3" s="38"/>
      <c r="D3" s="38"/>
      <c r="E3" s="38"/>
      <c r="F3" s="38"/>
      <c r="G3" s="38"/>
      <c r="H3" s="2" t="s">
        <v>3</v>
      </c>
      <c r="I3" s="5"/>
      <c r="J3" s="6">
        <v>2</v>
      </c>
    </row>
    <row r="4" spans="1:10" ht="12" customHeight="1" x14ac:dyDescent="0.2">
      <c r="H4" s="2" t="s">
        <v>4</v>
      </c>
      <c r="I4" s="5"/>
      <c r="J4" s="6">
        <v>3</v>
      </c>
    </row>
    <row r="5" spans="1:10" ht="12" customHeight="1" x14ac:dyDescent="0.2">
      <c r="H5" s="2" t="s">
        <v>5</v>
      </c>
      <c r="I5" s="5"/>
      <c r="J5" s="7" t="s">
        <v>6</v>
      </c>
    </row>
    <row r="6" spans="1:10" ht="12" customHeight="1" x14ac:dyDescent="0.2">
      <c r="H6" s="2"/>
      <c r="I6" s="3"/>
      <c r="J6" s="3"/>
    </row>
    <row r="7" spans="1:10" ht="12" customHeight="1" x14ac:dyDescent="0.2">
      <c r="H7" s="2" t="s">
        <v>7</v>
      </c>
      <c r="I7" s="5"/>
      <c r="J7" s="8">
        <v>45966</v>
      </c>
    </row>
    <row r="8" spans="1:10" ht="12" customHeight="1" x14ac:dyDescent="0.2"/>
    <row r="9" spans="1:10" ht="12" customHeight="1" x14ac:dyDescent="0.25">
      <c r="B9" s="47" t="s">
        <v>8</v>
      </c>
      <c r="C9" s="38"/>
      <c r="D9" s="38"/>
      <c r="E9" s="38"/>
      <c r="F9" s="38"/>
      <c r="G9" s="38"/>
      <c r="H9" s="38"/>
      <c r="I9" s="38"/>
      <c r="J9" s="38"/>
    </row>
    <row r="10" spans="1:10" ht="12" customHeight="1" x14ac:dyDescent="0.25">
      <c r="B10" s="47" t="s">
        <v>9</v>
      </c>
      <c r="C10" s="38"/>
      <c r="D10" s="38"/>
      <c r="E10" s="38"/>
      <c r="F10" s="38"/>
      <c r="G10" s="38"/>
      <c r="H10" s="38"/>
      <c r="I10" s="38"/>
      <c r="J10" s="38"/>
    </row>
    <row r="11" spans="1:10" ht="12" customHeight="1" x14ac:dyDescent="0.2">
      <c r="B11" s="48"/>
      <c r="C11" s="38"/>
      <c r="D11" s="38"/>
      <c r="E11" s="38"/>
      <c r="F11" s="38"/>
      <c r="G11" s="38"/>
      <c r="H11" s="38"/>
      <c r="I11" s="38"/>
      <c r="J11" s="38"/>
    </row>
    <row r="12" spans="1:10" ht="12" customHeight="1" x14ac:dyDescent="0.2"/>
    <row r="13" spans="1:10" ht="12" customHeight="1" x14ac:dyDescent="0.2">
      <c r="B13" s="49"/>
      <c r="C13" s="50"/>
      <c r="D13" s="53" t="s">
        <v>10</v>
      </c>
      <c r="E13" s="54"/>
      <c r="F13" s="54"/>
      <c r="G13" s="54"/>
      <c r="H13" s="54"/>
      <c r="I13" s="55"/>
      <c r="J13" s="56" t="s">
        <v>11</v>
      </c>
    </row>
    <row r="14" spans="1:10" ht="12" customHeight="1" x14ac:dyDescent="0.2">
      <c r="B14" s="51"/>
      <c r="C14" s="52"/>
      <c r="D14" s="9">
        <v>2019</v>
      </c>
      <c r="E14" s="9">
        <v>2020</v>
      </c>
      <c r="F14" s="9">
        <v>2021</v>
      </c>
      <c r="G14" s="9">
        <v>2022</v>
      </c>
      <c r="H14" s="9">
        <v>2023</v>
      </c>
      <c r="I14" s="10">
        <v>2024</v>
      </c>
      <c r="J14" s="57"/>
    </row>
    <row r="15" spans="1:10" ht="12" customHeight="1" x14ac:dyDescent="0.2">
      <c r="B15" s="11"/>
      <c r="C15" s="42" t="s">
        <v>12</v>
      </c>
      <c r="D15" s="43"/>
      <c r="E15" s="43"/>
      <c r="F15" s="43"/>
      <c r="G15" s="43"/>
      <c r="H15" s="43"/>
      <c r="I15" s="43"/>
      <c r="J15" s="44"/>
    </row>
    <row r="16" spans="1:10" ht="12" customHeight="1" x14ac:dyDescent="0.2">
      <c r="B16" s="12" t="s">
        <v>6</v>
      </c>
      <c r="C16" s="13" t="s">
        <v>13</v>
      </c>
      <c r="D16" s="14">
        <v>7135500699</v>
      </c>
      <c r="E16" s="14">
        <v>6783180591</v>
      </c>
      <c r="F16" s="14">
        <v>6796433442</v>
      </c>
      <c r="G16" s="14">
        <v>6848343653</v>
      </c>
      <c r="H16" s="14">
        <v>6954962910</v>
      </c>
      <c r="I16" s="14">
        <v>6978264685</v>
      </c>
      <c r="J16" s="15">
        <f t="shared" ref="J16:J24" si="0">IF(SUM(E16:I16)=0,0,AVERAGE(E16:I16))</f>
        <v>6872237056.1999998</v>
      </c>
    </row>
    <row r="17" spans="2:11" ht="12" customHeight="1" x14ac:dyDescent="0.2">
      <c r="B17" s="12" t="s">
        <v>14</v>
      </c>
      <c r="C17" s="13" t="s">
        <v>15</v>
      </c>
      <c r="D17" s="14">
        <v>7101229534</v>
      </c>
      <c r="E17" s="14">
        <v>6742047967</v>
      </c>
      <c r="F17" s="14">
        <v>6749594554</v>
      </c>
      <c r="G17" s="14">
        <v>6823633247</v>
      </c>
      <c r="H17" s="14">
        <v>6924608983</v>
      </c>
      <c r="I17" s="14">
        <v>6943170097</v>
      </c>
      <c r="J17" s="15">
        <f t="shared" si="0"/>
        <v>6836610969.6000004</v>
      </c>
    </row>
    <row r="18" spans="2:11" ht="12" customHeight="1" x14ac:dyDescent="0.2">
      <c r="B18" s="12" t="s">
        <v>16</v>
      </c>
      <c r="C18" s="13" t="s">
        <v>17</v>
      </c>
      <c r="D18" s="14">
        <v>7121022</v>
      </c>
      <c r="E18" s="14">
        <v>7191515</v>
      </c>
      <c r="F18" s="14">
        <v>7078734</v>
      </c>
      <c r="G18" s="14">
        <v>6797401</v>
      </c>
      <c r="H18" s="14">
        <v>6520278</v>
      </c>
      <c r="I18" s="14">
        <v>6867071</v>
      </c>
      <c r="J18" s="15">
        <f t="shared" si="0"/>
        <v>6890999.7999999998</v>
      </c>
    </row>
    <row r="19" spans="2:11" ht="12" customHeight="1" x14ac:dyDescent="0.2">
      <c r="B19" s="12" t="s">
        <v>18</v>
      </c>
      <c r="C19" s="13" t="s">
        <v>19</v>
      </c>
      <c r="D19" s="14">
        <v>323781133</v>
      </c>
      <c r="E19" s="14">
        <v>476919069</v>
      </c>
      <c r="F19" s="14">
        <v>517876495</v>
      </c>
      <c r="G19" s="14">
        <v>575166565</v>
      </c>
      <c r="H19" s="14">
        <v>509144886</v>
      </c>
      <c r="I19" s="14">
        <v>566226530</v>
      </c>
      <c r="J19" s="15">
        <f t="shared" si="0"/>
        <v>529066709</v>
      </c>
    </row>
    <row r="20" spans="2:11" ht="12" customHeight="1" x14ac:dyDescent="0.2">
      <c r="B20" s="12" t="s">
        <v>20</v>
      </c>
      <c r="C20" s="13" t="s">
        <v>21</v>
      </c>
      <c r="D20" s="14">
        <v>605003391</v>
      </c>
      <c r="E20" s="14">
        <v>577337633</v>
      </c>
      <c r="F20" s="14">
        <v>597150330</v>
      </c>
      <c r="G20" s="14">
        <v>565566392</v>
      </c>
      <c r="H20" s="14">
        <v>553496796</v>
      </c>
      <c r="I20" s="14">
        <v>524885871</v>
      </c>
      <c r="J20" s="15">
        <f t="shared" si="0"/>
        <v>563687404.39999998</v>
      </c>
    </row>
    <row r="21" spans="2:11" ht="12" customHeight="1" x14ac:dyDescent="0.2">
      <c r="B21" s="12" t="s">
        <v>22</v>
      </c>
      <c r="C21" s="13" t="s">
        <v>23</v>
      </c>
      <c r="D21" s="16">
        <f t="shared" ref="D21:I21" si="1">D17+D18+D19-D20</f>
        <v>6827128298</v>
      </c>
      <c r="E21" s="16">
        <f t="shared" si="1"/>
        <v>6648820918</v>
      </c>
      <c r="F21" s="16">
        <f t="shared" si="1"/>
        <v>6677399453</v>
      </c>
      <c r="G21" s="16">
        <f t="shared" si="1"/>
        <v>6840030821</v>
      </c>
      <c r="H21" s="16">
        <f t="shared" si="1"/>
        <v>6886777351</v>
      </c>
      <c r="I21" s="16">
        <f t="shared" si="1"/>
        <v>6991377827</v>
      </c>
      <c r="J21" s="15">
        <f t="shared" si="0"/>
        <v>6808881274</v>
      </c>
    </row>
    <row r="22" spans="2:11" ht="14.25" customHeight="1" x14ac:dyDescent="0.2">
      <c r="B22" s="12" t="s">
        <v>24</v>
      </c>
      <c r="C22" s="13" t="s">
        <v>25</v>
      </c>
      <c r="D22" s="14">
        <v>7240881408</v>
      </c>
      <c r="E22" s="14">
        <v>7039428866</v>
      </c>
      <c r="F22" s="14">
        <v>7109740167</v>
      </c>
      <c r="G22" s="14">
        <v>7204030488</v>
      </c>
      <c r="H22" s="17">
        <v>7241791947</v>
      </c>
      <c r="I22" s="17">
        <v>7319878616</v>
      </c>
      <c r="J22" s="15">
        <f t="shared" si="0"/>
        <v>7182974016.8000002</v>
      </c>
    </row>
    <row r="23" spans="2:11" ht="12" customHeight="1" x14ac:dyDescent="0.2">
      <c r="B23" s="12" t="s">
        <v>26</v>
      </c>
      <c r="C23" s="13" t="s">
        <v>27</v>
      </c>
      <c r="D23" s="14">
        <v>602082784</v>
      </c>
      <c r="E23" s="14">
        <v>573822415</v>
      </c>
      <c r="F23" s="14">
        <v>592786785</v>
      </c>
      <c r="G23" s="14">
        <v>563510945</v>
      </c>
      <c r="H23" s="14">
        <v>551065668</v>
      </c>
      <c r="I23" s="14">
        <v>522232109</v>
      </c>
      <c r="J23" s="15">
        <f t="shared" si="0"/>
        <v>560683584.39999998</v>
      </c>
    </row>
    <row r="24" spans="2:11" ht="12" customHeight="1" x14ac:dyDescent="0.2">
      <c r="B24" s="12" t="s">
        <v>28</v>
      </c>
      <c r="C24" s="13" t="s">
        <v>29</v>
      </c>
      <c r="D24" s="16">
        <f t="shared" ref="D24:I24" si="2">D22-D23</f>
        <v>6638798624</v>
      </c>
      <c r="E24" s="16">
        <f t="shared" si="2"/>
        <v>6465606451</v>
      </c>
      <c r="F24" s="16">
        <f t="shared" si="2"/>
        <v>6516953382</v>
      </c>
      <c r="G24" s="16">
        <f t="shared" si="2"/>
        <v>6640519543</v>
      </c>
      <c r="H24" s="16">
        <f t="shared" si="2"/>
        <v>6690726279</v>
      </c>
      <c r="I24" s="16">
        <f t="shared" si="2"/>
        <v>6797646507</v>
      </c>
      <c r="J24" s="15">
        <f t="shared" si="0"/>
        <v>6622290432.3999996</v>
      </c>
    </row>
    <row r="25" spans="2:11" ht="12" customHeight="1" x14ac:dyDescent="0.2">
      <c r="B25" s="18" t="s">
        <v>30</v>
      </c>
      <c r="C25" s="19" t="s">
        <v>31</v>
      </c>
      <c r="D25" s="20">
        <f t="shared" ref="D25:J25" si="3">IF(D24=0,"",D21/D24)</f>
        <v>1.0283680353428959</v>
      </c>
      <c r="E25" s="20">
        <f t="shared" si="3"/>
        <v>1.0283367799120626</v>
      </c>
      <c r="F25" s="20">
        <f t="shared" si="3"/>
        <v>1.0246197972572824</v>
      </c>
      <c r="G25" s="20">
        <f t="shared" si="3"/>
        <v>1.0300445283999369</v>
      </c>
      <c r="H25" s="20">
        <f t="shared" si="3"/>
        <v>1.0293019119038451</v>
      </c>
      <c r="I25" s="20">
        <f t="shared" si="3"/>
        <v>1.028499763822744</v>
      </c>
      <c r="J25" s="21">
        <f t="shared" si="3"/>
        <v>1.0281761791489983</v>
      </c>
    </row>
    <row r="26" spans="2:11" ht="13.5" customHeight="1" x14ac:dyDescent="0.2">
      <c r="B26" s="22"/>
      <c r="C26" s="45" t="s">
        <v>32</v>
      </c>
      <c r="D26" s="43"/>
      <c r="E26" s="43"/>
      <c r="F26" s="43"/>
      <c r="G26" s="43"/>
      <c r="H26" s="43"/>
      <c r="I26" s="43"/>
      <c r="J26" s="44"/>
    </row>
    <row r="27" spans="2:11" ht="12" customHeight="1" x14ac:dyDescent="0.2">
      <c r="B27" s="12" t="s">
        <v>33</v>
      </c>
      <c r="C27" s="13" t="s">
        <v>34</v>
      </c>
      <c r="D27" s="23">
        <f t="shared" ref="D27:I27" si="4">IFERROR((D16+D18+D19)/(D17+D18+D19),0)</f>
        <v>1.0046112160594145</v>
      </c>
      <c r="E27" s="23">
        <f t="shared" si="4"/>
        <v>1.0056921839881727</v>
      </c>
      <c r="F27" s="23">
        <f t="shared" si="4"/>
        <v>1.0064387335845111</v>
      </c>
      <c r="G27" s="23">
        <f t="shared" si="4"/>
        <v>1.0033367202251593</v>
      </c>
      <c r="H27" s="23">
        <f t="shared" si="4"/>
        <v>1.004079678571016</v>
      </c>
      <c r="I27" s="23">
        <f t="shared" si="4"/>
        <v>1.0046691533732828</v>
      </c>
      <c r="J27" s="24">
        <f>IF(SUM(E27:I27)=0,0,AVERAGE(E27:I27))</f>
        <v>1.0048432939484284</v>
      </c>
      <c r="K27" s="25"/>
    </row>
    <row r="28" spans="2:11" ht="12" customHeight="1" x14ac:dyDescent="0.2">
      <c r="B28" s="22"/>
      <c r="C28" s="45" t="s">
        <v>35</v>
      </c>
      <c r="D28" s="43"/>
      <c r="E28" s="43"/>
      <c r="F28" s="43"/>
      <c r="G28" s="43"/>
      <c r="H28" s="43"/>
      <c r="I28" s="43"/>
      <c r="J28" s="44"/>
    </row>
    <row r="29" spans="2:11" ht="12" customHeight="1" x14ac:dyDescent="0.2">
      <c r="B29" s="26" t="s">
        <v>36</v>
      </c>
      <c r="C29" s="27" t="s">
        <v>37</v>
      </c>
      <c r="D29" s="28">
        <f t="shared" ref="D29:J29" si="5">IF(D25="","",D25*D27)</f>
        <v>1.0331100625424576</v>
      </c>
      <c r="E29" s="28">
        <f t="shared" si="5"/>
        <v>1.0341902620651271</v>
      </c>
      <c r="F29" s="28">
        <f t="shared" si="5"/>
        <v>1.0312170511572378</v>
      </c>
      <c r="G29" s="28">
        <f t="shared" si="5"/>
        <v>1.0334814988106635</v>
      </c>
      <c r="H29" s="28">
        <f t="shared" si="5"/>
        <v>1.033501132856945</v>
      </c>
      <c r="I29" s="28">
        <f t="shared" si="5"/>
        <v>1.0333019869644176</v>
      </c>
      <c r="J29" s="29">
        <f t="shared" si="5"/>
        <v>1.0331559386153888</v>
      </c>
      <c r="K29" s="30"/>
    </row>
    <row r="30" spans="2:11" ht="12" customHeight="1" x14ac:dyDescent="0.2"/>
    <row r="31" spans="2:11" ht="12" customHeight="1" x14ac:dyDescent="0.2">
      <c r="B31" s="31" t="s">
        <v>38</v>
      </c>
    </row>
    <row r="32" spans="2:11" ht="12" customHeight="1" x14ac:dyDescent="0.2"/>
    <row r="33" spans="2:10" ht="12" customHeight="1" x14ac:dyDescent="0.2">
      <c r="B33" s="32" t="s">
        <v>6</v>
      </c>
      <c r="C33" s="37" t="s">
        <v>39</v>
      </c>
      <c r="D33" s="38"/>
      <c r="E33" s="38"/>
      <c r="F33" s="38"/>
      <c r="G33" s="38"/>
      <c r="H33" s="38"/>
      <c r="I33" s="38"/>
      <c r="J33" s="38"/>
    </row>
    <row r="34" spans="2:10" ht="12" customHeight="1" x14ac:dyDescent="0.2">
      <c r="B34" s="34"/>
      <c r="C34" s="38"/>
      <c r="D34" s="38"/>
      <c r="E34" s="38"/>
      <c r="F34" s="38"/>
      <c r="G34" s="38"/>
      <c r="H34" s="38"/>
      <c r="I34" s="38"/>
      <c r="J34" s="38"/>
    </row>
    <row r="35" spans="2:10" ht="12" customHeight="1" x14ac:dyDescent="0.2">
      <c r="B35" s="34"/>
      <c r="C35" s="38"/>
      <c r="D35" s="38"/>
      <c r="E35" s="38"/>
      <c r="F35" s="38"/>
      <c r="G35" s="38"/>
      <c r="H35" s="38"/>
      <c r="I35" s="38"/>
      <c r="J35" s="38"/>
    </row>
    <row r="36" spans="2:10" ht="7.5" customHeight="1" x14ac:dyDescent="0.2">
      <c r="B36" s="34"/>
      <c r="C36" s="35"/>
      <c r="D36" s="35"/>
      <c r="E36" s="35"/>
      <c r="F36" s="35"/>
      <c r="G36" s="35"/>
      <c r="H36" s="35"/>
      <c r="I36" s="35"/>
      <c r="J36" s="35"/>
    </row>
    <row r="37" spans="2:10" ht="12" customHeight="1" x14ac:dyDescent="0.2">
      <c r="B37" s="34"/>
      <c r="C37" s="37" t="s">
        <v>40</v>
      </c>
      <c r="D37" s="38"/>
      <c r="E37" s="38"/>
      <c r="F37" s="38"/>
      <c r="G37" s="38"/>
      <c r="H37" s="38"/>
      <c r="I37" s="38"/>
      <c r="J37" s="38"/>
    </row>
    <row r="38" spans="2:10" ht="12" customHeight="1" x14ac:dyDescent="0.2">
      <c r="B38" s="34"/>
      <c r="C38" s="38"/>
      <c r="D38" s="38"/>
      <c r="E38" s="38"/>
      <c r="F38" s="38"/>
      <c r="G38" s="38"/>
      <c r="H38" s="38"/>
      <c r="I38" s="38"/>
      <c r="J38" s="38"/>
    </row>
    <row r="39" spans="2:10" ht="12" customHeight="1" x14ac:dyDescent="0.2">
      <c r="B39" s="34"/>
      <c r="C39" s="38"/>
      <c r="D39" s="38"/>
      <c r="E39" s="38"/>
      <c r="F39" s="38"/>
      <c r="G39" s="38"/>
      <c r="H39" s="38"/>
      <c r="I39" s="38"/>
      <c r="J39" s="38"/>
    </row>
    <row r="40" spans="2:10" ht="12" customHeight="1" x14ac:dyDescent="0.2">
      <c r="B40" s="34"/>
      <c r="C40" s="38"/>
      <c r="D40" s="38"/>
      <c r="E40" s="38"/>
      <c r="F40" s="38"/>
      <c r="G40" s="38"/>
      <c r="H40" s="38"/>
      <c r="I40" s="38"/>
      <c r="J40" s="38"/>
    </row>
    <row r="41" spans="2:10" ht="7.5" customHeight="1" x14ac:dyDescent="0.2">
      <c r="B41" s="34"/>
      <c r="C41" s="35"/>
      <c r="D41" s="35"/>
      <c r="E41" s="35"/>
      <c r="F41" s="35"/>
      <c r="G41" s="35"/>
      <c r="H41" s="35"/>
      <c r="I41" s="35"/>
      <c r="J41" s="35"/>
    </row>
    <row r="42" spans="2:10" ht="12" customHeight="1" x14ac:dyDescent="0.2">
      <c r="B42" s="34"/>
      <c r="C42" s="35" t="s">
        <v>41</v>
      </c>
      <c r="D42" s="35"/>
      <c r="E42" s="35"/>
      <c r="F42" s="35"/>
      <c r="G42" s="35"/>
      <c r="H42" s="35"/>
      <c r="I42" s="35"/>
      <c r="J42" s="35"/>
    </row>
    <row r="43" spans="2:10" ht="7.5" customHeight="1" x14ac:dyDescent="0.2">
      <c r="B43" s="34"/>
      <c r="C43" s="35"/>
      <c r="D43" s="35"/>
      <c r="E43" s="35"/>
      <c r="F43" s="35"/>
      <c r="G43" s="35"/>
      <c r="H43" s="35"/>
      <c r="I43" s="35"/>
      <c r="J43" s="35"/>
    </row>
    <row r="44" spans="2:10" ht="12" customHeight="1" x14ac:dyDescent="0.2">
      <c r="B44" s="32" t="s">
        <v>14</v>
      </c>
      <c r="C44" s="37" t="s">
        <v>42</v>
      </c>
      <c r="D44" s="38"/>
      <c r="E44" s="38"/>
      <c r="F44" s="38"/>
      <c r="G44" s="38"/>
      <c r="H44" s="38"/>
      <c r="I44" s="38"/>
      <c r="J44" s="38"/>
    </row>
    <row r="45" spans="2:10" ht="12" customHeight="1" x14ac:dyDescent="0.2">
      <c r="B45" s="34"/>
      <c r="C45" s="38"/>
      <c r="D45" s="38"/>
      <c r="E45" s="38"/>
      <c r="F45" s="38"/>
      <c r="G45" s="38"/>
      <c r="H45" s="38"/>
      <c r="I45" s="38"/>
      <c r="J45" s="38"/>
    </row>
    <row r="46" spans="2:10" ht="12" customHeight="1" x14ac:dyDescent="0.2">
      <c r="B46" s="34"/>
      <c r="C46" s="38"/>
      <c r="D46" s="38"/>
      <c r="E46" s="38"/>
      <c r="F46" s="38"/>
      <c r="G46" s="38"/>
      <c r="H46" s="38"/>
      <c r="I46" s="38"/>
      <c r="J46" s="38"/>
    </row>
    <row r="47" spans="2:10" ht="7.5" customHeight="1" x14ac:dyDescent="0.2">
      <c r="B47" s="34"/>
      <c r="C47" s="35"/>
      <c r="D47" s="35"/>
      <c r="E47" s="35"/>
      <c r="F47" s="35"/>
      <c r="G47" s="35"/>
      <c r="H47" s="35"/>
      <c r="I47" s="35"/>
      <c r="J47" s="35"/>
    </row>
    <row r="48" spans="2:10" ht="12.75" customHeight="1" x14ac:dyDescent="0.2">
      <c r="B48" s="34"/>
      <c r="C48" s="37" t="s">
        <v>43</v>
      </c>
      <c r="D48" s="38"/>
      <c r="E48" s="38"/>
      <c r="F48" s="38"/>
      <c r="G48" s="38"/>
      <c r="H48" s="38"/>
      <c r="I48" s="38"/>
      <c r="J48" s="38"/>
    </row>
    <row r="49" spans="2:10" ht="12" customHeight="1" x14ac:dyDescent="0.2">
      <c r="B49" s="34"/>
      <c r="C49" s="38"/>
      <c r="D49" s="38"/>
      <c r="E49" s="38"/>
      <c r="F49" s="38"/>
      <c r="G49" s="38"/>
      <c r="H49" s="38"/>
      <c r="I49" s="38"/>
      <c r="J49" s="38"/>
    </row>
    <row r="50" spans="2:10" ht="12" customHeight="1" x14ac:dyDescent="0.2">
      <c r="B50" s="34"/>
      <c r="C50" s="38"/>
      <c r="D50" s="38"/>
      <c r="E50" s="38"/>
      <c r="F50" s="38"/>
      <c r="G50" s="38"/>
      <c r="H50" s="38"/>
      <c r="I50" s="38"/>
      <c r="J50" s="38"/>
    </row>
    <row r="51" spans="2:10" ht="12" customHeight="1" x14ac:dyDescent="0.2">
      <c r="B51" s="34"/>
      <c r="C51" s="38"/>
      <c r="D51" s="38"/>
      <c r="E51" s="38"/>
      <c r="F51" s="38"/>
      <c r="G51" s="38"/>
      <c r="H51" s="38"/>
      <c r="I51" s="38"/>
      <c r="J51" s="38"/>
    </row>
    <row r="52" spans="2:10" ht="7.5" customHeight="1" x14ac:dyDescent="0.2">
      <c r="B52" s="34"/>
      <c r="C52" s="35"/>
      <c r="D52" s="35"/>
      <c r="E52" s="35"/>
      <c r="F52" s="35"/>
      <c r="G52" s="35"/>
      <c r="H52" s="35"/>
      <c r="I52" s="35"/>
      <c r="J52" s="35"/>
    </row>
    <row r="53" spans="2:10" ht="12" customHeight="1" x14ac:dyDescent="0.2">
      <c r="B53" s="34"/>
      <c r="C53" s="39" t="s">
        <v>41</v>
      </c>
      <c r="D53" s="38"/>
      <c r="E53" s="38"/>
      <c r="F53" s="38"/>
      <c r="G53" s="38"/>
      <c r="H53" s="38"/>
      <c r="I53" s="38"/>
      <c r="J53" s="38"/>
    </row>
    <row r="54" spans="2:10" ht="7.5" customHeight="1" x14ac:dyDescent="0.2">
      <c r="B54" s="34"/>
      <c r="C54" s="35"/>
      <c r="D54" s="35"/>
      <c r="E54" s="35"/>
      <c r="F54" s="35"/>
      <c r="G54" s="35"/>
      <c r="H54" s="35"/>
      <c r="I54" s="35"/>
      <c r="J54" s="35"/>
    </row>
    <row r="55" spans="2:10" ht="12" customHeight="1" x14ac:dyDescent="0.2">
      <c r="B55" s="34"/>
      <c r="C55" s="37"/>
      <c r="D55" s="38"/>
      <c r="E55" s="38"/>
      <c r="F55" s="38"/>
      <c r="G55" s="38"/>
      <c r="H55" s="38"/>
      <c r="I55" s="38"/>
      <c r="J55" s="38"/>
    </row>
    <row r="56" spans="2:10" ht="7.5" customHeight="1" x14ac:dyDescent="0.2">
      <c r="B56" s="34"/>
      <c r="C56" s="35"/>
      <c r="D56" s="35"/>
      <c r="E56" s="35"/>
      <c r="F56" s="35"/>
      <c r="G56" s="35"/>
      <c r="H56" s="35"/>
      <c r="I56" s="35"/>
      <c r="J56" s="35"/>
    </row>
    <row r="57" spans="2:10" ht="12" customHeight="1" x14ac:dyDescent="0.2">
      <c r="B57" s="32" t="s">
        <v>16</v>
      </c>
      <c r="C57" s="35" t="s">
        <v>44</v>
      </c>
      <c r="D57" s="35"/>
      <c r="E57" s="35"/>
      <c r="F57" s="35"/>
      <c r="G57" s="35"/>
      <c r="H57" s="35"/>
      <c r="I57" s="35"/>
      <c r="J57" s="35"/>
    </row>
    <row r="58" spans="2:10" ht="12" customHeight="1" x14ac:dyDescent="0.2">
      <c r="B58" s="34"/>
      <c r="C58" s="35"/>
      <c r="D58" s="35"/>
      <c r="E58" s="35"/>
      <c r="F58" s="35"/>
      <c r="G58" s="35"/>
      <c r="H58" s="35"/>
      <c r="I58" s="35"/>
      <c r="J58" s="35"/>
    </row>
    <row r="59" spans="2:10" ht="12" customHeight="1" x14ac:dyDescent="0.2">
      <c r="B59" s="36" t="s">
        <v>18</v>
      </c>
      <c r="C59" s="40" t="s">
        <v>45</v>
      </c>
      <c r="D59" s="38"/>
      <c r="E59" s="38"/>
      <c r="F59" s="38"/>
      <c r="G59" s="38"/>
      <c r="H59" s="38"/>
      <c r="I59" s="38"/>
      <c r="J59" s="38"/>
    </row>
    <row r="60" spans="2:10" ht="12" customHeight="1" x14ac:dyDescent="0.2">
      <c r="B60" s="34"/>
      <c r="C60" s="35"/>
      <c r="D60" s="35"/>
      <c r="E60" s="35"/>
      <c r="F60" s="35"/>
      <c r="G60" s="35"/>
      <c r="H60" s="35"/>
      <c r="I60" s="35"/>
      <c r="J60" s="35"/>
    </row>
    <row r="61" spans="2:10" ht="12" customHeight="1" x14ac:dyDescent="0.2">
      <c r="B61" s="36" t="s">
        <v>46</v>
      </c>
      <c r="C61" s="41" t="s">
        <v>47</v>
      </c>
      <c r="D61" s="38"/>
      <c r="E61" s="38"/>
      <c r="F61" s="38"/>
      <c r="G61" s="38"/>
      <c r="H61" s="38"/>
      <c r="I61" s="38"/>
      <c r="J61" s="38"/>
    </row>
    <row r="62" spans="2:10" ht="12" customHeight="1" x14ac:dyDescent="0.2">
      <c r="B62" s="34"/>
      <c r="C62" s="35"/>
      <c r="D62" s="35"/>
      <c r="E62" s="35"/>
      <c r="F62" s="35"/>
      <c r="G62" s="35"/>
      <c r="H62" s="35"/>
      <c r="I62" s="35"/>
      <c r="J62" s="35"/>
    </row>
    <row r="63" spans="2:10" ht="12" customHeight="1" x14ac:dyDescent="0.2">
      <c r="B63" s="32" t="s">
        <v>48</v>
      </c>
      <c r="C63" s="41" t="s">
        <v>49</v>
      </c>
      <c r="D63" s="38"/>
      <c r="E63" s="38"/>
      <c r="F63" s="38"/>
      <c r="G63" s="38"/>
      <c r="H63" s="38"/>
      <c r="I63" s="38"/>
      <c r="J63" s="38"/>
    </row>
    <row r="64" spans="2:10" ht="12" customHeight="1" x14ac:dyDescent="0.2">
      <c r="B64" s="34"/>
      <c r="C64" s="35"/>
      <c r="D64" s="35"/>
      <c r="E64" s="35"/>
      <c r="F64" s="35"/>
      <c r="G64" s="35"/>
      <c r="H64" s="35"/>
      <c r="I64" s="35"/>
      <c r="J64" s="35"/>
    </row>
    <row r="65" spans="2:10" ht="12" customHeight="1" x14ac:dyDescent="0.2">
      <c r="B65" s="32" t="s">
        <v>20</v>
      </c>
      <c r="C65" s="37" t="s">
        <v>50</v>
      </c>
      <c r="D65" s="38"/>
      <c r="E65" s="38"/>
      <c r="F65" s="38"/>
      <c r="G65" s="38"/>
      <c r="H65" s="38"/>
      <c r="I65" s="38"/>
      <c r="J65" s="38"/>
    </row>
    <row r="66" spans="2:10" ht="12" customHeight="1" x14ac:dyDescent="0.2">
      <c r="B66" s="34"/>
      <c r="C66" s="38"/>
      <c r="D66" s="38"/>
      <c r="E66" s="38"/>
      <c r="F66" s="38"/>
      <c r="G66" s="38"/>
      <c r="H66" s="38"/>
      <c r="I66" s="38"/>
      <c r="J66" s="38"/>
    </row>
    <row r="67" spans="2:10" ht="12" customHeight="1" x14ac:dyDescent="0.2">
      <c r="B67" s="34"/>
      <c r="C67" s="35"/>
      <c r="D67" s="35"/>
      <c r="E67" s="35"/>
      <c r="F67" s="35"/>
      <c r="G67" s="35"/>
      <c r="H67" s="35"/>
      <c r="I67" s="35"/>
      <c r="J67" s="35"/>
    </row>
    <row r="68" spans="2:10" ht="12" customHeight="1" x14ac:dyDescent="0.2">
      <c r="B68" s="32" t="s">
        <v>24</v>
      </c>
      <c r="C68" s="37" t="s">
        <v>51</v>
      </c>
      <c r="D68" s="38"/>
      <c r="E68" s="38"/>
      <c r="F68" s="38"/>
      <c r="G68" s="38"/>
      <c r="H68" s="38"/>
      <c r="I68" s="38"/>
      <c r="J68" s="38"/>
    </row>
    <row r="69" spans="2:10" ht="12" customHeight="1" x14ac:dyDescent="0.2">
      <c r="B69" s="32"/>
      <c r="C69" s="33"/>
      <c r="D69" s="33"/>
      <c r="E69" s="33"/>
      <c r="F69" s="33"/>
      <c r="G69" s="33"/>
      <c r="H69" s="33"/>
      <c r="I69" s="33"/>
      <c r="J69" s="33"/>
    </row>
    <row r="70" spans="2:10" ht="12" customHeight="1" x14ac:dyDescent="0.2">
      <c r="B70" s="32" t="s">
        <v>26</v>
      </c>
      <c r="C70" s="37" t="s">
        <v>52</v>
      </c>
      <c r="D70" s="38"/>
      <c r="E70" s="38"/>
      <c r="F70" s="38"/>
      <c r="G70" s="38"/>
      <c r="H70" s="38"/>
      <c r="I70" s="38"/>
      <c r="J70" s="38"/>
    </row>
    <row r="71" spans="2:10" ht="12" customHeight="1" x14ac:dyDescent="0.2">
      <c r="B71" s="34"/>
      <c r="C71" s="35"/>
      <c r="D71" s="35"/>
      <c r="E71" s="35"/>
      <c r="F71" s="35"/>
      <c r="G71" s="35"/>
      <c r="H71" s="35"/>
      <c r="I71" s="35"/>
      <c r="J71" s="35"/>
    </row>
    <row r="72" spans="2:10" ht="12" customHeight="1" x14ac:dyDescent="0.2">
      <c r="B72" s="32" t="s">
        <v>53</v>
      </c>
      <c r="C72" s="39" t="s">
        <v>54</v>
      </c>
      <c r="D72" s="38"/>
      <c r="E72" s="38"/>
      <c r="F72" s="38"/>
      <c r="G72" s="38"/>
      <c r="H72" s="38"/>
      <c r="I72" s="38"/>
      <c r="J72" s="38"/>
    </row>
    <row r="73" spans="2:10" ht="12" customHeight="1" x14ac:dyDescent="0.2">
      <c r="B73" s="34"/>
      <c r="C73" s="35"/>
      <c r="D73" s="35"/>
      <c r="E73" s="35"/>
      <c r="F73" s="35"/>
      <c r="G73" s="35"/>
      <c r="H73" s="35"/>
      <c r="I73" s="35"/>
      <c r="J73" s="35"/>
    </row>
    <row r="74" spans="2:10" ht="12" customHeight="1" x14ac:dyDescent="0.2">
      <c r="B74" s="32" t="s">
        <v>33</v>
      </c>
      <c r="C74" s="39" t="s">
        <v>55</v>
      </c>
      <c r="D74" s="38"/>
      <c r="E74" s="38"/>
      <c r="F74" s="38"/>
      <c r="G74" s="38"/>
      <c r="H74" s="38"/>
      <c r="I74" s="38"/>
      <c r="J74" s="38"/>
    </row>
    <row r="75" spans="2:10" ht="12" customHeight="1" x14ac:dyDescent="0.2"/>
    <row r="76" spans="2:10" ht="12" customHeight="1" x14ac:dyDescent="0.2"/>
    <row r="77" spans="2:10" ht="12" customHeight="1" x14ac:dyDescent="0.2"/>
    <row r="78" spans="2:10" ht="12" customHeight="1" x14ac:dyDescent="0.2"/>
    <row r="79" spans="2:10" ht="12" customHeight="1" x14ac:dyDescent="0.2"/>
    <row r="80" spans="2:1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mergeCells count="24">
    <mergeCell ref="A2:G3"/>
    <mergeCell ref="B9:J9"/>
    <mergeCell ref="B10:J10"/>
    <mergeCell ref="B11:J11"/>
    <mergeCell ref="B13:C14"/>
    <mergeCell ref="D13:I13"/>
    <mergeCell ref="J13:J14"/>
    <mergeCell ref="C15:J15"/>
    <mergeCell ref="C26:J26"/>
    <mergeCell ref="C28:J28"/>
    <mergeCell ref="C33:J35"/>
    <mergeCell ref="C37:J40"/>
    <mergeCell ref="C44:J46"/>
    <mergeCell ref="C48:J51"/>
    <mergeCell ref="C70:J70"/>
    <mergeCell ref="C72:J72"/>
    <mergeCell ref="C74:J74"/>
    <mergeCell ref="C53:J53"/>
    <mergeCell ref="C55:J55"/>
    <mergeCell ref="C59:J59"/>
    <mergeCell ref="C61:J61"/>
    <mergeCell ref="C63:J63"/>
    <mergeCell ref="C65:J66"/>
    <mergeCell ref="C68:J68"/>
  </mergeCells>
  <pageMargins left="0.75" right="0.75" top="1" bottom="1" header="0" footer="0"/>
  <pageSetup scale="6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App.2-R_Loss Factors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Casqueira, Charlotte</dc:creator>
  <cp:lastModifiedBy>Casqueira, Charlotte</cp:lastModifiedBy>
  <dcterms:created xsi:type="dcterms:W3CDTF">2025-11-07T19:08:37Z</dcterms:created>
  <dcterms:modified xsi:type="dcterms:W3CDTF">2025-11-07T19:08:37Z</dcterms:modified>
</cp:coreProperties>
</file>