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charlotc\Desktop\"/>
    </mc:Choice>
  </mc:AlternateContent>
  <xr:revisionPtr revIDLastSave="0" documentId="8_{03B5825C-8E06-404C-B22B-598401801EDC}" xr6:coauthVersionLast="47" xr6:coauthVersionMax="47" xr10:uidLastSave="{00000000-0000-0000-0000-000000000000}"/>
  <bookViews>
    <workbookView xWindow="4695" yWindow="2265" windowWidth="21600" windowHeight="10035" xr2:uid="{00000000-000D-0000-FFFF-FFFF00000000}"/>
  </bookViews>
  <sheets>
    <sheet name="App.2-R_Loss Factor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7" i="1" l="1"/>
  <c r="H27" i="1"/>
  <c r="G27" i="1"/>
  <c r="F27" i="1"/>
  <c r="J27" i="1" s="1"/>
  <c r="E27" i="1"/>
  <c r="D27" i="1"/>
  <c r="D25" i="1"/>
  <c r="D29" i="1" s="1"/>
  <c r="I24" i="1"/>
  <c r="I25" i="1" s="1"/>
  <c r="I29" i="1" s="1"/>
  <c r="H24" i="1"/>
  <c r="H25" i="1" s="1"/>
  <c r="H29" i="1" s="1"/>
  <c r="G24" i="1"/>
  <c r="F24" i="1"/>
  <c r="E24" i="1"/>
  <c r="D24" i="1"/>
  <c r="J23" i="1"/>
  <c r="J22" i="1"/>
  <c r="I21" i="1"/>
  <c r="H21" i="1"/>
  <c r="G21" i="1"/>
  <c r="G25" i="1" s="1"/>
  <c r="G29" i="1" s="1"/>
  <c r="F21" i="1"/>
  <c r="F25" i="1" s="1"/>
  <c r="F29" i="1" s="1"/>
  <c r="E21" i="1"/>
  <c r="E25" i="1" s="1"/>
  <c r="E29" i="1" s="1"/>
  <c r="D21" i="1"/>
  <c r="J20" i="1"/>
  <c r="J19" i="1"/>
  <c r="J18" i="1"/>
  <c r="J17" i="1"/>
  <c r="J16" i="1"/>
  <c r="J24" i="1" l="1"/>
  <c r="J21" i="1"/>
  <c r="J25" i="1" l="1"/>
  <c r="J29" i="1" s="1"/>
</calcChain>
</file>

<file path=xl/sharedStrings.xml><?xml version="1.0" encoding="utf-8"?>
<sst xmlns="http://schemas.openxmlformats.org/spreadsheetml/2006/main" count="66" uniqueCount="56">
  <si>
    <t>File Number:</t>
  </si>
  <si>
    <t>EB-2024-0035</t>
  </si>
  <si>
    <t>Exhibit:</t>
  </si>
  <si>
    <t>Tab:</t>
  </si>
  <si>
    <t>Schedule:</t>
  </si>
  <si>
    <t>Page:</t>
  </si>
  <si>
    <t>A</t>
  </si>
  <si>
    <t>Date:</t>
  </si>
  <si>
    <t>Appendix 2-R</t>
  </si>
  <si>
    <t>Loss Factors</t>
  </si>
  <si>
    <t>Historical Years</t>
  </si>
  <si>
    <t>5-Year Average 2020-2024</t>
  </si>
  <si>
    <t>Losses Within Distributor's System</t>
  </si>
  <si>
    <t>"Wholesale" kWh delivered to distributor (higher value)</t>
  </si>
  <si>
    <t>B</t>
  </si>
  <si>
    <t>"Wholesale" kWh delivered to distributor (lower value)</t>
  </si>
  <si>
    <t>C</t>
  </si>
  <si>
    <t>microFIT kWh supplied to distributor</t>
  </si>
  <si>
    <t>D</t>
  </si>
  <si>
    <t>Other Embedded Generation</t>
  </si>
  <si>
    <t>E</t>
  </si>
  <si>
    <t>Portion of "Wholesale" kWh delivered to distributor for its Large Use Customer(s)</t>
  </si>
  <si>
    <t>F</t>
  </si>
  <si>
    <t>Net "Wholesale" kWh delivered to distributor  = B + C + D - E</t>
  </si>
  <si>
    <t>G</t>
  </si>
  <si>
    <t>"Retail" kWh delivered by distributor</t>
  </si>
  <si>
    <t>H</t>
  </si>
  <si>
    <t>Portion of "Retail" kWh delivered by distributor to its Large Use Customer(s)</t>
  </si>
  <si>
    <t>I</t>
  </si>
  <si>
    <t>Net "Retail" kWh delivered by distributor = G - H</t>
  </si>
  <si>
    <t>J</t>
  </si>
  <si>
    <t>Loss Factor in Distributor's system =  F / I</t>
  </si>
  <si>
    <t>Losses Upstream of Distributor's System</t>
  </si>
  <si>
    <t>K</t>
  </si>
  <si>
    <t>Supply Facilities Loss Factor</t>
  </si>
  <si>
    <t>Total Losses</t>
  </si>
  <si>
    <t>L</t>
  </si>
  <si>
    <r>
      <rPr>
        <sz val="10"/>
        <color theme="1"/>
        <rFont val="Arial"/>
        <family val="2"/>
      </rPr>
      <t xml:space="preserve">Total Loss Factor = </t>
    </r>
    <r>
      <rPr>
        <b/>
        <sz val="10"/>
        <color theme="1"/>
        <rFont val="Arial"/>
        <family val="2"/>
      </rPr>
      <t>G x H</t>
    </r>
  </si>
  <si>
    <t>Notes:</t>
  </si>
  <si>
    <r>
      <rPr>
        <sz val="10"/>
        <color theme="1"/>
        <rFont val="Arial"/>
        <family val="2"/>
      </rPr>
      <t xml:space="preserve">If directly connected to the IESO-controlled grid, kWh pertains to the virtual meter on the primary or high voltage side of the transformer at the interface with the transmission grid.  This corresponds to the "With Losses" kWh value provided by the IESO's MV-WEB.  It is the </t>
    </r>
    <r>
      <rPr>
        <u/>
        <sz val="10"/>
        <color theme="1"/>
        <rFont val="Arial"/>
        <family val="2"/>
      </rPr>
      <t>higher</t>
    </r>
    <r>
      <rPr>
        <sz val="10"/>
        <color theme="1"/>
        <rFont val="Arial"/>
        <family val="2"/>
      </rPr>
      <t xml:space="preserve"> of the two values provided by MV-WEB.</t>
    </r>
  </si>
  <si>
    <r>
      <rPr>
        <sz val="10"/>
        <color theme="1"/>
        <rFont val="Arial"/>
        <family val="2"/>
      </rPr>
      <t xml:space="preserve">If fully embedded within a host distributor, kWh pertains to the virtual meter on the primary or high voltage side of the transformer, at the interface between the host distributor and the transmission grid.  For example, if the host distributor is Hydro One Networks Inc., kWh from the Hydro One Networks' invoice corresponding to "Total kWh w Losses" should be reported.  This corresponds to the </t>
    </r>
    <r>
      <rPr>
        <u/>
        <sz val="10"/>
        <color theme="1"/>
        <rFont val="Arial"/>
        <family val="2"/>
      </rPr>
      <t>higher</t>
    </r>
    <r>
      <rPr>
        <sz val="10"/>
        <color theme="1"/>
        <rFont val="Arial"/>
        <family val="2"/>
      </rPr>
      <t xml:space="preserve"> of the two kWh values provided in Hydro One Networks' invoice.</t>
    </r>
  </si>
  <si>
    <t>If partially embedded, kWh pertains to the sum of the above.</t>
  </si>
  <si>
    <r>
      <rPr>
        <sz val="10"/>
        <color theme="1"/>
        <rFont val="Arial"/>
        <family val="2"/>
      </rPr>
      <t xml:space="preserve">If directly connected to the IESO-controlled grid, kWh pertains to a metering installation on the secondary or low voltage side of the transformer at the interface with the transmission grid.  This corresponds to the "Without Losses" kWh value provided by the IESO's MV-WEB.  It is the </t>
    </r>
    <r>
      <rPr>
        <u/>
        <sz val="10"/>
        <color theme="1"/>
        <rFont val="Arial"/>
        <family val="2"/>
      </rPr>
      <t>lower</t>
    </r>
    <r>
      <rPr>
        <sz val="10"/>
        <color theme="1"/>
        <rFont val="Arial"/>
        <family val="2"/>
      </rPr>
      <t xml:space="preserve"> of the two kWh values provided by MV-WEB.</t>
    </r>
  </si>
  <si>
    <r>
      <rPr>
        <sz val="10"/>
        <color theme="1"/>
        <rFont val="Arial"/>
        <family val="2"/>
      </rPr>
      <t xml:space="preserve">If fully embedded with the host distributor, kWh pertains to a metering installation on the secondary or low voltage side of the transformer at the interface between the embedded distributor and the host distributor.  For example, if the host distributor is Hydro One Networks Inc., kWh from the Hydro One Networks' invoice corresponding to "Total kWh" should be reported.  This corresponds to the </t>
    </r>
    <r>
      <rPr>
        <u/>
        <sz val="10"/>
        <color theme="1"/>
        <rFont val="Arial"/>
        <family val="2"/>
      </rPr>
      <t>lower</t>
    </r>
    <r>
      <rPr>
        <sz val="10"/>
        <color theme="1"/>
        <rFont val="Arial"/>
        <family val="2"/>
      </rPr>
      <t xml:space="preserve"> of the two kWh values provided in Hydro One Networks' invoice.</t>
    </r>
  </si>
  <si>
    <t>This pertains to the energy flowing onto the distribution system from microFIT generation.</t>
  </si>
  <si>
    <t>This pertains to all other forms of generation flowing onto the distribution system. It includes, but is not limited to wholesale market participants with generation that supplies the distribution system</t>
  </si>
  <si>
    <t>A, C &amp; D</t>
  </si>
  <si>
    <t>Collectively, A, C, and D refer to the generation requirement. This is the energy that is generated in support of the connected customer load.</t>
  </si>
  <si>
    <t>B, C &amp; D</t>
  </si>
  <si>
    <t>Collectively, B, C, and D refer to the energy flowing onto the distribution system.</t>
  </si>
  <si>
    <r>
      <rPr>
        <sz val="10"/>
        <color theme="1"/>
        <rFont val="Arial"/>
        <family val="2"/>
      </rPr>
      <t xml:space="preserve">If a Large Use Customer is metered on the secondary or low voltage side of the transformer, the default loss is 1% (i.e., </t>
    </r>
    <r>
      <rPr>
        <b/>
        <sz val="10"/>
        <color theme="1"/>
        <rFont val="Arial"/>
        <family val="2"/>
      </rPr>
      <t>E</t>
    </r>
    <r>
      <rPr>
        <sz val="10"/>
        <color theme="1"/>
        <rFont val="Arial"/>
        <family val="2"/>
      </rPr>
      <t xml:space="preserve"> = 1.01 X </t>
    </r>
    <r>
      <rPr>
        <b/>
        <sz val="10"/>
        <color theme="1"/>
        <rFont val="Arial"/>
        <family val="2"/>
      </rPr>
      <t>E</t>
    </r>
    <r>
      <rPr>
        <sz val="10"/>
        <color theme="1"/>
        <rFont val="Arial"/>
        <family val="2"/>
      </rPr>
      <t>). This value should not include supply facility losses. However, the total loss factor on the tariff of rate and charges and applied to customers consumption should include the supply facility loss factor.</t>
    </r>
  </si>
  <si>
    <t>kWh corresponding to G should equal metered or estimated kWh at the customer’s delivery point.</t>
  </si>
  <si>
    <t>Metered consumption of Large Use customers.</t>
  </si>
  <si>
    <r>
      <rPr>
        <b/>
        <sz val="10"/>
        <color theme="1"/>
        <rFont val="Arial"/>
        <family val="2"/>
      </rPr>
      <t>J</t>
    </r>
    <r>
      <rPr>
        <sz val="10"/>
        <color theme="1"/>
        <rFont val="Arial"/>
        <family val="2"/>
      </rPr>
      <t xml:space="preserve"> and </t>
    </r>
    <r>
      <rPr>
        <b/>
        <sz val="10"/>
        <color theme="1"/>
        <rFont val="Arial"/>
        <family val="2"/>
      </rPr>
      <t>L</t>
    </r>
  </si>
  <si>
    <t>These loss factors pertain to secondary-metered customers with demand less than 5,000 kW.</t>
  </si>
  <si>
    <t>Actual Supply Facility Loss Factor as calculated by dividing (A + C + D) by (B + C +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</si>
</sst>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m\ d\,\ yyyy"/>
    <numFmt numFmtId="165" formatCode="_-* #,##0_-;\-* #,##0_-;_-* &quot;-&quot;??_-;_-@"/>
    <numFmt numFmtId="166" formatCode="0.0000"/>
    <numFmt numFmtId="167" formatCode="_-* #,##0.0000_-;\-* #,##0.0000_-;_-* &quot;-&quot;??_-;_-@"/>
    <numFmt numFmtId="168" formatCode="_-* #,##0.0000_-;\-* #,##0.0000_-;_-* &quot;-&quot;??.0000_-;_-@"/>
  </numFmts>
  <fonts count="12" x14ac:knownFonts="1">
    <font>
      <sz val="10"/>
      <color rgb="FF000000"/>
      <name val="Arial"/>
      <scheme val="minor"/>
    </font>
    <font>
      <sz val="18"/>
      <color theme="1"/>
      <name val="Arial"/>
      <family val="2"/>
    </font>
    <font>
      <b/>
      <sz val="10"/>
      <color theme="1"/>
      <name val="Arial"/>
      <family val="2"/>
    </font>
    <font>
      <sz val="8"/>
      <color theme="1"/>
      <name val="Arial"/>
      <family val="2"/>
    </font>
    <font>
      <b/>
      <sz val="11"/>
      <color theme="1"/>
      <name val="Arial"/>
      <family val="2"/>
    </font>
    <font>
      <b/>
      <sz val="14"/>
      <color theme="1"/>
      <name val="Arial"/>
      <family val="2"/>
    </font>
    <font>
      <b/>
      <u/>
      <sz val="10"/>
      <color theme="1"/>
      <name val="Arial"/>
      <family val="2"/>
    </font>
    <font>
      <sz val="10"/>
      <color theme="1"/>
      <name val="Arial"/>
      <family val="2"/>
    </font>
    <font>
      <sz val="10"/>
      <name val="Arial"/>
      <family val="2"/>
    </font>
    <font>
      <b/>
      <i/>
      <sz val="10"/>
      <color theme="1"/>
      <name val="Arial"/>
      <family val="2"/>
    </font>
    <font>
      <sz val="10"/>
      <color theme="1"/>
      <name val="Arial"/>
      <family val="2"/>
      <scheme val="minor"/>
    </font>
    <font>
      <u/>
      <sz val="10"/>
      <color theme="1"/>
      <name val="Arial"/>
      <family val="2"/>
    </font>
  </fonts>
  <fills count="5">
    <fill>
      <patternFill patternType="none"/>
    </fill>
    <fill>
      <patternFill patternType="gray125"/>
    </fill>
    <fill>
      <patternFill patternType="solid">
        <fgColor rgb="FFEAF1DD"/>
        <bgColor rgb="FFEAF1DD"/>
      </patternFill>
    </fill>
    <fill>
      <patternFill patternType="solid">
        <fgColor rgb="FFC0C0C0"/>
        <bgColor rgb="FFC0C0C0"/>
      </patternFill>
    </fill>
    <fill>
      <patternFill patternType="solid">
        <fgColor rgb="FFFFE599"/>
        <bgColor rgb="FFFFE599"/>
      </patternFill>
    </fill>
  </fills>
  <borders count="23">
    <border>
      <left/>
      <right/>
      <top/>
      <bottom/>
      <diagonal/>
    </border>
    <border>
      <left/>
      <right/>
      <top/>
      <bottom style="thin">
        <color theme="0"/>
      </bottom>
      <diagonal/>
    </border>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58">
    <xf numFmtId="0" fontId="0" fillId="0" borderId="0" xfId="0" applyFont="1" applyAlignment="1"/>
    <xf numFmtId="0" fontId="1" fillId="0" borderId="0" xfId="0" applyFont="1" applyAlignment="1"/>
    <xf numFmtId="0" fontId="2" fillId="0" borderId="0" xfId="0" applyFont="1" applyAlignment="1">
      <alignment horizontal="left"/>
    </xf>
    <xf numFmtId="0" fontId="3" fillId="0" borderId="0" xfId="0" applyFont="1" applyAlignment="1">
      <alignment horizontal="right" vertical="top"/>
    </xf>
    <xf numFmtId="0" fontId="3" fillId="0" borderId="0" xfId="0" applyFont="1" applyAlignment="1">
      <alignment horizontal="right" vertical="top"/>
    </xf>
    <xf numFmtId="0" fontId="3" fillId="2" borderId="0" xfId="0" applyFont="1" applyFill="1" applyAlignment="1">
      <alignment horizontal="right" vertical="top"/>
    </xf>
    <xf numFmtId="0" fontId="3" fillId="2" borderId="1" xfId="0" applyFont="1" applyFill="1" applyBorder="1" applyAlignment="1">
      <alignment horizontal="right" vertical="top"/>
    </xf>
    <xf numFmtId="0" fontId="3" fillId="2" borderId="2" xfId="0" applyFont="1" applyFill="1" applyBorder="1" applyAlignment="1">
      <alignment horizontal="right" vertical="top"/>
    </xf>
    <xf numFmtId="164" fontId="3" fillId="2" borderId="2" xfId="0" applyNumberFormat="1" applyFont="1" applyFill="1" applyBorder="1" applyAlignment="1">
      <alignment horizontal="right" vertical="top"/>
    </xf>
    <xf numFmtId="0" fontId="2" fillId="0" borderId="11" xfId="0" applyFont="1" applyBorder="1" applyAlignment="1">
      <alignment horizontal="center" vertical="center"/>
    </xf>
    <xf numFmtId="0" fontId="2" fillId="0" borderId="12" xfId="0" applyFont="1" applyBorder="1" applyAlignment="1">
      <alignment horizontal="center" vertical="center" wrapText="1"/>
    </xf>
    <xf numFmtId="0" fontId="7" fillId="0" borderId="14" xfId="0" applyFont="1" applyBorder="1"/>
    <xf numFmtId="0" fontId="2" fillId="0" borderId="14" xfId="0" applyFont="1" applyBorder="1" applyAlignment="1">
      <alignment vertical="top"/>
    </xf>
    <xf numFmtId="0" fontId="7" fillId="0" borderId="11" xfId="0" applyFont="1" applyBorder="1" applyAlignment="1">
      <alignment vertical="top" wrapText="1"/>
    </xf>
    <xf numFmtId="165" fontId="7" fillId="2" borderId="11" xfId="0" applyNumberFormat="1" applyFont="1" applyFill="1" applyBorder="1" applyAlignment="1">
      <alignment horizontal="right" vertical="center"/>
    </xf>
    <xf numFmtId="165" fontId="7" fillId="0" borderId="18" xfId="0" applyNumberFormat="1" applyFont="1" applyBorder="1" applyAlignment="1">
      <alignment horizontal="right" vertical="center"/>
    </xf>
    <xf numFmtId="165" fontId="7" fillId="0" borderId="11" xfId="0" applyNumberFormat="1" applyFont="1" applyBorder="1" applyAlignment="1">
      <alignment horizontal="right" vertical="center"/>
    </xf>
    <xf numFmtId="165" fontId="7" fillId="4" borderId="11" xfId="0" applyNumberFormat="1" applyFont="1" applyFill="1" applyBorder="1" applyAlignment="1">
      <alignment horizontal="right" vertical="center"/>
    </xf>
    <xf numFmtId="0" fontId="2" fillId="0" borderId="14" xfId="0" applyFont="1" applyBorder="1" applyAlignment="1">
      <alignment vertical="top"/>
    </xf>
    <xf numFmtId="0" fontId="7" fillId="0" borderId="11" xfId="0" applyFont="1" applyBorder="1" applyAlignment="1">
      <alignment vertical="top" wrapText="1"/>
    </xf>
    <xf numFmtId="166" fontId="7" fillId="0" borderId="11" xfId="0" applyNumberFormat="1" applyFont="1" applyBorder="1" applyAlignment="1">
      <alignment horizontal="right" vertical="center"/>
    </xf>
    <xf numFmtId="166" fontId="7" fillId="0" borderId="18" xfId="0" applyNumberFormat="1" applyFont="1" applyBorder="1" applyAlignment="1">
      <alignment horizontal="right" vertical="center"/>
    </xf>
    <xf numFmtId="0" fontId="7" fillId="0" borderId="14" xfId="0" applyFont="1" applyBorder="1" applyAlignment="1">
      <alignment vertical="top"/>
    </xf>
    <xf numFmtId="167" fontId="7" fillId="0" borderId="11" xfId="0" applyNumberFormat="1" applyFont="1" applyBorder="1" applyAlignment="1">
      <alignment horizontal="right" vertical="center"/>
    </xf>
    <xf numFmtId="168" fontId="7" fillId="0" borderId="18" xfId="0" applyNumberFormat="1" applyFont="1" applyBorder="1" applyAlignment="1">
      <alignment horizontal="right" vertical="center"/>
    </xf>
    <xf numFmtId="0" fontId="7" fillId="0" borderId="19" xfId="0" applyFont="1" applyBorder="1"/>
    <xf numFmtId="0" fontId="7" fillId="0" borderId="20" xfId="0" applyFont="1" applyBorder="1" applyAlignment="1">
      <alignment vertical="top"/>
    </xf>
    <xf numFmtId="0" fontId="7" fillId="0" borderId="21" xfId="0" applyFont="1" applyBorder="1" applyAlignment="1">
      <alignment vertical="top" wrapText="1"/>
    </xf>
    <xf numFmtId="166" fontId="7" fillId="0" borderId="21" xfId="0" applyNumberFormat="1" applyFont="1" applyBorder="1" applyAlignment="1">
      <alignment horizontal="right" vertical="center"/>
    </xf>
    <xf numFmtId="166" fontId="7" fillId="0" borderId="22" xfId="0" applyNumberFormat="1" applyFont="1" applyBorder="1" applyAlignment="1">
      <alignment horizontal="right" vertical="center"/>
    </xf>
    <xf numFmtId="166" fontId="10" fillId="0" borderId="0" xfId="0" applyNumberFormat="1" applyFont="1"/>
    <xf numFmtId="0" fontId="9" fillId="0" borderId="0" xfId="0" applyFont="1"/>
    <xf numFmtId="0" fontId="2" fillId="0" borderId="0" xfId="0" applyFont="1" applyAlignment="1">
      <alignment horizontal="center"/>
    </xf>
    <xf numFmtId="0" fontId="7" fillId="0" borderId="0" xfId="0" applyFont="1" applyAlignment="1">
      <alignment vertical="top" wrapText="1"/>
    </xf>
    <xf numFmtId="0" fontId="7" fillId="0" borderId="0" xfId="0" applyFont="1" applyAlignment="1">
      <alignment horizontal="center"/>
    </xf>
    <xf numFmtId="0" fontId="7" fillId="0" borderId="0" xfId="0" applyFont="1"/>
    <xf numFmtId="0" fontId="2" fillId="0" borderId="0" xfId="0" applyFont="1" applyAlignment="1">
      <alignment horizontal="center" vertical="top"/>
    </xf>
    <xf numFmtId="0" fontId="7" fillId="0" borderId="0" xfId="0" applyFont="1" applyAlignment="1">
      <alignment vertical="top" wrapText="1"/>
    </xf>
    <xf numFmtId="0" fontId="0" fillId="0" borderId="0" xfId="0" applyFont="1" applyAlignment="1"/>
    <xf numFmtId="0" fontId="7" fillId="0" borderId="0" xfId="0" applyFont="1" applyAlignment="1">
      <alignment horizontal="left"/>
    </xf>
    <xf numFmtId="0" fontId="7" fillId="0" borderId="0" xfId="0" applyFont="1" applyAlignment="1">
      <alignment horizontal="left" wrapText="1"/>
    </xf>
    <xf numFmtId="0" fontId="7" fillId="0" borderId="0" xfId="0" applyFont="1" applyAlignment="1">
      <alignment wrapText="1"/>
    </xf>
    <xf numFmtId="0" fontId="9" fillId="3" borderId="15" xfId="0" applyFont="1" applyFill="1" applyBorder="1" applyAlignment="1">
      <alignment horizontal="left"/>
    </xf>
    <xf numFmtId="0" fontId="8" fillId="0" borderId="16" xfId="0" applyFont="1" applyBorder="1"/>
    <xf numFmtId="0" fontId="8" fillId="0" borderId="17" xfId="0" applyFont="1" applyBorder="1"/>
    <xf numFmtId="0" fontId="9" fillId="3" borderId="15" xfId="0" applyFont="1" applyFill="1" applyBorder="1" applyAlignment="1">
      <alignment horizontal="left" vertical="top" wrapText="1"/>
    </xf>
    <xf numFmtId="0" fontId="4" fillId="0" borderId="0" xfId="0" applyFont="1" applyAlignment="1"/>
    <xf numFmtId="0" fontId="5" fillId="0" borderId="0" xfId="0" applyFont="1" applyAlignment="1">
      <alignment horizontal="center"/>
    </xf>
    <xf numFmtId="0" fontId="6" fillId="0" borderId="0" xfId="0" applyFont="1" applyAlignment="1">
      <alignment horizontal="center"/>
    </xf>
    <xf numFmtId="0" fontId="7" fillId="0" borderId="3" xfId="0" applyFont="1" applyBorder="1" applyAlignment="1">
      <alignment horizontal="center"/>
    </xf>
    <xf numFmtId="0" fontId="8" fillId="0" borderId="4" xfId="0" applyFont="1" applyBorder="1"/>
    <xf numFmtId="0" fontId="8" fillId="0" borderId="9" xfId="0" applyFont="1" applyBorder="1"/>
    <xf numFmtId="0" fontId="8" fillId="0" borderId="10" xfId="0" applyFont="1" applyBorder="1"/>
    <xf numFmtId="0" fontId="2" fillId="0" borderId="5" xfId="0" applyFont="1" applyBorder="1" applyAlignment="1">
      <alignment horizontal="center"/>
    </xf>
    <xf numFmtId="0" fontId="8" fillId="0" borderId="6" xfId="0" applyFont="1" applyBorder="1"/>
    <xf numFmtId="0" fontId="8" fillId="0" borderId="7" xfId="0" applyFont="1" applyBorder="1"/>
    <xf numFmtId="0" fontId="2" fillId="0" borderId="8" xfId="0" applyFont="1" applyBorder="1" applyAlignment="1">
      <alignment horizontal="center" vertical="center" wrapText="1"/>
    </xf>
    <xf numFmtId="0" fontId="8" fillId="0" borderId="1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D69B"/>
  </sheetPr>
  <dimension ref="A1:K1000"/>
  <sheetViews>
    <sheetView showGridLines="0" tabSelected="1" workbookViewId="0">
      <selection activeCell="I22" sqref="I22"/>
    </sheetView>
  </sheetViews>
  <sheetFormatPr defaultColWidth="12.5703125" defaultRowHeight="15.75" customHeight="1" x14ac:dyDescent="0.2"/>
  <cols>
    <col min="1" max="1" width="2.42578125" customWidth="1"/>
    <col min="2" max="2" width="8.42578125" customWidth="1"/>
    <col min="3" max="3" width="30.42578125" customWidth="1"/>
    <col min="4" max="9" width="14" bestFit="1" customWidth="1"/>
    <col min="10" max="10" width="14.42578125" customWidth="1"/>
    <col min="11" max="27" width="9.42578125" customWidth="1"/>
  </cols>
  <sheetData>
    <row r="1" spans="1:10" ht="12" customHeight="1" x14ac:dyDescent="0.35">
      <c r="A1" s="1"/>
      <c r="H1" s="2" t="s">
        <v>0</v>
      </c>
      <c r="I1" s="3"/>
      <c r="J1" s="4" t="s">
        <v>1</v>
      </c>
    </row>
    <row r="2" spans="1:10" ht="12" customHeight="1" x14ac:dyDescent="0.2">
      <c r="A2" s="46"/>
      <c r="B2" s="38"/>
      <c r="C2" s="38"/>
      <c r="D2" s="38"/>
      <c r="E2" s="38"/>
      <c r="F2" s="38"/>
      <c r="G2" s="38"/>
      <c r="H2" s="2" t="s">
        <v>2</v>
      </c>
      <c r="I2" s="5"/>
      <c r="J2" s="6">
        <v>8</v>
      </c>
    </row>
    <row r="3" spans="1:10" ht="12" customHeight="1" x14ac:dyDescent="0.2">
      <c r="A3" s="38"/>
      <c r="B3" s="38"/>
      <c r="C3" s="38"/>
      <c r="D3" s="38"/>
      <c r="E3" s="38"/>
      <c r="F3" s="38"/>
      <c r="G3" s="38"/>
      <c r="H3" s="2" t="s">
        <v>3</v>
      </c>
      <c r="I3" s="5"/>
      <c r="J3" s="6">
        <v>2</v>
      </c>
    </row>
    <row r="4" spans="1:10" ht="12" customHeight="1" x14ac:dyDescent="0.2">
      <c r="H4" s="2" t="s">
        <v>4</v>
      </c>
      <c r="I4" s="5"/>
      <c r="J4" s="6">
        <v>3</v>
      </c>
    </row>
    <row r="5" spans="1:10" ht="12" customHeight="1" x14ac:dyDescent="0.2">
      <c r="H5" s="2" t="s">
        <v>5</v>
      </c>
      <c r="I5" s="5"/>
      <c r="J5" s="7" t="s">
        <v>6</v>
      </c>
    </row>
    <row r="6" spans="1:10" ht="12" customHeight="1" x14ac:dyDescent="0.2">
      <c r="H6" s="2"/>
      <c r="I6" s="3"/>
      <c r="J6" s="3"/>
    </row>
    <row r="7" spans="1:10" ht="12" customHeight="1" x14ac:dyDescent="0.2">
      <c r="H7" s="2" t="s">
        <v>7</v>
      </c>
      <c r="I7" s="5"/>
      <c r="J7" s="8">
        <v>45966</v>
      </c>
    </row>
    <row r="8" spans="1:10" ht="12" customHeight="1" x14ac:dyDescent="0.2"/>
    <row r="9" spans="1:10" ht="12" customHeight="1" x14ac:dyDescent="0.25">
      <c r="B9" s="47" t="s">
        <v>8</v>
      </c>
      <c r="C9" s="38"/>
      <c r="D9" s="38"/>
      <c r="E9" s="38"/>
      <c r="F9" s="38"/>
      <c r="G9" s="38"/>
      <c r="H9" s="38"/>
      <c r="I9" s="38"/>
      <c r="J9" s="38"/>
    </row>
    <row r="10" spans="1:10" ht="12" customHeight="1" x14ac:dyDescent="0.25">
      <c r="B10" s="47" t="s">
        <v>9</v>
      </c>
      <c r="C10" s="38"/>
      <c r="D10" s="38"/>
      <c r="E10" s="38"/>
      <c r="F10" s="38"/>
      <c r="G10" s="38"/>
      <c r="H10" s="38"/>
      <c r="I10" s="38"/>
      <c r="J10" s="38"/>
    </row>
    <row r="11" spans="1:10" ht="12" customHeight="1" x14ac:dyDescent="0.2">
      <c r="B11" s="48"/>
      <c r="C11" s="38"/>
      <c r="D11" s="38"/>
      <c r="E11" s="38"/>
      <c r="F11" s="38"/>
      <c r="G11" s="38"/>
      <c r="H11" s="38"/>
      <c r="I11" s="38"/>
      <c r="J11" s="38"/>
    </row>
    <row r="12" spans="1:10" ht="12" customHeight="1" x14ac:dyDescent="0.2"/>
    <row r="13" spans="1:10" ht="12" customHeight="1" x14ac:dyDescent="0.2">
      <c r="B13" s="49"/>
      <c r="C13" s="50"/>
      <c r="D13" s="53" t="s">
        <v>10</v>
      </c>
      <c r="E13" s="54"/>
      <c r="F13" s="54"/>
      <c r="G13" s="54"/>
      <c r="H13" s="54"/>
      <c r="I13" s="55"/>
      <c r="J13" s="56" t="s">
        <v>11</v>
      </c>
    </row>
    <row r="14" spans="1:10" ht="12" customHeight="1" x14ac:dyDescent="0.2">
      <c r="B14" s="51"/>
      <c r="C14" s="52"/>
      <c r="D14" s="9">
        <v>2019</v>
      </c>
      <c r="E14" s="9">
        <v>2020</v>
      </c>
      <c r="F14" s="9">
        <v>2021</v>
      </c>
      <c r="G14" s="9">
        <v>2022</v>
      </c>
      <c r="H14" s="9">
        <v>2023</v>
      </c>
      <c r="I14" s="10">
        <v>2024</v>
      </c>
      <c r="J14" s="57"/>
    </row>
    <row r="15" spans="1:10" ht="12" customHeight="1" x14ac:dyDescent="0.2">
      <c r="B15" s="11"/>
      <c r="C15" s="42" t="s">
        <v>12</v>
      </c>
      <c r="D15" s="43"/>
      <c r="E15" s="43"/>
      <c r="F15" s="43"/>
      <c r="G15" s="43"/>
      <c r="H15" s="43"/>
      <c r="I15" s="43"/>
      <c r="J15" s="44"/>
    </row>
    <row r="16" spans="1:10" ht="12" customHeight="1" x14ac:dyDescent="0.2">
      <c r="B16" s="12" t="s">
        <v>6</v>
      </c>
      <c r="C16" s="13" t="s">
        <v>13</v>
      </c>
      <c r="D16" s="14">
        <v>7135500699</v>
      </c>
      <c r="E16" s="14">
        <v>6783180591</v>
      </c>
      <c r="F16" s="14">
        <v>6796433442</v>
      </c>
      <c r="G16" s="14">
        <v>6848343653</v>
      </c>
      <c r="H16" s="14">
        <v>6954962910</v>
      </c>
      <c r="I16" s="14">
        <v>6978264685</v>
      </c>
      <c r="J16" s="15">
        <f t="shared" ref="J16:J24" si="0">IF(SUM(E16:I16)=0,0,AVERAGE(E16:I16))</f>
        <v>6872237056.1999998</v>
      </c>
    </row>
    <row r="17" spans="2:11" ht="12" customHeight="1" x14ac:dyDescent="0.2">
      <c r="B17" s="12" t="s">
        <v>14</v>
      </c>
      <c r="C17" s="13" t="s">
        <v>15</v>
      </c>
      <c r="D17" s="14">
        <v>7101229534</v>
      </c>
      <c r="E17" s="14">
        <v>6742047967</v>
      </c>
      <c r="F17" s="14">
        <v>6749594554</v>
      </c>
      <c r="G17" s="14">
        <v>6823633247</v>
      </c>
      <c r="H17" s="14">
        <v>6924608983</v>
      </c>
      <c r="I17" s="14">
        <v>6943170097</v>
      </c>
      <c r="J17" s="15">
        <f t="shared" si="0"/>
        <v>6836610969.6000004</v>
      </c>
    </row>
    <row r="18" spans="2:11" ht="12" customHeight="1" x14ac:dyDescent="0.2">
      <c r="B18" s="12" t="s">
        <v>16</v>
      </c>
      <c r="C18" s="13" t="s">
        <v>17</v>
      </c>
      <c r="D18" s="14">
        <v>7121022</v>
      </c>
      <c r="E18" s="14">
        <v>7191515</v>
      </c>
      <c r="F18" s="14">
        <v>7078734</v>
      </c>
      <c r="G18" s="14">
        <v>6797401</v>
      </c>
      <c r="H18" s="14">
        <v>6520278</v>
      </c>
      <c r="I18" s="14">
        <v>6867071</v>
      </c>
      <c r="J18" s="15">
        <f t="shared" si="0"/>
        <v>6890999.7999999998</v>
      </c>
    </row>
    <row r="19" spans="2:11" ht="12" customHeight="1" x14ac:dyDescent="0.2">
      <c r="B19" s="12" t="s">
        <v>18</v>
      </c>
      <c r="C19" s="13" t="s">
        <v>19</v>
      </c>
      <c r="D19" s="14">
        <v>323781133</v>
      </c>
      <c r="E19" s="14">
        <v>476919069</v>
      </c>
      <c r="F19" s="14">
        <v>517876495</v>
      </c>
      <c r="G19" s="14">
        <v>575166565</v>
      </c>
      <c r="H19" s="14">
        <v>509144886</v>
      </c>
      <c r="I19" s="14">
        <v>566226530</v>
      </c>
      <c r="J19" s="15">
        <f t="shared" si="0"/>
        <v>529066709</v>
      </c>
    </row>
    <row r="20" spans="2:11" ht="12" customHeight="1" x14ac:dyDescent="0.2">
      <c r="B20" s="12" t="s">
        <v>20</v>
      </c>
      <c r="C20" s="13" t="s">
        <v>21</v>
      </c>
      <c r="D20" s="14">
        <v>605003391</v>
      </c>
      <c r="E20" s="14">
        <v>577337633</v>
      </c>
      <c r="F20" s="14">
        <v>597150330</v>
      </c>
      <c r="G20" s="14">
        <v>565566392</v>
      </c>
      <c r="H20" s="14">
        <v>553496796</v>
      </c>
      <c r="I20" s="14">
        <v>524885871</v>
      </c>
      <c r="J20" s="15">
        <f t="shared" si="0"/>
        <v>563687404.39999998</v>
      </c>
    </row>
    <row r="21" spans="2:11" ht="12" customHeight="1" x14ac:dyDescent="0.2">
      <c r="B21" s="12" t="s">
        <v>22</v>
      </c>
      <c r="C21" s="13" t="s">
        <v>23</v>
      </c>
      <c r="D21" s="16">
        <f t="shared" ref="D21:I21" si="1">D17+D18+D19-D20</f>
        <v>6827128298</v>
      </c>
      <c r="E21" s="16">
        <f t="shared" si="1"/>
        <v>6648820918</v>
      </c>
      <c r="F21" s="16">
        <f t="shared" si="1"/>
        <v>6677399453</v>
      </c>
      <c r="G21" s="16">
        <f t="shared" si="1"/>
        <v>6840030821</v>
      </c>
      <c r="H21" s="16">
        <f t="shared" si="1"/>
        <v>6886777351</v>
      </c>
      <c r="I21" s="16">
        <f t="shared" si="1"/>
        <v>6991377827</v>
      </c>
      <c r="J21" s="15">
        <f t="shared" si="0"/>
        <v>6808881274</v>
      </c>
    </row>
    <row r="22" spans="2:11" ht="14.25" customHeight="1" x14ac:dyDescent="0.2">
      <c r="B22" s="12" t="s">
        <v>24</v>
      </c>
      <c r="C22" s="13" t="s">
        <v>25</v>
      </c>
      <c r="D22" s="14">
        <v>7240881408</v>
      </c>
      <c r="E22" s="14">
        <v>7039428866</v>
      </c>
      <c r="F22" s="14">
        <v>7109740167</v>
      </c>
      <c r="G22" s="14">
        <v>7204030488</v>
      </c>
      <c r="H22" s="17">
        <v>7241791947</v>
      </c>
      <c r="I22" s="17">
        <v>7319878616</v>
      </c>
      <c r="J22" s="15">
        <f t="shared" si="0"/>
        <v>7182974016.8000002</v>
      </c>
    </row>
    <row r="23" spans="2:11" ht="12" customHeight="1" x14ac:dyDescent="0.2">
      <c r="B23" s="12" t="s">
        <v>26</v>
      </c>
      <c r="C23" s="13" t="s">
        <v>27</v>
      </c>
      <c r="D23" s="14">
        <v>602082784</v>
      </c>
      <c r="E23" s="14">
        <v>573822415</v>
      </c>
      <c r="F23" s="14">
        <v>592786785</v>
      </c>
      <c r="G23" s="14">
        <v>563510945</v>
      </c>
      <c r="H23" s="14">
        <v>551065668</v>
      </c>
      <c r="I23" s="14">
        <v>522232109</v>
      </c>
      <c r="J23" s="15">
        <f t="shared" si="0"/>
        <v>560683584.39999998</v>
      </c>
    </row>
    <row r="24" spans="2:11" ht="12" customHeight="1" x14ac:dyDescent="0.2">
      <c r="B24" s="12" t="s">
        <v>28</v>
      </c>
      <c r="C24" s="13" t="s">
        <v>29</v>
      </c>
      <c r="D24" s="16">
        <f t="shared" ref="D24:I24" si="2">D22-D23</f>
        <v>6638798624</v>
      </c>
      <c r="E24" s="16">
        <f t="shared" si="2"/>
        <v>6465606451</v>
      </c>
      <c r="F24" s="16">
        <f t="shared" si="2"/>
        <v>6516953382</v>
      </c>
      <c r="G24" s="16">
        <f t="shared" si="2"/>
        <v>6640519543</v>
      </c>
      <c r="H24" s="16">
        <f t="shared" si="2"/>
        <v>6690726279</v>
      </c>
      <c r="I24" s="16">
        <f t="shared" si="2"/>
        <v>6797646507</v>
      </c>
      <c r="J24" s="15">
        <f t="shared" si="0"/>
        <v>6622290432.3999996</v>
      </c>
    </row>
    <row r="25" spans="2:11" ht="12" customHeight="1" x14ac:dyDescent="0.2">
      <c r="B25" s="18" t="s">
        <v>30</v>
      </c>
      <c r="C25" s="19" t="s">
        <v>31</v>
      </c>
      <c r="D25" s="20">
        <f t="shared" ref="D25:J25" si="3">IF(D24=0,"",D21/D24)</f>
        <v>1.0283680353428959</v>
      </c>
      <c r="E25" s="20">
        <f t="shared" si="3"/>
        <v>1.0283367799120626</v>
      </c>
      <c r="F25" s="20">
        <f t="shared" si="3"/>
        <v>1.0246197972572824</v>
      </c>
      <c r="G25" s="20">
        <f t="shared" si="3"/>
        <v>1.0300445283999369</v>
      </c>
      <c r="H25" s="20">
        <f t="shared" si="3"/>
        <v>1.0293019119038451</v>
      </c>
      <c r="I25" s="20">
        <f t="shared" si="3"/>
        <v>1.028499763822744</v>
      </c>
      <c r="J25" s="21">
        <f t="shared" si="3"/>
        <v>1.0281761791489983</v>
      </c>
    </row>
    <row r="26" spans="2:11" ht="13.5" customHeight="1" x14ac:dyDescent="0.2">
      <c r="B26" s="22"/>
      <c r="C26" s="45" t="s">
        <v>32</v>
      </c>
      <c r="D26" s="43"/>
      <c r="E26" s="43"/>
      <c r="F26" s="43"/>
      <c r="G26" s="43"/>
      <c r="H26" s="43"/>
      <c r="I26" s="43"/>
      <c r="J26" s="44"/>
    </row>
    <row r="27" spans="2:11" ht="12" customHeight="1" x14ac:dyDescent="0.2">
      <c r="B27" s="12" t="s">
        <v>33</v>
      </c>
      <c r="C27" s="13" t="s">
        <v>34</v>
      </c>
      <c r="D27" s="23">
        <f t="shared" ref="D27:I27" si="4">IFERROR((D16+D18+D19)/(D17+D18+D19),0)</f>
        <v>1.0046112160594145</v>
      </c>
      <c r="E27" s="23">
        <f t="shared" si="4"/>
        <v>1.0056921839881727</v>
      </c>
      <c r="F27" s="23">
        <f t="shared" si="4"/>
        <v>1.0064387335845111</v>
      </c>
      <c r="G27" s="23">
        <f t="shared" si="4"/>
        <v>1.0033367202251593</v>
      </c>
      <c r="H27" s="23">
        <f t="shared" si="4"/>
        <v>1.004079678571016</v>
      </c>
      <c r="I27" s="23">
        <f t="shared" si="4"/>
        <v>1.0046691533732828</v>
      </c>
      <c r="J27" s="24">
        <f>IF(SUM(E27:I27)=0,0,AVERAGE(E27:I27))</f>
        <v>1.0048432939484284</v>
      </c>
      <c r="K27" s="25"/>
    </row>
    <row r="28" spans="2:11" ht="12" customHeight="1" x14ac:dyDescent="0.2">
      <c r="B28" s="22"/>
      <c r="C28" s="45" t="s">
        <v>35</v>
      </c>
      <c r="D28" s="43"/>
      <c r="E28" s="43"/>
      <c r="F28" s="43"/>
      <c r="G28" s="43"/>
      <c r="H28" s="43"/>
      <c r="I28" s="43"/>
      <c r="J28" s="44"/>
    </row>
    <row r="29" spans="2:11" ht="12" customHeight="1" x14ac:dyDescent="0.2">
      <c r="B29" s="26" t="s">
        <v>36</v>
      </c>
      <c r="C29" s="27" t="s">
        <v>37</v>
      </c>
      <c r="D29" s="28">
        <f t="shared" ref="D29:J29" si="5">IF(D25="","",D25*D27)</f>
        <v>1.0331100625424576</v>
      </c>
      <c r="E29" s="28">
        <f t="shared" si="5"/>
        <v>1.0341902620651271</v>
      </c>
      <c r="F29" s="28">
        <f t="shared" si="5"/>
        <v>1.0312170511572378</v>
      </c>
      <c r="G29" s="28">
        <f t="shared" si="5"/>
        <v>1.0334814988106635</v>
      </c>
      <c r="H29" s="28">
        <f t="shared" si="5"/>
        <v>1.033501132856945</v>
      </c>
      <c r="I29" s="28">
        <f t="shared" si="5"/>
        <v>1.0333019869644176</v>
      </c>
      <c r="J29" s="29">
        <f t="shared" si="5"/>
        <v>1.0331559386153888</v>
      </c>
      <c r="K29" s="30"/>
    </row>
    <row r="30" spans="2:11" ht="12" customHeight="1" x14ac:dyDescent="0.2"/>
    <row r="31" spans="2:11" ht="12" customHeight="1" x14ac:dyDescent="0.2">
      <c r="B31" s="31" t="s">
        <v>38</v>
      </c>
    </row>
    <row r="32" spans="2:11" ht="12" customHeight="1" x14ac:dyDescent="0.2"/>
    <row r="33" spans="2:10" ht="12" customHeight="1" x14ac:dyDescent="0.2">
      <c r="B33" s="32" t="s">
        <v>6</v>
      </c>
      <c r="C33" s="37" t="s">
        <v>39</v>
      </c>
      <c r="D33" s="38"/>
      <c r="E33" s="38"/>
      <c r="F33" s="38"/>
      <c r="G33" s="38"/>
      <c r="H33" s="38"/>
      <c r="I33" s="38"/>
      <c r="J33" s="38"/>
    </row>
    <row r="34" spans="2:10" ht="12" customHeight="1" x14ac:dyDescent="0.2">
      <c r="B34" s="34"/>
      <c r="C34" s="38"/>
      <c r="D34" s="38"/>
      <c r="E34" s="38"/>
      <c r="F34" s="38"/>
      <c r="G34" s="38"/>
      <c r="H34" s="38"/>
      <c r="I34" s="38"/>
      <c r="J34" s="38"/>
    </row>
    <row r="35" spans="2:10" ht="12" customHeight="1" x14ac:dyDescent="0.2">
      <c r="B35" s="34"/>
      <c r="C35" s="38"/>
      <c r="D35" s="38"/>
      <c r="E35" s="38"/>
      <c r="F35" s="38"/>
      <c r="G35" s="38"/>
      <c r="H35" s="38"/>
      <c r="I35" s="38"/>
      <c r="J35" s="38"/>
    </row>
    <row r="36" spans="2:10" ht="7.5" customHeight="1" x14ac:dyDescent="0.2">
      <c r="B36" s="34"/>
      <c r="C36" s="35"/>
      <c r="D36" s="35"/>
      <c r="E36" s="35"/>
      <c r="F36" s="35"/>
      <c r="G36" s="35"/>
      <c r="H36" s="35"/>
      <c r="I36" s="35"/>
      <c r="J36" s="35"/>
    </row>
    <row r="37" spans="2:10" ht="12" customHeight="1" x14ac:dyDescent="0.2">
      <c r="B37" s="34"/>
      <c r="C37" s="37" t="s">
        <v>40</v>
      </c>
      <c r="D37" s="38"/>
      <c r="E37" s="38"/>
      <c r="F37" s="38"/>
      <c r="G37" s="38"/>
      <c r="H37" s="38"/>
      <c r="I37" s="38"/>
      <c r="J37" s="38"/>
    </row>
    <row r="38" spans="2:10" ht="12" customHeight="1" x14ac:dyDescent="0.2">
      <c r="B38" s="34"/>
      <c r="C38" s="38"/>
      <c r="D38" s="38"/>
      <c r="E38" s="38"/>
      <c r="F38" s="38"/>
      <c r="G38" s="38"/>
      <c r="H38" s="38"/>
      <c r="I38" s="38"/>
      <c r="J38" s="38"/>
    </row>
    <row r="39" spans="2:10" ht="12" customHeight="1" x14ac:dyDescent="0.2">
      <c r="B39" s="34"/>
      <c r="C39" s="38"/>
      <c r="D39" s="38"/>
      <c r="E39" s="38"/>
      <c r="F39" s="38"/>
      <c r="G39" s="38"/>
      <c r="H39" s="38"/>
      <c r="I39" s="38"/>
      <c r="J39" s="38"/>
    </row>
    <row r="40" spans="2:10" ht="12" customHeight="1" x14ac:dyDescent="0.2">
      <c r="B40" s="34"/>
      <c r="C40" s="38"/>
      <c r="D40" s="38"/>
      <c r="E40" s="38"/>
      <c r="F40" s="38"/>
      <c r="G40" s="38"/>
      <c r="H40" s="38"/>
      <c r="I40" s="38"/>
      <c r="J40" s="38"/>
    </row>
    <row r="41" spans="2:10" ht="7.5" customHeight="1" x14ac:dyDescent="0.2">
      <c r="B41" s="34"/>
      <c r="C41" s="35"/>
      <c r="D41" s="35"/>
      <c r="E41" s="35"/>
      <c r="F41" s="35"/>
      <c r="G41" s="35"/>
      <c r="H41" s="35"/>
      <c r="I41" s="35"/>
      <c r="J41" s="35"/>
    </row>
    <row r="42" spans="2:10" ht="12" customHeight="1" x14ac:dyDescent="0.2">
      <c r="B42" s="34"/>
      <c r="C42" s="35" t="s">
        <v>41</v>
      </c>
      <c r="D42" s="35"/>
      <c r="E42" s="35"/>
      <c r="F42" s="35"/>
      <c r="G42" s="35"/>
      <c r="H42" s="35"/>
      <c r="I42" s="35"/>
      <c r="J42" s="35"/>
    </row>
    <row r="43" spans="2:10" ht="7.5" customHeight="1" x14ac:dyDescent="0.2">
      <c r="B43" s="34"/>
      <c r="C43" s="35"/>
      <c r="D43" s="35"/>
      <c r="E43" s="35"/>
      <c r="F43" s="35"/>
      <c r="G43" s="35"/>
      <c r="H43" s="35"/>
      <c r="I43" s="35"/>
      <c r="J43" s="35"/>
    </row>
    <row r="44" spans="2:10" ht="12" customHeight="1" x14ac:dyDescent="0.2">
      <c r="B44" s="32" t="s">
        <v>14</v>
      </c>
      <c r="C44" s="37" t="s">
        <v>42</v>
      </c>
      <c r="D44" s="38"/>
      <c r="E44" s="38"/>
      <c r="F44" s="38"/>
      <c r="G44" s="38"/>
      <c r="H44" s="38"/>
      <c r="I44" s="38"/>
      <c r="J44" s="38"/>
    </row>
    <row r="45" spans="2:10" ht="12" customHeight="1" x14ac:dyDescent="0.2">
      <c r="B45" s="34"/>
      <c r="C45" s="38"/>
      <c r="D45" s="38"/>
      <c r="E45" s="38"/>
      <c r="F45" s="38"/>
      <c r="G45" s="38"/>
      <c r="H45" s="38"/>
      <c r="I45" s="38"/>
      <c r="J45" s="38"/>
    </row>
    <row r="46" spans="2:10" ht="12" customHeight="1" x14ac:dyDescent="0.2">
      <c r="B46" s="34"/>
      <c r="C46" s="38"/>
      <c r="D46" s="38"/>
      <c r="E46" s="38"/>
      <c r="F46" s="38"/>
      <c r="G46" s="38"/>
      <c r="H46" s="38"/>
      <c r="I46" s="38"/>
      <c r="J46" s="38"/>
    </row>
    <row r="47" spans="2:10" ht="7.5" customHeight="1" x14ac:dyDescent="0.2">
      <c r="B47" s="34"/>
      <c r="C47" s="35"/>
      <c r="D47" s="35"/>
      <c r="E47" s="35"/>
      <c r="F47" s="35"/>
      <c r="G47" s="35"/>
      <c r="H47" s="35"/>
      <c r="I47" s="35"/>
      <c r="J47" s="35"/>
    </row>
    <row r="48" spans="2:10" ht="12.75" customHeight="1" x14ac:dyDescent="0.2">
      <c r="B48" s="34"/>
      <c r="C48" s="37" t="s">
        <v>43</v>
      </c>
      <c r="D48" s="38"/>
      <c r="E48" s="38"/>
      <c r="F48" s="38"/>
      <c r="G48" s="38"/>
      <c r="H48" s="38"/>
      <c r="I48" s="38"/>
      <c r="J48" s="38"/>
    </row>
    <row r="49" spans="2:10" ht="12" customHeight="1" x14ac:dyDescent="0.2">
      <c r="B49" s="34"/>
      <c r="C49" s="38"/>
      <c r="D49" s="38"/>
      <c r="E49" s="38"/>
      <c r="F49" s="38"/>
      <c r="G49" s="38"/>
      <c r="H49" s="38"/>
      <c r="I49" s="38"/>
      <c r="J49" s="38"/>
    </row>
    <row r="50" spans="2:10" ht="12" customHeight="1" x14ac:dyDescent="0.2">
      <c r="B50" s="34"/>
      <c r="C50" s="38"/>
      <c r="D50" s="38"/>
      <c r="E50" s="38"/>
      <c r="F50" s="38"/>
      <c r="G50" s="38"/>
      <c r="H50" s="38"/>
      <c r="I50" s="38"/>
      <c r="J50" s="38"/>
    </row>
    <row r="51" spans="2:10" ht="12" customHeight="1" x14ac:dyDescent="0.2">
      <c r="B51" s="34"/>
      <c r="C51" s="38"/>
      <c r="D51" s="38"/>
      <c r="E51" s="38"/>
      <c r="F51" s="38"/>
      <c r="G51" s="38"/>
      <c r="H51" s="38"/>
      <c r="I51" s="38"/>
      <c r="J51" s="38"/>
    </row>
    <row r="52" spans="2:10" ht="7.5" customHeight="1" x14ac:dyDescent="0.2">
      <c r="B52" s="34"/>
      <c r="C52" s="35"/>
      <c r="D52" s="35"/>
      <c r="E52" s="35"/>
      <c r="F52" s="35"/>
      <c r="G52" s="35"/>
      <c r="H52" s="35"/>
      <c r="I52" s="35"/>
      <c r="J52" s="35"/>
    </row>
    <row r="53" spans="2:10" ht="12" customHeight="1" x14ac:dyDescent="0.2">
      <c r="B53" s="34"/>
      <c r="C53" s="39" t="s">
        <v>41</v>
      </c>
      <c r="D53" s="38"/>
      <c r="E53" s="38"/>
      <c r="F53" s="38"/>
      <c r="G53" s="38"/>
      <c r="H53" s="38"/>
      <c r="I53" s="38"/>
      <c r="J53" s="38"/>
    </row>
    <row r="54" spans="2:10" ht="7.5" customHeight="1" x14ac:dyDescent="0.2">
      <c r="B54" s="34"/>
      <c r="C54" s="35"/>
      <c r="D54" s="35"/>
      <c r="E54" s="35"/>
      <c r="F54" s="35"/>
      <c r="G54" s="35"/>
      <c r="H54" s="35"/>
      <c r="I54" s="35"/>
      <c r="J54" s="35"/>
    </row>
    <row r="55" spans="2:10" ht="12" customHeight="1" x14ac:dyDescent="0.2">
      <c r="B55" s="34"/>
      <c r="C55" s="37"/>
      <c r="D55" s="38"/>
      <c r="E55" s="38"/>
      <c r="F55" s="38"/>
      <c r="G55" s="38"/>
      <c r="H55" s="38"/>
      <c r="I55" s="38"/>
      <c r="J55" s="38"/>
    </row>
    <row r="56" spans="2:10" ht="7.5" customHeight="1" x14ac:dyDescent="0.2">
      <c r="B56" s="34"/>
      <c r="C56" s="35"/>
      <c r="D56" s="35"/>
      <c r="E56" s="35"/>
      <c r="F56" s="35"/>
      <c r="G56" s="35"/>
      <c r="H56" s="35"/>
      <c r="I56" s="35"/>
      <c r="J56" s="35"/>
    </row>
    <row r="57" spans="2:10" ht="12" customHeight="1" x14ac:dyDescent="0.2">
      <c r="B57" s="32" t="s">
        <v>16</v>
      </c>
      <c r="C57" s="35" t="s">
        <v>44</v>
      </c>
      <c r="D57" s="35"/>
      <c r="E57" s="35"/>
      <c r="F57" s="35"/>
      <c r="G57" s="35"/>
      <c r="H57" s="35"/>
      <c r="I57" s="35"/>
      <c r="J57" s="35"/>
    </row>
    <row r="58" spans="2:10" ht="12" customHeight="1" x14ac:dyDescent="0.2">
      <c r="B58" s="34"/>
      <c r="C58" s="35"/>
      <c r="D58" s="35"/>
      <c r="E58" s="35"/>
      <c r="F58" s="35"/>
      <c r="G58" s="35"/>
      <c r="H58" s="35"/>
      <c r="I58" s="35"/>
      <c r="J58" s="35"/>
    </row>
    <row r="59" spans="2:10" ht="12" customHeight="1" x14ac:dyDescent="0.2">
      <c r="B59" s="36" t="s">
        <v>18</v>
      </c>
      <c r="C59" s="40" t="s">
        <v>45</v>
      </c>
      <c r="D59" s="38"/>
      <c r="E59" s="38"/>
      <c r="F59" s="38"/>
      <c r="G59" s="38"/>
      <c r="H59" s="38"/>
      <c r="I59" s="38"/>
      <c r="J59" s="38"/>
    </row>
    <row r="60" spans="2:10" ht="12" customHeight="1" x14ac:dyDescent="0.2">
      <c r="B60" s="34"/>
      <c r="C60" s="35"/>
      <c r="D60" s="35"/>
      <c r="E60" s="35"/>
      <c r="F60" s="35"/>
      <c r="G60" s="35"/>
      <c r="H60" s="35"/>
      <c r="I60" s="35"/>
      <c r="J60" s="35"/>
    </row>
    <row r="61" spans="2:10" ht="12" customHeight="1" x14ac:dyDescent="0.2">
      <c r="B61" s="36" t="s">
        <v>46</v>
      </c>
      <c r="C61" s="41" t="s">
        <v>47</v>
      </c>
      <c r="D61" s="38"/>
      <c r="E61" s="38"/>
      <c r="F61" s="38"/>
      <c r="G61" s="38"/>
      <c r="H61" s="38"/>
      <c r="I61" s="38"/>
      <c r="J61" s="38"/>
    </row>
    <row r="62" spans="2:10" ht="12" customHeight="1" x14ac:dyDescent="0.2">
      <c r="B62" s="34"/>
      <c r="C62" s="35"/>
      <c r="D62" s="35"/>
      <c r="E62" s="35"/>
      <c r="F62" s="35"/>
      <c r="G62" s="35"/>
      <c r="H62" s="35"/>
      <c r="I62" s="35"/>
      <c r="J62" s="35"/>
    </row>
    <row r="63" spans="2:10" ht="12" customHeight="1" x14ac:dyDescent="0.2">
      <c r="B63" s="32" t="s">
        <v>48</v>
      </c>
      <c r="C63" s="41" t="s">
        <v>49</v>
      </c>
      <c r="D63" s="38"/>
      <c r="E63" s="38"/>
      <c r="F63" s="38"/>
      <c r="G63" s="38"/>
      <c r="H63" s="38"/>
      <c r="I63" s="38"/>
      <c r="J63" s="38"/>
    </row>
    <row r="64" spans="2:10" ht="12" customHeight="1" x14ac:dyDescent="0.2">
      <c r="B64" s="34"/>
      <c r="C64" s="35"/>
      <c r="D64" s="35"/>
      <c r="E64" s="35"/>
      <c r="F64" s="35"/>
      <c r="G64" s="35"/>
      <c r="H64" s="35"/>
      <c r="I64" s="35"/>
      <c r="J64" s="35"/>
    </row>
    <row r="65" spans="2:10" ht="12" customHeight="1" x14ac:dyDescent="0.2">
      <c r="B65" s="32" t="s">
        <v>20</v>
      </c>
      <c r="C65" s="37" t="s">
        <v>50</v>
      </c>
      <c r="D65" s="38"/>
      <c r="E65" s="38"/>
      <c r="F65" s="38"/>
      <c r="G65" s="38"/>
      <c r="H65" s="38"/>
      <c r="I65" s="38"/>
      <c r="J65" s="38"/>
    </row>
    <row r="66" spans="2:10" ht="12" customHeight="1" x14ac:dyDescent="0.2">
      <c r="B66" s="34"/>
      <c r="C66" s="38"/>
      <c r="D66" s="38"/>
      <c r="E66" s="38"/>
      <c r="F66" s="38"/>
      <c r="G66" s="38"/>
      <c r="H66" s="38"/>
      <c r="I66" s="38"/>
      <c r="J66" s="38"/>
    </row>
    <row r="67" spans="2:10" ht="12" customHeight="1" x14ac:dyDescent="0.2">
      <c r="B67" s="34"/>
      <c r="C67" s="35"/>
      <c r="D67" s="35"/>
      <c r="E67" s="35"/>
      <c r="F67" s="35"/>
      <c r="G67" s="35"/>
      <c r="H67" s="35"/>
      <c r="I67" s="35"/>
      <c r="J67" s="35"/>
    </row>
    <row r="68" spans="2:10" ht="12" customHeight="1" x14ac:dyDescent="0.2">
      <c r="B68" s="32" t="s">
        <v>24</v>
      </c>
      <c r="C68" s="37" t="s">
        <v>51</v>
      </c>
      <c r="D68" s="38"/>
      <c r="E68" s="38"/>
      <c r="F68" s="38"/>
      <c r="G68" s="38"/>
      <c r="H68" s="38"/>
      <c r="I68" s="38"/>
      <c r="J68" s="38"/>
    </row>
    <row r="69" spans="2:10" ht="12" customHeight="1" x14ac:dyDescent="0.2">
      <c r="B69" s="32"/>
      <c r="C69" s="33"/>
      <c r="D69" s="33"/>
      <c r="E69" s="33"/>
      <c r="F69" s="33"/>
      <c r="G69" s="33"/>
      <c r="H69" s="33"/>
      <c r="I69" s="33"/>
      <c r="J69" s="33"/>
    </row>
    <row r="70" spans="2:10" ht="12" customHeight="1" x14ac:dyDescent="0.2">
      <c r="B70" s="32" t="s">
        <v>26</v>
      </c>
      <c r="C70" s="37" t="s">
        <v>52</v>
      </c>
      <c r="D70" s="38"/>
      <c r="E70" s="38"/>
      <c r="F70" s="38"/>
      <c r="G70" s="38"/>
      <c r="H70" s="38"/>
      <c r="I70" s="38"/>
      <c r="J70" s="38"/>
    </row>
    <row r="71" spans="2:10" ht="12" customHeight="1" x14ac:dyDescent="0.2">
      <c r="B71" s="34"/>
      <c r="C71" s="35"/>
      <c r="D71" s="35"/>
      <c r="E71" s="35"/>
      <c r="F71" s="35"/>
      <c r="G71" s="35"/>
      <c r="H71" s="35"/>
      <c r="I71" s="35"/>
      <c r="J71" s="35"/>
    </row>
    <row r="72" spans="2:10" ht="12" customHeight="1" x14ac:dyDescent="0.2">
      <c r="B72" s="32" t="s">
        <v>53</v>
      </c>
      <c r="C72" s="39" t="s">
        <v>54</v>
      </c>
      <c r="D72" s="38"/>
      <c r="E72" s="38"/>
      <c r="F72" s="38"/>
      <c r="G72" s="38"/>
      <c r="H72" s="38"/>
      <c r="I72" s="38"/>
      <c r="J72" s="38"/>
    </row>
    <row r="73" spans="2:10" ht="12" customHeight="1" x14ac:dyDescent="0.2">
      <c r="B73" s="34"/>
      <c r="C73" s="35"/>
      <c r="D73" s="35"/>
      <c r="E73" s="35"/>
      <c r="F73" s="35"/>
      <c r="G73" s="35"/>
      <c r="H73" s="35"/>
      <c r="I73" s="35"/>
      <c r="J73" s="35"/>
    </row>
    <row r="74" spans="2:10" ht="12" customHeight="1" x14ac:dyDescent="0.2">
      <c r="B74" s="32" t="s">
        <v>33</v>
      </c>
      <c r="C74" s="39" t="s">
        <v>55</v>
      </c>
      <c r="D74" s="38"/>
      <c r="E74" s="38"/>
      <c r="F74" s="38"/>
      <c r="G74" s="38"/>
      <c r="H74" s="38"/>
      <c r="I74" s="38"/>
      <c r="J74" s="38"/>
    </row>
    <row r="75" spans="2:10" ht="12" customHeight="1" x14ac:dyDescent="0.2"/>
    <row r="76" spans="2:10" ht="12" customHeight="1" x14ac:dyDescent="0.2"/>
    <row r="77" spans="2:10" ht="12" customHeight="1" x14ac:dyDescent="0.2"/>
    <row r="78" spans="2:10" ht="12" customHeight="1" x14ac:dyDescent="0.2"/>
    <row r="79" spans="2:10" ht="12" customHeight="1" x14ac:dyDescent="0.2"/>
    <row r="80" spans="2:1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sheetData>
  <mergeCells count="24">
    <mergeCell ref="A2:G3"/>
    <mergeCell ref="B9:J9"/>
    <mergeCell ref="B10:J10"/>
    <mergeCell ref="B11:J11"/>
    <mergeCell ref="B13:C14"/>
    <mergeCell ref="D13:I13"/>
    <mergeCell ref="J13:J14"/>
    <mergeCell ref="C15:J15"/>
    <mergeCell ref="C26:J26"/>
    <mergeCell ref="C28:J28"/>
    <mergeCell ref="C33:J35"/>
    <mergeCell ref="C37:J40"/>
    <mergeCell ref="C44:J46"/>
    <mergeCell ref="C48:J51"/>
    <mergeCell ref="C70:J70"/>
    <mergeCell ref="C72:J72"/>
    <mergeCell ref="C74:J74"/>
    <mergeCell ref="C53:J53"/>
    <mergeCell ref="C55:J55"/>
    <mergeCell ref="C59:J59"/>
    <mergeCell ref="C61:J61"/>
    <mergeCell ref="C63:J63"/>
    <mergeCell ref="C65:J66"/>
    <mergeCell ref="C68:J68"/>
  </mergeCells>
  <pageMargins left="0.75" right="0.75" top="1" bottom="1" header="0" footer="0"/>
  <pageSetup scale="64"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App.2-R_Loss Factors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Casqueira, Charlotte</dc:creator>
  <cp:lastModifiedBy>Casqueira, Charlotte</cp:lastModifiedBy>
  <dcterms:created xsi:type="dcterms:W3CDTF">2025-11-07T19:08:37Z</dcterms:created>
  <dcterms:modified xsi:type="dcterms:W3CDTF">2025-11-07T19:08:37Z</dcterms:modified>
</cp:coreProperties>
</file>