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2-AA" sheetId="1" r:id="rId4"/>
  </sheets>
  <definedNames/>
  <calcPr/>
  <extLst>
    <ext uri="GoogleSheetsCustomDataVersion2">
      <go:sheetsCustomData xmlns:go="http://customooxmlschemas.google.com/" r:id="rId5" roundtripDataChecksum="Wixj0eGJTOIerlu7ubEzTk64yQBQ8Va8Ch+y2SbVIkg="/>
    </ext>
  </extLst>
</workbook>
</file>

<file path=xl/sharedStrings.xml><?xml version="1.0" encoding="utf-8"?>
<sst xmlns="http://schemas.openxmlformats.org/spreadsheetml/2006/main" count="55" uniqueCount="49">
  <si>
    <t>Appendix 2-AA</t>
  </si>
  <si>
    <t>Capital Programs Table - In-Service Additions on a Net Basis ('$000s)</t>
  </si>
  <si>
    <t>Based on Settlement Proposal</t>
  </si>
  <si>
    <t>Projects</t>
  </si>
  <si>
    <t>2026
Test Year</t>
  </si>
  <si>
    <t>2027
Test Year</t>
  </si>
  <si>
    <t>2028
Test Year</t>
  </si>
  <si>
    <t>2029
Test Year</t>
  </si>
  <si>
    <t>2030
Test Year</t>
  </si>
  <si>
    <t>Reporting Basis</t>
  </si>
  <si>
    <t>MIFRS</t>
  </si>
  <si>
    <t>System Access</t>
  </si>
  <si>
    <t xml:space="preserve">    Plant Relocation *</t>
  </si>
  <si>
    <t xml:space="preserve">    System Expansion</t>
  </si>
  <si>
    <t xml:space="preserve">    Customer Connections - Resi &amp; Comm *</t>
  </si>
  <si>
    <t xml:space="preserve">    Customer Connections - Others</t>
  </si>
  <si>
    <t xml:space="preserve">    Generation Connections</t>
  </si>
  <si>
    <t xml:space="preserve">    Metering</t>
  </si>
  <si>
    <t>System Access Net Capital Additions</t>
  </si>
  <si>
    <t>System Renewal</t>
  </si>
  <si>
    <t xml:space="preserve">    Stations &amp; Buidings Infrastructure Renewal</t>
  </si>
  <si>
    <t xml:space="preserve">    OH Distribution Asset Renewal</t>
  </si>
  <si>
    <t xml:space="preserve">    UG Distribution Assets Renewal</t>
  </si>
  <si>
    <t xml:space="preserve">    Corrective Renewal</t>
  </si>
  <si>
    <t xml:space="preserve">    Metering Renewal</t>
  </si>
  <si>
    <t>System Renewal Net Capital Additions</t>
  </si>
  <si>
    <t>System Service</t>
  </si>
  <si>
    <t xml:space="preserve">    Capacity Upgrades *</t>
  </si>
  <si>
    <t xml:space="preserve">    Stations Enhancements </t>
  </si>
  <si>
    <t xml:space="preserve">    Distribution Enhancements</t>
  </si>
  <si>
    <t xml:space="preserve">    Grid Technologies</t>
  </si>
  <si>
    <t xml:space="preserve">    Control and Optimization</t>
  </si>
  <si>
    <t xml:space="preserve">    Field Area Network</t>
  </si>
  <si>
    <t>System Service Net Capital Additions</t>
  </si>
  <si>
    <t>General Plant</t>
  </si>
  <si>
    <t xml:space="preserve">    CCRA</t>
  </si>
  <si>
    <t xml:space="preserve">    Fleet Replacement</t>
  </si>
  <si>
    <t xml:space="preserve">    Tools Replacement</t>
  </si>
  <si>
    <t xml:space="preserve">    Buildings - Facilities</t>
  </si>
  <si>
    <t xml:space="preserve">    Meter to Cash</t>
  </si>
  <si>
    <t xml:space="preserve">    Customer Engagement Platform</t>
  </si>
  <si>
    <t xml:space="preserve">    Enterprise Solutions</t>
  </si>
  <si>
    <t xml:space="preserve">    Infrastructure and Cybersecurity</t>
  </si>
  <si>
    <t xml:space="preserve">    Data and System Integrations</t>
  </si>
  <si>
    <t>General Plant Net Capital Additions</t>
  </si>
  <si>
    <t>Miscellaneous</t>
  </si>
  <si>
    <t>Total</t>
  </si>
  <si>
    <r>
      <rPr>
        <rFont val="Arial"/>
        <b/>
        <color theme="1"/>
        <sz val="10.0"/>
      </rPr>
      <t xml:space="preserve">Less Renewable Generation Facility Assets and Other Non-Rate-Regulated Utility Assets </t>
    </r>
    <r>
      <rPr>
        <rFont val="Arial"/>
        <b/>
        <i/>
        <color rgb="FFFF0000"/>
        <sz val="10.0"/>
      </rPr>
      <t>(input as negative)</t>
    </r>
  </si>
  <si>
    <t>* Programs that are subject to a new Growth-Related Capital Variance Account for plant relocations and upgrades, residential subdivisions, new commercial developments that enable housing development and capacity upgrades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</si>
</sst>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&quot;* &quot;-&quot;??_);_(@_)"/>
  </numFmts>
  <fonts count="5">
    <font>
      <sz val="10.0"/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4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Alignment="1" applyBorder="1" applyFill="1" applyFont="1">
      <alignment vertical="top"/>
    </xf>
    <xf borderId="0" fillId="0" fontId="3" numFmtId="0" xfId="0" applyAlignment="1" applyFont="1">
      <alignment horizontal="center" vertical="top"/>
    </xf>
    <xf borderId="0" fillId="0" fontId="2" numFmtId="0" xfId="0" applyAlignment="1" applyFont="1">
      <alignment horizontal="right"/>
    </xf>
    <xf borderId="2" fillId="3" fontId="2" numFmtId="0" xfId="0" applyAlignment="1" applyBorder="1" applyFill="1" applyFont="1">
      <alignment horizontal="center"/>
    </xf>
    <xf borderId="3" fillId="0" fontId="2" numFmtId="0" xfId="0" applyBorder="1" applyFont="1"/>
    <xf borderId="4" fillId="0" fontId="2" numFmtId="0" xfId="0" applyAlignment="1" applyBorder="1" applyFont="1">
      <alignment horizontal="center" shrinkToFit="0" wrapText="1"/>
    </xf>
    <xf borderId="5" fillId="0" fontId="2" numFmtId="0" xfId="0" applyBorder="1" applyFont="1"/>
    <xf borderId="6" fillId="3" fontId="2" numFmtId="0" xfId="0" applyAlignment="1" applyBorder="1" applyFont="1">
      <alignment horizontal="center"/>
    </xf>
    <xf borderId="7" fillId="2" fontId="2" numFmtId="0" xfId="0" applyBorder="1" applyFont="1"/>
    <xf borderId="2" fillId="0" fontId="1" numFmtId="3" xfId="0" applyBorder="1" applyFont="1" applyNumberFormat="1"/>
    <xf borderId="7" fillId="2" fontId="4" numFmtId="0" xfId="0" applyAlignment="1" applyBorder="1" applyFont="1">
      <alignment vertical="bottom"/>
    </xf>
    <xf borderId="8" fillId="2" fontId="1" numFmtId="164" xfId="0" applyAlignment="1" applyBorder="1" applyFont="1" applyNumberFormat="1">
      <alignment horizontal="right"/>
    </xf>
    <xf borderId="2" fillId="2" fontId="1" numFmtId="164" xfId="0" applyAlignment="1" applyBorder="1" applyFont="1" applyNumberFormat="1">
      <alignment horizontal="right"/>
    </xf>
    <xf borderId="9" fillId="2" fontId="1" numFmtId="164" xfId="0" applyAlignment="1" applyBorder="1" applyFont="1" applyNumberFormat="1">
      <alignment horizontal="right"/>
    </xf>
    <xf borderId="10" fillId="0" fontId="2" numFmtId="0" xfId="0" applyBorder="1" applyFont="1"/>
    <xf borderId="2" fillId="0" fontId="2" numFmtId="164" xfId="0" applyAlignment="1" applyBorder="1" applyFont="1" applyNumberFormat="1">
      <alignment horizontal="right"/>
    </xf>
    <xf borderId="7" fillId="2" fontId="2" numFmtId="0" xfId="0" applyAlignment="1" applyBorder="1" applyFont="1">
      <alignment shrinkToFit="0" wrapText="1"/>
    </xf>
    <xf borderId="2" fillId="0" fontId="1" numFmtId="164" xfId="0" applyBorder="1" applyFont="1" applyNumberFormat="1"/>
    <xf borderId="11" fillId="0" fontId="1" numFmtId="164" xfId="0" applyBorder="1" applyFont="1" applyNumberFormat="1"/>
    <xf borderId="7" fillId="2" fontId="1" numFmtId="0" xfId="0" applyBorder="1" applyFont="1"/>
    <xf borderId="2" fillId="2" fontId="1" numFmtId="164" xfId="0" applyBorder="1" applyFont="1" applyNumberFormat="1"/>
    <xf borderId="12" fillId="0" fontId="2" numFmtId="0" xfId="0" applyBorder="1" applyFont="1"/>
    <xf borderId="13" fillId="0" fontId="2" numFmtId="164" xfId="0" applyAlignment="1" applyBorder="1" applyFont="1" applyNumberFormat="1">
      <alignment horizontal="right"/>
    </xf>
    <xf borderId="2" fillId="0" fontId="2" numFmtId="0" xfId="0" applyAlignment="1" applyBorder="1" applyFont="1">
      <alignment shrinkToFit="0" vertical="top" wrapText="1"/>
    </xf>
    <xf borderId="13" fillId="0" fontId="2" numFmtId="0" xfId="0" applyBorder="1" applyFont="1"/>
    <xf borderId="0" fillId="0" fontId="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75"/>
  </cols>
  <sheetData>
    <row r="1">
      <c r="A1" s="1"/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4" t="s">
        <v>0</v>
      </c>
      <c r="D2" s="1"/>
      <c r="E2" s="5"/>
      <c r="F2" s="6"/>
    </row>
    <row r="3">
      <c r="A3" s="4" t="s">
        <v>1</v>
      </c>
      <c r="D3" s="1"/>
      <c r="E3" s="1"/>
      <c r="F3" s="1"/>
    </row>
    <row r="4">
      <c r="A4" s="4" t="s">
        <v>2</v>
      </c>
      <c r="D4" s="1"/>
      <c r="E4" s="1"/>
      <c r="F4" s="1"/>
    </row>
    <row r="5">
      <c r="A5" s="1"/>
      <c r="B5" s="1"/>
      <c r="C5" s="1"/>
      <c r="D5" s="1"/>
      <c r="E5" s="1"/>
      <c r="F5" s="1"/>
    </row>
    <row r="6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</row>
    <row r="7">
      <c r="A7" s="9" t="s">
        <v>9</v>
      </c>
      <c r="B7" s="10" t="s">
        <v>10</v>
      </c>
      <c r="C7" s="10" t="s">
        <v>10</v>
      </c>
      <c r="D7" s="10" t="s">
        <v>10</v>
      </c>
      <c r="E7" s="10" t="s">
        <v>10</v>
      </c>
      <c r="F7" s="10" t="s">
        <v>10</v>
      </c>
    </row>
    <row r="8">
      <c r="A8" s="11" t="s">
        <v>11</v>
      </c>
      <c r="B8" s="12"/>
      <c r="C8" s="12"/>
      <c r="D8" s="12"/>
      <c r="E8" s="12"/>
      <c r="F8" s="12"/>
    </row>
    <row r="9">
      <c r="A9" s="13" t="s">
        <v>12</v>
      </c>
      <c r="B9" s="14">
        <v>2275.473</v>
      </c>
      <c r="C9" s="14">
        <v>2405.244</v>
      </c>
      <c r="D9" s="14">
        <v>2532.26</v>
      </c>
      <c r="E9" s="14">
        <v>2567.528</v>
      </c>
      <c r="F9" s="14">
        <v>2644.126</v>
      </c>
    </row>
    <row r="10">
      <c r="A10" s="13" t="s">
        <v>13</v>
      </c>
      <c r="B10" s="15">
        <v>3054.237</v>
      </c>
      <c r="C10" s="15">
        <v>42583.141</v>
      </c>
      <c r="D10" s="15">
        <v>9808.618</v>
      </c>
      <c r="E10" s="15">
        <v>748.33</v>
      </c>
      <c r="F10" s="15">
        <v>14342.906</v>
      </c>
    </row>
    <row r="11">
      <c r="A11" s="13" t="s">
        <v>14</v>
      </c>
      <c r="B11" s="16">
        <v>9118.41166</v>
      </c>
      <c r="C11" s="16">
        <v>11836.74132</v>
      </c>
      <c r="D11" s="16">
        <v>11502.5319</v>
      </c>
      <c r="E11" s="16">
        <v>11612.59782</v>
      </c>
      <c r="F11" s="16">
        <v>12505.02724</v>
      </c>
    </row>
    <row r="12">
      <c r="A12" s="13" t="s">
        <v>15</v>
      </c>
      <c r="B12" s="16">
        <v>3043.68234</v>
      </c>
      <c r="C12" s="16">
        <v>5820.88568</v>
      </c>
      <c r="D12" s="16">
        <v>4914.8691</v>
      </c>
      <c r="E12" s="16">
        <v>4554.49818</v>
      </c>
      <c r="F12" s="16">
        <v>5089.58576</v>
      </c>
    </row>
    <row r="13">
      <c r="A13" s="13" t="s">
        <v>16</v>
      </c>
      <c r="B13" s="16">
        <v>4.327</v>
      </c>
      <c r="C13" s="16">
        <v>4.639</v>
      </c>
      <c r="D13" s="16">
        <v>14.984</v>
      </c>
      <c r="E13" s="16">
        <v>13.925</v>
      </c>
      <c r="F13" s="16">
        <v>16.692</v>
      </c>
    </row>
    <row r="14">
      <c r="A14" s="13" t="s">
        <v>17</v>
      </c>
      <c r="B14" s="16">
        <v>265.944</v>
      </c>
      <c r="C14" s="16">
        <v>273.313</v>
      </c>
      <c r="D14" s="16">
        <v>285.533</v>
      </c>
      <c r="E14" s="16">
        <v>293.413</v>
      </c>
      <c r="F14" s="16">
        <v>302.004</v>
      </c>
    </row>
    <row r="15">
      <c r="A15" s="17" t="s">
        <v>18</v>
      </c>
      <c r="B15" s="18">
        <f t="shared" ref="B15:F15" si="1">SUM(B9:B14)</f>
        <v>17762.075</v>
      </c>
      <c r="C15" s="18">
        <f t="shared" si="1"/>
        <v>62923.964</v>
      </c>
      <c r="D15" s="18">
        <f t="shared" si="1"/>
        <v>29058.796</v>
      </c>
      <c r="E15" s="18">
        <f t="shared" si="1"/>
        <v>19790.292</v>
      </c>
      <c r="F15" s="18">
        <f t="shared" si="1"/>
        <v>34900.341</v>
      </c>
    </row>
    <row r="16">
      <c r="A16" s="19" t="s">
        <v>19</v>
      </c>
      <c r="B16" s="20"/>
      <c r="C16" s="20"/>
      <c r="D16" s="20"/>
      <c r="E16" s="20"/>
      <c r="F16" s="20"/>
    </row>
    <row r="17">
      <c r="A17" s="13" t="s">
        <v>20</v>
      </c>
      <c r="B17" s="14">
        <v>17287.73</v>
      </c>
      <c r="C17" s="14">
        <v>19168.172</v>
      </c>
      <c r="D17" s="14">
        <v>18317.585</v>
      </c>
      <c r="E17" s="14">
        <v>14280.327</v>
      </c>
      <c r="F17" s="14">
        <v>20256.227</v>
      </c>
    </row>
    <row r="18">
      <c r="A18" s="13" t="s">
        <v>21</v>
      </c>
      <c r="B18" s="15">
        <v>10635.832</v>
      </c>
      <c r="C18" s="15">
        <v>10659.516</v>
      </c>
      <c r="D18" s="15">
        <v>11158.646</v>
      </c>
      <c r="E18" s="15">
        <v>11577.818</v>
      </c>
      <c r="F18" s="15">
        <v>11812.712</v>
      </c>
    </row>
    <row r="19">
      <c r="A19" s="13" t="s">
        <v>22</v>
      </c>
      <c r="B19" s="16">
        <v>15729.824</v>
      </c>
      <c r="C19" s="16">
        <v>16205.342</v>
      </c>
      <c r="D19" s="16">
        <v>16965.97</v>
      </c>
      <c r="E19" s="16">
        <v>17944.973</v>
      </c>
      <c r="F19" s="16">
        <v>18019.628</v>
      </c>
    </row>
    <row r="20">
      <c r="A20" s="13" t="s">
        <v>23</v>
      </c>
      <c r="B20" s="16">
        <v>10327.077</v>
      </c>
      <c r="C20" s="16">
        <v>10528.846</v>
      </c>
      <c r="D20" s="16">
        <v>11042.174</v>
      </c>
      <c r="E20" s="16">
        <v>11431.362</v>
      </c>
      <c r="F20" s="16">
        <v>11733.469</v>
      </c>
    </row>
    <row r="21">
      <c r="A21" s="13" t="s">
        <v>24</v>
      </c>
      <c r="B21" s="16">
        <v>12656.125</v>
      </c>
      <c r="C21" s="16">
        <v>12065.274</v>
      </c>
      <c r="D21" s="16">
        <v>13360.143</v>
      </c>
      <c r="E21" s="16">
        <v>15871.633</v>
      </c>
      <c r="F21" s="16">
        <v>17182.459</v>
      </c>
    </row>
    <row r="22">
      <c r="A22" s="17" t="s">
        <v>25</v>
      </c>
      <c r="B22" s="18">
        <f t="shared" ref="B22:F22" si="2">SUM(B17:B21)</f>
        <v>66636.588</v>
      </c>
      <c r="C22" s="18">
        <f t="shared" si="2"/>
        <v>68627.15</v>
      </c>
      <c r="D22" s="18">
        <f t="shared" si="2"/>
        <v>70844.518</v>
      </c>
      <c r="E22" s="18">
        <f t="shared" si="2"/>
        <v>71106.113</v>
      </c>
      <c r="F22" s="18">
        <f t="shared" si="2"/>
        <v>79004.495</v>
      </c>
    </row>
    <row r="23">
      <c r="A23" s="19" t="s">
        <v>26</v>
      </c>
      <c r="B23" s="20"/>
      <c r="C23" s="20"/>
      <c r="D23" s="20"/>
      <c r="E23" s="20"/>
      <c r="F23" s="20"/>
    </row>
    <row r="24">
      <c r="A24" s="13" t="s">
        <v>27</v>
      </c>
      <c r="B24" s="15">
        <v>53976.425</v>
      </c>
      <c r="C24" s="15">
        <v>78520.53</v>
      </c>
      <c r="D24" s="15">
        <v>76461.613</v>
      </c>
      <c r="E24" s="15">
        <v>43051.499</v>
      </c>
      <c r="F24" s="15">
        <v>37755.981</v>
      </c>
    </row>
    <row r="25">
      <c r="A25" s="13" t="s">
        <v>28</v>
      </c>
      <c r="B25" s="15">
        <v>450.325</v>
      </c>
      <c r="C25" s="15">
        <v>458.838</v>
      </c>
      <c r="D25" s="15">
        <v>472.981</v>
      </c>
      <c r="E25" s="15">
        <v>559.887</v>
      </c>
      <c r="F25" s="15">
        <v>570.068</v>
      </c>
    </row>
    <row r="26">
      <c r="A26" s="13" t="s">
        <v>29</v>
      </c>
      <c r="B26" s="15">
        <v>14437.075</v>
      </c>
      <c r="C26" s="15">
        <v>16006.496</v>
      </c>
      <c r="D26" s="15">
        <v>15197.793</v>
      </c>
      <c r="E26" s="15">
        <v>15336.064</v>
      </c>
      <c r="F26" s="15">
        <v>15447.949</v>
      </c>
    </row>
    <row r="27">
      <c r="A27" s="13" t="s">
        <v>30</v>
      </c>
      <c r="B27" s="15">
        <v>3953.443</v>
      </c>
      <c r="C27" s="15">
        <v>10714.342</v>
      </c>
      <c r="D27" s="15">
        <v>48.001</v>
      </c>
      <c r="E27" s="15">
        <v>4125.04</v>
      </c>
      <c r="F27" s="15">
        <v>223.589</v>
      </c>
    </row>
    <row r="28">
      <c r="A28" s="13" t="s">
        <v>31</v>
      </c>
      <c r="B28" s="16">
        <v>569.209</v>
      </c>
      <c r="C28" s="16">
        <v>1446.633</v>
      </c>
      <c r="D28" s="16">
        <v>299.731</v>
      </c>
      <c r="E28" s="16">
        <v>312.456</v>
      </c>
      <c r="F28" s="16">
        <v>325.982</v>
      </c>
    </row>
    <row r="29">
      <c r="A29" s="13" t="s">
        <v>32</v>
      </c>
      <c r="B29" s="16">
        <v>2470.608</v>
      </c>
      <c r="C29" s="16">
        <v>3977.153</v>
      </c>
      <c r="D29" s="16">
        <v>5663.364</v>
      </c>
      <c r="E29" s="16">
        <v>3286.455</v>
      </c>
      <c r="F29" s="16">
        <v>1693.942</v>
      </c>
    </row>
    <row r="30">
      <c r="A30" s="17" t="s">
        <v>33</v>
      </c>
      <c r="B30" s="18">
        <f t="shared" ref="B30:F30" si="3">SUM(B24:B29)</f>
        <v>75857.085</v>
      </c>
      <c r="C30" s="18">
        <f t="shared" si="3"/>
        <v>111123.992</v>
      </c>
      <c r="D30" s="18">
        <f t="shared" si="3"/>
        <v>98143.483</v>
      </c>
      <c r="E30" s="18">
        <f t="shared" si="3"/>
        <v>66671.401</v>
      </c>
      <c r="F30" s="18">
        <f t="shared" si="3"/>
        <v>56017.511</v>
      </c>
    </row>
    <row r="31">
      <c r="A31" s="19" t="s">
        <v>34</v>
      </c>
      <c r="B31" s="21"/>
      <c r="C31" s="21"/>
      <c r="D31" s="21"/>
      <c r="E31" s="21"/>
      <c r="F31" s="21"/>
    </row>
    <row r="32">
      <c r="A32" s="22" t="s">
        <v>35</v>
      </c>
      <c r="B32" s="15">
        <v>7081.92</v>
      </c>
      <c r="C32" s="15">
        <v>6078.32</v>
      </c>
      <c r="D32" s="15">
        <v>31365.346</v>
      </c>
      <c r="E32" s="15">
        <v>19641.38</v>
      </c>
      <c r="F32" s="15">
        <v>783.028</v>
      </c>
    </row>
    <row r="33">
      <c r="A33" s="22" t="s">
        <v>36</v>
      </c>
      <c r="B33" s="15">
        <v>9965.227</v>
      </c>
      <c r="C33" s="15">
        <v>11701.459</v>
      </c>
      <c r="D33" s="15">
        <v>9174.433</v>
      </c>
      <c r="E33" s="15">
        <v>2482.643</v>
      </c>
      <c r="F33" s="15">
        <v>111.139</v>
      </c>
    </row>
    <row r="34">
      <c r="A34" s="22" t="s">
        <v>37</v>
      </c>
      <c r="B34" s="15">
        <v>934.025</v>
      </c>
      <c r="C34" s="15">
        <v>784.132</v>
      </c>
      <c r="D34" s="15">
        <v>727.622</v>
      </c>
      <c r="E34" s="15">
        <v>726.748</v>
      </c>
      <c r="F34" s="15">
        <v>972.743</v>
      </c>
    </row>
    <row r="35">
      <c r="A35" s="22" t="s">
        <v>38</v>
      </c>
      <c r="B35" s="15">
        <v>1307.295</v>
      </c>
      <c r="C35" s="15">
        <v>1082.596</v>
      </c>
      <c r="D35" s="15">
        <v>581.839</v>
      </c>
      <c r="E35" s="15">
        <v>1002.759</v>
      </c>
      <c r="F35" s="15">
        <v>1421.618</v>
      </c>
    </row>
    <row r="36">
      <c r="A36" s="22" t="s">
        <v>30</v>
      </c>
      <c r="B36" s="15">
        <v>899.965</v>
      </c>
      <c r="C36" s="15">
        <v>729.814</v>
      </c>
      <c r="D36" s="15">
        <v>859.063</v>
      </c>
      <c r="E36" s="15">
        <v>525.195</v>
      </c>
      <c r="F36" s="15">
        <v>524.717</v>
      </c>
    </row>
    <row r="37">
      <c r="A37" s="22" t="s">
        <v>39</v>
      </c>
      <c r="B37" s="15">
        <v>248.66</v>
      </c>
      <c r="C37" s="15">
        <v>823.826</v>
      </c>
      <c r="D37" s="15">
        <v>5628.384</v>
      </c>
      <c r="E37" s="15">
        <v>289.953</v>
      </c>
      <c r="F37" s="15">
        <v>298.763</v>
      </c>
    </row>
    <row r="38">
      <c r="A38" s="22" t="s">
        <v>40</v>
      </c>
      <c r="B38" s="15">
        <v>700.678</v>
      </c>
      <c r="C38" s="15">
        <v>584.709</v>
      </c>
      <c r="D38" s="15">
        <v>256.147</v>
      </c>
      <c r="E38" s="15">
        <v>263.808</v>
      </c>
      <c r="F38" s="15">
        <v>271.823</v>
      </c>
    </row>
    <row r="39">
      <c r="A39" s="22" t="s">
        <v>41</v>
      </c>
      <c r="B39" s="15">
        <v>191.719</v>
      </c>
      <c r="C39" s="15">
        <v>68.92</v>
      </c>
      <c r="D39" s="15">
        <v>764.283</v>
      </c>
      <c r="E39" s="15">
        <v>65.714</v>
      </c>
      <c r="F39" s="15">
        <v>86.542</v>
      </c>
    </row>
    <row r="40">
      <c r="A40" s="22" t="s">
        <v>42</v>
      </c>
      <c r="B40" s="15">
        <v>1547.558</v>
      </c>
      <c r="C40" s="15">
        <v>1195.76</v>
      </c>
      <c r="D40" s="15">
        <v>932.405</v>
      </c>
      <c r="E40" s="15">
        <v>2389.049</v>
      </c>
      <c r="F40" s="15">
        <v>3127.698</v>
      </c>
    </row>
    <row r="41">
      <c r="A41" s="22" t="s">
        <v>43</v>
      </c>
      <c r="B41" s="15">
        <v>637.073</v>
      </c>
      <c r="C41" s="15">
        <v>516.459</v>
      </c>
      <c r="D41" s="15">
        <v>389.915</v>
      </c>
      <c r="E41" s="15">
        <v>405.234</v>
      </c>
      <c r="F41" s="15">
        <v>919.551</v>
      </c>
    </row>
    <row r="42">
      <c r="A42" s="17" t="s">
        <v>44</v>
      </c>
      <c r="B42" s="18">
        <f t="shared" ref="B42:F42" si="4">SUM(B32:B41)</f>
        <v>23514.12</v>
      </c>
      <c r="C42" s="18">
        <f t="shared" si="4"/>
        <v>23565.995</v>
      </c>
      <c r="D42" s="18">
        <f t="shared" si="4"/>
        <v>50679.437</v>
      </c>
      <c r="E42" s="18">
        <f t="shared" si="4"/>
        <v>27792.483</v>
      </c>
      <c r="F42" s="18">
        <f t="shared" si="4"/>
        <v>8517.622</v>
      </c>
    </row>
    <row r="43">
      <c r="A43" s="19" t="s">
        <v>45</v>
      </c>
      <c r="B43" s="23"/>
      <c r="C43" s="23"/>
      <c r="D43" s="23"/>
      <c r="E43" s="23"/>
      <c r="F43" s="23"/>
    </row>
    <row r="44">
      <c r="A44" s="24" t="s">
        <v>46</v>
      </c>
      <c r="B44" s="25">
        <f t="shared" ref="B44:F44" si="5">B42+B30+B22+B15</f>
        <v>183769.868</v>
      </c>
      <c r="C44" s="25">
        <f t="shared" si="5"/>
        <v>266241.101</v>
      </c>
      <c r="D44" s="25">
        <f t="shared" si="5"/>
        <v>248726.234</v>
      </c>
      <c r="E44" s="25">
        <f t="shared" si="5"/>
        <v>185360.289</v>
      </c>
      <c r="F44" s="25">
        <f t="shared" si="5"/>
        <v>178439.969</v>
      </c>
    </row>
    <row r="45">
      <c r="A45" s="26" t="s">
        <v>47</v>
      </c>
      <c r="B45" s="23"/>
      <c r="C45" s="23"/>
      <c r="D45" s="23"/>
      <c r="E45" s="23"/>
      <c r="F45" s="23"/>
    </row>
    <row r="46">
      <c r="A46" s="27" t="s">
        <v>46</v>
      </c>
      <c r="B46" s="25">
        <f t="shared" ref="B46:F46" si="6">B44+B45</f>
        <v>183769.868</v>
      </c>
      <c r="C46" s="25">
        <f t="shared" si="6"/>
        <v>266241.101</v>
      </c>
      <c r="D46" s="25">
        <f t="shared" si="6"/>
        <v>248726.234</v>
      </c>
      <c r="E46" s="25">
        <f t="shared" si="6"/>
        <v>185360.289</v>
      </c>
      <c r="F46" s="25">
        <f t="shared" si="6"/>
        <v>178439.969</v>
      </c>
    </row>
    <row r="47">
      <c r="A47" s="28" t="s">
        <v>48</v>
      </c>
    </row>
  </sheetData>
  <mergeCells count="4">
    <mergeCell ref="A2:C2"/>
    <mergeCell ref="A3:C3"/>
    <mergeCell ref="A4:C4"/>
    <mergeCell ref="A47:F48"/>
  </mergeCells>
  <dataValidations>
    <dataValidation type="list" allowBlank="1" showErrorMessage="1" sqref="F2">
      <formula1>"Net Capital,Gross Capital"</formula1>
    </dataValidation>
    <dataValidation type="list" allowBlank="1" showErrorMessage="1" sqref="B7:F7">
      <formula1>"CGAAP,MIFRS,USGAAP,ASPE"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2025-07-24T11:01:11Z</dcterms:created>
  <dc:creator>Thomson, Kirk</dc:creator>
</cp:coreProperties>
</file>