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I:\OEB APPLICATION\EB-2025-0297 COS\1. Working Folder\2. Evidence in chunks with headers by date\To be filed December 18, 2025\"/>
    </mc:Choice>
  </mc:AlternateContent>
  <xr:revisionPtr revIDLastSave="0" documentId="13_ncr:1_{D8B4D03D-65AD-49CE-BC79-0235D87E7EB2}" xr6:coauthVersionLast="47" xr6:coauthVersionMax="47" xr10:uidLastSave="{00000000-0000-0000-0000-000000000000}"/>
  <bookViews>
    <workbookView xWindow="-120" yWindow="-120" windowWidth="29040" windowHeight="15720" tabRatio="733" activeTab="2" xr2:uid="{00000000-000D-0000-FFFF-FFFF00000000}"/>
  </bookViews>
  <sheets>
    <sheet name="E1-1-1_Table 1" sheetId="42" r:id="rId1"/>
    <sheet name="E1-1-1_Table 2" sheetId="56" r:id="rId2"/>
    <sheet name="E1-1-2_Table 1" sheetId="60" r:id="rId3"/>
    <sheet name="E2-1-1_Table 1" sheetId="61" r:id="rId4"/>
    <sheet name="E2-1-1_Table 2" sheetId="62" r:id="rId5"/>
    <sheet name="E2-1-2_Table 1a" sheetId="63" r:id="rId6"/>
    <sheet name="E2-1-2_Table 1b" sheetId="64" r:id="rId7"/>
  </sheets>
  <definedNames>
    <definedName name="\A" localSheetId="6">#REF!</definedName>
    <definedName name="\A">#REF!</definedName>
    <definedName name="\B" localSheetId="6">#REF!</definedName>
    <definedName name="\B">#REF!</definedName>
    <definedName name="\C" localSheetId="6">#REF!</definedName>
    <definedName name="\C">#REF!</definedName>
    <definedName name="\L" localSheetId="6">#REF!</definedName>
    <definedName name="\L">#REF!</definedName>
    <definedName name="\M" localSheetId="6">#REF!</definedName>
    <definedName name="\M">#REF!</definedName>
    <definedName name="\O" localSheetId="6">#REF!</definedName>
    <definedName name="\O">#REF!</definedName>
    <definedName name="\P" localSheetId="6">#REF!</definedName>
    <definedName name="\P">#REF!</definedName>
    <definedName name="\Q">#REF!</definedName>
    <definedName name="\R">#REF!</definedName>
    <definedName name="\T" localSheetId="6">#REF!</definedName>
    <definedName name="\T">#REF!</definedName>
    <definedName name="\V" localSheetId="6">#REF!</definedName>
    <definedName name="\V">#REF!</definedName>
    <definedName name="\W">#REF!</definedName>
    <definedName name="\X" localSheetId="6">#REF!</definedName>
    <definedName name="\X">#REF!</definedName>
    <definedName name="\Z" localSheetId="6">#REF!</definedName>
    <definedName name="\Z">#REF!</definedName>
    <definedName name="_____1C_START">#REF!</definedName>
    <definedName name="_____2C_START_RIGHT">#REF!</definedName>
    <definedName name="_____3C_TITLE_LEFT">#REF!</definedName>
    <definedName name="_____4C_TITLE_RIGHT">#REF!</definedName>
    <definedName name="_____5C_WIND_VERT">#REF!</definedName>
    <definedName name="_____eg1">#N/A</definedName>
    <definedName name="_____LAM12" localSheetId="6">#REF!</definedName>
    <definedName name="_____LAM12">#REF!</definedName>
    <definedName name="_____LAM34" localSheetId="6">#REF!</definedName>
    <definedName name="_____LAM34">#REF!</definedName>
    <definedName name="_____NAN1" localSheetId="6">#REF!</definedName>
    <definedName name="_____NAN1">#REF!</definedName>
    <definedName name="_____NAN2" localSheetId="6">#REF!</definedName>
    <definedName name="_____NAN2">#REF!</definedName>
    <definedName name="_____sum2">#N/A</definedName>
    <definedName name="____1C_START">#REF!</definedName>
    <definedName name="____2C_START_RIGHT">#REF!</definedName>
    <definedName name="____3C_TITLE_LEFT">#REF!</definedName>
    <definedName name="____4C_TITLE_RIGHT">#REF!</definedName>
    <definedName name="____5C_WIND_VERT">#REF!</definedName>
    <definedName name="____6ECO_EST">#REF!</definedName>
    <definedName name="____eg1">#N/A</definedName>
    <definedName name="____LAM12" localSheetId="6">#REF!</definedName>
    <definedName name="____LAM12">#REF!</definedName>
    <definedName name="____LAM34" localSheetId="6">#REF!</definedName>
    <definedName name="____LAM34">#REF!</definedName>
    <definedName name="____NAN1" localSheetId="6">#REF!</definedName>
    <definedName name="____NAN1">#REF!</definedName>
    <definedName name="____NAN2" localSheetId="6">#REF!</definedName>
    <definedName name="____NAN2">#REF!</definedName>
    <definedName name="____sum2">#N/A</definedName>
    <definedName name="___10INV_VALUE" localSheetId="6">#REF!</definedName>
    <definedName name="___10INV_VALUE">#REF!</definedName>
    <definedName name="___11LAM_12" localSheetId="6">#REF!</definedName>
    <definedName name="___11LAM_12">#REF!</definedName>
    <definedName name="___12LAM_34" localSheetId="6">#REF!</definedName>
    <definedName name="___12LAM_34">#REF!</definedName>
    <definedName name="___13MARG_SUM" localSheetId="6">#REF!</definedName>
    <definedName name="___13MARG_SUM">#REF!</definedName>
    <definedName name="___14MIXVAR_1" localSheetId="6">#REF!</definedName>
    <definedName name="___14MIXVAR_1">#REF!</definedName>
    <definedName name="___15MIXVAR_2" localSheetId="6">#REF!</definedName>
    <definedName name="___15MIXVAR_2">#REF!</definedName>
    <definedName name="___16NAN_FOOT" localSheetId="6">#REF!</definedName>
    <definedName name="___16NAN_FOOT">#REF!</definedName>
    <definedName name="___17NAN_HEAD" localSheetId="6">#REF!</definedName>
    <definedName name="___17NAN_HEAD">#REF!</definedName>
    <definedName name="___18SUM_COMM" localSheetId="6">#REF!</definedName>
    <definedName name="___18SUM_COMM">#REF!</definedName>
    <definedName name="___19TBAY_1" localSheetId="6">#REF!</definedName>
    <definedName name="___19TBAY_1">#REF!</definedName>
    <definedName name="___1C_START">#REF!</definedName>
    <definedName name="___20TBAY_2" localSheetId="6">#REF!</definedName>
    <definedName name="___20TBAY_2">#REF!</definedName>
    <definedName name="___21TBAY_HEAD" localSheetId="6">#REF!</definedName>
    <definedName name="___21TBAY_HEAD">#REF!</definedName>
    <definedName name="___2C_START_RIGHT">#REF!</definedName>
    <definedName name="___3C_TITLE_LEFT">#REF!</definedName>
    <definedName name="___4C_TITLE_RIGHT">#REF!</definedName>
    <definedName name="___5C_WIND_VERT">#REF!</definedName>
    <definedName name="___6ECO_EST">#REF!</definedName>
    <definedName name="___7FOS_OVR1" localSheetId="6">#REF!</definedName>
    <definedName name="___7FOS_OVR1">#REF!</definedName>
    <definedName name="___8FOS_OVR2" localSheetId="6">#REF!</definedName>
    <definedName name="___8FOS_OVR2">#REF!</definedName>
    <definedName name="___9FOS_OVR3" localSheetId="6">#REF!</definedName>
    <definedName name="___9FOS_OVR3">#REF!</definedName>
    <definedName name="___eg1">[0]!___eg1</definedName>
    <definedName name="___GLA50001" localSheetId="6">#REF!</definedName>
    <definedName name="___GLA50001">#REF!</definedName>
    <definedName name="___GLA50020">#REF!</definedName>
    <definedName name="___LAM12" localSheetId="6">#REF!</definedName>
    <definedName name="___LAM12">#REF!</definedName>
    <definedName name="___LAM34" localSheetId="6">#REF!</definedName>
    <definedName name="___LAM34">#REF!</definedName>
    <definedName name="___NAN1" localSheetId="6">#REF!</definedName>
    <definedName name="___NAN1">#REF!</definedName>
    <definedName name="___NAN2" localSheetId="6">#REF!</definedName>
    <definedName name="___NAN2">#REF!</definedName>
    <definedName name="___sum2">[0]!___sum2</definedName>
    <definedName name="__10INV_VALUE" localSheetId="6">#REF!</definedName>
    <definedName name="__10INV_VALUE">#REF!</definedName>
    <definedName name="__11LAM_12" localSheetId="6">#REF!</definedName>
    <definedName name="__11LAM_12">#REF!</definedName>
    <definedName name="__12LAM_34" localSheetId="6">#REF!</definedName>
    <definedName name="__12LAM_34">#REF!</definedName>
    <definedName name="__13MARG_SUM" localSheetId="6">#REF!</definedName>
    <definedName name="__13MARG_SUM">#REF!</definedName>
    <definedName name="__14MIXVAR_1" localSheetId="6">#REF!</definedName>
    <definedName name="__14MIXVAR_1">#REF!</definedName>
    <definedName name="__15MIXVAR_2" localSheetId="6">#REF!</definedName>
    <definedName name="__15MIXVAR_2">#REF!</definedName>
    <definedName name="__16NAN_FOOT" localSheetId="6">#REF!</definedName>
    <definedName name="__16NAN_FOOT">#REF!</definedName>
    <definedName name="__17NAN_HEAD" localSheetId="6">#REF!</definedName>
    <definedName name="__17NAN_HEAD">#REF!</definedName>
    <definedName name="__18SUM_COMM" localSheetId="6">#REF!</definedName>
    <definedName name="__18SUM_COMM">#REF!</definedName>
    <definedName name="__19TBAY_1" localSheetId="6">#REF!</definedName>
    <definedName name="__19TBAY_1">#REF!</definedName>
    <definedName name="__1C_START">#REF!</definedName>
    <definedName name="__20TBAY_2" localSheetId="6">#REF!</definedName>
    <definedName name="__20TBAY_2">#REF!</definedName>
    <definedName name="__21TBAY_HEAD" localSheetId="6">#REF!</definedName>
    <definedName name="__21TBAY_HEAD">#REF!</definedName>
    <definedName name="__2C_START_RIGHT">#REF!</definedName>
    <definedName name="__3C_TITLE_LEFT">#REF!</definedName>
    <definedName name="__4C_TITLE_RIGHT">#REF!</definedName>
    <definedName name="__5C_WIND_VERT">#REF!</definedName>
    <definedName name="__6ECO_EST">#REF!</definedName>
    <definedName name="__7FOS_OVR1" localSheetId="6">#REF!</definedName>
    <definedName name="__7FOS_OVR1">#REF!</definedName>
    <definedName name="__8FOS_OVR2" localSheetId="6">#REF!</definedName>
    <definedName name="__8FOS_OVR2">#REF!</definedName>
    <definedName name="__9FOS_OVR3" localSheetId="6">#REF!</definedName>
    <definedName name="__9FOS_OVR3">#REF!</definedName>
    <definedName name="__eg1">[0]!__eg1</definedName>
    <definedName name="__GLA50001" localSheetId="6">#REF!</definedName>
    <definedName name="__GLA50001">#REF!</definedName>
    <definedName name="__GLA50020">#REF!</definedName>
    <definedName name="__LAM12" localSheetId="6">#REF!</definedName>
    <definedName name="__LAM12">#REF!</definedName>
    <definedName name="__LAM34" localSheetId="6">#REF!</definedName>
    <definedName name="__LAM34">#REF!</definedName>
    <definedName name="__NAN1" localSheetId="6">#REF!</definedName>
    <definedName name="__NAN1">#REF!</definedName>
    <definedName name="__NAN2" localSheetId="6">#REF!</definedName>
    <definedName name="__NAN2">#REF!</definedName>
    <definedName name="__sum2">[0]!__sum2</definedName>
    <definedName name="_101TBAY_HEAD" localSheetId="6">#REF!</definedName>
    <definedName name="_101TBAY_HEAD">#REF!</definedName>
    <definedName name="_107TBAY_1" localSheetId="6">#REF!</definedName>
    <definedName name="_107TBAY_1">#REF!</definedName>
    <definedName name="_10C_TITLE_RIGHT">#REF!</definedName>
    <definedName name="_10C_WIND_VERT">#REF!</definedName>
    <definedName name="_10FOS_OVR1" localSheetId="6">#REF!</definedName>
    <definedName name="_10FOS_OVR1">#REF!</definedName>
    <definedName name="_10FOS_OVR3" localSheetId="6">#REF!</definedName>
    <definedName name="_10FOS_OVR3">#REF!</definedName>
    <definedName name="_10INV_VALUE" localSheetId="6">#REF!</definedName>
    <definedName name="_10INV_VALUE">#REF!</definedName>
    <definedName name="_10MARG_SUM" localSheetId="6">#REF!</definedName>
    <definedName name="_10MARG_SUM">#REF!</definedName>
    <definedName name="_10TBAY_HEAD" localSheetId="6">#REF!</definedName>
    <definedName name="_10TBAY_HEAD">#REF!</definedName>
    <definedName name="_115TBAY_2" localSheetId="6">#REF!</definedName>
    <definedName name="_115TBAY_2">#REF!</definedName>
    <definedName name="_11ECO_EST">#REF!</definedName>
    <definedName name="_11FOS_OVR2" localSheetId="6">#REF!</definedName>
    <definedName name="_11FOS_OVR2">#REF!</definedName>
    <definedName name="_11INV_VALUE" localSheetId="6">#REF!</definedName>
    <definedName name="_11INV_VALUE">#REF!</definedName>
    <definedName name="_11LAM_12" localSheetId="6">#REF!</definedName>
    <definedName name="_11LAM_12">#REF!</definedName>
    <definedName name="_11MARG_SUM" localSheetId="6">#REF!</definedName>
    <definedName name="_11MARG_SUM">#REF!</definedName>
    <definedName name="_11NAN_FOOT" localSheetId="6">#REF!</definedName>
    <definedName name="_11NAN_FOOT">#REF!</definedName>
    <definedName name="_123TBAY_HEAD" localSheetId="6">#REF!</definedName>
    <definedName name="_123TBAY_HEAD">#REF!</definedName>
    <definedName name="_12C_TITLE_RIGHT">#REF!</definedName>
    <definedName name="_12ECO_EST">#REF!</definedName>
    <definedName name="_12FOS_OVR2" localSheetId="6">#REF!</definedName>
    <definedName name="_12FOS_OVR2">#REF!</definedName>
    <definedName name="_12FOS_OVR3" localSheetId="6">#REF!</definedName>
    <definedName name="_12FOS_OVR3">#REF!</definedName>
    <definedName name="_12INV_VALUE" localSheetId="6">#REF!</definedName>
    <definedName name="_12INV_VALUE">#REF!</definedName>
    <definedName name="_12LAM_12" localSheetId="6">#REF!</definedName>
    <definedName name="_12LAM_12">#REF!</definedName>
    <definedName name="_12LAM_34" localSheetId="6">#REF!</definedName>
    <definedName name="_12LAM_34">#REF!</definedName>
    <definedName name="_12NAN_FOOT" localSheetId="6">#REF!</definedName>
    <definedName name="_12NAN_FOOT">#REF!</definedName>
    <definedName name="_12NAN_HEAD" localSheetId="6">#REF!</definedName>
    <definedName name="_12NAN_HEAD">#REF!</definedName>
    <definedName name="_13C_WIND_VERT">#REF!</definedName>
    <definedName name="_13FOS_OVR1" localSheetId="6">#REF!</definedName>
    <definedName name="_13FOS_OVR1">#REF!</definedName>
    <definedName name="_13INV_VALUE" localSheetId="6">#REF!</definedName>
    <definedName name="_13INV_VALUE">#REF!</definedName>
    <definedName name="_13LAM_12" localSheetId="6">#REF!</definedName>
    <definedName name="_13LAM_12">#REF!</definedName>
    <definedName name="_13LAM_34" localSheetId="6">#REF!</definedName>
    <definedName name="_13LAM_34">#REF!</definedName>
    <definedName name="_13MARG_SUM" localSheetId="6">#REF!</definedName>
    <definedName name="_13MARG_SUM">#REF!</definedName>
    <definedName name="_13NAN_HEAD" localSheetId="6">#REF!</definedName>
    <definedName name="_13NAN_HEAD">#REF!</definedName>
    <definedName name="_13SUM_COMM" localSheetId="6">#REF!</definedName>
    <definedName name="_13SUM_COMM">#REF!</definedName>
    <definedName name="_14ECO_EST">#REF!</definedName>
    <definedName name="_14FOS_OVR2" localSheetId="6">#REF!</definedName>
    <definedName name="_14FOS_OVR2">#REF!</definedName>
    <definedName name="_14LAM_12" localSheetId="6">#REF!</definedName>
    <definedName name="_14LAM_12">#REF!</definedName>
    <definedName name="_14LAM_34" localSheetId="6">#REF!</definedName>
    <definedName name="_14LAM_34">#REF!</definedName>
    <definedName name="_14MARG_SUM" localSheetId="6">#REF!</definedName>
    <definedName name="_14MARG_SUM">#REF!</definedName>
    <definedName name="_14MIXVAR_1" localSheetId="6">#REF!</definedName>
    <definedName name="_14MIXVAR_1">#REF!</definedName>
    <definedName name="_14SUM_COMM" localSheetId="6">#REF!</definedName>
    <definedName name="_14SUM_COMM">#REF!</definedName>
    <definedName name="_14TBAY_1" localSheetId="6">#REF!</definedName>
    <definedName name="_14TBAY_1">#REF!</definedName>
    <definedName name="_15C_WIND_VERT">#REF!</definedName>
    <definedName name="_15FOS_OVR1" localSheetId="6">#REF!</definedName>
    <definedName name="_15FOS_OVR1">#REF!</definedName>
    <definedName name="_15FOS_OVR2" localSheetId="6">#REF!</definedName>
    <definedName name="_15FOS_OVR2">#REF!</definedName>
    <definedName name="_15FOS_OVR3" localSheetId="6">#REF!</definedName>
    <definedName name="_15FOS_OVR3">#REF!</definedName>
    <definedName name="_15LAM_34" localSheetId="6">#REF!</definedName>
    <definedName name="_15LAM_34">#REF!</definedName>
    <definedName name="_15MARG_SUM" localSheetId="6">#REF!</definedName>
    <definedName name="_15MARG_SUM">#REF!</definedName>
    <definedName name="_15MIXVAR_1" localSheetId="6">#REF!</definedName>
    <definedName name="_15MIXVAR_1">#REF!</definedName>
    <definedName name="_15MIXVAR_2" localSheetId="6">#REF!</definedName>
    <definedName name="_15MIXVAR_2">#REF!</definedName>
    <definedName name="_15TBAY_1" localSheetId="6">#REF!</definedName>
    <definedName name="_15TBAY_1">#REF!</definedName>
    <definedName name="_15TBAY_2" localSheetId="6">#REF!</definedName>
    <definedName name="_15TBAY_2">#REF!</definedName>
    <definedName name="_16FOS_OVR1" localSheetId="6">#REF!</definedName>
    <definedName name="_16FOS_OVR1">#REF!</definedName>
    <definedName name="_16MIXVAR_1" localSheetId="6">#REF!</definedName>
    <definedName name="_16MIXVAR_1">#REF!</definedName>
    <definedName name="_16MIXVAR_2" localSheetId="6">#REF!</definedName>
    <definedName name="_16MIXVAR_2">#REF!</definedName>
    <definedName name="_16NAN_FOOT" localSheetId="6">#REF!</definedName>
    <definedName name="_16NAN_FOOT">#REF!</definedName>
    <definedName name="_16TBAY_2" localSheetId="6">#REF!</definedName>
    <definedName name="_16TBAY_2">#REF!</definedName>
    <definedName name="_16TBAY_HEAD" localSheetId="6">#REF!</definedName>
    <definedName name="_16TBAY_HEAD">#REF!</definedName>
    <definedName name="_17ECO_EST">#REF!</definedName>
    <definedName name="_17FOS_OVR3" localSheetId="6">#REF!</definedName>
    <definedName name="_17FOS_OVR3">#REF!</definedName>
    <definedName name="_17INV_VALUE" localSheetId="6">#REF!</definedName>
    <definedName name="_17INV_VALUE">#REF!</definedName>
    <definedName name="_17MARG_SUM" localSheetId="6">#REF!</definedName>
    <definedName name="_17MARG_SUM">#REF!</definedName>
    <definedName name="_17MIXVAR_2" localSheetId="6">#REF!</definedName>
    <definedName name="_17MIXVAR_2">#REF!</definedName>
    <definedName name="_17NAN_FOOT" localSheetId="6">#REF!</definedName>
    <definedName name="_17NAN_FOOT">#REF!</definedName>
    <definedName name="_17NAN_HEAD" localSheetId="6">#REF!</definedName>
    <definedName name="_17NAN_HEAD">#REF!</definedName>
    <definedName name="_17TBAY_HEAD" localSheetId="6">#REF!</definedName>
    <definedName name="_17TBAY_HEAD">#REF!</definedName>
    <definedName name="_18FOS_OVR2" localSheetId="6">#REF!</definedName>
    <definedName name="_18FOS_OVR2">#REF!</definedName>
    <definedName name="_18INV_VALUE" localSheetId="6">#REF!</definedName>
    <definedName name="_18INV_VALUE">#REF!</definedName>
    <definedName name="_18MIXVAR_1" localSheetId="6">#REF!</definedName>
    <definedName name="_18MIXVAR_1">#REF!</definedName>
    <definedName name="_18NAN_FOOT" localSheetId="6">#REF!</definedName>
    <definedName name="_18NAN_FOOT">#REF!</definedName>
    <definedName name="_18NAN_HEAD" localSheetId="6">#REF!</definedName>
    <definedName name="_18NAN_HEAD">#REF!</definedName>
    <definedName name="_18SUM_COMM" localSheetId="6">#REF!</definedName>
    <definedName name="_18SUM_COMM">#REF!</definedName>
    <definedName name="_19FOS_OVR2" localSheetId="6">#REF!</definedName>
    <definedName name="_19FOS_OVR2">#REF!</definedName>
    <definedName name="_19LAM_12" localSheetId="6">#REF!</definedName>
    <definedName name="_19LAM_12">#REF!</definedName>
    <definedName name="_19MIXVAR_2" localSheetId="6">#REF!</definedName>
    <definedName name="_19MIXVAR_2">#REF!</definedName>
    <definedName name="_19NAN_HEAD" localSheetId="6">#REF!</definedName>
    <definedName name="_19NAN_HEAD">#REF!</definedName>
    <definedName name="_19SUM_COMM" localSheetId="6">#REF!</definedName>
    <definedName name="_19SUM_COMM">#REF!</definedName>
    <definedName name="_19TBAY_1" localSheetId="6">#REF!</definedName>
    <definedName name="_19TBAY_1">#REF!</definedName>
    <definedName name="_1C_START">#REF!</definedName>
    <definedName name="_1C_START_RIGHT">#REF!</definedName>
    <definedName name="_1FOS_OVR1" localSheetId="6">#REF!</definedName>
    <definedName name="_1FOS_OVR1">#REF!</definedName>
    <definedName name="_2012_35_HR_WK">#REF!</definedName>
    <definedName name="_2012_40_HR_WK">#REF!</definedName>
    <definedName name="_20FOS_OVR3" localSheetId="6">#REF!</definedName>
    <definedName name="_20FOS_OVR3">#REF!</definedName>
    <definedName name="_20NAN_FOOT" localSheetId="6">#REF!</definedName>
    <definedName name="_20NAN_FOOT">#REF!</definedName>
    <definedName name="_20SUM_COMM" localSheetId="6">#REF!</definedName>
    <definedName name="_20SUM_COMM">#REF!</definedName>
    <definedName name="_20TBAY_1" localSheetId="6">#REF!</definedName>
    <definedName name="_20TBAY_1">#REF!</definedName>
    <definedName name="_20TBAY_2" localSheetId="6">#REF!</definedName>
    <definedName name="_20TBAY_2">#REF!</definedName>
    <definedName name="_21INV_VALUE" localSheetId="6">#REF!</definedName>
    <definedName name="_21INV_VALUE">#REF!</definedName>
    <definedName name="_21LAM_12" localSheetId="6">#REF!</definedName>
    <definedName name="_21LAM_12">#REF!</definedName>
    <definedName name="_21LAM_34" localSheetId="6">#REF!</definedName>
    <definedName name="_21LAM_34">#REF!</definedName>
    <definedName name="_21NAN_HEAD" localSheetId="6">#REF!</definedName>
    <definedName name="_21NAN_HEAD">#REF!</definedName>
    <definedName name="_21TBAY_1" localSheetId="6">#REF!</definedName>
    <definedName name="_21TBAY_1">#REF!</definedName>
    <definedName name="_21TBAY_2" localSheetId="6">#REF!</definedName>
    <definedName name="_21TBAY_2">#REF!</definedName>
    <definedName name="_21TBAY_HEAD" localSheetId="6">#REF!</definedName>
    <definedName name="_21TBAY_HEAD">#REF!</definedName>
    <definedName name="_22ECO_EST">#REF!</definedName>
    <definedName name="_22LAM_12" localSheetId="6">#REF!</definedName>
    <definedName name="_22LAM_12">#REF!</definedName>
    <definedName name="_22MARG_SUM" localSheetId="6">#REF!</definedName>
    <definedName name="_22MARG_SUM">#REF!</definedName>
    <definedName name="_22SUM_COMM" localSheetId="6">#REF!</definedName>
    <definedName name="_22SUM_COMM">#REF!</definedName>
    <definedName name="_22TBAY_2" localSheetId="6">#REF!</definedName>
    <definedName name="_22TBAY_2">#REF!</definedName>
    <definedName name="_22TBAY_HEAD" localSheetId="6">#REF!</definedName>
    <definedName name="_22TBAY_HEAD">#REF!</definedName>
    <definedName name="_23FOS_OVR2" localSheetId="6">#REF!</definedName>
    <definedName name="_23FOS_OVR2">#REF!</definedName>
    <definedName name="_23INV_VALUE" localSheetId="6">#REF!</definedName>
    <definedName name="_23INV_VALUE">#REF!</definedName>
    <definedName name="_23LAM_34" localSheetId="6">#REF!</definedName>
    <definedName name="_23LAM_34">#REF!</definedName>
    <definedName name="_23TBAY_1" localSheetId="6">#REF!</definedName>
    <definedName name="_23TBAY_1">#REF!</definedName>
    <definedName name="_23TBAY_HEAD" localSheetId="6">#REF!</definedName>
    <definedName name="_23TBAY_HEAD">#REF!</definedName>
    <definedName name="_24LAM_12" localSheetId="6">#REF!</definedName>
    <definedName name="_24LAM_12">#REF!</definedName>
    <definedName name="_24LAM_34" localSheetId="6">#REF!</definedName>
    <definedName name="_24LAM_34">#REF!</definedName>
    <definedName name="_24MIXVAR_1" localSheetId="6">#REF!</definedName>
    <definedName name="_24MIXVAR_1">#REF!</definedName>
    <definedName name="_24TBAY_2" localSheetId="6">#REF!</definedName>
    <definedName name="_24TBAY_2">#REF!</definedName>
    <definedName name="_25LAM_12" localSheetId="6">#REF!</definedName>
    <definedName name="_25LAM_12">#REF!</definedName>
    <definedName name="_25LAM_34" localSheetId="6">#REF!</definedName>
    <definedName name="_25LAM_34">#REF!</definedName>
    <definedName name="_25TBAY_HEAD" localSheetId="6">#REF!</definedName>
    <definedName name="_25TBAY_HEAD">#REF!</definedName>
    <definedName name="_26MARG_SUM" localSheetId="6">#REF!</definedName>
    <definedName name="_26MARG_SUM">#REF!</definedName>
    <definedName name="_26MIXVAR_2" localSheetId="6">#REF!</definedName>
    <definedName name="_26MIXVAR_2">#REF!</definedName>
    <definedName name="_27FOS_OVR1" localSheetId="6">#REF!</definedName>
    <definedName name="_27FOS_OVR1">#REF!</definedName>
    <definedName name="_27LAM_34" localSheetId="6">#REF!</definedName>
    <definedName name="_27LAM_34">#REF!</definedName>
    <definedName name="_27MARG_SUM" localSheetId="6">#REF!</definedName>
    <definedName name="_27MARG_SUM">#REF!</definedName>
    <definedName name="_27MIXVAR_1" localSheetId="6">#REF!</definedName>
    <definedName name="_27MIXVAR_1">#REF!</definedName>
    <definedName name="_27NAN_FOOT" localSheetId="6">#REF!</definedName>
    <definedName name="_27NAN_FOOT">#REF!</definedName>
    <definedName name="_28MIXVAR_2" localSheetId="6">#REF!</definedName>
    <definedName name="_28MIXVAR_2">#REF!</definedName>
    <definedName name="_28NAN_HEAD" localSheetId="6">#REF!</definedName>
    <definedName name="_28NAN_HEAD">#REF!</definedName>
    <definedName name="_29MARG_SUM" localSheetId="6">#REF!</definedName>
    <definedName name="_29MARG_SUM">#REF!</definedName>
    <definedName name="_29NAN_FOOT" localSheetId="6">#REF!</definedName>
    <definedName name="_29NAN_FOOT">#REF!</definedName>
    <definedName name="_29SUM_COMM" localSheetId="6">#REF!</definedName>
    <definedName name="_29SUM_COMM">#REF!</definedName>
    <definedName name="_2C_START">#REF!</definedName>
    <definedName name="_2C_START_RIGHT">#REF!</definedName>
    <definedName name="_2C_TITLE_LEFT">#REF!</definedName>
    <definedName name="_2FOS_OVR2" localSheetId="6">#REF!</definedName>
    <definedName name="_2FOS_OVR2">#REF!</definedName>
    <definedName name="_30MIXVAR_1" localSheetId="6">#REF!</definedName>
    <definedName name="_30MIXVAR_1">#REF!</definedName>
    <definedName name="_30NAN_HEAD" localSheetId="6">#REF!</definedName>
    <definedName name="_30NAN_HEAD">#REF!</definedName>
    <definedName name="_30TBAY_1" localSheetId="6">#REF!</definedName>
    <definedName name="_30TBAY_1">#REF!</definedName>
    <definedName name="_31FOS_OVR3" localSheetId="6">#REF!</definedName>
    <definedName name="_31FOS_OVR3">#REF!</definedName>
    <definedName name="_31MIXVAR_1" localSheetId="6">#REF!</definedName>
    <definedName name="_31MIXVAR_1">#REF!</definedName>
    <definedName name="_31SUM_COMM" localSheetId="6">#REF!</definedName>
    <definedName name="_31SUM_COMM">#REF!</definedName>
    <definedName name="_31TBAY_2" localSheetId="6">#REF!</definedName>
    <definedName name="_31TBAY_2">#REF!</definedName>
    <definedName name="_32FOS_OVR2" localSheetId="6">#REF!</definedName>
    <definedName name="_32FOS_OVR2">#REF!</definedName>
    <definedName name="_32TBAY_1" localSheetId="6">#REF!</definedName>
    <definedName name="_32TBAY_1">#REF!</definedName>
    <definedName name="_32TBAY_HEAD" localSheetId="6">#REF!</definedName>
    <definedName name="_32TBAY_HEAD">#REF!</definedName>
    <definedName name="_33MIXVAR_2" localSheetId="6">#REF!</definedName>
    <definedName name="_33MIXVAR_2">#REF!</definedName>
    <definedName name="_33TBAY_2" localSheetId="6">#REF!</definedName>
    <definedName name="_33TBAY_2">#REF!</definedName>
    <definedName name="_34TBAY_HEAD" localSheetId="6">#REF!</definedName>
    <definedName name="_34TBAY_HEAD">#REF!</definedName>
    <definedName name="_35_Hour_Week">#REF!</definedName>
    <definedName name="_35NAN_FOOT" localSheetId="6">#REF!</definedName>
    <definedName name="_35NAN_FOOT">#REF!</definedName>
    <definedName name="_36NAN_FOOT" localSheetId="6">#REF!</definedName>
    <definedName name="_36NAN_FOOT">#REF!</definedName>
    <definedName name="_37FOS_OVR3" localSheetId="6">#REF!</definedName>
    <definedName name="_37FOS_OVR3">#REF!</definedName>
    <definedName name="_37NAN_HEAD" localSheetId="6">#REF!</definedName>
    <definedName name="_37NAN_HEAD">#REF!</definedName>
    <definedName name="_38SUM_COMM" localSheetId="6">#REF!</definedName>
    <definedName name="_38SUM_COMM">#REF!</definedName>
    <definedName name="_39INV_VALUE" localSheetId="6">#REF!</definedName>
    <definedName name="_39INV_VALUE">#REF!</definedName>
    <definedName name="_39NAN_HEAD" localSheetId="6">#REF!</definedName>
    <definedName name="_39NAN_HEAD">#REF!</definedName>
    <definedName name="_39SUM_COMM" localSheetId="6">#REF!</definedName>
    <definedName name="_39SUM_COMM">#REF!</definedName>
    <definedName name="_39TBAY_1" localSheetId="6">#REF!</definedName>
    <definedName name="_39TBAY_1">#REF!</definedName>
    <definedName name="_3C_START">#REF!</definedName>
    <definedName name="_3C_TITLE_LEFT">#REF!</definedName>
    <definedName name="_3C_TITLE_RIGHT">#REF!</definedName>
    <definedName name="_3FOS_OVR3" localSheetId="6">#REF!</definedName>
    <definedName name="_3FOS_OVR3">#REF!</definedName>
    <definedName name="_40_Hour_Week">#REF!</definedName>
    <definedName name="_41TBAY_1" localSheetId="6">#REF!</definedName>
    <definedName name="_41TBAY_1">#REF!</definedName>
    <definedName name="_42SUM_COMM" localSheetId="6">#REF!</definedName>
    <definedName name="_42SUM_COMM">#REF!</definedName>
    <definedName name="_43ECO_EST">#REF!</definedName>
    <definedName name="_43INV_VALUE" localSheetId="6">#REF!</definedName>
    <definedName name="_43INV_VALUE">#REF!</definedName>
    <definedName name="_43TBAY_2" localSheetId="6">#REF!</definedName>
    <definedName name="_43TBAY_2">#REF!</definedName>
    <definedName name="_45TBAY_1" localSheetId="6">#REF!</definedName>
    <definedName name="_45TBAY_1">#REF!</definedName>
    <definedName name="_45TBAY_HEAD" localSheetId="6">#REF!</definedName>
    <definedName name="_45TBAY_HEAD">#REF!</definedName>
    <definedName name="_46FOS_OVR1" localSheetId="6">#REF!</definedName>
    <definedName name="_46FOS_OVR1">#REF!</definedName>
    <definedName name="_47LAM_12" localSheetId="6">#REF!</definedName>
    <definedName name="_47LAM_12">#REF!</definedName>
    <definedName name="_48INV_VALUE" localSheetId="6">#REF!</definedName>
    <definedName name="_48INV_VALUE">#REF!</definedName>
    <definedName name="_48LAM_12" localSheetId="6">#REF!</definedName>
    <definedName name="_48LAM_12">#REF!</definedName>
    <definedName name="_48TBAY_2" localSheetId="6">#REF!</definedName>
    <definedName name="_48TBAY_2">#REF!</definedName>
    <definedName name="_49FOS_OVR2" localSheetId="6">#REF!</definedName>
    <definedName name="_49FOS_OVR2">#REF!</definedName>
    <definedName name="_4C_START_RIGHT">#REF!</definedName>
    <definedName name="_4C_TITLE_LEFT">#REF!</definedName>
    <definedName name="_4C_TITLE_RIGHT">#REF!</definedName>
    <definedName name="_4C_WIND_VERT">#REF!</definedName>
    <definedName name="_4INV_VALUE" localSheetId="6">#REF!</definedName>
    <definedName name="_4INV_VALUE">#REF!</definedName>
    <definedName name="_51MARG_SUM" localSheetId="6">#REF!</definedName>
    <definedName name="_51MARG_SUM">#REF!</definedName>
    <definedName name="_51TBAY_HEAD" localSheetId="6">#REF!</definedName>
    <definedName name="_51TBAY_HEAD">#REF!</definedName>
    <definedName name="_52FOS_OVR3" localSheetId="6">#REF!</definedName>
    <definedName name="_52FOS_OVR3">#REF!</definedName>
    <definedName name="_53LAM_34" localSheetId="6">#REF!</definedName>
    <definedName name="_53LAM_34">#REF!</definedName>
    <definedName name="_53NAN_FOOT" localSheetId="6">#REF!</definedName>
    <definedName name="_53NAN_FOOT">#REF!</definedName>
    <definedName name="_55LAM_34" localSheetId="6">#REF!</definedName>
    <definedName name="_55LAM_34">#REF!</definedName>
    <definedName name="_55MARG_SUM" localSheetId="6">#REF!</definedName>
    <definedName name="_55MARG_SUM">#REF!</definedName>
    <definedName name="_55NAN_HEAD" localSheetId="6">#REF!</definedName>
    <definedName name="_55NAN_HEAD">#REF!</definedName>
    <definedName name="_56INV_VALUE" localSheetId="6">#REF!</definedName>
    <definedName name="_56INV_VALUE">#REF!</definedName>
    <definedName name="_57SUM_COMM" localSheetId="6">#REF!</definedName>
    <definedName name="_57SUM_COMM">#REF!</definedName>
    <definedName name="_58LAM_12" localSheetId="6">#REF!</definedName>
    <definedName name="_58LAM_12">#REF!</definedName>
    <definedName name="_59MARG_SUM" localSheetId="6">#REF!</definedName>
    <definedName name="_59MARG_SUM">#REF!</definedName>
    <definedName name="_59TBAY_1" localSheetId="6">#REF!</definedName>
    <definedName name="_59TBAY_1">#REF!</definedName>
    <definedName name="_5C_WIND_VERT">#REF!</definedName>
    <definedName name="_5ECO_EST">#REF!</definedName>
    <definedName name="_5NAN_FOOT" localSheetId="6">#REF!</definedName>
    <definedName name="_5NAN_FOOT">#REF!</definedName>
    <definedName name="_60LAM_34" localSheetId="6">#REF!</definedName>
    <definedName name="_60LAM_34">#REF!</definedName>
    <definedName name="_60MIXVAR_1" localSheetId="6">#REF!</definedName>
    <definedName name="_60MIXVAR_1">#REF!</definedName>
    <definedName name="_61TBAY_2" localSheetId="6">#REF!</definedName>
    <definedName name="_61TBAY_2">#REF!</definedName>
    <definedName name="_63TBAY_HEAD" localSheetId="6">#REF!</definedName>
    <definedName name="_63TBAY_HEAD">#REF!</definedName>
    <definedName name="_65MIXVAR_2" localSheetId="6">#REF!</definedName>
    <definedName name="_65MIXVAR_2">#REF!</definedName>
    <definedName name="_67MIXVAR_1" localSheetId="6">#REF!</definedName>
    <definedName name="_67MIXVAR_1">#REF!</definedName>
    <definedName name="_6C_START_RIGHT">#REF!</definedName>
    <definedName name="_6C_TITLE_LEFT">#REF!</definedName>
    <definedName name="_6C_TITLE_RIGHT">#REF!</definedName>
    <definedName name="_6ECO_EST">#REF!</definedName>
    <definedName name="_6FOS_OVR1" localSheetId="6">#REF!</definedName>
    <definedName name="_6FOS_OVR1">#REF!</definedName>
    <definedName name="_6NAN_HEAD" localSheetId="6">#REF!</definedName>
    <definedName name="_6NAN_HEAD">#REF!</definedName>
    <definedName name="_70NAN_FOOT" localSheetId="6">#REF!</definedName>
    <definedName name="_70NAN_FOOT">#REF!</definedName>
    <definedName name="_75MIXVAR_2" localSheetId="6">#REF!</definedName>
    <definedName name="_75MIXVAR_2">#REF!</definedName>
    <definedName name="_75NAN_HEAD" localSheetId="6">#REF!</definedName>
    <definedName name="_75NAN_HEAD">#REF!</definedName>
    <definedName name="_79MARG_SUM" localSheetId="6">#REF!</definedName>
    <definedName name="_79MARG_SUM">#REF!</definedName>
    <definedName name="_7C_TITLE_LEFT">#REF!</definedName>
    <definedName name="_7ECO_EST">#REF!</definedName>
    <definedName name="_7FOS_OVR1" localSheetId="6">#REF!</definedName>
    <definedName name="_7FOS_OVR1">#REF!</definedName>
    <definedName name="_7FOS_OVR2" localSheetId="6">#REF!</definedName>
    <definedName name="_7FOS_OVR2">#REF!</definedName>
    <definedName name="_7SUM_COMM" localSheetId="6">#REF!</definedName>
    <definedName name="_7SUM_COMM">#REF!</definedName>
    <definedName name="_80SUM_COMM" localSheetId="6">#REF!</definedName>
    <definedName name="_80SUM_COMM">#REF!</definedName>
    <definedName name="_81MIXVAR_1" localSheetId="6">#REF!</definedName>
    <definedName name="_81MIXVAR_1">#REF!</definedName>
    <definedName name="_83MIXVAR_2" localSheetId="6">#REF!</definedName>
    <definedName name="_83MIXVAR_2">#REF!</definedName>
    <definedName name="_83NAN_FOOT" localSheetId="6">#REF!</definedName>
    <definedName name="_83NAN_FOOT">#REF!</definedName>
    <definedName name="_85TBAY_1" localSheetId="6">#REF!</definedName>
    <definedName name="_85TBAY_1">#REF!</definedName>
    <definedName name="_86NAN_FOOT" localSheetId="6">#REF!</definedName>
    <definedName name="_86NAN_FOOT">#REF!</definedName>
    <definedName name="_89NAN_HEAD" localSheetId="6">#REF!</definedName>
    <definedName name="_89NAN_HEAD">#REF!</definedName>
    <definedName name="_8C_TITLE_RIGHT">#REF!</definedName>
    <definedName name="_8C_WIND_VERT">#REF!</definedName>
    <definedName name="_8FOS_OVR1" localSheetId="6">#REF!</definedName>
    <definedName name="_8FOS_OVR1">#REF!</definedName>
    <definedName name="_8FOS_OVR2" localSheetId="6">#REF!</definedName>
    <definedName name="_8FOS_OVR2">#REF!</definedName>
    <definedName name="_8FOS_OVR3" localSheetId="6">#REF!</definedName>
    <definedName name="_8FOS_OVR3">#REF!</definedName>
    <definedName name="_8TBAY_1" localSheetId="6">#REF!</definedName>
    <definedName name="_8TBAY_1">#REF!</definedName>
    <definedName name="_90TBAY_2" localSheetId="6">#REF!</definedName>
    <definedName name="_90TBAY_2">#REF!</definedName>
    <definedName name="_91NAN_HEAD" localSheetId="6">#REF!</definedName>
    <definedName name="_91NAN_HEAD">#REF!</definedName>
    <definedName name="_92SUM_COMM" localSheetId="6">#REF!</definedName>
    <definedName name="_92SUM_COMM">#REF!</definedName>
    <definedName name="_95TBAY_1" localSheetId="6">#REF!</definedName>
    <definedName name="_95TBAY_1">#REF!</definedName>
    <definedName name="_95TBAY_HEAD" localSheetId="6">#REF!</definedName>
    <definedName name="_95TBAY_HEAD">#REF!</definedName>
    <definedName name="_98TBAY_2" localSheetId="6">#REF!</definedName>
    <definedName name="_98TBAY_2">#REF!</definedName>
    <definedName name="_99SUM_COMM" localSheetId="6">#REF!</definedName>
    <definedName name="_99SUM_COMM">#REF!</definedName>
    <definedName name="_9C_TITLE_LEFT">#REF!</definedName>
    <definedName name="_9ECO_EST">#REF!</definedName>
    <definedName name="_9FOS_OVR1" localSheetId="6">#REF!</definedName>
    <definedName name="_9FOS_OVR1">#REF!</definedName>
    <definedName name="_9FOS_OVR2" localSheetId="6">#REF!</definedName>
    <definedName name="_9FOS_OVR2">#REF!</definedName>
    <definedName name="_9FOS_OVR3" localSheetId="6">#REF!</definedName>
    <definedName name="_9FOS_OVR3">#REF!</definedName>
    <definedName name="_9INV_VALUE" localSheetId="6">#REF!</definedName>
    <definedName name="_9INV_VALUE">#REF!</definedName>
    <definedName name="_9TBAY_2" localSheetId="6">#REF!</definedName>
    <definedName name="_9TBAY_2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al1" localSheetId="6">#REF!</definedName>
    <definedName name="_Bal1">#REF!</definedName>
    <definedName name="_Bal2" localSheetId="6">#REF!</definedName>
    <definedName name="_Bal2">#REF!</definedName>
    <definedName name="_Bal700" localSheetId="6">#REF!</definedName>
    <definedName name="_Bal700">#REF!</definedName>
    <definedName name="_DAT1" localSheetId="6">#REF!</definedName>
    <definedName name="_DAT1">#REF!</definedName>
    <definedName name="_DAT2" localSheetId="6">#REF!</definedName>
    <definedName name="_DAT2">#REF!</definedName>
    <definedName name="_DAT3" localSheetId="6">#REF!</definedName>
    <definedName name="_DAT3">#REF!</definedName>
    <definedName name="_DAT4" localSheetId="6">#REF!</definedName>
    <definedName name="_DAT4">#REF!</definedName>
    <definedName name="_DAT5" localSheetId="6">#REF!</definedName>
    <definedName name="_DAT5">#REF!</definedName>
    <definedName name="_eg1">[0]!_eg1</definedName>
    <definedName name="_f" localSheetId="6" hidden="1">#REF!</definedName>
    <definedName name="_f" hidden="1">#REF!</definedName>
    <definedName name="_Fill" localSheetId="6" hidden="1">#REF!</definedName>
    <definedName name="_Fill" hidden="1">#REF!</definedName>
    <definedName name="_Fill2" localSheetId="6" hidden="1">#REF!</definedName>
    <definedName name="_Fill2" hidden="1">#REF!</definedName>
    <definedName name="_fuu1">#REF!</definedName>
    <definedName name="_fuu2">#REF!</definedName>
    <definedName name="_fuu3">#REF!</definedName>
    <definedName name="_fuu4">#REF!</definedName>
    <definedName name="_GLA50000">#REF!</definedName>
    <definedName name="_GLA50001" localSheetId="6">#REF!</definedName>
    <definedName name="_GLA50001">#REF!</definedName>
    <definedName name="_GLA50003">#REF!</definedName>
    <definedName name="_GLA50004">#REF!</definedName>
    <definedName name="_GLA50008">#REF!</definedName>
    <definedName name="_GLA50010">#REF!</definedName>
    <definedName name="_GLA50012">#REF!</definedName>
    <definedName name="_GLA50020">#REF!</definedName>
    <definedName name="_GLA50030">#REF!</definedName>
    <definedName name="_GLA50031">#REF!</definedName>
    <definedName name="_GLA50032">#REF!</definedName>
    <definedName name="_GLA50033">#REF!</definedName>
    <definedName name="_GLA50040">#REF!</definedName>
    <definedName name="_GLA50041">#REF!</definedName>
    <definedName name="_GLA50050">#REF!</definedName>
    <definedName name="_GLA50061">#REF!</definedName>
    <definedName name="_GLA50070">#REF!</definedName>
    <definedName name="_GLA60010">#REF!</definedName>
    <definedName name="_GLA60020">#REF!</definedName>
    <definedName name="_GLA60030">#REF!</definedName>
    <definedName name="_GLA60038">#REF!</definedName>
    <definedName name="_GLA60040">#REF!</definedName>
    <definedName name="_GLA60041">#REF!</definedName>
    <definedName name="_GLA60042">#REF!</definedName>
    <definedName name="_GLA60050">#REF!</definedName>
    <definedName name="_GLA60054">#REF!</definedName>
    <definedName name="_GLA60102">#REF!</definedName>
    <definedName name="_Inc1" localSheetId="6">#REF!</definedName>
    <definedName name="_Inc1">#REF!</definedName>
    <definedName name="_Inc2" localSheetId="6">#REF!</definedName>
    <definedName name="_Inc2">#REF!</definedName>
    <definedName name="_Key1" localSheetId="6" hidden="1">#REF!</definedName>
    <definedName name="_Key1" hidden="1">#REF!</definedName>
    <definedName name="_key12" localSheetId="6" hidden="1">#REF!</definedName>
    <definedName name="_key12" hidden="1">#REF!</definedName>
    <definedName name="_LAM12" localSheetId="6">#REF!</definedName>
    <definedName name="_LAM12">#REF!</definedName>
    <definedName name="_LAM34" localSheetId="6">#REF!</definedName>
    <definedName name="_LAM34">#REF!</definedName>
    <definedName name="_NAN1" localSheetId="6">#REF!</definedName>
    <definedName name="_NAN1">#REF!</definedName>
    <definedName name="_NAN2" localSheetId="6">#REF!</definedName>
    <definedName name="_NAN2">#REF!</definedName>
    <definedName name="_Order1" hidden="1">255</definedName>
    <definedName name="_Order2" hidden="1">0</definedName>
    <definedName name="_Sort" localSheetId="6" hidden="1">#REF!</definedName>
    <definedName name="_Sort" hidden="1">#REF!</definedName>
    <definedName name="_su1">#REF!</definedName>
    <definedName name="_su2">#REF!</definedName>
    <definedName name="_su3">#REF!</definedName>
    <definedName name="_su4">#REF!</definedName>
    <definedName name="_sum2">[0]!_sum2</definedName>
    <definedName name="_Table1_In1" localSheetId="6" hidden="1">#REF!</definedName>
    <definedName name="_Table1_In1" hidden="1">#REF!</definedName>
    <definedName name="_Table2_In1" localSheetId="6" hidden="1">#REF!</definedName>
    <definedName name="_Table2_In1" hidden="1">#REF!</definedName>
    <definedName name="a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aa">[0]!aa</definedName>
    <definedName name="aaa" localSheetId="6" hidden="1">#REF!</definedName>
    <definedName name="aaa" hidden="1">#REF!</definedName>
    <definedName name="aaaa" localSheetId="6" hidden="1">#REF!</definedName>
    <definedName name="aaaa" hidden="1">#REF!</definedName>
    <definedName name="aaaacopy" localSheetId="6" hidden="1">#REF!</definedName>
    <definedName name="aaaacopy" hidden="1">#REF!</definedName>
    <definedName name="aaacopy" localSheetId="6" hidden="1">#REF!</definedName>
    <definedName name="aaacopy" hidden="1">#REF!</definedName>
    <definedName name="aacopy" localSheetId="6" hidden="1">#REF!</definedName>
    <definedName name="aacopy" hidden="1">#REF!</definedName>
    <definedName name="accprov" localSheetId="6">#REF!</definedName>
    <definedName name="accprov">#REF!</definedName>
    <definedName name="Accrued_IESO_Inv">#REF!</definedName>
    <definedName name="AccruedEmbGen">#REF!</definedName>
    <definedName name="ACHANGE" localSheetId="6">#REF!</definedName>
    <definedName name="ACHANGE">#REF!</definedName>
    <definedName name="acopy" localSheetId="6" hidden="1">#REF!</definedName>
    <definedName name="acopy" hidden="1">#REF!</definedName>
    <definedName name="Actual_Hours">#REF!</definedName>
    <definedName name="Actual_MCR_Hours">#REF!</definedName>
    <definedName name="Actual_Month">#REF!</definedName>
    <definedName name="Actual_Quarter">#REF!</definedName>
    <definedName name="Actual_State">#REF!</definedName>
    <definedName name="Actual28" localSheetId="6">#REF!</definedName>
    <definedName name="Actual28">#REF!</definedName>
    <definedName name="Actual37" localSheetId="6">#REF!</definedName>
    <definedName name="Actual37">#REF!</definedName>
    <definedName name="Actual37M" localSheetId="6">#REF!</definedName>
    <definedName name="Actual37M">#REF!</definedName>
    <definedName name="ActualConc" localSheetId="6">#REF!</definedName>
    <definedName name="ActualConc">#REF!</definedName>
    <definedName name="ActualFinFuel" localSheetId="6">#REF!</definedName>
    <definedName name="ActualFinFuel">#REF!</definedName>
    <definedName name="Actuals_Table" localSheetId="6">#REF!</definedName>
    <definedName name="Actuals_Table">#REF!</definedName>
    <definedName name="actuals94">#REF!</definedName>
    <definedName name="actuals95">#REF!</definedName>
    <definedName name="ActualUO2" localSheetId="6">#REF!</definedName>
    <definedName name="ActualUO2">#REF!</definedName>
    <definedName name="Afff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ll">#REF!</definedName>
    <definedName name="allinjuries01" localSheetId="6">#REF!</definedName>
    <definedName name="allinjuries01">#REF!</definedName>
    <definedName name="Amber">#REF!</definedName>
    <definedName name="AncilRevDetail">#REF!</definedName>
    <definedName name="AncRev_Trueup">#REF!</definedName>
    <definedName name="APRLBTG3" localSheetId="6">#REF!</definedName>
    <definedName name="APRLBTG3">#REF!</definedName>
    <definedName name="APRLBTG4" localSheetId="6">#REF!</definedName>
    <definedName name="APRLBTG4">#REF!</definedName>
    <definedName name="APRLNXG1" localSheetId="6">#REF!</definedName>
    <definedName name="APRLNXG1">#REF!</definedName>
    <definedName name="APRLNXG2" localSheetId="6">#REF!</definedName>
    <definedName name="APRLNXG2">#REF!</definedName>
    <definedName name="APRLNXG3" localSheetId="6">#REF!</definedName>
    <definedName name="APRLNXG3">#REF!</definedName>
    <definedName name="APRNTKG5" localSheetId="6">#REF!</definedName>
    <definedName name="APRNTKG5">#REF!</definedName>
    <definedName name="APRNTKG6" localSheetId="6">#REF!</definedName>
    <definedName name="APRNTKG6">#REF!</definedName>
    <definedName name="APRNTKG7" localSheetId="6">#REF!</definedName>
    <definedName name="APRNTKG7">#REF!</definedName>
    <definedName name="APRNTKG8" localSheetId="6">#REF!</definedName>
    <definedName name="APRNTKG8">#REF!</definedName>
    <definedName name="APRSUM" localSheetId="6">#REF!</definedName>
    <definedName name="APRSUM">#REF!</definedName>
    <definedName name="APRTBYG3" localSheetId="6">#REF!</definedName>
    <definedName name="APRTBYG3">#REF!</definedName>
    <definedName name="AQEI">#REF!</definedName>
    <definedName name="AQEI_MTD">#REF!</definedName>
    <definedName name="AQEI_Net_RegHydro">#REF!</definedName>
    <definedName name="AQEI_Production">#REF!</definedName>
    <definedName name="AQEI_Reg_Unreg">#REF!</definedName>
    <definedName name="AQEI_Reg_Unreg_MTD">#REF!</definedName>
    <definedName name="AQEW">#REF!</definedName>
    <definedName name="AQEW_MTD">#REF!</definedName>
    <definedName name="as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sdasd" localSheetId="6">#REF!</definedName>
    <definedName name="asdasd">#REF!</definedName>
    <definedName name="asdsds" hidden="1">{"'GenCo'!$A$3:$U$52"}</definedName>
    <definedName name="ATGSrel" localSheetId="6">#REF!</definedName>
    <definedName name="ATGSrel">#REF!</definedName>
    <definedName name="ATIK" localSheetId="6">#REF!</definedName>
    <definedName name="ATIK">#REF!</definedName>
    <definedName name="ATIKOKAN" localSheetId="6">#REF!</definedName>
    <definedName name="ATIKOKAN">#REF!</definedName>
    <definedName name="Atikokan_Submission">#REF!</definedName>
    <definedName name="ATIKSPACE">#REF!</definedName>
    <definedName name="AUGSUM" localSheetId="6">#REF!</definedName>
    <definedName name="AUGSUM">#REF!</definedName>
    <definedName name="balance">#REF!</definedName>
    <definedName name="base">#REF!</definedName>
    <definedName name="Base_Nonstandard" localSheetId="6">#REF!</definedName>
    <definedName name="Base_Nonstandard">#REF!</definedName>
    <definedName name="Base_OMA_Escalation_Rate">#REF!</definedName>
    <definedName name="bb" localSheetId="6" hidden="1">#REF!</definedName>
    <definedName name="bb" hidden="1">#REF!</definedName>
    <definedName name="BBANALYSIS" localSheetId="6">#REF!</definedName>
    <definedName name="BBANALYSIS">#REF!</definedName>
    <definedName name="Best" localSheetId="6">#REF!</definedName>
    <definedName name="Best">#REF!</definedName>
    <definedName name="blank">#REF!</definedName>
    <definedName name="BNNN" hidden="1">"42OOCOJ1FUOUWJJRJ9DA5ER7F"</definedName>
    <definedName name="bob" localSheetId="6">#REF!</definedName>
    <definedName name="bob">#REF!</definedName>
    <definedName name="Book">#REF!</definedName>
    <definedName name="bp">#REF!</definedName>
    <definedName name="BREAK1">#REF!</definedName>
    <definedName name="BREAK10">#REF!</definedName>
    <definedName name="BREAK11">#REF!</definedName>
    <definedName name="BREAK12">#REF!</definedName>
    <definedName name="BREAK13">#REF!</definedName>
    <definedName name="BREAK14">#REF!</definedName>
    <definedName name="BREAK15">#REF!</definedName>
    <definedName name="BREAK16">#REF!</definedName>
    <definedName name="BREAK17">#REF!</definedName>
    <definedName name="BREAK18">#REF!</definedName>
    <definedName name="BREAK19">#REF!</definedName>
    <definedName name="BREAK2">#REF!</definedName>
    <definedName name="BREAK3">#REF!</definedName>
    <definedName name="BREAK4">#REF!</definedName>
    <definedName name="BREAK5">#REF!</definedName>
    <definedName name="BREAK6">#REF!</definedName>
    <definedName name="BREAK7">#REF!</definedName>
    <definedName name="BREAK8">#REF!</definedName>
    <definedName name="BREAK9">#REF!</definedName>
    <definedName name="Breakall">#REF!</definedName>
    <definedName name="Bruce1" localSheetId="6">#REF!</definedName>
    <definedName name="Bruce1">#REF!</definedName>
    <definedName name="budget">#REF!</definedName>
    <definedName name="Budget_GenCostDetail">#REF!</definedName>
    <definedName name="Budget_Line_Losses" localSheetId="6">#REF!</definedName>
    <definedName name="Budget_Line_Losses">#REF!</definedName>
    <definedName name="budget95">#REF!</definedName>
    <definedName name="budget96">#REF!</definedName>
    <definedName name="BusArea">#REF!</definedName>
    <definedName name="Calendar_Table">#REF!</definedName>
    <definedName name="Calibration_Constant_2013">#REF!</definedName>
    <definedName name="CAPbkdn" localSheetId="6">#REF!</definedName>
    <definedName name="CAPbkdn">#REF!</definedName>
    <definedName name="Capital_MFA" localSheetId="6">#REF!</definedName>
    <definedName name="Capital_MFA">#REF!</definedName>
    <definedName name="CASH1" localSheetId="6">#REF!</definedName>
    <definedName name="CASH1">#REF!</definedName>
    <definedName name="CASH2" localSheetId="6">#REF!</definedName>
    <definedName name="CASH2">#REF!</definedName>
    <definedName name="cashchng">#REF!</definedName>
    <definedName name="cashflow">#REF!</definedName>
    <definedName name="CASHFLOWYR1">#REF!</definedName>
    <definedName name="CASHFLOWYR2">#REF!</definedName>
    <definedName name="Category_dropdown">#REF!</definedName>
    <definedName name="cb" localSheetId="6">#REF!</definedName>
    <definedName name="cb">#REF!</definedName>
    <definedName name="cc1flr">#REF!</definedName>
    <definedName name="cc1flrra">#REF!</definedName>
    <definedName name="cc1y">#REF!</definedName>
    <definedName name="cc2flr">#REF!</definedName>
    <definedName name="cc2flrra">#REF!</definedName>
    <definedName name="cc2y">#REF!</definedName>
    <definedName name="cc3flr">#REF!</definedName>
    <definedName name="cc3flrra">#REF!</definedName>
    <definedName name="cc3y">#REF!</definedName>
    <definedName name="cc4flr">#REF!</definedName>
    <definedName name="cc4flrra">#REF!</definedName>
    <definedName name="cc4y">#REF!</definedName>
    <definedName name="cc5flr">#REF!</definedName>
    <definedName name="cc5flrra">#REF!</definedName>
    <definedName name="cc5y">#REF!</definedName>
    <definedName name="cc6flr">#REF!</definedName>
    <definedName name="cc6flrra">#REF!</definedName>
    <definedName name="cc6y">#REF!</definedName>
    <definedName name="CCA" localSheetId="6">#REF!</definedName>
    <definedName name="CCA">#REF!</definedName>
    <definedName name="CCRev">#REF!</definedName>
    <definedName name="changes">#REF!</definedName>
    <definedName name="Chart_1" localSheetId="6">#REF!,#REF!</definedName>
    <definedName name="Chart_1">#REF!,#REF!</definedName>
    <definedName name="Check" localSheetId="6">#REF!</definedName>
    <definedName name="Check">#REF!</definedName>
    <definedName name="CHPG_Submission">#REF!</definedName>
    <definedName name="Classification_dropdown">#REF!</definedName>
    <definedName name="Clear_Output" localSheetId="6">#REF!</definedName>
    <definedName name="Clear_Output">#REF!</definedName>
    <definedName name="ClearData">#REF!,#REF!,#REF!,#REF!,#REF!,#REF!</definedName>
    <definedName name="ClearReport" localSheetId="6">#REF!,#REF!,#REF!</definedName>
    <definedName name="ClearReport">#REF!,#REF!,#REF!</definedName>
    <definedName name="CM" localSheetId="6">#REF!</definedName>
    <definedName name="CM">#REF!</definedName>
    <definedName name="CMSC">#REF!</definedName>
    <definedName name="Consolidated" localSheetId="6">#REF!</definedName>
    <definedName name="Consolidated">#REF!</definedName>
    <definedName name="CONSUMPTION" localSheetId="6">#REF!</definedName>
    <definedName name="CONSUMPTION">#REF!</definedName>
    <definedName name="cont_bud">#REF!</definedName>
    <definedName name="cont_ee" localSheetId="6">#REF!</definedName>
    <definedName name="cont_ee">#REF!</definedName>
    <definedName name="cont_napg" localSheetId="6">#REF!</definedName>
    <definedName name="cont_napg">#REF!</definedName>
    <definedName name="cont_nepg" localSheetId="6">#REF!</definedName>
    <definedName name="cont_nepg">#REF!</definedName>
    <definedName name="cont_nwpg" localSheetId="6">#REF!</definedName>
    <definedName name="cont_nwpg">#REF!</definedName>
    <definedName name="cont_ospg" localSheetId="6">#REF!</definedName>
    <definedName name="cont_ospg">#REF!</definedName>
    <definedName name="Contract_GCG">#REF!</definedName>
    <definedName name="Conversion_Factors_Fuel_Energy_2013">#REF!</definedName>
    <definedName name="CopyEnergy" localSheetId="6">#REF!</definedName>
    <definedName name="CopyEnergy">#REF!</definedName>
    <definedName name="CORRECTED_Energy_Forecast">#REF!</definedName>
    <definedName name="CORRECTED_Hydro_Headcount">#REF!</definedName>
    <definedName name="Cost19" localSheetId="6">#REF!</definedName>
    <definedName name="Cost19">#REF!</definedName>
    <definedName name="Cost4" localSheetId="6">#REF!</definedName>
    <definedName name="Cost4">#REF!</definedName>
    <definedName name="Cost9" localSheetId="6">#REF!</definedName>
    <definedName name="Cost9">#REF!</definedName>
    <definedName name="CostCentre">#REF!</definedName>
    <definedName name="CostCtr">#REF!</definedName>
    <definedName name="CostHome" localSheetId="6">#REF!</definedName>
    <definedName name="CostHome">#REF!</definedName>
    <definedName name="CostRange" localSheetId="6">#REF!</definedName>
    <definedName name="CostRange">#REF!</definedName>
    <definedName name="Counter1" localSheetId="6">#REF!</definedName>
    <definedName name="Counter1">#REF!</definedName>
    <definedName name="Cpty">#REF!</definedName>
    <definedName name="_xlnm.Criteria" localSheetId="6">#REF!</definedName>
    <definedName name="_xlnm.Criteria">#REF!</definedName>
    <definedName name="cumbudget">#REF!</definedName>
    <definedName name="current">#REF!</definedName>
    <definedName name="Current_Month">#REF!</definedName>
    <definedName name="Current_Quarter">#REF!</definedName>
    <definedName name="CurrentMnthEmbGen">#REF!</definedName>
    <definedName name="D">#REF!</definedName>
    <definedName name="da" localSheetId="6" hidden="1">#REF!</definedName>
    <definedName name="da" hidden="1">#REF!</definedName>
    <definedName name="data" localSheetId="6">#REF!</definedName>
    <definedName name="data">#REF!</definedName>
    <definedName name="data07" localSheetId="6">#REF!</definedName>
    <definedName name="data07">#REF!</definedName>
    <definedName name="_xlnm.Database" localSheetId="6">#REF!</definedName>
    <definedName name="_xlnm.Database">#REF!</definedName>
    <definedName name="dave" localSheetId="6">#REF!</definedName>
    <definedName name="dave">#REF!</definedName>
    <definedName name="Days01" localSheetId="6">#REF!</definedName>
    <definedName name="Days01">#REF!</definedName>
    <definedName name="Days02">#REF!</definedName>
    <definedName name="dddd">#REF!</definedName>
    <definedName name="Debt" localSheetId="6">#REF!</definedName>
    <definedName name="Debt">#REF!</definedName>
    <definedName name="DECLBTG3">#REF!</definedName>
    <definedName name="DECLBTG4">#REF!</definedName>
    <definedName name="DECLNXG1">#REF!</definedName>
    <definedName name="DECLNXG2">#REF!</definedName>
    <definedName name="DECNTKG5">#REF!</definedName>
    <definedName name="DECNTKG6">#REF!</definedName>
    <definedName name="DECNTKG7">#REF!</definedName>
    <definedName name="DECNTKG8">#REF!</definedName>
    <definedName name="DECSUM" localSheetId="6">#REF!</definedName>
    <definedName name="DECSUM">#REF!</definedName>
    <definedName name="DECTBYG3">#REF!</definedName>
    <definedName name="delay">#REF!</definedName>
    <definedName name="DemandRange" localSheetId="6">#REF!</definedName>
    <definedName name="DemandRange">#REF!</definedName>
    <definedName name="DF_GRID_2" localSheetId="6">Source #REF!</definedName>
    <definedName name="DF_GRID_2">Source #REF!</definedName>
    <definedName name="dfadfs" localSheetId="6" hidden="1">#REF!</definedName>
    <definedName name="dfadfs" hidden="1">#REF!</definedName>
    <definedName name="dfasdfsd" localSheetId="6" hidden="1">#REF!</definedName>
    <definedName name="dfasdfsd" hidden="1">#REF!</definedName>
    <definedName name="DFBb" localSheetId="6">#REF!</definedName>
    <definedName name="DFBb">#REF!</definedName>
    <definedName name="dfdsdf" hidden="1">{"'GenCo'!$A$3:$U$52"}</definedName>
    <definedName name="DFEF">#REF!</definedName>
    <definedName name="Discipline_dropdown">#REF!</definedName>
    <definedName name="DME_BeforeCloseCompleted" hidden="1">"False"</definedName>
    <definedName name="DME_Dirty" hidden="1">"False"</definedName>
    <definedName name="DME_LocalFile" hidden="1">"True"</definedName>
    <definedName name="DN_TBL" localSheetId="6">#REF!</definedName>
    <definedName name="DN_TBL">#REF!</definedName>
    <definedName name="DN_TWh_d">#REF!</definedName>
    <definedName name="Efficiency_Table">#REF!</definedName>
    <definedName name="eg">[0]!eg</definedName>
    <definedName name="Eligible_Reductions">#REF!</definedName>
    <definedName name="EM_TBL" localSheetId="6">#REF!</definedName>
    <definedName name="EM_TBL">#REF!</definedName>
    <definedName name="EmbedGenMWh_CM">#REF!</definedName>
    <definedName name="EmbedGenMWh_LM">#REF!</definedName>
    <definedName name="EmbedGenMWh_YTD">#REF!</definedName>
    <definedName name="Energy">#REF!</definedName>
    <definedName name="Environment_Table">#REF!</definedName>
    <definedName name="EP_Headcount" localSheetId="6">#REF!</definedName>
    <definedName name="EP_Headcount">#REF!</definedName>
    <definedName name="EP_Headcount_copy_for_testing" localSheetId="6">#REF!</definedName>
    <definedName name="EP_Headcount_copy_for_testing">#REF!</definedName>
    <definedName name="EQUITY">#REF!</definedName>
    <definedName name="Error" localSheetId="6">#REF!</definedName>
    <definedName name="Error">#REF!</definedName>
    <definedName name="Escalation_Rate">#REF!</definedName>
    <definedName name="Evergreen">#REF!</definedName>
    <definedName name="Evergreen_T">#REF!</definedName>
    <definedName name="EVERYTHING">#REF!</definedName>
    <definedName name="Expected_Fossil_GWH_2013">#REF!</definedName>
    <definedName name="_xlnm.Extract">#REF!</definedName>
    <definedName name="f1c1po">#REF!</definedName>
    <definedName name="f1c1pora">#REF!</definedName>
    <definedName name="f1c1sd">#REF!</definedName>
    <definedName name="f1c2po">#REF!</definedName>
    <definedName name="f1c2pora">#REF!</definedName>
    <definedName name="f1c2sd">#REF!</definedName>
    <definedName name="f1c3po">#REF!</definedName>
    <definedName name="f1c3pora">#REF!</definedName>
    <definedName name="f1c3sd">#REF!</definedName>
    <definedName name="f1c4po">#REF!</definedName>
    <definedName name="f1c4pora">#REF!</definedName>
    <definedName name="f1c4sd">#REF!</definedName>
    <definedName name="f1c5po">#REF!</definedName>
    <definedName name="f1c5pora">#REF!</definedName>
    <definedName name="f1c5sd">#REF!</definedName>
    <definedName name="f1c6po">#REF!</definedName>
    <definedName name="f1c6pora">#REF!</definedName>
    <definedName name="f1c6sd">#REF!</definedName>
    <definedName name="f1l1po">#REF!</definedName>
    <definedName name="f1l1sd">#REF!</definedName>
    <definedName name="f1l2po">#REF!</definedName>
    <definedName name="f1l2pora">#REF!</definedName>
    <definedName name="f1l3po">#REF!</definedName>
    <definedName name="f1l3pora">#REF!</definedName>
    <definedName name="f1l4po">#REF!</definedName>
    <definedName name="f1l4pora">#REF!</definedName>
    <definedName name="f1l5po">#REF!</definedName>
    <definedName name="f1l5pora">#REF!</definedName>
    <definedName name="f2c1po">#REF!</definedName>
    <definedName name="f2c1pora">#REF!</definedName>
    <definedName name="f2c1sd">#REF!</definedName>
    <definedName name="f2c2po">#REF!</definedName>
    <definedName name="f2c2pora">#REF!</definedName>
    <definedName name="f2c2sd">#REF!</definedName>
    <definedName name="f2c3po">#REF!</definedName>
    <definedName name="f2c3pora">#REF!</definedName>
    <definedName name="f2c3sd">#REF!</definedName>
    <definedName name="f2c4po">#REF!</definedName>
    <definedName name="f2c4pora">#REF!</definedName>
    <definedName name="f2c4sd">#REF!</definedName>
    <definedName name="f2c5po">#REF!</definedName>
    <definedName name="f2c5pora">#REF!</definedName>
    <definedName name="f2c5sd">#REF!</definedName>
    <definedName name="f2c6po">#REF!</definedName>
    <definedName name="f2c6pora">#REF!</definedName>
    <definedName name="f2c6sd">#REF!</definedName>
    <definedName name="f2l1po">#REF!</definedName>
    <definedName name="f2l1sd">#REF!</definedName>
    <definedName name="f2l2po">#REF!</definedName>
    <definedName name="f2l2pora">#REF!</definedName>
    <definedName name="f2l3po">#REF!</definedName>
    <definedName name="f2l3pora">#REF!</definedName>
    <definedName name="f2l4po">#REF!</definedName>
    <definedName name="f2l4pora">#REF!</definedName>
    <definedName name="f2l5po">#REF!</definedName>
    <definedName name="f2l5pora">#REF!</definedName>
    <definedName name="f3c1po">#REF!</definedName>
    <definedName name="f3c1pora">#REF!</definedName>
    <definedName name="f3c1sd">#REF!</definedName>
    <definedName name="f3c2po">#REF!</definedName>
    <definedName name="f3c2pora">#REF!</definedName>
    <definedName name="f3c2sd">#REF!</definedName>
    <definedName name="f3c3po">#REF!</definedName>
    <definedName name="f3c3pora">#REF!</definedName>
    <definedName name="f3c3sd">#REF!</definedName>
    <definedName name="f3c4po">#REF!</definedName>
    <definedName name="f3c4pora">#REF!</definedName>
    <definedName name="f3c4sd">#REF!</definedName>
    <definedName name="f3c5po">#REF!</definedName>
    <definedName name="f3c5pora">#REF!</definedName>
    <definedName name="f3c5sd">#REF!</definedName>
    <definedName name="f3c6po">#REF!</definedName>
    <definedName name="f3c6pora">#REF!</definedName>
    <definedName name="f3c6sd">#REF!</definedName>
    <definedName name="f3l1po">#REF!</definedName>
    <definedName name="f3l1sd">#REF!</definedName>
    <definedName name="f3l2po">#REF!</definedName>
    <definedName name="f3l2pora">#REF!</definedName>
    <definedName name="f3l3po">#REF!</definedName>
    <definedName name="f3l3pora">#REF!</definedName>
    <definedName name="f3l4po">#REF!</definedName>
    <definedName name="f3l4pora">#REF!</definedName>
    <definedName name="f3l5po">#REF!</definedName>
    <definedName name="f3l5pora">#REF!</definedName>
    <definedName name="f4c1po">#REF!</definedName>
    <definedName name="f4c1pora">#REF!</definedName>
    <definedName name="f4c1sd">#REF!</definedName>
    <definedName name="f4c2po">#REF!</definedName>
    <definedName name="f4c2pora">#REF!</definedName>
    <definedName name="f4c2sd">#REF!</definedName>
    <definedName name="f4c3po">#REF!</definedName>
    <definedName name="f4c3pora">#REF!</definedName>
    <definedName name="f4c3sd">#REF!</definedName>
    <definedName name="f4c4po">#REF!</definedName>
    <definedName name="f4c4pora">#REF!</definedName>
    <definedName name="f4c4sd">#REF!</definedName>
    <definedName name="f4c5po">#REF!</definedName>
    <definedName name="f4c5pora">#REF!</definedName>
    <definedName name="f4c5sd">#REF!</definedName>
    <definedName name="f4c6po">#REF!</definedName>
    <definedName name="f4c6pora">#REF!</definedName>
    <definedName name="f4c6sd">#REF!</definedName>
    <definedName name="f4l1po">#REF!</definedName>
    <definedName name="f4l1sd">#REF!</definedName>
    <definedName name="f4l2po">#REF!</definedName>
    <definedName name="f4l2pora">#REF!</definedName>
    <definedName name="f4l3po">#REF!</definedName>
    <definedName name="f4l3pora">#REF!</definedName>
    <definedName name="f4l4po">#REF!</definedName>
    <definedName name="f4l4pora">#REF!</definedName>
    <definedName name="f4l5po">#REF!</definedName>
    <definedName name="f4l5pora">#REF!</definedName>
    <definedName name="F7_BI14">#REF!</definedName>
    <definedName name="FEBLambtonG3">#REF!</definedName>
    <definedName name="FEBLBTG4">#REF!</definedName>
    <definedName name="FEBNTKG5">#REF!</definedName>
    <definedName name="FEBNTKG6">#REF!</definedName>
    <definedName name="FEBNTKG7">#REF!</definedName>
    <definedName name="FEBNTKG8">#REF!</definedName>
    <definedName name="FEBSUM" localSheetId="6">#REF!</definedName>
    <definedName name="FEBSUM">#REF!</definedName>
    <definedName name="FEBTBYG3">#REF!</definedName>
    <definedName name="FIFO" localSheetId="6">#REF!</definedName>
    <definedName name="FIFO">#REF!</definedName>
    <definedName name="FIGURES">#N/A</definedName>
    <definedName name="File4Web" localSheetId="6">#REF!</definedName>
    <definedName name="File4Web">#REF!</definedName>
    <definedName name="Final_Invoice">#REF!</definedName>
    <definedName name="FIRSTHALF">#REF!</definedName>
    <definedName name="FOOT" localSheetId="6">#REF!</definedName>
    <definedName name="FOOT">#REF!</definedName>
    <definedName name="FOSSIL">#N/A</definedName>
    <definedName name="FS_CM">#REF!</definedName>
    <definedName name="FUELEX_Conversion_Factors_2013">#REF!</definedName>
    <definedName name="FUELEX_Energy_Equivalent_2013">#REF!</definedName>
    <definedName name="FUELEX_Energy_Equivalent_Lennox_Gas_2013">#REF!</definedName>
    <definedName name="FUELEX_Energy_Equivalent_Lennox_Oil_2013">#REF!</definedName>
    <definedName name="FUELEX_Energy_Forecast_2013">#REF!</definedName>
    <definedName name="FUELEX_Fuel_Requirements_2013">#REF!</definedName>
    <definedName name="FUELEX_Port_Station_Other_Adjustments_2013">#REF!</definedName>
    <definedName name="FUELEX_Signed_Contracts_2013">#REF!</definedName>
    <definedName name="FUELEXID">#REF!</definedName>
    <definedName name="Future19" localSheetId="6">#REF!</definedName>
    <definedName name="Future19">#REF!</definedName>
    <definedName name="Future4" localSheetId="6">#REF!</definedName>
    <definedName name="Future4">#REF!</definedName>
    <definedName name="Future9" localSheetId="6">#REF!</definedName>
    <definedName name="Future9">#REF!</definedName>
    <definedName name="FutureHome" localSheetId="6">#REF!</definedName>
    <definedName name="FutureHome">#REF!</definedName>
    <definedName name="g">#N/A</definedName>
    <definedName name="GCG_Sum">#REF!</definedName>
    <definedName name="GCG_UnReg">#REF!</definedName>
    <definedName name="Gen_Accrual">#REF!</definedName>
    <definedName name="Gen_Summary" localSheetId="6">#REF!</definedName>
    <definedName name="Gen_Summary">#REF!</definedName>
    <definedName name="GenAccrual">#REF!</definedName>
    <definedName name="GenARGLA">#REF!</definedName>
    <definedName name="Generation">#REF!</definedName>
    <definedName name="Generation_OEFC">#REF!</definedName>
    <definedName name="george" localSheetId="6">#REF!,#REF!</definedName>
    <definedName name="george">#REF!,#REF!</definedName>
    <definedName name="GLA">#REF!</definedName>
    <definedName name="GO">#N/A</definedName>
    <definedName name="Goto_Org_Name">#REF!</definedName>
    <definedName name="Goto_Table_Name">#REF!</definedName>
    <definedName name="graph1">#REF!</definedName>
    <definedName name="graph2">#REF!</definedName>
    <definedName name="graph3">#REF!</definedName>
    <definedName name="graph4">#REF!</definedName>
    <definedName name="graphs" localSheetId="6">#REF!</definedName>
    <definedName name="graphs">#REF!</definedName>
    <definedName name="gre" localSheetId="6">#REF!</definedName>
    <definedName name="gre">#REF!</definedName>
    <definedName name="Green">#REF!</definedName>
    <definedName name="gref" localSheetId="6">#REF!</definedName>
    <definedName name="gref">#REF!</definedName>
    <definedName name="greg" localSheetId="6">#REF!</definedName>
    <definedName name="greg">#REF!</definedName>
    <definedName name="Grow19" localSheetId="6">#REF!</definedName>
    <definedName name="Grow19">#REF!</definedName>
    <definedName name="Grow4" localSheetId="6">#REF!</definedName>
    <definedName name="Grow4">#REF!</definedName>
    <definedName name="Grow9" localSheetId="6">#REF!</definedName>
    <definedName name="Grow9">#REF!</definedName>
    <definedName name="growth" localSheetId="6">#REF!</definedName>
    <definedName name="growth">#REF!</definedName>
    <definedName name="HD_OMA_Project_List">#REF!</definedName>
    <definedName name="HD_Projects" localSheetId="6">#REF!</definedName>
    <definedName name="HD_Projects">#REF!</definedName>
    <definedName name="HD_Submission">#REF!</definedName>
    <definedName name="Head_Office_no_HD_Submission">#REF!</definedName>
    <definedName name="HEAD1" localSheetId="6">#REF!</definedName>
    <definedName name="HEAD1">#REF!</definedName>
    <definedName name="HEAD2" localSheetId="6">#REF!</definedName>
    <definedName name="HEAD2">#REF!</definedName>
    <definedName name="Header" localSheetId="6">#REF!</definedName>
    <definedName name="Header">#REF!</definedName>
    <definedName name="HealeyRevReq">#REF!</definedName>
    <definedName name="HealyFalls">#REF!</definedName>
    <definedName name="HEAT" localSheetId="6">#REF!</definedName>
    <definedName name="HEAT">#REF!</definedName>
    <definedName name="Heat_rate">#REF!</definedName>
    <definedName name="Help2" localSheetId="6">#REF!</definedName>
    <definedName name="Help2">#REF!</definedName>
    <definedName name="hj" localSheetId="6">#REF!</definedName>
    <definedName name="hj">#REF!</definedName>
    <definedName name="Hours01" localSheetId="6">#REF!</definedName>
    <definedName name="Hours01">#REF!</definedName>
    <definedName name="Hours02">#REF!</definedName>
    <definedName name="HTML_CodePage" hidden="1">1252</definedName>
    <definedName name="HTML_Control" hidden="1">{"'GenCo'!$A$3:$U$52"}</definedName>
    <definedName name="HTML_Control1" hidden="1">{"'GenCo'!$A$3:$U$52"}</definedName>
    <definedName name="HTML_Description" hidden="1">""</definedName>
    <definedName name="HTML_Email" hidden="1">""</definedName>
    <definedName name="HTML_Header" hidden="1">""</definedName>
    <definedName name="HTML_LastUpdate" hidden="1">"8/2/00"</definedName>
    <definedName name="HTML_LineAfter" hidden="1">FALSE</definedName>
    <definedName name="HTML_LineBefore" hidden="1">FALSE</definedName>
    <definedName name="HTML_Name" hidden="1">"Saeed Shah"</definedName>
    <definedName name="HTML_OBDlg2" hidden="1">TRUE</definedName>
    <definedName name="HTML_OBDlg4" hidden="1">TRUE</definedName>
    <definedName name="HTML_OS" hidden="1">0</definedName>
    <definedName name="HTML_PathFile" hidden="1">"W:\historic\energy\prod0797.htm"</definedName>
    <definedName name="HTML_Title" hidden="1">""</definedName>
    <definedName name="HTML1_1" hidden="1">"[PRO0597.XLS]Sheet1!$A$4:$U$48"</definedName>
    <definedName name="HTML1_10" hidden="1">""</definedName>
    <definedName name="HTML1_11" hidden="1">1</definedName>
    <definedName name="HTML1_12" hidden="1">"E:\apps\ASSESS\HPDGENCO\PRO0597.htm"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"5/12/97"</definedName>
    <definedName name="HTML1_9" hidden="1">"Francis Monize"</definedName>
    <definedName name="HTML10_1" hidden="1">"[PRO9803.XLS]GenCo!$A$3:$U$52"</definedName>
    <definedName name="HTML10_10" hidden="1">""</definedName>
    <definedName name="HTML10_11" hidden="1">1</definedName>
    <definedName name="HTML10_12" hidden="1">"W:\historic\energy\prod0397.htm"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"3/27/98"</definedName>
    <definedName name="HTML10_9" hidden="1">"Lenny Lai"</definedName>
    <definedName name="HTML11_1" hidden="1">"[PRO9803.xls]GenCo!$A$3:$U$52"</definedName>
    <definedName name="HTML11_10" hidden="1">""</definedName>
    <definedName name="HTML11_11" hidden="1">1</definedName>
    <definedName name="HTML11_12" hidden="1">"W:\historic\energy\prod0397.htm"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"4/1/98"</definedName>
    <definedName name="HTML11_9" hidden="1">"Lenny Lai"</definedName>
    <definedName name="HTML12_1" hidden="1">"[PRO9804.xls]GenCo!$A$3:$U$52"</definedName>
    <definedName name="HTML12_10" hidden="1">""</definedName>
    <definedName name="HTML12_11" hidden="1">1</definedName>
    <definedName name="HTML12_12" hidden="1">"W:\historic\energy\prod0497.htm"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"4/24/98"</definedName>
    <definedName name="HTML12_9" hidden="1">"Lenny Lai"</definedName>
    <definedName name="HTML13_1" hidden="1">"[PRO9804.XLS]GenCo!$A$3:$U$52"</definedName>
    <definedName name="HTML13_10" hidden="1">""</definedName>
    <definedName name="HTML13_11" hidden="1">1</definedName>
    <definedName name="HTML13_12" hidden="1">"W:\historic\energy\prod0497.htm"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"5/1/98"</definedName>
    <definedName name="HTML13_9" hidden="1">"Lenny Lai"</definedName>
    <definedName name="HTML14_1" hidden="1">"[PRO9805.xls]GenCo!$A$3:$U$52"</definedName>
    <definedName name="HTML14_10" hidden="1">""</definedName>
    <definedName name="HTML14_11" hidden="1">1</definedName>
    <definedName name="HTML14_12" hidden="1">"W:\historic\energy\prod0597.htm"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"5/6/98"</definedName>
    <definedName name="HTML14_9" hidden="1">"Lenny Lai"</definedName>
    <definedName name="HTML15_1" hidden="1">"[PRO9805.XLS]GenCo!$A$3:$U$52"</definedName>
    <definedName name="HTML15_10" hidden="1">""</definedName>
    <definedName name="HTML15_11" hidden="1">1</definedName>
    <definedName name="HTML15_12" hidden="1">"W:\historic\energy\prod0597.htm"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"6/1/98"</definedName>
    <definedName name="HTML15_9" hidden="1">"Lenny Lai"</definedName>
    <definedName name="HTML16_1" hidden="1">"[Pro9805.xls]GenCo!$A$3:$U$52"</definedName>
    <definedName name="HTML16_10" hidden="1">""</definedName>
    <definedName name="HTML16_11" hidden="1">1</definedName>
    <definedName name="HTML16_12" hidden="1">"W:\historic\energy\prod0597.htm"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"5/29/98"</definedName>
    <definedName name="HTML16_9" hidden="1">"Lenny Lai"</definedName>
    <definedName name="HTML17_1" hidden="1">"[PRO9806.XLS]GenCo!$A$3:$U$52"</definedName>
    <definedName name="HTML17_10" hidden="1">""</definedName>
    <definedName name="HTML17_11" hidden="1">1</definedName>
    <definedName name="HTML17_12" hidden="1">"W:\historic\energy\prod0697.htm"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"6/30/98"</definedName>
    <definedName name="HTML17_9" hidden="1">"Lenny Lai"</definedName>
    <definedName name="HTML18_1" hidden="1">"[PRO9807.XLS]GenCo!$A$3:$U$52"</definedName>
    <definedName name="HTML18_10" hidden="1">""</definedName>
    <definedName name="HTML18_11" hidden="1">1</definedName>
    <definedName name="HTML18_12" hidden="1">"W:\historic\energy\prod0797.htm"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"7/8/98"</definedName>
    <definedName name="HTML18_9" hidden="1">"Lenny Lai"</definedName>
    <definedName name="HTML2_1" hidden="1">"[PRO0597.XLS]Sheet1!$A$4:$U$46"</definedName>
    <definedName name="HTML2_10" hidden="1">""</definedName>
    <definedName name="HTML2_11" hidden="1">1</definedName>
    <definedName name="HTML2_12" hidden="1">"W:\historic\energy\prod0597.htm"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"5/30/97"</definedName>
    <definedName name="HTML2_9" hidden="1">"Francis Monize"</definedName>
    <definedName name="HTML3_1" hidden="1">"[PRO0797.XLS]Sheet1!$A$4:$U$48"</definedName>
    <definedName name="HTML3_10" hidden="1">""</definedName>
    <definedName name="HTML3_11" hidden="1">1</definedName>
    <definedName name="HTML3_12" hidden="1">"W:\historic\energy\prod0797.htm"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"7/31/97"</definedName>
    <definedName name="HTML3_9" hidden="1">"Francis Monize"</definedName>
    <definedName name="HTML4_1" hidden="1">"[PRO1297.XLS]GENCO!$A$3:$U$54"</definedName>
    <definedName name="HTML4_10" hidden="1">""</definedName>
    <definedName name="HTML4_11" hidden="1">1</definedName>
    <definedName name="HTML4_12" hidden="1">"W:\historic\energy\prod1297.htm"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"12/5/97"</definedName>
    <definedName name="HTML4_9" hidden="1">"Lenny Lai"</definedName>
    <definedName name="HTML5_1" hidden="1">"[PRO1297.xls]GENCO!$A$3:$U$53"</definedName>
    <definedName name="HTML5_10" hidden="1">""</definedName>
    <definedName name="HTML5_11" hidden="1">1</definedName>
    <definedName name="HTML5_12" hidden="1">"W:\historic\energy\prod1297.htm"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"12/18/97"</definedName>
    <definedName name="HTML5_9" hidden="1">"Lenny Lai"</definedName>
    <definedName name="HTML6_1" hidden="1">"[PRO9802.XLS]GENCO!$A$3:$U$53"</definedName>
    <definedName name="HTML6_10" hidden="1">""</definedName>
    <definedName name="HTML6_11" hidden="1">1</definedName>
    <definedName name="HTML6_12" hidden="1">"W:\historic\energy\prod0297.htm"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"2/2/98"</definedName>
    <definedName name="HTML6_9" hidden="1">"Lenny Lai"</definedName>
    <definedName name="HTML7_1" hidden="1">"[Pro9802.xls]GENCO!$A$3:$U$53"</definedName>
    <definedName name="HTML7_10" hidden="1">""</definedName>
    <definedName name="HTML7_11" hidden="1">1</definedName>
    <definedName name="HTML7_12" hidden="1">"W:\historic\energy\prod0297.htm"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"2/20/98"</definedName>
    <definedName name="HTML7_9" hidden="1">"Lenny Lai"</definedName>
    <definedName name="HTML8_1" hidden="1">"[Pro9802.xls]GenCo!$A$3:$U$52"</definedName>
    <definedName name="HTML8_10" hidden="1">""</definedName>
    <definedName name="HTML8_11" hidden="1">1</definedName>
    <definedName name="HTML8_12" hidden="1">"W:\historic\energy\prod0297.htm"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"3/3/98"</definedName>
    <definedName name="HTML8_9" hidden="1">"Lenny Lai"</definedName>
    <definedName name="HTML9_1" hidden="1">"[Pro9803.xls]GenCo!$A$3:$U$52"</definedName>
    <definedName name="HTML9_10" hidden="1">""</definedName>
    <definedName name="HTML9_11" hidden="1">1</definedName>
    <definedName name="HTML9_12" hidden="1">"W:\historic\energy\prod0397.htm"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"3/30/98"</definedName>
    <definedName name="HTML9_9" hidden="1">"Lenny Lai"</definedName>
    <definedName name="HTMLCount" hidden="1">18</definedName>
    <definedName name="HTO_Cumulative_OMA_Capital_Budget_Table">#REF!</definedName>
    <definedName name="HTO_Monthly_OMA_Capital_Budget_Table">#REF!</definedName>
    <definedName name="Hydro_Headcount" localSheetId="6">#REF!</definedName>
    <definedName name="Hydro_Headcount">#REF!</definedName>
    <definedName name="Hydroelectric">#REF!</definedName>
    <definedName name="Hydroelectric_T">#REF!</definedName>
    <definedName name="HydroNet">#REF!</definedName>
    <definedName name="HydroNewRegMWh">#REF!</definedName>
    <definedName name="IC_Changes">#REF!</definedName>
    <definedName name="IC_PMAdj">#REF!</definedName>
    <definedName name="IC_TradeMargin">#REF!</definedName>
    <definedName name="ICGLPurchases">#REF!</definedName>
    <definedName name="ICGLSales">#REF!</definedName>
    <definedName name="ICmtm_1CDY">#REF!</definedName>
    <definedName name="ICmtm_Book">#REF!</definedName>
    <definedName name="ICmtm_BookAcct">#REF!</definedName>
    <definedName name="ICmtm_BS">#REF!</definedName>
    <definedName name="ICmtm_Cpty">#REF!</definedName>
    <definedName name="ICmtm_CptyType">#REF!</definedName>
    <definedName name="ICmtm_firm">#REF!</definedName>
    <definedName name="ICmtm_FTR_BK">#REF!</definedName>
    <definedName name="ICmtm_FTR_Bkacct">#REF!</definedName>
    <definedName name="ICmtm_FTR_BS">#REF!</definedName>
    <definedName name="ICmtm_FTR_Cpty">#REF!</definedName>
    <definedName name="ICmtm_FTR_CptyType">#REF!</definedName>
    <definedName name="ICmtm_FTR_MtM">#REF!</definedName>
    <definedName name="ICmtm_FTR_Prod">#REF!</definedName>
    <definedName name="ICmtm_FTR_Undel_Qty">#REF!</definedName>
    <definedName name="ICmtm_InterCo">#REF!</definedName>
    <definedName name="ICmtm_Market">#REF!</definedName>
    <definedName name="ICmtm_mtm">#REF!</definedName>
    <definedName name="ICmtm_MtM_NPV">#REF!</definedName>
    <definedName name="ICmtm_TradeType">#REF!</definedName>
    <definedName name="ICmtm_Undel_Qty">#REF!</definedName>
    <definedName name="ICPurchases_MWh">#REF!</definedName>
    <definedName name="ICSales_MWh">#REF!</definedName>
    <definedName name="igc">#REF!</definedName>
    <definedName name="in" localSheetId="6">#REF!</definedName>
    <definedName name="in">#REF!</definedName>
    <definedName name="inc">#REF!</definedName>
    <definedName name="Income_tax_rate" localSheetId="6">#REF!</definedName>
    <definedName name="Income_tax_rate">#REF!</definedName>
    <definedName name="Inflation_Rate" localSheetId="6">#REF!</definedName>
    <definedName name="Inflation_Rate">#REF!</definedName>
    <definedName name="Injuries01" localSheetId="6">#REF!</definedName>
    <definedName name="Injuries01">#REF!</definedName>
    <definedName name="Injuries02">#REF!</definedName>
    <definedName name="InjuriesYTD" localSheetId="6">#REF!</definedName>
    <definedName name="InjuriesYTD">#REF!</definedName>
    <definedName name="Inputs" localSheetId="6">#REF!</definedName>
    <definedName name="Inputs">#REF!</definedName>
    <definedName name="Inputtest" localSheetId="6">#REF!</definedName>
    <definedName name="Inputtest">#REF!</definedName>
    <definedName name="InterCo">#REF!</definedName>
    <definedName name="Interest_Capitalization" localSheetId="6">#REF!</definedName>
    <definedName name="Interest_Capitalization">#REF!</definedName>
    <definedName name="INV_VALUE" localSheetId="6">#REF!</definedName>
    <definedName name="INV_VALUE">#REF!</definedName>
    <definedName name="INVENTORY" localSheetId="6">#REF!</definedName>
    <definedName name="INVENTORY">#REF!</definedName>
    <definedName name="iudsfoi" localSheetId="6">#REF!</definedName>
    <definedName name="iudsfoi">#REF!</definedName>
    <definedName name="JANLBTG3">#REF!</definedName>
    <definedName name="JANLBTG4">#REF!</definedName>
    <definedName name="JANLNXG1">#REF!</definedName>
    <definedName name="JANLNXG2">#REF!</definedName>
    <definedName name="JANLNXG3">#REF!</definedName>
    <definedName name="JANNTKG5">#REF!</definedName>
    <definedName name="JANNTKG6">#REF!</definedName>
    <definedName name="JANNTKG7">#REF!</definedName>
    <definedName name="JANNTKG8">#REF!</definedName>
    <definedName name="JANTBYG3">#REF!</definedName>
    <definedName name="jim" localSheetId="6">#REF!</definedName>
    <definedName name="jim">#REF!</definedName>
    <definedName name="jobFamily">#REF!</definedName>
    <definedName name="JULSUM" localSheetId="6">#REF!</definedName>
    <definedName name="JULSUM">#REF!</definedName>
    <definedName name="JUNSUM" localSheetId="6">#REF!</definedName>
    <definedName name="JUNSUM">#REF!</definedName>
    <definedName name="l1eflr">#REF!</definedName>
    <definedName name="l1iflr">#REF!</definedName>
    <definedName name="l1iflrra">#REF!</definedName>
    <definedName name="l2iflr">#REF!</definedName>
    <definedName name="l2iflrra">#REF!</definedName>
    <definedName name="l3iflr">#REF!</definedName>
    <definedName name="l3iflrra">#REF!</definedName>
    <definedName name="l4iflr">#REF!</definedName>
    <definedName name="l4iflrra">#REF!</definedName>
    <definedName name="l5iflr">#REF!</definedName>
    <definedName name="l5iflrra">#REF!</definedName>
    <definedName name="LacSeulRevReq">#REF!</definedName>
    <definedName name="LacSeulShare">#REF!</definedName>
    <definedName name="LAKE" localSheetId="6">#REF!</definedName>
    <definedName name="LAKE">#REF!</definedName>
    <definedName name="LAKE2" localSheetId="6">#REF!</definedName>
    <definedName name="LAKE2">#REF!</definedName>
    <definedName name="LAKEVIEW" localSheetId="6">#REF!</definedName>
    <definedName name="LAKEVIEW">#REF!</definedName>
    <definedName name="LAMBrel" localSheetId="6">#REF!</definedName>
    <definedName name="LAMBrel">#REF!</definedName>
    <definedName name="LAMBTON" localSheetId="6">#REF!</definedName>
    <definedName name="LAMBTON">#REF!</definedName>
    <definedName name="Lambton_Submission">#REF!</definedName>
    <definedName name="lastbp">#REF!</definedName>
    <definedName name="LastUpDate">#REF!</definedName>
    <definedName name="lastyr" localSheetId="6">#REF!</definedName>
    <definedName name="lastyr">#REF!</definedName>
    <definedName name="LEN" localSheetId="6">#REF!</definedName>
    <definedName name="LEN">#REF!</definedName>
    <definedName name="LENNOX" localSheetId="6">#REF!</definedName>
    <definedName name="LENNOX">#REF!</definedName>
    <definedName name="Lennox_Submission">#REF!</definedName>
    <definedName name="LennoxRMR">#REF!</definedName>
    <definedName name="LENNrel" localSheetId="6">#REF!</definedName>
    <definedName name="LENNrel">#REF!</definedName>
    <definedName name="LENSPACE">#REF!</definedName>
    <definedName name="LMD_Submission">#REF!</definedName>
    <definedName name="LME_CC">#REF!</definedName>
    <definedName name="LME_CCRev">#REF!</definedName>
    <definedName name="LME_CostCentre">#REF!</definedName>
    <definedName name="LME_Generation">#REF!</definedName>
    <definedName name="LME_GL50000">#REF!</definedName>
    <definedName name="LME_GL50004">#REF!</definedName>
    <definedName name="LME_GL50012">#REF!</definedName>
    <definedName name="LME_GL50020">#REF!</definedName>
    <definedName name="LME_GL50030">#REF!</definedName>
    <definedName name="LME_GL50031">#REF!</definedName>
    <definedName name="LME_GL50032">#REF!</definedName>
    <definedName name="LME_GL50033">#REF!</definedName>
    <definedName name="LME_GL50040">#REF!</definedName>
    <definedName name="LME_GL50041">#REF!</definedName>
    <definedName name="LME_GL50050">#REF!</definedName>
    <definedName name="LME_GL60020">#REF!</definedName>
    <definedName name="LME_GL60030">#REF!</definedName>
    <definedName name="LME_GL60038">#REF!</definedName>
    <definedName name="LME_GL60040">#REF!</definedName>
    <definedName name="LME_GL60041">#REF!</definedName>
    <definedName name="LME_GL60042">#REF!</definedName>
    <definedName name="LME_GL60050">#REF!</definedName>
    <definedName name="LME_GLA">#REF!</definedName>
    <definedName name="LME_GLAccount">#REF!</definedName>
    <definedName name="LME_Period">#REF!</definedName>
    <definedName name="LME_PostTBABalance">#REF!</definedName>
    <definedName name="LME_Qty">#REF!</definedName>
    <definedName name="LMLP_Qty">#REF!</definedName>
    <definedName name="Long_Form_Month">#REF!</definedName>
    <definedName name="Long_Form_Month_No_Caps">#REF!</definedName>
    <definedName name="Loss">#REF!</definedName>
    <definedName name="LTGSrel" localSheetId="6">#REF!</definedName>
    <definedName name="LTGSrel">#REF!</definedName>
    <definedName name="LXGSrel" localSheetId="6">#REF!</definedName>
    <definedName name="LXGSrel">#REF!</definedName>
    <definedName name="MAR09CIP">#REF!</definedName>
    <definedName name="MARLBTG3">#REF!</definedName>
    <definedName name="MARLBTG4">#REF!</definedName>
    <definedName name="MARLNXG1">#REF!</definedName>
    <definedName name="MARLNXG2">#REF!</definedName>
    <definedName name="MARLNXG3">#REF!</definedName>
    <definedName name="MARNTKG5">#REF!</definedName>
    <definedName name="MARNTKG6">#REF!</definedName>
    <definedName name="MARNTKG7">#REF!</definedName>
    <definedName name="MARNTKG8">#REF!</definedName>
    <definedName name="MARSUM" localSheetId="6">#REF!</definedName>
    <definedName name="MARSUM">#REF!</definedName>
    <definedName name="MARTBYG3">#REF!</definedName>
    <definedName name="MAYSUM" localSheetId="6">#REF!</definedName>
    <definedName name="MAYSUM">#REF!</definedName>
    <definedName name="MCR_Table">#REF!</definedName>
    <definedName name="MCR_Table2">#REF!</definedName>
    <definedName name="MCR_Table3">#REF!</definedName>
    <definedName name="method">#REF!</definedName>
    <definedName name="MMOD" hidden="1">"ESG5D7BUL339S1PUIFJDMYP64"</definedName>
    <definedName name="MMOD1" hidden="1">"42OOCOJ1FUOUWJJRJ9DA5ER7F"</definedName>
    <definedName name="Month" localSheetId="6">#REF!</definedName>
    <definedName name="Month">#REF!</definedName>
    <definedName name="Month_Value">#REF!</definedName>
    <definedName name="MONTHLY">#REF!</definedName>
    <definedName name="Monthly_MCR_Hours" localSheetId="6">#REF!</definedName>
    <definedName name="Monthly_MCR_Hours">#REF!</definedName>
    <definedName name="Monthly_Reliability">#REF!</definedName>
    <definedName name="MonthlyScroll" localSheetId="6">#REF!</definedName>
    <definedName name="MonthlyScroll">#REF!</definedName>
    <definedName name="MONTHS" localSheetId="6">#REF!</definedName>
    <definedName name="MONTHS">#REF!</definedName>
    <definedName name="MONTHS2" localSheetId="6">#REF!</definedName>
    <definedName name="MONTHS2">#REF!</definedName>
    <definedName name="MTD_ActAncillaryByStation">#REF!</definedName>
    <definedName name="MTD_Actual_LY">#REF!</definedName>
    <definedName name="MTD_AGC_Actual">#REF!</definedName>
    <definedName name="MTD_AGC_Budget">#REF!</definedName>
    <definedName name="MTD_AncRev">#REF!</definedName>
    <definedName name="MTD_AncRev_Bud">#REF!</definedName>
    <definedName name="MTD_AncRev_Bud_Detail">#REF!</definedName>
    <definedName name="MTD_AQEI">#REF!</definedName>
    <definedName name="MTD_AQEW">#REF!</definedName>
    <definedName name="MTD_BlackStart_Actual">#REF!</definedName>
    <definedName name="MTD_BlackStart_Budget">#REF!</definedName>
    <definedName name="MTD_CNP_BUD">#REF!</definedName>
    <definedName name="MTD_Contract_Rev">#REF!</definedName>
    <definedName name="MTD_GenCost_Bud">#REF!</definedName>
    <definedName name="MTD_HESA">#REF!</definedName>
    <definedName name="MTD_HESA_Detail">#REF!</definedName>
    <definedName name="MTD_HydroNonRegRev_Bud">#REF!</definedName>
    <definedName name="MTD_HydroNonRegRev_Bud_Before">#REF!</definedName>
    <definedName name="MTD_HydroRegGWh_Bud">#REF!</definedName>
    <definedName name="MTD_HydroRegRev_Bud">#REF!</definedName>
    <definedName name="MTD_HydroRegRev_Bud_Before">#REF!</definedName>
    <definedName name="MTD_MWh_Bud">#REF!</definedName>
    <definedName name="MTD_NewHydroRegMWh">#REF!</definedName>
    <definedName name="MTD_NewRegHydro_Bud_Detail">#REF!</definedName>
    <definedName name="MTD_NewReghydro_Pivot">#REF!</definedName>
    <definedName name="MTD_NewRegStation_Rev">#REF!</definedName>
    <definedName name="MTD_NonReg_Station_Rev">#REF!</definedName>
    <definedName name="MTD_ONPA_Bud">#REF!</definedName>
    <definedName name="MTD_OPGET_Market_B">#REF!</definedName>
    <definedName name="MTD_OPGET_Market_S">#REF!</definedName>
    <definedName name="MTD_OPGET_Purchases">#REF!</definedName>
    <definedName name="MTD_OPGET_Sales">#REF!</definedName>
    <definedName name="MTD_OR_Actual">#REF!</definedName>
    <definedName name="MTD_OR_Budget">#REF!</definedName>
    <definedName name="MTD_Other">#REF!</definedName>
    <definedName name="MTD_Other_Rev">#REF!</definedName>
    <definedName name="MTD_ReactivePower_Actual">#REF!</definedName>
    <definedName name="MTD_ReactivePower_Budget">#REF!</definedName>
    <definedName name="MTD_Reg_Hydro_Rev">#REF!</definedName>
    <definedName name="MTD_Reg_Station_Rev">#REF!</definedName>
    <definedName name="MTD_RegHydro_Bud_Detail">#REF!</definedName>
    <definedName name="MTD_Rev_Budget">#REF!</definedName>
    <definedName name="MTD_RMR_Actual">#REF!</definedName>
    <definedName name="MTD_RMR_Budget">#REF!</definedName>
    <definedName name="MTD_Trading_Budget">#REF!</definedName>
    <definedName name="MTDBudget">#REF!</definedName>
    <definedName name="MtM">#REF!</definedName>
    <definedName name="NAN_FOOT" localSheetId="6">#REF!</definedName>
    <definedName name="NAN_FOOT">#REF!</definedName>
    <definedName name="NAN_HEAD" localSheetId="6">#REF!</definedName>
    <definedName name="NAN_HEAD">#REF!</definedName>
    <definedName name="NANLINE1" localSheetId="6">#REF!</definedName>
    <definedName name="NANLINE1">#REF!</definedName>
    <definedName name="NANLINE2" localSheetId="6">#REF!</definedName>
    <definedName name="NANLINE2">#REF!</definedName>
    <definedName name="NANrel" localSheetId="6">#REF!</definedName>
    <definedName name="NANrel">#REF!</definedName>
    <definedName name="NANTICOKE" localSheetId="6">#REF!</definedName>
    <definedName name="NANTICOKE">#REF!</definedName>
    <definedName name="Nanticoke_Submission">#REF!</definedName>
    <definedName name="NAPG">#REF!</definedName>
    <definedName name="NAPG_Pivot">#REF!</definedName>
    <definedName name="NAPG_Submission">#REF!</definedName>
    <definedName name="NAPG_T">#REF!</definedName>
    <definedName name="NCC">#REF!</definedName>
    <definedName name="NEPG">#REF!</definedName>
    <definedName name="NEPG_Submission">#REF!</definedName>
    <definedName name="NEPG_T">#REF!</definedName>
    <definedName name="netincome">#REF!</definedName>
    <definedName name="new" localSheetId="6" hidden="1">#REF!</definedName>
    <definedName name="new" hidden="1">#REF!</definedName>
    <definedName name="NewHydroRegMWh">#REF!</definedName>
    <definedName name="NewHydroRegRev">#REF!</definedName>
    <definedName name="NonRegHydro_CMSC">#REF!</definedName>
    <definedName name="NonRegRev_Actual">#REF!</definedName>
    <definedName name="notes" localSheetId="6">#REF!</definedName>
    <definedName name="notes">#REF!</definedName>
    <definedName name="NOVSUM" localSheetId="6">#REF!</definedName>
    <definedName name="NOVSUM">#REF!</definedName>
    <definedName name="NPT_TBL" localSheetId="6">#REF!</definedName>
    <definedName name="NPT_TBL">#REF!</definedName>
    <definedName name="npv">#REF!</definedName>
    <definedName name="NTGSrel" localSheetId="6">#REF!</definedName>
    <definedName name="NTGSrel">#REF!</definedName>
    <definedName name="NTP_Submission">#REF!</definedName>
    <definedName name="NUCLEAR">#N/A</definedName>
    <definedName name="Nuclear_Headcount" localSheetId="6">#REF!</definedName>
    <definedName name="Nuclear_Headcount">#REF!</definedName>
    <definedName name="NWPG">#REF!</definedName>
    <definedName name="NWPG_Submission">#REF!</definedName>
    <definedName name="NWPG_T">#REF!</definedName>
    <definedName name="OCTSUM" localSheetId="6">#REF!</definedName>
    <definedName name="OCTSUM">#REF!</definedName>
    <definedName name="OEFC">#REF!</definedName>
    <definedName name="OEFC_Lambton">#REF!</definedName>
    <definedName name="OEFC_Nanticoke">#REF!</definedName>
    <definedName name="OEFC_SAP">#REF!</definedName>
    <definedName name="OEFC_SAP_Pivot">#REF!</definedName>
    <definedName name="OHN" localSheetId="6">#REF!</definedName>
    <definedName name="OHN">#REF!</definedName>
    <definedName name="old" localSheetId="6" hidden="1">#REF!</definedName>
    <definedName name="old" hidden="1">#REF!</definedName>
    <definedName name="OMA_Cost_Table">#REF!</definedName>
    <definedName name="OMA_PROG" localSheetId="6">#REF!</definedName>
    <definedName name="OMA_PROG">#REF!</definedName>
    <definedName name="OMA_PROG2" localSheetId="6">#REF!</definedName>
    <definedName name="OMA_PROG2">#REF!</definedName>
    <definedName name="OMA_RES" localSheetId="6">#REF!</definedName>
    <definedName name="OMA_RES">#REF!</definedName>
    <definedName name="OMAbkdn" localSheetId="6">#REF!</definedName>
    <definedName name="OMAbkdn">#REF!</definedName>
    <definedName name="ONPARebate_Budget">#REF!</definedName>
    <definedName name="Ontdada_MtM">#REF!</definedName>
    <definedName name="Ontdata_1cdy">#REF!</definedName>
    <definedName name="Ontdata_BKacct">#REF!</definedName>
    <definedName name="Ontdata_book">#REF!</definedName>
    <definedName name="Ontdata_BS">#REF!</definedName>
    <definedName name="Ontdata_cpty">#REF!</definedName>
    <definedName name="Ontdata_cptytype">#REF!</definedName>
    <definedName name="Ontdata_firm">#REF!</definedName>
    <definedName name="Ontdata_MtM_NPV">#REF!</definedName>
    <definedName name="Ontdata_prod">#REF!</definedName>
    <definedName name="Ontdata_Tradetype">#REF!</definedName>
    <definedName name="Ontdata_Undel_Qty">#REF!</definedName>
    <definedName name="Ontdata_UValue1">#REF!</definedName>
    <definedName name="opcons">#REF!</definedName>
    <definedName name="Operating_State">#REF!</definedName>
    <definedName name="Operational_Capital_Table">#REF!</definedName>
    <definedName name="Operational_OMA_Table">#REF!</definedName>
    <definedName name="OPGET_1CDY">#REF!</definedName>
    <definedName name="OPGET_Accrual">#REF!</definedName>
    <definedName name="OPGET_Accrual_InterCo">#REF!</definedName>
    <definedName name="OPGET_Book">#REF!</definedName>
    <definedName name="OPGET_BookAcct">#REF!</definedName>
    <definedName name="OPGET_BS">#REF!</definedName>
    <definedName name="OPGET_GL">#REF!</definedName>
    <definedName name="OPGET_INTC">#REF!</definedName>
    <definedName name="OPGET_InterCo">#REF!</definedName>
    <definedName name="OPGET_Market">#REF!</definedName>
    <definedName name="OPGET_MtM">#REF!</definedName>
    <definedName name="OPGET_TradeType">#REF!</definedName>
    <definedName name="OPGETSAP">#REF!</definedName>
    <definedName name="opgrate">#REF!</definedName>
    <definedName name="option">#REF!</definedName>
    <definedName name="Orgname">#REF!</definedName>
    <definedName name="OSPG">#REF!</definedName>
    <definedName name="OSPG_T">#REF!</definedName>
    <definedName name="OtherRevCosts_Budget">#REF!</definedName>
    <definedName name="OTTA_Submission">#REF!</definedName>
    <definedName name="out" localSheetId="6">#REF!</definedName>
    <definedName name="out">#REF!</definedName>
    <definedName name="outcons">#REF!</definedName>
    <definedName name="Outputs" localSheetId="6">#REF!</definedName>
    <definedName name="Outputs">#REF!</definedName>
    <definedName name="Overtime_Costs" localSheetId="6">#REF!</definedName>
    <definedName name="Overtime_Costs">#REF!</definedName>
    <definedName name="p" localSheetId="6">#REF!</definedName>
    <definedName name="p">#REF!</definedName>
    <definedName name="Page_1" localSheetId="6">#REF!</definedName>
    <definedName name="Page_1">#REF!</definedName>
    <definedName name="Page_2" localSheetId="6">#REF!</definedName>
    <definedName name="Page_2">#REF!</definedName>
    <definedName name="Page1" localSheetId="6">#REF!</definedName>
    <definedName name="Page1">#REF!</definedName>
    <definedName name="Page2" localSheetId="6">#REF!</definedName>
    <definedName name="Page2">#REF!</definedName>
    <definedName name="Pal_Workbook_GUID" hidden="1">"RLH91JKSJ5QJVCGJCZD1TK5V"</definedName>
    <definedName name="PAPBDNOutages" localSheetId="6">#REF!</definedName>
    <definedName name="PAPBDNOutages">#REF!</definedName>
    <definedName name="ParentBal" localSheetId="6">#REF!</definedName>
    <definedName name="ParentBal">#REF!</definedName>
    <definedName name="ParentInc" localSheetId="6">#REF!</definedName>
    <definedName name="ParentInc">#REF!</definedName>
    <definedName name="PART1">#REF!</definedName>
    <definedName name="PART2">#REF!</definedName>
    <definedName name="PartnerRange" localSheetId="6">#REF!</definedName>
    <definedName name="PartnerRange">#REF!</definedName>
    <definedName name="PasteHere" localSheetId="6">#REF!</definedName>
    <definedName name="PasteHere">#REF!</definedName>
    <definedName name="penalty">#REF!</definedName>
    <definedName name="Pending_Deliveries_2013">#REF!</definedName>
    <definedName name="People19" localSheetId="6">#REF!</definedName>
    <definedName name="People19">#REF!</definedName>
    <definedName name="People4" localSheetId="6">#REF!</definedName>
    <definedName name="People4">#REF!</definedName>
    <definedName name="People9" localSheetId="6">#REF!</definedName>
    <definedName name="People9">#REF!</definedName>
    <definedName name="PeopleHome" localSheetId="6">#REF!</definedName>
    <definedName name="PeopleHome">#REF!</definedName>
    <definedName name="Performance_Table">#REF!</definedName>
    <definedName name="Performance_Table_Budget">#REF!</definedName>
    <definedName name="Period">#REF!</definedName>
    <definedName name="PickA_TBL" localSheetId="6">#REF!</definedName>
    <definedName name="PickA_TBL">#REF!</definedName>
    <definedName name="PickB_TBL" localSheetId="6">#REF!</definedName>
    <definedName name="PickB_TBL">#REF!</definedName>
    <definedName name="PINO_TBL" localSheetId="6">#REF!</definedName>
    <definedName name="PINO_TBL">#REF!</definedName>
    <definedName name="PL">#REF!</definedName>
    <definedName name="Plant_Group_dropdown">#REF!</definedName>
    <definedName name="PN" localSheetId="6">#REF!</definedName>
    <definedName name="PN">#REF!</definedName>
    <definedName name="PN_TWh_d">#REF!</definedName>
    <definedName name="PND" localSheetId="6">#REF!</definedName>
    <definedName name="PND">#REF!</definedName>
    <definedName name="Pr_Area" localSheetId="6">#REF!</definedName>
    <definedName name="Pr_Area">#REF!</definedName>
    <definedName name="PR0_Active">#REF!</definedName>
    <definedName name="PR0_Name">#REF!</definedName>
    <definedName name="PR0_pagno">#REF!</definedName>
    <definedName name="PR0_Range">#REF!</definedName>
    <definedName name="PR0_TF">#REF!</definedName>
    <definedName name="PR1_Active">#REF!</definedName>
    <definedName name="PR1_Name">#REF!</definedName>
    <definedName name="PR1_pagno">#REF!</definedName>
    <definedName name="PR1_Range">#REF!</definedName>
    <definedName name="PR1_TF">#REF!</definedName>
    <definedName name="PR10_Active">#REF!</definedName>
    <definedName name="PR10_Name">#REF!</definedName>
    <definedName name="PR10_pagno">#REF!</definedName>
    <definedName name="PR10_Range">#REF!</definedName>
    <definedName name="PR10_TF">#REF!</definedName>
    <definedName name="PR2_Active">#REF!</definedName>
    <definedName name="PR2_Name">#REF!</definedName>
    <definedName name="PR2_pagno">#REF!</definedName>
    <definedName name="PR2_Range">#REF!</definedName>
    <definedName name="PR2_TF">#REF!</definedName>
    <definedName name="PR3_Active">#REF!</definedName>
    <definedName name="PR3_Name">#REF!</definedName>
    <definedName name="PR3_pagno">#REF!</definedName>
    <definedName name="PR3_Range">#REF!</definedName>
    <definedName name="PR3_TF">#REF!</definedName>
    <definedName name="PR4_active">#REF!</definedName>
    <definedName name="PR4_Name">#REF!</definedName>
    <definedName name="PR4_pagno">#REF!</definedName>
    <definedName name="PR4_Range">#REF!</definedName>
    <definedName name="PR4_TF">#REF!</definedName>
    <definedName name="PR5_Active">#REF!</definedName>
    <definedName name="PR5_Name">#REF!</definedName>
    <definedName name="PR5_pagno">#REF!</definedName>
    <definedName name="PR5_Range">#REF!</definedName>
    <definedName name="PR5_TF">#REF!</definedName>
    <definedName name="PR6_Active">#REF!</definedName>
    <definedName name="PR6_Name">#REF!</definedName>
    <definedName name="PR6_pagno">#REF!</definedName>
    <definedName name="PR6_Range">#REF!</definedName>
    <definedName name="PR6_TF">#REF!</definedName>
    <definedName name="PR7_Active">#REF!</definedName>
    <definedName name="PR7_Name">#REF!</definedName>
    <definedName name="PR7_pagno">#REF!</definedName>
    <definedName name="PR7_Range">#REF!</definedName>
    <definedName name="PR7_TF">#REF!</definedName>
    <definedName name="PR8_Active">#REF!</definedName>
    <definedName name="PR8_Name">#REF!</definedName>
    <definedName name="PR8_pagno">#REF!</definedName>
    <definedName name="PR8_Range">#REF!</definedName>
    <definedName name="PR8_TF">#REF!</definedName>
    <definedName name="PR9_Active">#REF!</definedName>
    <definedName name="PR9_Name">#REF!</definedName>
    <definedName name="PR9_pagno">#REF!</definedName>
    <definedName name="PR9_Range">#REF!</definedName>
    <definedName name="PR9_TF">#REF!</definedName>
    <definedName name="Prelim_Invoice">#REF!</definedName>
    <definedName name="Prev_month_ohn" localSheetId="6">#REF!</definedName>
    <definedName name="Prev_month_ohn">#REF!</definedName>
    <definedName name="_xlnm.Print_Area" localSheetId="0">'E1-1-1_Table 1'!$A$1:$P$23</definedName>
    <definedName name="_xlnm.Print_Area" localSheetId="1">'E1-1-1_Table 2'!$A$1:$Q$25</definedName>
    <definedName name="_xlnm.Print_Area" localSheetId="2">'E1-1-2_Table 1'!$A$1:$Q$34</definedName>
    <definedName name="_xlnm.Print_Area" localSheetId="3">'E2-1-1_Table 1'!$A$1:$T$22</definedName>
    <definedName name="_xlnm.Print_Area" localSheetId="4">'E2-1-1_Table 2'!$A$1:$Q$64</definedName>
    <definedName name="_xlnm.Print_Area" localSheetId="5">'E2-1-2_Table 1a'!$A$1:$O$99</definedName>
    <definedName name="_xlnm.Print_Area" localSheetId="6">'E2-1-2_Table 1b'!$A$1:$O$98</definedName>
    <definedName name="_xlnm.Print_Area">#REF!</definedName>
    <definedName name="Print_Area_2" localSheetId="6">#REF!</definedName>
    <definedName name="Print_Area_2">#REF!</definedName>
    <definedName name="Print_Area_4" localSheetId="6">#REF!</definedName>
    <definedName name="Print_Area_4">#REF!</definedName>
    <definedName name="PRINT_AREA_MI" localSheetId="6">#REF!</definedName>
    <definedName name="PRINT_AREA_MI">#REF!</definedName>
    <definedName name="Print_Area1" localSheetId="6">#REF!</definedName>
    <definedName name="Print_Area1">#REF!</definedName>
    <definedName name="Print_Area2" localSheetId="6">#REF!</definedName>
    <definedName name="Print_Area2">#REF!</definedName>
    <definedName name="Print_Header">#REF!</definedName>
    <definedName name="_xlnm.Print_Titles">#REF!,#REF!</definedName>
    <definedName name="Print_Titles_MI" localSheetId="6">#REF!,#REF!</definedName>
    <definedName name="Print_Titles_MI">#REF!,#REF!</definedName>
    <definedName name="Print2">[0]!Print2</definedName>
    <definedName name="PrintPlanGroups">[0]!PrintPlanGroups</definedName>
    <definedName name="PrintSubpDist">[0]!PrintSubpDist</definedName>
    <definedName name="PrintSummary">[0]!PrintSummary</definedName>
    <definedName name="PrintVn">[0]!PrintVn</definedName>
    <definedName name="PrintWr">[0]!PrintWr</definedName>
    <definedName name="Production">#REF!</definedName>
    <definedName name="Production_LY">#REF!</definedName>
    <definedName name="Production_LY_YTD">#REF!</definedName>
    <definedName name="Production_Table">#REF!</definedName>
    <definedName name="Program_dropdown">#REF!</definedName>
    <definedName name="project">#REF!</definedName>
    <definedName name="Project_Cost_Table">#REF!</definedName>
    <definedName name="PURCHASE_POWER">#N/A</definedName>
    <definedName name="PURDELINPUTS">#REF!</definedName>
    <definedName name="pwu_35" localSheetId="6">#REF!</definedName>
    <definedName name="pwu_35">#REF!</definedName>
    <definedName name="pwu_40" localSheetId="6">#REF!</definedName>
    <definedName name="pwu_40">#REF!</definedName>
    <definedName name="qwqw" localSheetId="6">#REF!</definedName>
    <definedName name="qwqw">#REF!</definedName>
    <definedName name="Rail_Coverage_Percentage_2013">#REF!</definedName>
    <definedName name="Range2" localSheetId="6">#REF!</definedName>
    <definedName name="Range2">#REF!</definedName>
    <definedName name="rate">#REF!</definedName>
    <definedName name="RateRange" localSheetId="6">#REF!</definedName>
    <definedName name="RateRange">#REF!</definedName>
    <definedName name="RATES" localSheetId="6">#REF!</definedName>
    <definedName name="RATES">#REF!</definedName>
    <definedName name="RATESUMMARY" localSheetId="6">#REF!</definedName>
    <definedName name="RATESUMMARY">#REF!</definedName>
    <definedName name="RATIO1">#REF!</definedName>
    <definedName name="RATIO2">#REF!</definedName>
    <definedName name="ratio3">#REF!</definedName>
    <definedName name="ratio4">#REF!</definedName>
    <definedName name="ratio5">#REF!</definedName>
    <definedName name="ratio6">#REF!</definedName>
    <definedName name="ratio7">#REF!</definedName>
    <definedName name="ratios">#REF!</definedName>
    <definedName name="RATIOSUM">#REF!</definedName>
    <definedName name="RC_Names" localSheetId="6">#REF!</definedName>
    <definedName name="RC_Names">#REF!</definedName>
    <definedName name="re">#REF!</definedName>
    <definedName name="Reg_Complaince_Major_Target">#REF!</definedName>
    <definedName name="Reg_Complaince_Moderate_Target">#REF!</definedName>
    <definedName name="Reg_dropdown">#REF!</definedName>
    <definedName name="RegHydro_GCG">#REF!</definedName>
    <definedName name="RegHydroPivot">#REF!</definedName>
    <definedName name="RegHydroPivotSum">#REF!</definedName>
    <definedName name="RegRev_Actual">#REF!</definedName>
    <definedName name="RegRevHydro_Actual">#REF!</definedName>
    <definedName name="Regulated">#REF!</definedName>
    <definedName name="Regulated_CMSC">#REF!</definedName>
    <definedName name="Regulated_T">#REF!</definedName>
    <definedName name="RegulatedHydro">#REF!</definedName>
    <definedName name="Regulatory_Compliance_Table">#REF!</definedName>
    <definedName name="Report_Year" localSheetId="6">#REF!</definedName>
    <definedName name="Report_Year">#REF!</definedName>
    <definedName name="Reporting" localSheetId="6">#REF!</definedName>
    <definedName name="Reporting">#REF!</definedName>
    <definedName name="ReportNumber">"Text Box 1560"</definedName>
    <definedName name="rev">#REF!</definedName>
    <definedName name="Rev_Budget">#REF!</definedName>
    <definedName name="Rev_GenGL" localSheetId="6">#REF!</definedName>
    <definedName name="Rev_GenGL">#REF!</definedName>
    <definedName name="RevenueRange" localSheetId="6">#REF!</definedName>
    <definedName name="RevenueRange">#REF!</definedName>
    <definedName name="Revised_Resource_Dictionary_as_of_Jul_10__2007" localSheetId="6">#REF!</definedName>
    <definedName name="Revised_Resource_Dictionary_as_of_Jul_10__2007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ExcelReportsGoInNewWorkbook">TRUE</definedName>
    <definedName name="RiskExcelReportsToGenerate">6575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MultipleCPUSupportEnabled" hidden="1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MR_Pivot">#REF!</definedName>
    <definedName name="ry">#N/A</definedName>
    <definedName name="s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s1c1po">#REF!</definedName>
    <definedName name="s1c1pora">#REF!</definedName>
    <definedName name="s1c1sd">#REF!</definedName>
    <definedName name="s1c2po">#REF!</definedName>
    <definedName name="s1c2pora">#REF!</definedName>
    <definedName name="s1c2sd">#REF!</definedName>
    <definedName name="s1c3po">#REF!</definedName>
    <definedName name="s1c3pora">#REF!</definedName>
    <definedName name="s1c3sd">#REF!</definedName>
    <definedName name="s1c4po">#REF!</definedName>
    <definedName name="s1c4pora">#REF!</definedName>
    <definedName name="s1c4sd">#REF!</definedName>
    <definedName name="s1c5po">#REF!</definedName>
    <definedName name="s1c5pora">#REF!</definedName>
    <definedName name="s1c5sd">#REF!</definedName>
    <definedName name="s1c6po">#REF!</definedName>
    <definedName name="s1c6pora">#REF!</definedName>
    <definedName name="s1c6sd">#REF!</definedName>
    <definedName name="s1l1po">#REF!</definedName>
    <definedName name="s1l1sa" localSheetId="6">#REF!</definedName>
    <definedName name="s1l1sa">#REF!</definedName>
    <definedName name="s1l1sd">#REF!</definedName>
    <definedName name="s1l2po">#REF!</definedName>
    <definedName name="s1l2pora">#REF!</definedName>
    <definedName name="s1l3po">#REF!</definedName>
    <definedName name="s1l3pora">#REF!</definedName>
    <definedName name="s1l4po">#REF!</definedName>
    <definedName name="s1l4pora">#REF!</definedName>
    <definedName name="s1l5po">#REF!</definedName>
    <definedName name="s1l5pora">#REF!</definedName>
    <definedName name="s2c1po">#REF!</definedName>
    <definedName name="s2c1pora">#REF!</definedName>
    <definedName name="s2c1sd">#REF!</definedName>
    <definedName name="s2c2po">#REF!</definedName>
    <definedName name="s2c2pora">#REF!</definedName>
    <definedName name="s2c2sd">#REF!</definedName>
    <definedName name="s2c3po">#REF!</definedName>
    <definedName name="s2c3pora">#REF!</definedName>
    <definedName name="s2c3sd">#REF!</definedName>
    <definedName name="s2c4po">#REF!</definedName>
    <definedName name="s2c4pora">#REF!</definedName>
    <definedName name="s2c4sd">#REF!</definedName>
    <definedName name="s2c5po">#REF!</definedName>
    <definedName name="s2c5pora">#REF!</definedName>
    <definedName name="s2c5sd">#REF!</definedName>
    <definedName name="s2c6po">#REF!</definedName>
    <definedName name="s2c6pora">#REF!</definedName>
    <definedName name="s2c6sd">#REF!</definedName>
    <definedName name="s2l1po">#REF!</definedName>
    <definedName name="s2l1sd">#REF!</definedName>
    <definedName name="s2l2po">#REF!</definedName>
    <definedName name="s2l2pora">#REF!</definedName>
    <definedName name="s2l3po">#REF!</definedName>
    <definedName name="s2l3pora">#REF!</definedName>
    <definedName name="s2l4po">#REF!</definedName>
    <definedName name="s2l4pora">#REF!</definedName>
    <definedName name="s2l5po">#REF!</definedName>
    <definedName name="s2l5pora">#REF!</definedName>
    <definedName name="s3c1po">#REF!</definedName>
    <definedName name="s3c1pora">#REF!</definedName>
    <definedName name="s3c1sd">#REF!</definedName>
    <definedName name="s3c2po">#REF!</definedName>
    <definedName name="s3c2pora">#REF!</definedName>
    <definedName name="s3c2sd">#REF!</definedName>
    <definedName name="s3c3po">#REF!</definedName>
    <definedName name="s3c3pora">#REF!</definedName>
    <definedName name="s3c3sd">#REF!</definedName>
    <definedName name="s3c4po">#REF!</definedName>
    <definedName name="s3c4pora">#REF!</definedName>
    <definedName name="s3c4sd">#REF!</definedName>
    <definedName name="s3c5po">#REF!</definedName>
    <definedName name="s3c5pora">#REF!</definedName>
    <definedName name="s3c5sd">#REF!</definedName>
    <definedName name="s3c6po">#REF!</definedName>
    <definedName name="s3c6pora">#REF!</definedName>
    <definedName name="s3c6sd">#REF!</definedName>
    <definedName name="s3l1po">#REF!</definedName>
    <definedName name="s3l1sd">#REF!</definedName>
    <definedName name="s3l2po">#REF!</definedName>
    <definedName name="s3l2pora">#REF!</definedName>
    <definedName name="s3l3po">#REF!</definedName>
    <definedName name="s3l3pora">#REF!</definedName>
    <definedName name="s3l4po">#REF!</definedName>
    <definedName name="s3l4pora">#REF!</definedName>
    <definedName name="s3l5po">#REF!</definedName>
    <definedName name="s3l5pora">#REF!</definedName>
    <definedName name="s4c1po">#REF!</definedName>
    <definedName name="s4c1pora">#REF!</definedName>
    <definedName name="s4c1sd">#REF!</definedName>
    <definedName name="s4c2po">#REF!</definedName>
    <definedName name="s4c2pora">#REF!</definedName>
    <definedName name="s4c2sd">#REF!</definedName>
    <definedName name="s4c3po">#REF!</definedName>
    <definedName name="s4c3pora">#REF!</definedName>
    <definedName name="s4c3sd">#REF!</definedName>
    <definedName name="s4c4po">#REF!</definedName>
    <definedName name="s4c4pora">#REF!</definedName>
    <definedName name="s4c4sd">#REF!</definedName>
    <definedName name="s4c5po">#REF!</definedName>
    <definedName name="s4c5pora">#REF!</definedName>
    <definedName name="s4c5sd">#REF!</definedName>
    <definedName name="s4c6po">#REF!</definedName>
    <definedName name="s4c6pora">#REF!</definedName>
    <definedName name="s4c6sd">#REF!</definedName>
    <definedName name="s4l1po">#REF!</definedName>
    <definedName name="s4l1sd">#REF!</definedName>
    <definedName name="s4l2po">#REF!</definedName>
    <definedName name="s4l2pora">#REF!</definedName>
    <definedName name="s4l3po">#REF!</definedName>
    <definedName name="s4l3pora">#REF!</definedName>
    <definedName name="s4l4po">#REF!</definedName>
    <definedName name="s4l4pora">#REF!</definedName>
    <definedName name="s4l5po">#REF!</definedName>
    <definedName name="s4l5pora">#REF!</definedName>
    <definedName name="Safety_Table">#REF!</definedName>
    <definedName name="SAP">#REF!</definedName>
    <definedName name="SAPBEXhrIndnt" hidden="1">"Wide"</definedName>
    <definedName name="SAPBEXrevision" hidden="1">2</definedName>
    <definedName name="SAPBEXsysID" hidden="1">"SBP"</definedName>
    <definedName name="SAPBEXwbID" hidden="1">"1XMTYE84SS4VKWZYTO1KEOMHR"</definedName>
    <definedName name="SAPsysID" hidden="1">"708C5W7SBKP804JT78WJ0JNKI"</definedName>
    <definedName name="SAPwbID" hidden="1">"ARS"</definedName>
    <definedName name="Saun">#REF!</definedName>
    <definedName name="SAUN_Pivot">#REF!</definedName>
    <definedName name="SAUN_Submission">#REF!</definedName>
    <definedName name="Saun_T">#REF!</definedName>
    <definedName name="Scenario_Inputs" localSheetId="6">#REF!</definedName>
    <definedName name="Scenario_Inputs">#REF!</definedName>
    <definedName name="Scenario_Outputs" localSheetId="6">#REF!</definedName>
    <definedName name="Scenario_Outputs">#REF!</definedName>
    <definedName name="SCENID">#REF!</definedName>
    <definedName name="SDate" localSheetId="6">#REF!</definedName>
    <definedName name="SDate">#REF!</definedName>
    <definedName name="sdfasdf" localSheetId="6" hidden="1">#REF!</definedName>
    <definedName name="sdfasdf" hidden="1">#REF!</definedName>
    <definedName name="sdfs" localSheetId="6">#REF!</definedName>
    <definedName name="sdfs">#REF!</definedName>
    <definedName name="sdfsdf" localSheetId="6">#REF!</definedName>
    <definedName name="sdfsdf">#REF!</definedName>
    <definedName name="SEPSUM" localSheetId="6">#REF!</definedName>
    <definedName name="SEPSUM">#REF!</definedName>
    <definedName name="soc_35" localSheetId="6">#REF!</definedName>
    <definedName name="soc_35">#REF!</definedName>
    <definedName name="soc_40" localSheetId="6">#REF!</definedName>
    <definedName name="soc_40">#REF!</definedName>
    <definedName name="SPACE" localSheetId="6">#REF!</definedName>
    <definedName name="SPACE">#REF!</definedName>
    <definedName name="SPACE1" localSheetId="6">#REF!</definedName>
    <definedName name="SPACE1">#REF!</definedName>
    <definedName name="SPACE3" localSheetId="6">#REF!</definedName>
    <definedName name="SPACE3">#REF!</definedName>
    <definedName name="SPACEN" localSheetId="6">#REF!</definedName>
    <definedName name="SPACEN">#REF!</definedName>
    <definedName name="SS_NominalRate">#REF!</definedName>
    <definedName name="SS_PVDollarYear">#REF!</definedName>
    <definedName name="SS_ScenarioName">#REF!</definedName>
    <definedName name="SS_Trench1Rate">#REF!</definedName>
    <definedName name="SS_Trench2Rate">#REF!</definedName>
    <definedName name="SS_Trench3Rate">#REF!</definedName>
    <definedName name="SS_Trench4Rate">#REF!</definedName>
    <definedName name="SS_Trench5Rate">#REF!</definedName>
    <definedName name="SS_Trench6Rate">#REF!</definedName>
    <definedName name="Staff_Table">#REF!</definedName>
    <definedName name="Staffbkdn" localSheetId="6">#REF!</definedName>
    <definedName name="Staffbkdn">#REF!</definedName>
    <definedName name="start_year">#REF!</definedName>
    <definedName name="Station">#REF!</definedName>
    <definedName name="StudyID">#REF!</definedName>
    <definedName name="STYPE">#REF!</definedName>
    <definedName name="Sub0_ATF">#REF!</definedName>
    <definedName name="Sub0_Existing">#REF!</definedName>
    <definedName name="Sub0_Name">#REF!</definedName>
    <definedName name="Sub1_ATF">#REF!</definedName>
    <definedName name="Sub1_Existing">#REF!</definedName>
    <definedName name="Sub1_Name">#REF!</definedName>
    <definedName name="Sub10_ATF">#REF!</definedName>
    <definedName name="Sub10_Existing">#REF!</definedName>
    <definedName name="Sub10_Name">#REF!</definedName>
    <definedName name="Sub11_ATF">#REF!</definedName>
    <definedName name="Sub11_Existing">#REF!</definedName>
    <definedName name="Sub11_Name">#REF!</definedName>
    <definedName name="Sub12_ATF">#REF!</definedName>
    <definedName name="Sub12_Existing">#REF!</definedName>
    <definedName name="Sub12_Name">#REF!</definedName>
    <definedName name="Sub13_ATF">#REF!</definedName>
    <definedName name="Sub13_Existing">#REF!</definedName>
    <definedName name="Sub13_Name">#REF!</definedName>
    <definedName name="Sub14_ATF">#REF!</definedName>
    <definedName name="Sub14_Existing">#REF!</definedName>
    <definedName name="Sub14_Name">#REF!</definedName>
    <definedName name="Sub2_ATF">#REF!</definedName>
    <definedName name="Sub2_Existing">#REF!</definedName>
    <definedName name="Sub2_Name">#REF!</definedName>
    <definedName name="Sub3_ATF">#REF!</definedName>
    <definedName name="Sub3_Existing">#REF!</definedName>
    <definedName name="Sub3_Name">#REF!</definedName>
    <definedName name="Sub4_ATF">#REF!</definedName>
    <definedName name="Sub4_Existing">#REF!</definedName>
    <definedName name="Sub4_Name">#REF!</definedName>
    <definedName name="Sub5_ATF">#REF!</definedName>
    <definedName name="Sub5_Existing">#REF!</definedName>
    <definedName name="Sub5_Name">#REF!</definedName>
    <definedName name="Sub6_ATF">#REF!</definedName>
    <definedName name="Sub6_Existing">#REF!</definedName>
    <definedName name="Sub6_Name">#REF!</definedName>
    <definedName name="Sub7_ATF">#REF!</definedName>
    <definedName name="Sub7_Existing">#REF!</definedName>
    <definedName name="Sub7_Name">#REF!</definedName>
    <definedName name="Sub8_ATF">#REF!</definedName>
    <definedName name="Sub8_Existing">#REF!</definedName>
    <definedName name="Sub8_Name">#REF!</definedName>
    <definedName name="Sub9_ATF">#REF!</definedName>
    <definedName name="Sub9_Existing">#REF!</definedName>
    <definedName name="Sub9_Name">#REF!</definedName>
    <definedName name="SUMMARY" localSheetId="6">#REF!</definedName>
    <definedName name="SUMMARY">#REF!</definedName>
    <definedName name="Supply">#N/A</definedName>
    <definedName name="Supply_TBL" localSheetId="6">#REF!</definedName>
    <definedName name="Supply_TBL">#REF!</definedName>
    <definedName name="SupplyRange" localSheetId="6">#REF!</definedName>
    <definedName name="SupplyRange">#REF!</definedName>
    <definedName name="Support">#REF!</definedName>
    <definedName name="support2">#REF!</definedName>
    <definedName name="Table1" localSheetId="6">#REF!</definedName>
    <definedName name="Table1">#REF!</definedName>
    <definedName name="Tax_shield_factor" localSheetId="6">#REF!</definedName>
    <definedName name="Tax_shield_factor">#REF!</definedName>
    <definedName name="TBAY" localSheetId="6">#REF!</definedName>
    <definedName name="TBAY">#REF!</definedName>
    <definedName name="TBAY_1" localSheetId="6">#REF!</definedName>
    <definedName name="TBAY_1">#REF!</definedName>
    <definedName name="TBAY_2" localSheetId="6">#REF!</definedName>
    <definedName name="TBAY_2">#REF!</definedName>
    <definedName name="TBAY_HEAD" localSheetId="6">#REF!</definedName>
    <definedName name="TBAY_HEAD">#REF!</definedName>
    <definedName name="TBAYFOOT" localSheetId="6">#REF!</definedName>
    <definedName name="TBAYFOOT">#REF!</definedName>
    <definedName name="TBGSrel" localSheetId="6">#REF!</definedName>
    <definedName name="TBGSrel">#REF!</definedName>
    <definedName name="temp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test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TEST2" localSheetId="6">#REF!</definedName>
    <definedName name="TEST2">#REF!</definedName>
    <definedName name="THBAY" localSheetId="6">#REF!</definedName>
    <definedName name="THBAY">#REF!</definedName>
    <definedName name="Thermal_Budget_Headcount">#REF!</definedName>
    <definedName name="Thermal_Capital_Budget_Table">#REF!</definedName>
    <definedName name="Thermal_Energy_Budget">#REF!</definedName>
    <definedName name="Thermal_OMA_Budget_Table">#REF!</definedName>
    <definedName name="Thermal_Submission">#REF!</definedName>
    <definedName name="Thunder_Bay_Submission">#REF!</definedName>
    <definedName name="tim" localSheetId="6">#REF!</definedName>
    <definedName name="tim">#REF!</definedName>
    <definedName name="Tot_MWh" localSheetId="6">#REF!</definedName>
    <definedName name="Tot_MWh">#REF!</definedName>
    <definedName name="Total" localSheetId="6">#REF!</definedName>
    <definedName name="Total">#REF!</definedName>
    <definedName name="Trade_Summary1">#REF!</definedName>
    <definedName name="TradeMargin">#REF!</definedName>
    <definedName name="Trades_dropdown">#REF!</definedName>
    <definedName name="Trading_Accrual">#REF!</definedName>
    <definedName name="Trading_Accrual_InterCo">#REF!</definedName>
    <definedName name="Trading_Summary">#REF!</definedName>
    <definedName name="transp_res" localSheetId="6">#REF!</definedName>
    <definedName name="transp_res">#REF!</definedName>
    <definedName name="trend_notes" localSheetId="6">#REF!</definedName>
    <definedName name="trend_notes">#REF!</definedName>
    <definedName name="ttl_loss_mwh" localSheetId="6">#REF!</definedName>
    <definedName name="ttl_loss_mwh">#REF!</definedName>
    <definedName name="UMAT_Qty">#REF!</definedName>
    <definedName name="UMAT_RevReq">#REF!</definedName>
    <definedName name="Unadj_Monthly_EFOR_OP">#REF!</definedName>
    <definedName name="Unadj_YTD_EFOR_OP">#REF!</definedName>
    <definedName name="UnRegThermal_CMSC">#REF!</definedName>
    <definedName name="UnRegThermal_GCG">#REF!</definedName>
    <definedName name="Unregulated">#REF!</definedName>
    <definedName name="Unregulated_T">#REF!</definedName>
    <definedName name="US">#REF!</definedName>
    <definedName name="US_Escalation_Can_Dollars" localSheetId="6">#REF!</definedName>
    <definedName name="US_Escalation_Can_Dollars">#REF!</definedName>
    <definedName name="Value_of_Day" localSheetId="6">#REF!</definedName>
    <definedName name="Value_of_Day">#REF!</definedName>
    <definedName name="Value_of_Month" localSheetId="6">#REF!</definedName>
    <definedName name="Value_of_Month">#REF!</definedName>
    <definedName name="Value_of_Months_Days_Table" localSheetId="6">#REF!</definedName>
    <definedName name="Value_of_Months_Days_Table">#REF!</definedName>
    <definedName name="VARIANCE">#REF!</definedName>
    <definedName name="Version_Mode">#REF!</definedName>
    <definedName name="Version_Name">#REF!</definedName>
    <definedName name="Vessel_Coverage_Percentage_2013">#REF!</definedName>
    <definedName name="vf" localSheetId="6">#REF!</definedName>
    <definedName name="vf">#REF!</definedName>
    <definedName name="VOLUMES" localSheetId="6">#REF!</definedName>
    <definedName name="VOLUMES">#REF!</definedName>
    <definedName name="WBMIN" localSheetId="6">#REF!</definedName>
    <definedName name="WBMIN">#REF!</definedName>
    <definedName name="WINDOW">#REF!</definedName>
    <definedName name="wp" localSheetId="6">#REF!</definedName>
    <definedName name="wp">#REF!</definedName>
    <definedName name="wrn.2002._.budget._.by._.ccid." hidden="1">{#N/A,#N/A,FALSE,"206 2002 OM&amp;A BUDGET-CCID DETAI"}</definedName>
    <definedName name="wrn.BP._.Table._.All." hidden="1">{#N/A,#N/A,FALSE,"Summary";#N/A,#N/A,FALSE,"T-UFDS";#N/A,#N/A,FALSE,"T-UFLT";#N/A,#N/A,FALSE,"T-L&amp;ILW Ops";#N/A,#N/A,FALSE,"T_L&amp;ILW LT";#N/A,#N/A,FALSE,"T-Decom";#N/A,#N/A,FALSE,"T-Supp"}</definedName>
    <definedName name="wrn.BP._.Table._.ProposeOnly." hidden="1">{"VSummary",#N/A,FALSE,"Summary";"TP-UFDS",#N/A,FALSE,"T-UFDS";"TP-UFLT",#N/A,FALSE,"T-UFLT";"TP-LILWOps",#N/A,FALSE,"T-L&amp;ILW Ops";"TP-LILWLT",#N/A,FALSE,"T_L&amp;ILW LT";"TP-Decom",#N/A,FALSE,"T-Decom";"TP-Supp",#N/A,FALSE,"T-Supp"}</definedName>
    <definedName name="wrn.DirWorkProg." hidden="1">{#N/A,#N/A,FALSE,"Summary Direct";#N/A,#N/A,FALSE,"LLW Direct";#N/A,#N/A,FALSE,"ILW Direct";#N/A,#N/A,FALSE,"UFM Direct";#N/A,#N/A,FALSE,"Decomm Direct";#N/A,#N/A,FALSE,"Ops &amp; Non-Waste Direct";#N/A,#N/A,FALSE,"Div Indirects";#N/A,#N/A,FALSE,"Operations Generic";#N/A,#N/A,FALSE,"Eng &amp; Tech Generic";#N/A,#N/A,FALSE,"Sys Planning &amp; Est";#N/A,#N/A,FALSE,"SAVH &amp; T, E "}</definedName>
    <definedName name="wrn.DirWorkProposeOnly.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wrn.FINAL.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wrn.ProgWAllocation.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wrn.ProgWAllocProposeOnly." hidden="1">{"VSummary",#N/A,FALSE,"Summary";"VSumInd",#N/A,FALSE,"Summary Indirect";"VLLWInd",#N/A,FALSE,"LLW Indirect";"VILWInd",#N/A,FALSE,"ILW Indirect";"VUFMInd",#N/A,FALSE,"UFM Indirect";"VDecInd",#N/A,FALSE,"Decomm Indirect";"VOpsInd",#N/A,FALSE,"Ops &amp; Non-Waste Indirect"}</definedName>
    <definedName name="xx">[0]!xx</definedName>
    <definedName name="YE_AIR_Target">#REF!</definedName>
    <definedName name="YE_Budget_AB_Spills">#REF!</definedName>
    <definedName name="YE_Budget_Availability">#REF!</definedName>
    <definedName name="YE_Budget_C_Spills">#REF!</definedName>
    <definedName name="YE_Development_Capital_Budget">#REF!</definedName>
    <definedName name="YE_Hydro_Budget_TWh">#REF!</definedName>
    <definedName name="YE_Hydro_Staff_Budget">#REF!</definedName>
    <definedName name="YE_Operational_Capital_Budget">#REF!</definedName>
    <definedName name="YE_Staff_Budget">#REF!</definedName>
    <definedName name="YE_Thermal_Budget_TWh">#REF!</definedName>
    <definedName name="YE_Thermal_OMA_Budegt">#REF!</definedName>
    <definedName name="YE_Thermal_Staff_Budget">#REF!</definedName>
    <definedName name="YE_Total_OMA_Budget">#REF!</definedName>
    <definedName name="YE_Total_Operational_OMA_Budget">#REF!</definedName>
    <definedName name="YREND" localSheetId="6">#REF!</definedName>
    <definedName name="YREND">#REF!</definedName>
    <definedName name="YRENDSUM" localSheetId="6">#REF!</definedName>
    <definedName name="YRENDSUM">#REF!</definedName>
    <definedName name="YTD_A_Actuals">#REF!</definedName>
    <definedName name="YTD_ActAncillaryByStation">#REF!</definedName>
    <definedName name="YTD_Actual_LY">#REF!</definedName>
    <definedName name="YTD_AGC">#REF!</definedName>
    <definedName name="YTD_AGC_Actual">#REF!</definedName>
    <definedName name="YTD_AGC_Budget">#REF!</definedName>
    <definedName name="YTD_AncillaryByType_Actual">#REF!</definedName>
    <definedName name="YTD_AncRev">#REF!</definedName>
    <definedName name="YTD_AncRev_Bud">#REF!</definedName>
    <definedName name="YTD_AncRev_Bud_Detail">#REF!</definedName>
    <definedName name="YTD_AQEW">#REF!</definedName>
    <definedName name="YTD_B_Actuals">#REF!</definedName>
    <definedName name="YTD_BlackStart_Actual">#REF!</definedName>
    <definedName name="YTD_BlackStart_Budget">#REF!</definedName>
    <definedName name="YTD_BP">#REF!</definedName>
    <definedName name="YTD_BS">#REF!</definedName>
    <definedName name="YTD_Budget_GenCostDetail">#REF!</definedName>
    <definedName name="YTD_CNP_Bud">#REF!</definedName>
    <definedName name="YTD_Contract_Rev">#REF!</definedName>
    <definedName name="YTD_Costs">#REF!</definedName>
    <definedName name="YTD_Efficiency_GWH">#REF!</definedName>
    <definedName name="YTD_GenCost_Bud">#REF!</definedName>
    <definedName name="YTD_HESA">#REF!</definedName>
    <definedName name="YTD_HydroNonRegGWh_Bud">#REF!</definedName>
    <definedName name="YTD_HydroNonRegRev_Bud">#REF!</definedName>
    <definedName name="YTD_HydroNonRegRev_Bud_Before">#REF!</definedName>
    <definedName name="YTD_HydroRegGWh_Bud">#REF!</definedName>
    <definedName name="YTD_HydroRegRev_Bud">#REF!</definedName>
    <definedName name="YTD_HydroRegRev_Bud_Before">#REF!</definedName>
    <definedName name="YTD_MCR_Hours" localSheetId="6">#REF!</definedName>
    <definedName name="YTD_MCR_Hours">#REF!</definedName>
    <definedName name="YTD_MtM">#REF!</definedName>
    <definedName name="YTD_MWh_Bud">#REF!</definedName>
    <definedName name="YTD_NewHydroRegMWh">#REF!</definedName>
    <definedName name="YTD_NewRegStation_Rev">#REF!</definedName>
    <definedName name="YTD_NonReg_Station_Rev">#REF!</definedName>
    <definedName name="YTD_OEFC_CM">#REF!</definedName>
    <definedName name="YTD_OEFC_LM">#REF!</definedName>
    <definedName name="YTD_ONPA_Bud">#REF!</definedName>
    <definedName name="YTD_OPGET_Bk">#REF!</definedName>
    <definedName name="YTD_OPGET_Market_B">#REF!</definedName>
    <definedName name="YTD_OPGET_Market_S">#REF!</definedName>
    <definedName name="YTD_OPGET_Purchases">#REF!</definedName>
    <definedName name="YTD_OPGET_Sales">#REF!</definedName>
    <definedName name="YTD_OR">#REF!</definedName>
    <definedName name="YTD_OR_Actual">#REF!</definedName>
    <definedName name="YTD_OR_Budget">#REF!</definedName>
    <definedName name="YTD_Other">#REF!</definedName>
    <definedName name="YTD_Other_Rev">#REF!</definedName>
    <definedName name="YTD_ReactivePower_Actual">#REF!</definedName>
    <definedName name="YTD_ReactivePower_Budget">#REF!</definedName>
    <definedName name="YTD_Reg_Hydro_Rev">#REF!</definedName>
    <definedName name="YTD_Reg_Station_Rev">#REF!</definedName>
    <definedName name="YTD_RegHydro_Bud_Detail">#REF!</definedName>
    <definedName name="YTD_Reliability">#REF!</definedName>
    <definedName name="YTD_Rev_Budget">#REF!</definedName>
    <definedName name="YTD_RMR_Actual">#REF!</definedName>
    <definedName name="YTD_RMR_Budget">#REF!</definedName>
    <definedName name="YTD_RP">#REF!</definedName>
    <definedName name="YTD_Trading_Budget">#REF!</definedName>
    <definedName name="YTDBudget">#REF!</definedName>
    <definedName name="YTDRebateRecovery">#REF!</definedName>
    <definedName name="z" hidden="1">{#N/A,#N/A,FALSE,"Summary";#N/A,#N/A,FALSE,"Summary Indirect";#N/A,#N/A,FALSE,"LLW Indirect";#N/A,#N/A,FALSE,"ILW Indirect";#N/A,#N/A,FALSE,"UFM Indirect";#N/A,#N/A,FALSE,"Decomm Indirect";#N/A,#N/A,FALSE,"Ops &amp; Non-Waste Indirect"}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60" l="1"/>
  <c r="F91" i="64"/>
  <c r="I89" i="64"/>
  <c r="G89" i="64"/>
  <c r="D89" i="64"/>
  <c r="E89" i="64" s="1"/>
  <c r="I88" i="64"/>
  <c r="G88" i="64"/>
  <c r="D88" i="64"/>
  <c r="E88" i="64" s="1"/>
  <c r="I87" i="64"/>
  <c r="G87" i="64"/>
  <c r="D87" i="64"/>
  <c r="E87" i="64" s="1"/>
  <c r="I86" i="64"/>
  <c r="G86" i="64"/>
  <c r="D86" i="64"/>
  <c r="E86" i="64" s="1"/>
  <c r="I85" i="64"/>
  <c r="G85" i="64"/>
  <c r="D85" i="64"/>
  <c r="E85" i="64" s="1"/>
  <c r="I84" i="64"/>
  <c r="G84" i="64"/>
  <c r="E84" i="64"/>
  <c r="D84" i="64"/>
  <c r="J81" i="64"/>
  <c r="J91" i="64" s="1"/>
  <c r="H81" i="64"/>
  <c r="H91" i="64" s="1"/>
  <c r="G81" i="64"/>
  <c r="F81" i="64"/>
  <c r="J80" i="64"/>
  <c r="I80" i="64"/>
  <c r="H80" i="64"/>
  <c r="G80" i="64" s="1"/>
  <c r="F80" i="64"/>
  <c r="I79" i="64"/>
  <c r="G79" i="64"/>
  <c r="D79" i="64"/>
  <c r="E79" i="64" s="1"/>
  <c r="J78" i="64"/>
  <c r="I78" i="64" s="1"/>
  <c r="H78" i="64"/>
  <c r="G78" i="64"/>
  <c r="F78" i="64"/>
  <c r="D78" i="64"/>
  <c r="E78" i="64" s="1"/>
  <c r="J77" i="64"/>
  <c r="H77" i="64"/>
  <c r="I77" i="64" s="1"/>
  <c r="F77" i="64"/>
  <c r="I76" i="64"/>
  <c r="G76" i="64"/>
  <c r="E76" i="64"/>
  <c r="D76" i="64"/>
  <c r="I73" i="64"/>
  <c r="G73" i="64"/>
  <c r="D73" i="64"/>
  <c r="E73" i="64" s="1"/>
  <c r="I72" i="64"/>
  <c r="G72" i="64"/>
  <c r="D72" i="64"/>
  <c r="E72" i="64" s="1"/>
  <c r="I71" i="64"/>
  <c r="G71" i="64"/>
  <c r="D71" i="64"/>
  <c r="E71" i="64" s="1"/>
  <c r="I70" i="64"/>
  <c r="G70" i="64"/>
  <c r="D70" i="64"/>
  <c r="E70" i="64" s="1"/>
  <c r="I69" i="64"/>
  <c r="G69" i="64"/>
  <c r="D69" i="64"/>
  <c r="E69" i="64" s="1"/>
  <c r="I68" i="64"/>
  <c r="G68" i="64"/>
  <c r="E68" i="64"/>
  <c r="D68" i="64"/>
  <c r="I67" i="64"/>
  <c r="G67" i="64"/>
  <c r="D67" i="64"/>
  <c r="E67" i="64" s="1"/>
  <c r="I64" i="64"/>
  <c r="G64" i="64"/>
  <c r="D64" i="64"/>
  <c r="E64" i="64" s="1"/>
  <c r="I63" i="64"/>
  <c r="G63" i="64"/>
  <c r="E63" i="64"/>
  <c r="D63" i="64"/>
  <c r="I62" i="64"/>
  <c r="G62" i="64"/>
  <c r="D62" i="64"/>
  <c r="E62" i="64" s="1"/>
  <c r="I61" i="64"/>
  <c r="G61" i="64"/>
  <c r="E61" i="64"/>
  <c r="D61" i="64"/>
  <c r="I60" i="64"/>
  <c r="G60" i="64"/>
  <c r="E60" i="64"/>
  <c r="D60" i="64"/>
  <c r="I59" i="64"/>
  <c r="G59" i="64"/>
  <c r="D59" i="64"/>
  <c r="E59" i="64" s="1"/>
  <c r="I58" i="64"/>
  <c r="I91" i="64" s="1"/>
  <c r="G58" i="64"/>
  <c r="G91" i="64" s="1"/>
  <c r="D58" i="64"/>
  <c r="E58" i="64" s="1"/>
  <c r="E91" i="64" s="1"/>
  <c r="M50" i="64"/>
  <c r="K50" i="64"/>
  <c r="I50" i="64"/>
  <c r="F50" i="64"/>
  <c r="M48" i="64"/>
  <c r="K48" i="64"/>
  <c r="I48" i="64"/>
  <c r="G48" i="64"/>
  <c r="E48" i="64"/>
  <c r="M47" i="64"/>
  <c r="K47" i="64"/>
  <c r="I47" i="64"/>
  <c r="G47" i="64"/>
  <c r="E47" i="64"/>
  <c r="M46" i="64"/>
  <c r="K46" i="64"/>
  <c r="I46" i="64"/>
  <c r="G46" i="64"/>
  <c r="E46" i="64"/>
  <c r="M45" i="64"/>
  <c r="K45" i="64"/>
  <c r="I45" i="64"/>
  <c r="G45" i="64"/>
  <c r="E45" i="64"/>
  <c r="M44" i="64"/>
  <c r="K44" i="64"/>
  <c r="I44" i="64"/>
  <c r="G44" i="64"/>
  <c r="E44" i="64"/>
  <c r="M43" i="64"/>
  <c r="K43" i="64"/>
  <c r="I43" i="64"/>
  <c r="G43" i="64"/>
  <c r="E43" i="64"/>
  <c r="L40" i="64"/>
  <c r="L50" i="64" s="1"/>
  <c r="J40" i="64"/>
  <c r="G40" i="64" s="1"/>
  <c r="M39" i="64"/>
  <c r="K39" i="64"/>
  <c r="I39" i="64"/>
  <c r="G39" i="64"/>
  <c r="E39" i="64"/>
  <c r="N38" i="64"/>
  <c r="M38" i="64" s="1"/>
  <c r="L38" i="64"/>
  <c r="K38" i="64"/>
  <c r="J38" i="64"/>
  <c r="H38" i="64"/>
  <c r="H40" i="64" s="1"/>
  <c r="G38" i="64"/>
  <c r="D38" i="64"/>
  <c r="D40" i="64" s="1"/>
  <c r="N37" i="64"/>
  <c r="D80" i="64" s="1"/>
  <c r="M37" i="64"/>
  <c r="L37" i="64"/>
  <c r="J37" i="64"/>
  <c r="K37" i="64" s="1"/>
  <c r="H37" i="64"/>
  <c r="G37" i="64"/>
  <c r="D37" i="64"/>
  <c r="E37" i="64" s="1"/>
  <c r="M36" i="64"/>
  <c r="K36" i="64"/>
  <c r="I36" i="64"/>
  <c r="G36" i="64"/>
  <c r="E36" i="64"/>
  <c r="N35" i="64"/>
  <c r="L35" i="64"/>
  <c r="M35" i="64" s="1"/>
  <c r="J35" i="64"/>
  <c r="H35" i="64"/>
  <c r="I35" i="64" s="1"/>
  <c r="G35" i="64"/>
  <c r="E35" i="64"/>
  <c r="D35" i="64"/>
  <c r="N34" i="64"/>
  <c r="D77" i="64" s="1"/>
  <c r="L34" i="64"/>
  <c r="K34" i="64"/>
  <c r="J34" i="64"/>
  <c r="H34" i="64"/>
  <c r="I34" i="64" s="1"/>
  <c r="G34" i="64"/>
  <c r="D34" i="64"/>
  <c r="E34" i="64" s="1"/>
  <c r="M33" i="64"/>
  <c r="K33" i="64"/>
  <c r="I33" i="64"/>
  <c r="G33" i="64"/>
  <c r="E33" i="64"/>
  <c r="B33" i="64"/>
  <c r="B34" i="64" s="1"/>
  <c r="B35" i="64" s="1"/>
  <c r="B36" i="64" s="1"/>
  <c r="B37" i="64" s="1"/>
  <c r="B38" i="64" s="1"/>
  <c r="B39" i="64" s="1"/>
  <c r="B40" i="64" s="1"/>
  <c r="B43" i="64" s="1"/>
  <c r="B44" i="64" s="1"/>
  <c r="B45" i="64" s="1"/>
  <c r="B46" i="64" s="1"/>
  <c r="B47" i="64" s="1"/>
  <c r="B48" i="64" s="1"/>
  <c r="B50" i="64" s="1"/>
  <c r="B58" i="64" s="1"/>
  <c r="B59" i="64" s="1"/>
  <c r="B60" i="64" s="1"/>
  <c r="B61" i="64" s="1"/>
  <c r="B62" i="64" s="1"/>
  <c r="B63" i="64" s="1"/>
  <c r="B64" i="64" s="1"/>
  <c r="B67" i="64" s="1"/>
  <c r="B68" i="64" s="1"/>
  <c r="B69" i="64" s="1"/>
  <c r="B70" i="64" s="1"/>
  <c r="B71" i="64" s="1"/>
  <c r="B72" i="64" s="1"/>
  <c r="B73" i="64" s="1"/>
  <c r="B76" i="64" s="1"/>
  <c r="B77" i="64" s="1"/>
  <c r="B78" i="64" s="1"/>
  <c r="B79" i="64" s="1"/>
  <c r="B80" i="64" s="1"/>
  <c r="B81" i="64" s="1"/>
  <c r="B84" i="64" s="1"/>
  <c r="B85" i="64" s="1"/>
  <c r="B86" i="64" s="1"/>
  <c r="B87" i="64" s="1"/>
  <c r="B88" i="64" s="1"/>
  <c r="B89" i="64" s="1"/>
  <c r="B91" i="64" s="1"/>
  <c r="M30" i="64"/>
  <c r="K30" i="64"/>
  <c r="I30" i="64"/>
  <c r="G30" i="64"/>
  <c r="E30" i="64"/>
  <c r="M29" i="64"/>
  <c r="K29" i="64"/>
  <c r="I29" i="64"/>
  <c r="G29" i="64"/>
  <c r="E29" i="64"/>
  <c r="M28" i="64"/>
  <c r="K28" i="64"/>
  <c r="I28" i="64"/>
  <c r="G28" i="64"/>
  <c r="E28" i="64"/>
  <c r="M27" i="64"/>
  <c r="K27" i="64"/>
  <c r="I27" i="64"/>
  <c r="G27" i="64"/>
  <c r="E27" i="64"/>
  <c r="M26" i="64"/>
  <c r="K26" i="64"/>
  <c r="I26" i="64"/>
  <c r="G26" i="64"/>
  <c r="E26" i="64"/>
  <c r="M25" i="64"/>
  <c r="K25" i="64"/>
  <c r="I25" i="64"/>
  <c r="G25" i="64"/>
  <c r="E25" i="64"/>
  <c r="M24" i="64"/>
  <c r="K24" i="64"/>
  <c r="I24" i="64"/>
  <c r="G24" i="64"/>
  <c r="E24" i="64"/>
  <c r="M21" i="64"/>
  <c r="K21" i="64"/>
  <c r="I21" i="64"/>
  <c r="G21" i="64"/>
  <c r="E21" i="64"/>
  <c r="M20" i="64"/>
  <c r="K20" i="64"/>
  <c r="I20" i="64"/>
  <c r="G20" i="64"/>
  <c r="E20" i="64"/>
  <c r="M19" i="64"/>
  <c r="K19" i="64"/>
  <c r="I19" i="64"/>
  <c r="G19" i="64"/>
  <c r="E19" i="64"/>
  <c r="M18" i="64"/>
  <c r="K18" i="64"/>
  <c r="I18" i="64"/>
  <c r="G18" i="64"/>
  <c r="E18" i="64"/>
  <c r="M17" i="64"/>
  <c r="K17" i="64"/>
  <c r="I17" i="64"/>
  <c r="G17" i="64"/>
  <c r="E17" i="64"/>
  <c r="M16" i="64"/>
  <c r="K16" i="64"/>
  <c r="I16" i="64"/>
  <c r="G16" i="64"/>
  <c r="E16" i="64"/>
  <c r="B16" i="64"/>
  <c r="B17" i="64" s="1"/>
  <c r="B18" i="64" s="1"/>
  <c r="B19" i="64" s="1"/>
  <c r="B20" i="64" s="1"/>
  <c r="B21" i="64" s="1"/>
  <c r="B24" i="64" s="1"/>
  <c r="B25" i="64" s="1"/>
  <c r="B26" i="64" s="1"/>
  <c r="B27" i="64" s="1"/>
  <c r="B28" i="64" s="1"/>
  <c r="B29" i="64" s="1"/>
  <c r="M15" i="64"/>
  <c r="K15" i="64"/>
  <c r="I15" i="64"/>
  <c r="G15" i="64"/>
  <c r="G50" i="64" s="1"/>
  <c r="E15" i="64"/>
  <c r="E50" i="64" s="1"/>
  <c r="K93" i="63"/>
  <c r="I93" i="63"/>
  <c r="H93" i="63"/>
  <c r="M91" i="63"/>
  <c r="K91" i="63"/>
  <c r="I91" i="63"/>
  <c r="G91" i="63"/>
  <c r="D91" i="63"/>
  <c r="E91" i="63" s="1"/>
  <c r="M90" i="63"/>
  <c r="K90" i="63"/>
  <c r="I90" i="63"/>
  <c r="G90" i="63"/>
  <c r="D90" i="63"/>
  <c r="E90" i="63" s="1"/>
  <c r="M89" i="63"/>
  <c r="K89" i="63"/>
  <c r="I89" i="63"/>
  <c r="G89" i="63"/>
  <c r="E89" i="63"/>
  <c r="D89" i="63"/>
  <c r="M88" i="63"/>
  <c r="K88" i="63"/>
  <c r="I88" i="63"/>
  <c r="G88" i="63"/>
  <c r="D88" i="63"/>
  <c r="E88" i="63" s="1"/>
  <c r="M87" i="63"/>
  <c r="K87" i="63"/>
  <c r="I87" i="63"/>
  <c r="G87" i="63"/>
  <c r="D87" i="63"/>
  <c r="E87" i="63" s="1"/>
  <c r="M86" i="63"/>
  <c r="K86" i="63"/>
  <c r="I86" i="63"/>
  <c r="G86" i="63"/>
  <c r="D86" i="63"/>
  <c r="E86" i="63" s="1"/>
  <c r="N83" i="63"/>
  <c r="M83" i="63" s="1"/>
  <c r="H83" i="63"/>
  <c r="G83" i="63" s="1"/>
  <c r="F83" i="63"/>
  <c r="F93" i="63" s="1"/>
  <c r="M82" i="63"/>
  <c r="K82" i="63"/>
  <c r="I82" i="63"/>
  <c r="G82" i="63"/>
  <c r="D82" i="63"/>
  <c r="E82" i="63" s="1"/>
  <c r="N81" i="63"/>
  <c r="L81" i="63"/>
  <c r="L83" i="63" s="1"/>
  <c r="J81" i="63"/>
  <c r="K81" i="63" s="1"/>
  <c r="I81" i="63"/>
  <c r="H81" i="63"/>
  <c r="G81" i="63" s="1"/>
  <c r="F81" i="63"/>
  <c r="N80" i="63"/>
  <c r="L80" i="63"/>
  <c r="M80" i="63" s="1"/>
  <c r="J80" i="63"/>
  <c r="K80" i="63" s="1"/>
  <c r="I80" i="63"/>
  <c r="H80" i="63"/>
  <c r="G80" i="63" s="1"/>
  <c r="F80" i="63"/>
  <c r="M79" i="63"/>
  <c r="K79" i="63"/>
  <c r="I79" i="63"/>
  <c r="G79" i="63"/>
  <c r="D79" i="63"/>
  <c r="E79" i="63" s="1"/>
  <c r="N78" i="63"/>
  <c r="L78" i="63"/>
  <c r="M78" i="63" s="1"/>
  <c r="J78" i="63"/>
  <c r="K78" i="63" s="1"/>
  <c r="H78" i="63"/>
  <c r="F78" i="63"/>
  <c r="G78" i="63" s="1"/>
  <c r="D78" i="63"/>
  <c r="E78" i="63" s="1"/>
  <c r="N77" i="63"/>
  <c r="L77" i="63"/>
  <c r="M77" i="63" s="1"/>
  <c r="J77" i="63"/>
  <c r="K77" i="63" s="1"/>
  <c r="H77" i="63"/>
  <c r="F77" i="63"/>
  <c r="G77" i="63" s="1"/>
  <c r="D77" i="63"/>
  <c r="E77" i="63" s="1"/>
  <c r="M76" i="63"/>
  <c r="K76" i="63"/>
  <c r="I76" i="63"/>
  <c r="G76" i="63"/>
  <c r="E76" i="63"/>
  <c r="D76" i="63"/>
  <c r="M73" i="63"/>
  <c r="K73" i="63"/>
  <c r="I73" i="63"/>
  <c r="G73" i="63"/>
  <c r="D73" i="63"/>
  <c r="E73" i="63" s="1"/>
  <c r="M72" i="63"/>
  <c r="K72" i="63"/>
  <c r="I72" i="63"/>
  <c r="G72" i="63"/>
  <c r="D72" i="63"/>
  <c r="E72" i="63" s="1"/>
  <c r="M71" i="63"/>
  <c r="K71" i="63"/>
  <c r="I71" i="63"/>
  <c r="G71" i="63"/>
  <c r="D71" i="63"/>
  <c r="E71" i="63" s="1"/>
  <c r="M70" i="63"/>
  <c r="K70" i="63"/>
  <c r="I70" i="63"/>
  <c r="G70" i="63"/>
  <c r="D70" i="63"/>
  <c r="E70" i="63" s="1"/>
  <c r="M69" i="63"/>
  <c r="K69" i="63"/>
  <c r="I69" i="63"/>
  <c r="G69" i="63"/>
  <c r="D69" i="63"/>
  <c r="E69" i="63" s="1"/>
  <c r="M68" i="63"/>
  <c r="K68" i="63"/>
  <c r="I68" i="63"/>
  <c r="G68" i="63"/>
  <c r="E68" i="63"/>
  <c r="D68" i="63"/>
  <c r="M67" i="63"/>
  <c r="K67" i="63"/>
  <c r="I67" i="63"/>
  <c r="G67" i="63"/>
  <c r="D67" i="63"/>
  <c r="E67" i="63" s="1"/>
  <c r="M64" i="63"/>
  <c r="K64" i="63"/>
  <c r="I64" i="63"/>
  <c r="G64" i="63"/>
  <c r="D64" i="63"/>
  <c r="E64" i="63" s="1"/>
  <c r="M63" i="63"/>
  <c r="K63" i="63"/>
  <c r="I63" i="63"/>
  <c r="G63" i="63"/>
  <c r="D63" i="63"/>
  <c r="E63" i="63" s="1"/>
  <c r="M62" i="63"/>
  <c r="K62" i="63"/>
  <c r="I62" i="63"/>
  <c r="G62" i="63"/>
  <c r="D62" i="63"/>
  <c r="E62" i="63" s="1"/>
  <c r="M61" i="63"/>
  <c r="K61" i="63"/>
  <c r="I61" i="63"/>
  <c r="G61" i="63"/>
  <c r="D61" i="63"/>
  <c r="E61" i="63" s="1"/>
  <c r="M60" i="63"/>
  <c r="K60" i="63"/>
  <c r="I60" i="63"/>
  <c r="G60" i="63"/>
  <c r="E60" i="63"/>
  <c r="D60" i="63"/>
  <c r="M59" i="63"/>
  <c r="K59" i="63"/>
  <c r="I59" i="63"/>
  <c r="G59" i="63"/>
  <c r="D59" i="63"/>
  <c r="E59" i="63" s="1"/>
  <c r="M58" i="63"/>
  <c r="M93" i="63" s="1"/>
  <c r="K58" i="63"/>
  <c r="I58" i="63"/>
  <c r="G58" i="63"/>
  <c r="G93" i="63" s="1"/>
  <c r="D58" i="63"/>
  <c r="E58" i="63" s="1"/>
  <c r="E93" i="63" s="1"/>
  <c r="M50" i="63"/>
  <c r="G50" i="63"/>
  <c r="M48" i="63"/>
  <c r="K48" i="63"/>
  <c r="I48" i="63"/>
  <c r="G48" i="63"/>
  <c r="E48" i="63"/>
  <c r="M47" i="63"/>
  <c r="K47" i="63"/>
  <c r="I47" i="63"/>
  <c r="G47" i="63"/>
  <c r="E47" i="63"/>
  <c r="M46" i="63"/>
  <c r="K46" i="63"/>
  <c r="I46" i="63"/>
  <c r="G46" i="63"/>
  <c r="E46" i="63"/>
  <c r="M45" i="63"/>
  <c r="K45" i="63"/>
  <c r="I45" i="63"/>
  <c r="G45" i="63"/>
  <c r="E45" i="63"/>
  <c r="M44" i="63"/>
  <c r="K44" i="63"/>
  <c r="I44" i="63"/>
  <c r="G44" i="63"/>
  <c r="E44" i="63"/>
  <c r="M43" i="63"/>
  <c r="K43" i="63"/>
  <c r="I43" i="63"/>
  <c r="G43" i="63"/>
  <c r="E43" i="63"/>
  <c r="N40" i="63"/>
  <c r="D40" i="63"/>
  <c r="D50" i="63" s="1"/>
  <c r="M39" i="63"/>
  <c r="K39" i="63"/>
  <c r="I39" i="63"/>
  <c r="G39" i="63"/>
  <c r="E39" i="63"/>
  <c r="N38" i="63"/>
  <c r="D81" i="63" s="1"/>
  <c r="E81" i="63" s="1"/>
  <c r="M38" i="63"/>
  <c r="L38" i="63"/>
  <c r="L40" i="63" s="1"/>
  <c r="J38" i="63"/>
  <c r="J40" i="63" s="1"/>
  <c r="H38" i="63"/>
  <c r="H40" i="63" s="1"/>
  <c r="H50" i="63" s="1"/>
  <c r="G38" i="63"/>
  <c r="F38" i="63"/>
  <c r="E38" i="63" s="1"/>
  <c r="D38" i="63"/>
  <c r="N37" i="63"/>
  <c r="D80" i="63" s="1"/>
  <c r="E80" i="63" s="1"/>
  <c r="M37" i="63"/>
  <c r="L37" i="63"/>
  <c r="J37" i="63"/>
  <c r="K37" i="63" s="1"/>
  <c r="H37" i="63"/>
  <c r="I37" i="63" s="1"/>
  <c r="G37" i="63"/>
  <c r="F37" i="63"/>
  <c r="E37" i="63" s="1"/>
  <c r="D37" i="63"/>
  <c r="M36" i="63"/>
  <c r="K36" i="63"/>
  <c r="I36" i="63"/>
  <c r="G36" i="63"/>
  <c r="E36" i="63"/>
  <c r="N35" i="63"/>
  <c r="K35" i="63" s="1"/>
  <c r="M35" i="63"/>
  <c r="L35" i="63"/>
  <c r="J35" i="63"/>
  <c r="I35" i="63" s="1"/>
  <c r="H35" i="63"/>
  <c r="G35" i="63"/>
  <c r="F35" i="63"/>
  <c r="D35" i="63"/>
  <c r="E35" i="63" s="1"/>
  <c r="N34" i="63"/>
  <c r="K34" i="63" s="1"/>
  <c r="M34" i="63"/>
  <c r="L34" i="63"/>
  <c r="J34" i="63"/>
  <c r="I34" i="63" s="1"/>
  <c r="H34" i="63"/>
  <c r="G34" i="63"/>
  <c r="F34" i="63"/>
  <c r="D34" i="63"/>
  <c r="E34" i="63" s="1"/>
  <c r="B34" i="63"/>
  <c r="B35" i="63" s="1"/>
  <c r="B36" i="63" s="1"/>
  <c r="B37" i="63" s="1"/>
  <c r="B38" i="63" s="1"/>
  <c r="B39" i="63" s="1"/>
  <c r="B40" i="63" s="1"/>
  <c r="B43" i="63" s="1"/>
  <c r="B44" i="63" s="1"/>
  <c r="B45" i="63" s="1"/>
  <c r="B46" i="63" s="1"/>
  <c r="B47" i="63" s="1"/>
  <c r="B48" i="63" s="1"/>
  <c r="B50" i="63" s="1"/>
  <c r="B58" i="63" s="1"/>
  <c r="B59" i="63" s="1"/>
  <c r="B60" i="63" s="1"/>
  <c r="B61" i="63" s="1"/>
  <c r="B62" i="63" s="1"/>
  <c r="B63" i="63" s="1"/>
  <c r="B64" i="63" s="1"/>
  <c r="B67" i="63" s="1"/>
  <c r="B68" i="63" s="1"/>
  <c r="B69" i="63" s="1"/>
  <c r="B70" i="63" s="1"/>
  <c r="B71" i="63" s="1"/>
  <c r="B72" i="63" s="1"/>
  <c r="B73" i="63" s="1"/>
  <c r="B76" i="63" s="1"/>
  <c r="B77" i="63" s="1"/>
  <c r="B78" i="63" s="1"/>
  <c r="B79" i="63" s="1"/>
  <c r="B80" i="63" s="1"/>
  <c r="B81" i="63" s="1"/>
  <c r="B82" i="63" s="1"/>
  <c r="B83" i="63" s="1"/>
  <c r="B86" i="63" s="1"/>
  <c r="B87" i="63" s="1"/>
  <c r="B88" i="63" s="1"/>
  <c r="B89" i="63" s="1"/>
  <c r="B90" i="63" s="1"/>
  <c r="B91" i="63" s="1"/>
  <c r="B93" i="63" s="1"/>
  <c r="M33" i="63"/>
  <c r="K33" i="63"/>
  <c r="I33" i="63"/>
  <c r="G33" i="63"/>
  <c r="E33" i="63"/>
  <c r="B33" i="63"/>
  <c r="M30" i="63"/>
  <c r="K30" i="63"/>
  <c r="I30" i="63"/>
  <c r="G30" i="63"/>
  <c r="E30" i="63"/>
  <c r="M29" i="63"/>
  <c r="K29" i="63"/>
  <c r="I29" i="63"/>
  <c r="G29" i="63"/>
  <c r="E29" i="63"/>
  <c r="M28" i="63"/>
  <c r="K28" i="63"/>
  <c r="I28" i="63"/>
  <c r="G28" i="63"/>
  <c r="E28" i="63"/>
  <c r="M27" i="63"/>
  <c r="K27" i="63"/>
  <c r="I27" i="63"/>
  <c r="G27" i="63"/>
  <c r="E27" i="63"/>
  <c r="M26" i="63"/>
  <c r="K26" i="63"/>
  <c r="I26" i="63"/>
  <c r="G26" i="63"/>
  <c r="E26" i="63"/>
  <c r="M25" i="63"/>
  <c r="K25" i="63"/>
  <c r="I25" i="63"/>
  <c r="G25" i="63"/>
  <c r="E25" i="63"/>
  <c r="M24" i="63"/>
  <c r="K24" i="63"/>
  <c r="I24" i="63"/>
  <c r="G24" i="63"/>
  <c r="E24" i="63"/>
  <c r="E50" i="63" s="1"/>
  <c r="M21" i="63"/>
  <c r="K21" i="63"/>
  <c r="I21" i="63"/>
  <c r="G21" i="63"/>
  <c r="E21" i="63"/>
  <c r="M20" i="63"/>
  <c r="K20" i="63"/>
  <c r="I20" i="63"/>
  <c r="G20" i="63"/>
  <c r="E20" i="63"/>
  <c r="M19" i="63"/>
  <c r="K19" i="63"/>
  <c r="I19" i="63"/>
  <c r="G19" i="63"/>
  <c r="E19" i="63"/>
  <c r="M18" i="63"/>
  <c r="K18" i="63"/>
  <c r="I18" i="63"/>
  <c r="G18" i="63"/>
  <c r="E18" i="63"/>
  <c r="M17" i="63"/>
  <c r="K17" i="63"/>
  <c r="I17" i="63"/>
  <c r="G17" i="63"/>
  <c r="E17" i="63"/>
  <c r="M16" i="63"/>
  <c r="K16" i="63"/>
  <c r="I16" i="63"/>
  <c r="G16" i="63"/>
  <c r="E16" i="63"/>
  <c r="B16" i="63"/>
  <c r="B17" i="63" s="1"/>
  <c r="B18" i="63" s="1"/>
  <c r="B19" i="63" s="1"/>
  <c r="B20" i="63" s="1"/>
  <c r="B21" i="63" s="1"/>
  <c r="B24" i="63" s="1"/>
  <c r="B25" i="63" s="1"/>
  <c r="B26" i="63" s="1"/>
  <c r="B27" i="63" s="1"/>
  <c r="B28" i="63" s="1"/>
  <c r="B29" i="63" s="1"/>
  <c r="M15" i="63"/>
  <c r="K15" i="63"/>
  <c r="K50" i="63" s="1"/>
  <c r="I15" i="63"/>
  <c r="I50" i="63" s="1"/>
  <c r="G15" i="63"/>
  <c r="E15" i="63"/>
  <c r="J63" i="62"/>
  <c r="I63" i="62"/>
  <c r="H63" i="62"/>
  <c r="G63" i="62"/>
  <c r="P61" i="62"/>
  <c r="O59" i="62"/>
  <c r="O63" i="62" s="1"/>
  <c r="N59" i="62"/>
  <c r="N63" i="62" s="1"/>
  <c r="M59" i="62"/>
  <c r="M63" i="62" s="1"/>
  <c r="L59" i="62"/>
  <c r="L63" i="62" s="1"/>
  <c r="K59" i="62"/>
  <c r="K63" i="62" s="1"/>
  <c r="J59" i="62"/>
  <c r="I59" i="62"/>
  <c r="H59" i="62"/>
  <c r="G59" i="62"/>
  <c r="F59" i="62"/>
  <c r="F63" i="62" s="1"/>
  <c r="E59" i="62"/>
  <c r="E63" i="62" s="1"/>
  <c r="D59" i="62"/>
  <c r="D63" i="62" s="1"/>
  <c r="P58" i="62"/>
  <c r="P57" i="62"/>
  <c r="P59" i="62" s="1"/>
  <c r="P63" i="62" s="1"/>
  <c r="H53" i="62"/>
  <c r="G53" i="62"/>
  <c r="F53" i="62"/>
  <c r="E53" i="62"/>
  <c r="P51" i="62"/>
  <c r="O49" i="62"/>
  <c r="O53" i="62" s="1"/>
  <c r="N49" i="62"/>
  <c r="N53" i="62" s="1"/>
  <c r="M49" i="62"/>
  <c r="M53" i="62" s="1"/>
  <c r="L49" i="62"/>
  <c r="L53" i="62" s="1"/>
  <c r="K49" i="62"/>
  <c r="K53" i="62" s="1"/>
  <c r="J49" i="62"/>
  <c r="J53" i="62" s="1"/>
  <c r="I49" i="62"/>
  <c r="I53" i="62" s="1"/>
  <c r="H49" i="62"/>
  <c r="G49" i="62"/>
  <c r="F49" i="62"/>
  <c r="E49" i="62"/>
  <c r="D49" i="62"/>
  <c r="D53" i="62" s="1"/>
  <c r="P48" i="62"/>
  <c r="P47" i="62"/>
  <c r="P49" i="62" s="1"/>
  <c r="P53" i="62" s="1"/>
  <c r="O43" i="62"/>
  <c r="F43" i="62"/>
  <c r="E43" i="62"/>
  <c r="D43" i="62"/>
  <c r="P41" i="62"/>
  <c r="O39" i="62"/>
  <c r="N39" i="62"/>
  <c r="N43" i="62" s="1"/>
  <c r="M39" i="62"/>
  <c r="M43" i="62" s="1"/>
  <c r="L39" i="62"/>
  <c r="L43" i="62" s="1"/>
  <c r="K39" i="62"/>
  <c r="K43" i="62" s="1"/>
  <c r="J39" i="62"/>
  <c r="J43" i="62" s="1"/>
  <c r="I39" i="62"/>
  <c r="I43" i="62" s="1"/>
  <c r="H39" i="62"/>
  <c r="H43" i="62" s="1"/>
  <c r="G39" i="62"/>
  <c r="G43" i="62" s="1"/>
  <c r="F39" i="62"/>
  <c r="E39" i="62"/>
  <c r="D39" i="62"/>
  <c r="P38" i="62"/>
  <c r="P37" i="62"/>
  <c r="P39" i="62" s="1"/>
  <c r="P43" i="62" s="1"/>
  <c r="O33" i="62"/>
  <c r="N33" i="62"/>
  <c r="M33" i="62"/>
  <c r="D33" i="62"/>
  <c r="P31" i="62"/>
  <c r="O29" i="62"/>
  <c r="N29" i="62"/>
  <c r="M29" i="62"/>
  <c r="L29" i="62"/>
  <c r="L33" i="62" s="1"/>
  <c r="K29" i="62"/>
  <c r="K33" i="62" s="1"/>
  <c r="J29" i="62"/>
  <c r="J33" i="62" s="1"/>
  <c r="I29" i="62"/>
  <c r="I33" i="62" s="1"/>
  <c r="H29" i="62"/>
  <c r="H33" i="62" s="1"/>
  <c r="G29" i="62"/>
  <c r="G33" i="62" s="1"/>
  <c r="F29" i="62"/>
  <c r="F33" i="62" s="1"/>
  <c r="E29" i="62"/>
  <c r="E33" i="62" s="1"/>
  <c r="D29" i="62"/>
  <c r="P28" i="62"/>
  <c r="P27" i="62"/>
  <c r="P29" i="62" s="1"/>
  <c r="P33" i="62" s="1"/>
  <c r="N23" i="62"/>
  <c r="M23" i="62"/>
  <c r="L23" i="62"/>
  <c r="K23" i="62"/>
  <c r="P21" i="62"/>
  <c r="P19" i="62"/>
  <c r="P23" i="62" s="1"/>
  <c r="O19" i="62"/>
  <c r="O23" i="62" s="1"/>
  <c r="N19" i="62"/>
  <c r="M19" i="62"/>
  <c r="L19" i="62"/>
  <c r="K19" i="62"/>
  <c r="J19" i="62"/>
  <c r="J23" i="62" s="1"/>
  <c r="I19" i="62"/>
  <c r="I23" i="62" s="1"/>
  <c r="H19" i="62"/>
  <c r="H23" i="62" s="1"/>
  <c r="G19" i="62"/>
  <c r="G23" i="62" s="1"/>
  <c r="F19" i="62"/>
  <c r="F23" i="62" s="1"/>
  <c r="E19" i="62"/>
  <c r="E23" i="62" s="1"/>
  <c r="D19" i="62"/>
  <c r="D23" i="62" s="1"/>
  <c r="B19" i="62"/>
  <c r="B21" i="62" s="1"/>
  <c r="B23" i="62" s="1"/>
  <c r="B27" i="62" s="1"/>
  <c r="B28" i="62" s="1"/>
  <c r="B29" i="62" s="1"/>
  <c r="B31" i="62" s="1"/>
  <c r="B33" i="62" s="1"/>
  <c r="B37" i="62" s="1"/>
  <c r="B38" i="62" s="1"/>
  <c r="B39" i="62" s="1"/>
  <c r="B41" i="62" s="1"/>
  <c r="B43" i="62" s="1"/>
  <c r="B47" i="62" s="1"/>
  <c r="B48" i="62" s="1"/>
  <c r="B49" i="62" s="1"/>
  <c r="B51" i="62" s="1"/>
  <c r="B53" i="62" s="1"/>
  <c r="B57" i="62" s="1"/>
  <c r="B58" i="62" s="1"/>
  <c r="B59" i="62" s="1"/>
  <c r="B61" i="62" s="1"/>
  <c r="B63" i="62" s="1"/>
  <c r="P18" i="62"/>
  <c r="P17" i="62"/>
  <c r="M21" i="61"/>
  <c r="L21" i="61"/>
  <c r="K21" i="61"/>
  <c r="J21" i="61"/>
  <c r="G21" i="61"/>
  <c r="F21" i="61"/>
  <c r="E21" i="61"/>
  <c r="D21" i="61"/>
  <c r="S17" i="61"/>
  <c r="S21" i="61" s="1"/>
  <c r="R17" i="61"/>
  <c r="R21" i="61" s="1"/>
  <c r="Q17" i="61"/>
  <c r="Q21" i="61" s="1"/>
  <c r="P17" i="61"/>
  <c r="P21" i="61" s="1"/>
  <c r="O17" i="61"/>
  <c r="O21" i="61" s="1"/>
  <c r="N17" i="61"/>
  <c r="N21" i="61" s="1"/>
  <c r="M17" i="61"/>
  <c r="L17" i="61"/>
  <c r="K17" i="61"/>
  <c r="J17" i="61"/>
  <c r="I17" i="61"/>
  <c r="I21" i="61" s="1"/>
  <c r="H17" i="61"/>
  <c r="H21" i="61" s="1"/>
  <c r="I83" i="63" l="1"/>
  <c r="L93" i="63"/>
  <c r="L50" i="63"/>
  <c r="M40" i="63"/>
  <c r="D50" i="64"/>
  <c r="E40" i="64"/>
  <c r="E80" i="64"/>
  <c r="J50" i="63"/>
  <c r="I40" i="63"/>
  <c r="H50" i="64"/>
  <c r="I40" i="64"/>
  <c r="E77" i="64"/>
  <c r="K40" i="63"/>
  <c r="N50" i="63"/>
  <c r="D93" i="63" s="1"/>
  <c r="I38" i="63"/>
  <c r="D83" i="63"/>
  <c r="E83" i="63" s="1"/>
  <c r="K40" i="64"/>
  <c r="D81" i="64"/>
  <c r="K38" i="63"/>
  <c r="M81" i="63"/>
  <c r="E38" i="64"/>
  <c r="F40" i="63"/>
  <c r="I77" i="63"/>
  <c r="I78" i="63"/>
  <c r="K35" i="64"/>
  <c r="N40" i="64"/>
  <c r="I38" i="64"/>
  <c r="J83" i="63"/>
  <c r="J93" i="63" s="1"/>
  <c r="M34" i="64"/>
  <c r="I37" i="64"/>
  <c r="I81" i="64"/>
  <c r="J50" i="64"/>
  <c r="G77" i="64"/>
  <c r="N93" i="63"/>
  <c r="F50" i="63" l="1"/>
  <c r="E40" i="63"/>
  <c r="G40" i="63"/>
  <c r="D91" i="64"/>
  <c r="E81" i="64"/>
  <c r="N50" i="64"/>
  <c r="M40" i="64"/>
  <c r="K83" i="63"/>
  <c r="E27" i="60" l="1"/>
  <c r="D26" i="60"/>
  <c r="E26" i="60" s="1"/>
  <c r="D27" i="60"/>
  <c r="D25" i="60"/>
  <c r="E25" i="60" s="1"/>
  <c r="O16" i="60"/>
  <c r="O15" i="60"/>
  <c r="O14" i="60"/>
  <c r="O18" i="60" s="1"/>
  <c r="M15" i="60"/>
  <c r="M16" i="60"/>
  <c r="M14" i="60"/>
  <c r="L29" i="60"/>
  <c r="K27" i="60"/>
  <c r="K26" i="60"/>
  <c r="K25" i="60"/>
  <c r="K29" i="60" l="1"/>
  <c r="J29" i="60" l="1"/>
  <c r="I27" i="60"/>
  <c r="I26" i="60"/>
  <c r="I25" i="60"/>
  <c r="I29" i="60" l="1"/>
  <c r="K18" i="42" l="1"/>
  <c r="H18" i="42"/>
  <c r="M18" i="42"/>
  <c r="L18" i="42"/>
  <c r="I18" i="42"/>
  <c r="J18" i="42"/>
  <c r="N18" i="42" l="1"/>
  <c r="K15" i="60" l="1"/>
  <c r="P18" i="56" l="1"/>
  <c r="G25" i="60"/>
  <c r="M27" i="60" l="1"/>
  <c r="P16" i="56"/>
  <c r="M25" i="60" s="1"/>
  <c r="E20" i="56"/>
  <c r="F20" i="56"/>
  <c r="G20" i="56"/>
  <c r="H20" i="56"/>
  <c r="I20" i="56"/>
  <c r="J20" i="56"/>
  <c r="K20" i="56"/>
  <c r="L20" i="56"/>
  <c r="M20" i="56"/>
  <c r="N20" i="56"/>
  <c r="O20" i="56"/>
  <c r="D20" i="56"/>
  <c r="H29" i="60" l="1"/>
  <c r="F29" i="60"/>
  <c r="P18" i="60"/>
  <c r="N18" i="60"/>
  <c r="G27" i="60"/>
  <c r="G26" i="60"/>
  <c r="L18" i="60"/>
  <c r="J18" i="60"/>
  <c r="H18" i="60"/>
  <c r="F18" i="60"/>
  <c r="D18" i="60"/>
  <c r="K16" i="60"/>
  <c r="I16" i="60"/>
  <c r="G16" i="60"/>
  <c r="E16" i="60"/>
  <c r="I15" i="60"/>
  <c r="G15" i="60"/>
  <c r="E15" i="60"/>
  <c r="K14" i="60"/>
  <c r="I14" i="60"/>
  <c r="G14" i="60"/>
  <c r="E14" i="60"/>
  <c r="E29" i="60" l="1"/>
  <c r="E18" i="60"/>
  <c r="G18" i="60"/>
  <c r="I18" i="60"/>
  <c r="G29" i="60"/>
  <c r="K18" i="60"/>
  <c r="M18" i="60"/>
  <c r="B17" i="56" l="1"/>
  <c r="G18" i="42"/>
  <c r="B18" i="56" l="1"/>
  <c r="P17" i="56" l="1"/>
  <c r="M26" i="60" l="1"/>
  <c r="P20" i="56"/>
  <c r="O18" i="42" l="1"/>
  <c r="M29" i="60"/>
  <c r="N29" i="60"/>
  <c r="F18" i="42" l="1"/>
  <c r="D18" i="42"/>
  <c r="E18" i="42"/>
</calcChain>
</file>

<file path=xl/sharedStrings.xml><?xml version="1.0" encoding="utf-8"?>
<sst xmlns="http://schemas.openxmlformats.org/spreadsheetml/2006/main" count="573" uniqueCount="113">
  <si>
    <t>Numbers may not add due to rounding.</t>
  </si>
  <si>
    <t>EB-2025-0297</t>
  </si>
  <si>
    <t>Exhibit E1</t>
  </si>
  <si>
    <t>Tab 1</t>
  </si>
  <si>
    <t>Schedule 1</t>
  </si>
  <si>
    <t>Table 1</t>
  </si>
  <si>
    <t>Production Trend - Regulated Hydroelectric (TWh)</t>
  </si>
  <si>
    <t>Line</t>
  </si>
  <si>
    <t>No.</t>
  </si>
  <si>
    <r>
      <t>Operating Region</t>
    </r>
    <r>
      <rPr>
        <b/>
        <vertAlign val="superscript"/>
        <sz val="12"/>
        <rFont val="Arial"/>
        <family val="2"/>
      </rPr>
      <t>1</t>
    </r>
  </si>
  <si>
    <t>Actual</t>
  </si>
  <si>
    <r>
      <t>Budget</t>
    </r>
    <r>
      <rPr>
        <b/>
        <vertAlign val="superscript"/>
        <sz val="12"/>
        <rFont val="Arial"/>
        <family val="2"/>
      </rPr>
      <t>3</t>
    </r>
  </si>
  <si>
    <t>Budget</t>
  </si>
  <si>
    <t>Plan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</si>
  <si>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</si>
  <si>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</si>
  <si>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</si>
  <si>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</si>
  <si>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</si>
  <si>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</si>
  <si>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</si>
  <si>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</si>
  <si>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</si>
  <si>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</si>
  <si>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</si>
  <si>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</si>
  <si>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Niagara Region</t>
  </si>
  <si>
    <r>
      <t>Eastern Region</t>
    </r>
    <r>
      <rPr>
        <b/>
        <vertAlign val="superscript"/>
        <sz val="12"/>
        <rFont val="Arial"/>
        <family val="2"/>
      </rPr>
      <t>2</t>
    </r>
  </si>
  <si>
    <t>Western Region</t>
  </si>
  <si>
    <t>Total</t>
  </si>
  <si>
    <t>Notes:</t>
  </si>
  <si>
    <t>Table 2</t>
  </si>
  <si>
    <t>Monthly Production - Regulated Hydroelectric (TWh)</t>
  </si>
  <si>
    <t>2027 Test 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</si>
  <si>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</si>
  <si>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</si>
  <si>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</si>
  <si>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</si>
  <si>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</si>
  <si>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</si>
  <si>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</si>
  <si>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</si>
  <si>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</si>
  <si>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</si>
  <si>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</si>
  <si>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</si>
  <si>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(m)</t>
  </si>
  <si>
    <r>
      <t>2027 Plan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:</t>
    </r>
  </si>
  <si>
    <t>Schedule 2</t>
  </si>
  <si>
    <t>Comparison of Production Forecast - Regulated Hydroelectric (TWh)</t>
  </si>
  <si>
    <t>(c)-(a)</t>
  </si>
  <si>
    <t>(e)-(c)</t>
  </si>
  <si>
    <t>(g)-(e)</t>
  </si>
  <si>
    <t>(i)-(g)</t>
  </si>
  <si>
    <t>(k)-(i)</t>
  </si>
  <si>
    <t>(m)-(k)</t>
  </si>
  <si>
    <t>Change</t>
  </si>
  <si>
    <t>Eastern Region</t>
  </si>
  <si>
    <t>Operating Region descriptions effective 2021 (see Ex. A1-4-2).</t>
  </si>
  <si>
    <t>Eastern Region totals reflect energy delivered to Hydro-Québec via R.H. Saunders GS and Chats Falls GS.</t>
  </si>
  <si>
    <t>Filed: 2025-12-12</t>
  </si>
  <si>
    <t>2016-2024 production values are net of SBG spill. 2025-2027 production values are on a pre-spill basis, i.e., there are no deductions made for SBG as per Ex. E1-1-1, Section 3.1.</t>
  </si>
  <si>
    <t>2027 production values are on a pre-spill basis, i.e., there are no deductions made for SBG as per Ex. E1-1-1, Section 3.1.</t>
  </si>
  <si>
    <t>Exhibit E2</t>
  </si>
  <si>
    <t>Production Trend - Combined Nuclear (TWh)</t>
  </si>
  <si>
    <t>Prescribed Facility</t>
  </si>
  <si>
    <t xml:space="preserve">(c) </t>
  </si>
  <si>
    <t>OPG Nuclear Facilities</t>
  </si>
  <si>
    <t>Darlington NGS</t>
  </si>
  <si>
    <t>Pickering NGS</t>
  </si>
  <si>
    <t>Total OPG Nuclear Facilities</t>
  </si>
  <si>
    <t>DNNP Facilities</t>
  </si>
  <si>
    <t>Monthly Production - Combined Nuclear (TWh)</t>
  </si>
  <si>
    <t>IR Term</t>
  </si>
  <si>
    <t>2027 Plan:</t>
  </si>
  <si>
    <t>OPG Nuclear Facilities Subtotal</t>
  </si>
  <si>
    <t>2028 Plan:</t>
  </si>
  <si>
    <t>2029 Plan:</t>
  </si>
  <si>
    <t>2030 Plan:</t>
  </si>
  <si>
    <t>2031 Plan:</t>
  </si>
  <si>
    <t>Table 1a</t>
  </si>
  <si>
    <t>Comparison of Production Forecast - Combined Nuclear</t>
  </si>
  <si>
    <t>(g)-(c)</t>
  </si>
  <si>
    <t>(k)-(g)</t>
  </si>
  <si>
    <t>Business Unit</t>
  </si>
  <si>
    <r>
      <t>OEB Approved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 xml:space="preserve"> </t>
    </r>
  </si>
  <si>
    <t xml:space="preserve">  TWh</t>
  </si>
  <si>
    <t xml:space="preserve">  Unit Capability Factor (%)</t>
  </si>
  <si>
    <r>
      <t xml:space="preserve">  PO Days</t>
    </r>
    <r>
      <rPr>
        <b/>
        <vertAlign val="superscript"/>
        <sz val="12"/>
        <color indexed="8"/>
        <rFont val="Arial"/>
        <family val="2"/>
      </rPr>
      <t>1,2</t>
    </r>
  </si>
  <si>
    <t xml:space="preserve">  Refurb PO Days</t>
  </si>
  <si>
    <t xml:space="preserve">  FEPO Days</t>
  </si>
  <si>
    <t xml:space="preserve">  FLR (%)</t>
  </si>
  <si>
    <t xml:space="preserve">  FLR Days Equivalent</t>
  </si>
  <si>
    <r>
      <t xml:space="preserve">  PO Days</t>
    </r>
    <r>
      <rPr>
        <b/>
        <vertAlign val="superscript"/>
        <sz val="12"/>
        <color indexed="8"/>
        <rFont val="Arial"/>
        <family val="2"/>
      </rPr>
      <t>2</t>
    </r>
  </si>
  <si>
    <t>OPG Nuclear Facilities Totals</t>
  </si>
  <si>
    <t xml:space="preserve">  TWh before Adjustments</t>
  </si>
  <si>
    <r>
      <t xml:space="preserve">  OEB/Settlement Adjustments</t>
    </r>
    <r>
      <rPr>
        <b/>
        <vertAlign val="superscript"/>
        <sz val="12"/>
        <color indexed="8"/>
        <rFont val="Arial"/>
        <family val="2"/>
      </rPr>
      <t>4</t>
    </r>
  </si>
  <si>
    <t xml:space="preserve">  TWh including Adjustments</t>
  </si>
  <si>
    <t>Total TWh Including Adjustments</t>
  </si>
  <si>
    <t>(e)-(a)</t>
  </si>
  <si>
    <t>(i)-(e)</t>
  </si>
  <si>
    <r>
      <rPr>
        <b/>
        <sz val="12"/>
        <color rgb="FF000000"/>
        <rFont val="Arial"/>
        <family val="2"/>
      </rPr>
      <t xml:space="preserve">  PO Days</t>
    </r>
    <r>
      <rPr>
        <b/>
        <vertAlign val="superscript"/>
        <sz val="12"/>
        <color rgb="FF000000"/>
        <rFont val="Arial"/>
        <family val="2"/>
      </rPr>
      <t>1,2</t>
    </r>
  </si>
  <si>
    <r>
      <t xml:space="preserve">  OEB/Settlement Adjustment</t>
    </r>
    <r>
      <rPr>
        <b/>
        <vertAlign val="superscript"/>
        <sz val="12"/>
        <color indexed="8"/>
        <rFont val="Arial"/>
        <family val="2"/>
      </rPr>
      <t>4</t>
    </r>
  </si>
  <si>
    <t>PO days excludes planned outage days for units out of service during refurbishment.</t>
  </si>
  <si>
    <t>PO days excludes planned outage equivalent days for planned derating of units or staggered unit shutdown.</t>
  </si>
  <si>
    <t>OEB Approved amounts are per EB-2016-0152, Ex. E2-1-2, Table 1, and approved in the Decision and Order, pp. 11-13.</t>
  </si>
  <si>
    <t xml:space="preserve">Production Settlement Adjustment Amounts  per OPG Settlement Proposal, Filed 20210716, Table 17 - 2022-2026 Settled Production Forecast (TWh), p. 25. </t>
  </si>
  <si>
    <t>Table 1b</t>
  </si>
  <si>
    <r>
      <t>OEB Approved</t>
    </r>
    <r>
      <rPr>
        <b/>
        <vertAlign val="superscript"/>
        <sz val="12"/>
        <rFont val="Arial"/>
        <family val="2"/>
      </rPr>
      <t>4</t>
    </r>
  </si>
  <si>
    <r>
      <t xml:space="preserve">  PO Days</t>
    </r>
    <r>
      <rPr>
        <b/>
        <vertAlign val="superscript"/>
        <sz val="12"/>
        <color indexed="8"/>
        <rFont val="Arial"/>
        <family val="2"/>
      </rPr>
      <t>2,3</t>
    </r>
  </si>
  <si>
    <r>
      <t xml:space="preserve">  OEB/Settlement Adjustments</t>
    </r>
    <r>
      <rPr>
        <b/>
        <vertAlign val="superscript"/>
        <sz val="12"/>
        <color indexed="8"/>
        <rFont val="Arial"/>
        <family val="2"/>
      </rPr>
      <t>5</t>
    </r>
  </si>
  <si>
    <t xml:space="preserve"> </t>
  </si>
  <si>
    <t xml:space="preserve">PO days includes staggered shutdown days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</si>
</sst>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_);\(#,##0.0\)"/>
    <numFmt numFmtId="165" formatCode="[$-409]mmmm\ d\,\ yyyy;@"/>
    <numFmt numFmtId="166" formatCode="#,##0.000_);\(#,##0.000\)"/>
    <numFmt numFmtId="167" formatCode="#,##0.0000_);\(#,##0.0000\)"/>
    <numFmt numFmtId="168" formatCode="_(* #,##0.0_);_(* \(#,##0.0\);_(* &quot;-&quot;??_);_(@_)"/>
    <numFmt numFmtId="169" formatCode="0.0"/>
    <numFmt numFmtId="170" formatCode="#,##0.0"/>
  </numFmts>
  <fonts count="23" x14ac:knownFonts="1">
    <font>
      <sz val="10"/>
      <name val="Arial"/>
    </font>
    <font>
      <sz val="12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vertAlign val="superscript"/>
      <sz val="12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sz val="12"/>
      <color rgb="FF0000FF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6"/>
      <color rgb="FFFF00FF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/>
      <sz val="11"/>
      <color indexed="10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color indexed="8"/>
      <name val="Arial"/>
      <family val="2"/>
    </font>
    <font>
      <b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22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22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64" fontId="5" fillId="0" borderId="14" xfId="0" applyNumberFormat="1" applyFont="1" applyBorder="1" applyAlignment="1">
      <alignment horizontal="right" vertical="center"/>
    </xf>
    <xf numFmtId="164" fontId="5" fillId="0" borderId="19" xfId="0" applyNumberFormat="1" applyFont="1" applyBorder="1" applyAlignment="1">
      <alignment vertical="center"/>
    </xf>
    <xf numFmtId="164" fontId="5" fillId="0" borderId="22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right" vertical="center"/>
    </xf>
    <xf numFmtId="0" fontId="5" fillId="0" borderId="0" xfId="0" applyFont="1"/>
    <xf numFmtId="0" fontId="5" fillId="3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0" fontId="13" fillId="0" borderId="0" xfId="0" applyFont="1"/>
    <xf numFmtId="0" fontId="6" fillId="2" borderId="24" xfId="0" applyFont="1" applyFill="1" applyBorder="1" applyAlignment="1">
      <alignment horizontal="center" vertical="center"/>
    </xf>
    <xf numFmtId="15" fontId="6" fillId="2" borderId="9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164" fontId="5" fillId="0" borderId="17" xfId="1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164" fontId="5" fillId="0" borderId="27" xfId="1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164" fontId="5" fillId="0" borderId="32" xfId="0" applyNumberFormat="1" applyFont="1" applyBorder="1" applyAlignment="1">
      <alignment horizontal="right" vertical="center"/>
    </xf>
    <xf numFmtId="164" fontId="5" fillId="0" borderId="28" xfId="0" applyNumberFormat="1" applyFont="1" applyBorder="1" applyAlignment="1">
      <alignment horizontal="right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vertical="center"/>
    </xf>
    <xf numFmtId="165" fontId="5" fillId="0" borderId="0" xfId="0" applyNumberFormat="1" applyFont="1" applyAlignment="1">
      <alignment horizontal="left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64" fontId="5" fillId="0" borderId="17" xfId="0" applyNumberFormat="1" applyFont="1" applyBorder="1" applyAlignment="1">
      <alignment vertical="center"/>
    </xf>
    <xf numFmtId="164" fontId="5" fillId="0" borderId="21" xfId="0" applyNumberFormat="1" applyFont="1" applyBorder="1" applyAlignment="1">
      <alignment horizontal="right" vertical="center"/>
    </xf>
    <xf numFmtId="0" fontId="15" fillId="0" borderId="0" xfId="0" applyFont="1" applyAlignment="1">
      <alignment vertical="top" wrapText="1"/>
    </xf>
    <xf numFmtId="164" fontId="5" fillId="0" borderId="20" xfId="1" applyNumberFormat="1" applyFont="1" applyFill="1" applyBorder="1" applyAlignment="1">
      <alignment horizontal="right" vertical="center"/>
    </xf>
    <xf numFmtId="164" fontId="5" fillId="0" borderId="18" xfId="0" applyNumberFormat="1" applyFont="1" applyBorder="1" applyAlignment="1">
      <alignment horizontal="right" vertical="center"/>
    </xf>
    <xf numFmtId="166" fontId="6" fillId="0" borderId="0" xfId="0" applyNumberFormat="1" applyFont="1" applyAlignment="1">
      <alignment vertical="center"/>
    </xf>
    <xf numFmtId="164" fontId="5" fillId="0" borderId="0" xfId="0" applyNumberFormat="1" applyFont="1"/>
    <xf numFmtId="0" fontId="5" fillId="0" borderId="3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6" fillId="0" borderId="38" xfId="0" applyFont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vertical="center"/>
    </xf>
    <xf numFmtId="164" fontId="5" fillId="0" borderId="29" xfId="0" applyNumberFormat="1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164" fontId="5" fillId="0" borderId="4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9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64" fontId="5" fillId="0" borderId="40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5" fillId="0" borderId="39" xfId="0" applyFont="1" applyBorder="1" applyAlignment="1">
      <alignment horizontal="center" vertical="center"/>
    </xf>
    <xf numFmtId="164" fontId="5" fillId="0" borderId="14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indent="1"/>
    </xf>
    <xf numFmtId="164" fontId="5" fillId="0" borderId="0" xfId="0" applyNumberFormat="1" applyFont="1" applyAlignment="1">
      <alignment horizontal="right" vertical="center"/>
    </xf>
    <xf numFmtId="164" fontId="5" fillId="0" borderId="36" xfId="0" applyNumberFormat="1" applyFont="1" applyBorder="1" applyAlignment="1">
      <alignment horizontal="right" vertical="center"/>
    </xf>
    <xf numFmtId="164" fontId="5" fillId="0" borderId="20" xfId="0" applyNumberFormat="1" applyFont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14" fillId="0" borderId="14" xfId="0" applyNumberFormat="1" applyFont="1" applyBorder="1" applyAlignment="1">
      <alignment horizontal="right" vertical="center"/>
    </xf>
    <xf numFmtId="164" fontId="14" fillId="0" borderId="2" xfId="0" applyNumberFormat="1" applyFont="1" applyBorder="1" applyAlignment="1">
      <alignment horizontal="right" vertical="center"/>
    </xf>
    <xf numFmtId="164" fontId="14" fillId="0" borderId="1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164" fontId="5" fillId="0" borderId="32" xfId="1" applyNumberFormat="1" applyFont="1" applyFill="1" applyBorder="1" applyAlignment="1">
      <alignment horizontal="right" vertical="center"/>
    </xf>
    <xf numFmtId="164" fontId="5" fillId="0" borderId="28" xfId="1" applyNumberFormat="1" applyFont="1" applyBorder="1" applyAlignment="1">
      <alignment horizontal="right" vertical="center"/>
    </xf>
    <xf numFmtId="167" fontId="5" fillId="0" borderId="12" xfId="1" applyNumberFormat="1" applyFont="1" applyFill="1" applyBorder="1" applyAlignment="1">
      <alignment horizontal="right" vertical="center"/>
    </xf>
    <xf numFmtId="167" fontId="5" fillId="0" borderId="16" xfId="1" applyNumberFormat="1" applyFont="1" applyBorder="1" applyAlignment="1">
      <alignment horizontal="right" vertical="center"/>
    </xf>
    <xf numFmtId="9" fontId="5" fillId="0" borderId="0" xfId="0" applyNumberFormat="1" applyFont="1"/>
    <xf numFmtId="0" fontId="5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2" fillId="0" borderId="0" xfId="2" applyAlignment="1">
      <alignment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2" borderId="33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42" xfId="2" applyFont="1" applyFill="1" applyBorder="1" applyAlignment="1">
      <alignment horizontal="center" vertical="center"/>
    </xf>
    <xf numFmtId="0" fontId="6" fillId="2" borderId="23" xfId="2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4" borderId="9" xfId="2" applyFont="1" applyFill="1" applyBorder="1" applyAlignment="1">
      <alignment horizontal="center" vertical="center"/>
    </xf>
    <xf numFmtId="0" fontId="6" fillId="2" borderId="43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164" fontId="5" fillId="0" borderId="15" xfId="2" applyNumberFormat="1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164" fontId="5" fillId="0" borderId="45" xfId="2" applyNumberFormat="1" applyFont="1" applyBorder="1" applyAlignment="1">
      <alignment horizontal="center" vertical="center"/>
    </xf>
    <xf numFmtId="0" fontId="5" fillId="0" borderId="45" xfId="2" applyFont="1" applyBorder="1" applyAlignment="1">
      <alignment horizontal="center" vertical="center"/>
    </xf>
    <xf numFmtId="0" fontId="5" fillId="0" borderId="46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6" fillId="0" borderId="14" xfId="2" applyFont="1" applyBorder="1" applyAlignment="1">
      <alignment vertical="center"/>
    </xf>
    <xf numFmtId="0" fontId="5" fillId="0" borderId="12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6" fillId="0" borderId="47" xfId="2" applyFont="1" applyBorder="1" applyAlignment="1">
      <alignment vertical="center"/>
    </xf>
    <xf numFmtId="0" fontId="6" fillId="0" borderId="17" xfId="2" applyFont="1" applyBorder="1" applyAlignment="1">
      <alignment vertical="center"/>
    </xf>
    <xf numFmtId="0" fontId="6" fillId="0" borderId="14" xfId="2" applyFont="1" applyBorder="1" applyAlignment="1">
      <alignment horizontal="left" vertical="center" indent="1"/>
    </xf>
    <xf numFmtId="164" fontId="5" fillId="0" borderId="14" xfId="1" applyNumberFormat="1" applyFont="1" applyFill="1" applyBorder="1" applyAlignment="1">
      <alignment vertical="center"/>
    </xf>
    <xf numFmtId="164" fontId="5" fillId="0" borderId="14" xfId="2" applyNumberFormat="1" applyFont="1" applyBorder="1" applyAlignment="1">
      <alignment vertical="center"/>
    </xf>
    <xf numFmtId="164" fontId="5" fillId="0" borderId="47" xfId="2" applyNumberFormat="1" applyFont="1" applyBorder="1" applyAlignment="1">
      <alignment vertical="center"/>
    </xf>
    <xf numFmtId="164" fontId="5" fillId="0" borderId="17" xfId="2" applyNumberFormat="1" applyFont="1" applyBorder="1" applyAlignment="1">
      <alignment vertical="center"/>
    </xf>
    <xf numFmtId="164" fontId="5" fillId="0" borderId="19" xfId="2" applyNumberFormat="1" applyFont="1" applyBorder="1" applyAlignment="1">
      <alignment vertical="center"/>
    </xf>
    <xf numFmtId="164" fontId="5" fillId="0" borderId="19" xfId="1" applyNumberFormat="1" applyFont="1" applyFill="1" applyBorder="1" applyAlignment="1">
      <alignment horizontal="right" vertical="center"/>
    </xf>
    <xf numFmtId="164" fontId="5" fillId="0" borderId="48" xfId="1" applyNumberFormat="1" applyFont="1" applyFill="1" applyBorder="1" applyAlignment="1">
      <alignment horizontal="right" vertical="center"/>
    </xf>
    <xf numFmtId="164" fontId="5" fillId="0" borderId="22" xfId="1" applyNumberFormat="1" applyFont="1" applyFill="1" applyBorder="1" applyAlignment="1">
      <alignment horizontal="right" vertical="center"/>
    </xf>
    <xf numFmtId="0" fontId="5" fillId="0" borderId="31" xfId="2" applyFont="1" applyBorder="1" applyAlignment="1">
      <alignment horizontal="center" vertical="center"/>
    </xf>
    <xf numFmtId="0" fontId="6" fillId="0" borderId="14" xfId="2" applyFont="1" applyBorder="1" applyAlignment="1">
      <alignment horizontal="left" vertical="center"/>
    </xf>
    <xf numFmtId="164" fontId="5" fillId="0" borderId="12" xfId="1" applyNumberFormat="1" applyFont="1" applyFill="1" applyBorder="1" applyAlignment="1">
      <alignment horizontal="right" vertical="center"/>
    </xf>
    <xf numFmtId="164" fontId="5" fillId="0" borderId="12" xfId="1" applyNumberFormat="1" applyFont="1" applyFill="1" applyBorder="1" applyAlignment="1">
      <alignment vertical="center"/>
    </xf>
    <xf numFmtId="164" fontId="5" fillId="0" borderId="12" xfId="2" applyNumberFormat="1" applyFont="1" applyBorder="1" applyAlignment="1">
      <alignment vertical="center"/>
    </xf>
    <xf numFmtId="164" fontId="5" fillId="0" borderId="16" xfId="2" applyNumberFormat="1" applyFont="1" applyBorder="1" applyAlignment="1">
      <alignment vertical="center"/>
    </xf>
    <xf numFmtId="164" fontId="5" fillId="0" borderId="20" xfId="2" applyNumberFormat="1" applyFont="1" applyBorder="1" applyAlignment="1">
      <alignment vertical="center"/>
    </xf>
    <xf numFmtId="164" fontId="5" fillId="0" borderId="49" xfId="1" applyNumberFormat="1" applyFont="1" applyFill="1" applyBorder="1" applyAlignment="1">
      <alignment horizontal="right" vertical="center"/>
    </xf>
    <xf numFmtId="164" fontId="5" fillId="0" borderId="16" xfId="1" applyNumberFormat="1" applyFont="1" applyFill="1" applyBorder="1" applyAlignment="1">
      <alignment horizontal="right" vertical="center"/>
    </xf>
    <xf numFmtId="0" fontId="6" fillId="0" borderId="20" xfId="2" applyFont="1" applyBorder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6" fillId="0" borderId="19" xfId="2" applyFont="1" applyBorder="1" applyAlignment="1">
      <alignment vertical="center" wrapText="1"/>
    </xf>
    <xf numFmtId="164" fontId="5" fillId="0" borderId="9" xfId="2" applyNumberFormat="1" applyFont="1" applyBorder="1" applyAlignment="1">
      <alignment horizontal="right" vertical="center"/>
    </xf>
    <xf numFmtId="164" fontId="5" fillId="0" borderId="18" xfId="2" applyNumberFormat="1" applyFont="1" applyBorder="1" applyAlignment="1">
      <alignment horizontal="right" vertical="center"/>
    </xf>
    <xf numFmtId="0" fontId="5" fillId="0" borderId="0" xfId="2" applyFont="1"/>
    <xf numFmtId="0" fontId="5" fillId="5" borderId="0" xfId="2" applyFont="1" applyFill="1" applyAlignment="1">
      <alignment vertical="center"/>
    </xf>
    <xf numFmtId="164" fontId="5" fillId="5" borderId="0" xfId="2" applyNumberFormat="1" applyFont="1" applyFill="1" applyAlignment="1">
      <alignment vertical="center"/>
    </xf>
    <xf numFmtId="164" fontId="5" fillId="0" borderId="0" xfId="2" applyNumberFormat="1" applyFont="1" applyAlignment="1">
      <alignment vertical="center"/>
    </xf>
    <xf numFmtId="0" fontId="2" fillId="0" borderId="0" xfId="2"/>
    <xf numFmtId="0" fontId="4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8" fillId="0" borderId="0" xfId="2" applyFont="1" applyAlignment="1">
      <alignment horizontal="left" vertical="center"/>
    </xf>
    <xf numFmtId="0" fontId="2" fillId="0" borderId="0" xfId="2" applyAlignment="1">
      <alignment horizontal="center" vertical="center"/>
    </xf>
    <xf numFmtId="0" fontId="11" fillId="0" borderId="0" xfId="2" applyFont="1" applyAlignment="1">
      <alignment vertical="center"/>
    </xf>
    <xf numFmtId="0" fontId="10" fillId="0" borderId="0" xfId="2" applyFont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24" xfId="2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15" fontId="6" fillId="2" borderId="9" xfId="2" applyNumberFormat="1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2" borderId="25" xfId="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164" fontId="5" fillId="0" borderId="26" xfId="2" applyNumberFormat="1" applyFont="1" applyBorder="1" applyAlignment="1">
      <alignment vertical="center"/>
    </xf>
    <xf numFmtId="168" fontId="5" fillId="0" borderId="12" xfId="3" applyNumberFormat="1" applyFont="1" applyFill="1" applyBorder="1" applyAlignment="1">
      <alignment horizontal="right" vertical="center"/>
    </xf>
    <xf numFmtId="164" fontId="9" fillId="0" borderId="17" xfId="3" applyNumberFormat="1" applyFont="1" applyFill="1" applyBorder="1" applyAlignment="1">
      <alignment horizontal="right" vertical="center"/>
    </xf>
    <xf numFmtId="0" fontId="6" fillId="0" borderId="2" xfId="2" applyFont="1" applyBorder="1" applyAlignment="1">
      <alignment horizontal="left" vertical="center" indent="1"/>
    </xf>
    <xf numFmtId="164" fontId="5" fillId="0" borderId="19" xfId="3" applyNumberFormat="1" applyFont="1" applyFill="1" applyBorder="1" applyAlignment="1">
      <alignment horizontal="right" vertical="center"/>
    </xf>
    <xf numFmtId="164" fontId="9" fillId="0" borderId="22" xfId="3" applyNumberFormat="1" applyFont="1" applyFill="1" applyBorder="1" applyAlignment="1">
      <alignment horizontal="right" vertical="center"/>
    </xf>
    <xf numFmtId="164" fontId="5" fillId="0" borderId="45" xfId="3" applyNumberFormat="1" applyFont="1" applyFill="1" applyBorder="1" applyAlignment="1">
      <alignment horizontal="right" vertical="center"/>
    </xf>
    <xf numFmtId="164" fontId="5" fillId="0" borderId="27" xfId="3" applyNumberFormat="1" applyFont="1" applyFill="1" applyBorder="1" applyAlignment="1">
      <alignment horizontal="right" vertical="center"/>
    </xf>
    <xf numFmtId="164" fontId="5" fillId="0" borderId="14" xfId="3" applyNumberFormat="1" applyFont="1" applyFill="1" applyBorder="1" applyAlignment="1">
      <alignment horizontal="right" vertical="center"/>
    </xf>
    <xf numFmtId="164" fontId="9" fillId="0" borderId="21" xfId="3" applyNumberFormat="1" applyFont="1" applyFill="1" applyBorder="1" applyAlignment="1">
      <alignment horizontal="right" vertical="center"/>
    </xf>
    <xf numFmtId="164" fontId="5" fillId="0" borderId="4" xfId="3" applyNumberFormat="1" applyFont="1" applyFill="1" applyBorder="1" applyAlignment="1">
      <alignment horizontal="right" vertical="center"/>
    </xf>
    <xf numFmtId="164" fontId="5" fillId="0" borderId="22" xfId="3" applyNumberFormat="1" applyFont="1" applyFill="1" applyBorder="1" applyAlignment="1">
      <alignment horizontal="right" vertical="center"/>
    </xf>
    <xf numFmtId="0" fontId="5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vertical="center" wrapText="1"/>
    </xf>
    <xf numFmtId="164" fontId="5" fillId="0" borderId="9" xfId="3" applyNumberFormat="1" applyFont="1" applyFill="1" applyBorder="1" applyAlignment="1">
      <alignment horizontal="right" vertical="center"/>
    </xf>
    <xf numFmtId="164" fontId="5" fillId="0" borderId="10" xfId="3" applyNumberFormat="1" applyFont="1" applyFill="1" applyBorder="1" applyAlignment="1">
      <alignment horizontal="right" vertical="center"/>
    </xf>
    <xf numFmtId="164" fontId="5" fillId="0" borderId="18" xfId="3" applyNumberFormat="1" applyFont="1" applyFill="1" applyBorder="1" applyAlignment="1">
      <alignment horizontal="right" vertical="center"/>
    </xf>
    <xf numFmtId="0" fontId="5" fillId="0" borderId="14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7" xfId="2" applyFont="1" applyBorder="1" applyAlignment="1">
      <alignment vertical="center"/>
    </xf>
    <xf numFmtId="168" fontId="5" fillId="0" borderId="13" xfId="3" applyNumberFormat="1" applyFont="1" applyFill="1" applyBorder="1" applyAlignment="1">
      <alignment horizontal="right" vertical="center"/>
    </xf>
    <xf numFmtId="164" fontId="5" fillId="0" borderId="38" xfId="3" applyNumberFormat="1" applyFont="1" applyFill="1" applyBorder="1" applyAlignment="1">
      <alignment horizontal="right" vertical="center"/>
    </xf>
    <xf numFmtId="164" fontId="5" fillId="0" borderId="2" xfId="3" applyNumberFormat="1" applyFont="1" applyFill="1" applyBorder="1" applyAlignment="1">
      <alignment horizontal="right" vertical="center"/>
    </xf>
    <xf numFmtId="0" fontId="6" fillId="0" borderId="12" xfId="2" applyFont="1" applyBorder="1" applyAlignment="1">
      <alignment vertical="center" wrapText="1"/>
    </xf>
    <xf numFmtId="164" fontId="5" fillId="0" borderId="12" xfId="3" applyNumberFormat="1" applyFont="1" applyFill="1" applyBorder="1" applyAlignment="1">
      <alignment horizontal="right" vertical="center"/>
    </xf>
    <xf numFmtId="164" fontId="5" fillId="0" borderId="13" xfId="3" applyNumberFormat="1" applyFont="1" applyFill="1" applyBorder="1" applyAlignment="1">
      <alignment horizontal="right" vertical="center"/>
    </xf>
    <xf numFmtId="164" fontId="5" fillId="0" borderId="16" xfId="3" applyNumberFormat="1" applyFont="1" applyFill="1" applyBorder="1" applyAlignment="1">
      <alignment horizontal="right" vertical="center"/>
    </xf>
    <xf numFmtId="164" fontId="5" fillId="0" borderId="21" xfId="2" applyNumberFormat="1" applyFont="1" applyBorder="1" applyAlignment="1">
      <alignment vertical="center"/>
    </xf>
    <xf numFmtId="0" fontId="4" fillId="0" borderId="0" xfId="2" applyFont="1"/>
    <xf numFmtId="164" fontId="5" fillId="6" borderId="9" xfId="3" applyNumberFormat="1" applyFont="1" applyFill="1" applyBorder="1" applyAlignment="1">
      <alignment horizontal="right" vertical="center"/>
    </xf>
    <xf numFmtId="164" fontId="5" fillId="6" borderId="10" xfId="3" applyNumberFormat="1" applyFont="1" applyFill="1" applyBorder="1" applyAlignment="1">
      <alignment horizontal="right" vertical="center"/>
    </xf>
    <xf numFmtId="164" fontId="5" fillId="6" borderId="18" xfId="3" applyNumberFormat="1" applyFont="1" applyFill="1" applyBorder="1" applyAlignment="1">
      <alignment horizontal="right" vertical="center"/>
    </xf>
    <xf numFmtId="0" fontId="4" fillId="0" borderId="0" xfId="2" applyFont="1" applyAlignment="1">
      <alignment horizontal="center"/>
    </xf>
    <xf numFmtId="0" fontId="10" fillId="0" borderId="0" xfId="2" applyFont="1"/>
    <xf numFmtId="0" fontId="2" fillId="0" borderId="0" xfId="2" applyAlignment="1">
      <alignment horizontal="center"/>
    </xf>
    <xf numFmtId="0" fontId="13" fillId="0" borderId="0" xfId="2" applyFont="1"/>
    <xf numFmtId="0" fontId="6" fillId="3" borderId="6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6" fillId="3" borderId="23" xfId="2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0" fontId="6" fillId="7" borderId="9" xfId="2" applyFont="1" applyFill="1" applyBorder="1" applyAlignment="1">
      <alignment horizontal="center" vertical="center" wrapText="1"/>
    </xf>
    <xf numFmtId="0" fontId="6" fillId="3" borderId="18" xfId="2" applyFont="1" applyFill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/>
    </xf>
    <xf numFmtId="164" fontId="5" fillId="0" borderId="14" xfId="2" applyNumberFormat="1" applyFont="1" applyBorder="1" applyAlignment="1">
      <alignment horizontal="right" vertical="center"/>
    </xf>
    <xf numFmtId="0" fontId="19" fillId="0" borderId="14" xfId="2" applyFont="1" applyBorder="1" applyAlignment="1">
      <alignment vertical="center"/>
    </xf>
    <xf numFmtId="164" fontId="5" fillId="0" borderId="17" xfId="2" applyNumberFormat="1" applyFont="1" applyBorder="1" applyAlignment="1">
      <alignment horizontal="right" vertical="center"/>
    </xf>
    <xf numFmtId="164" fontId="9" fillId="0" borderId="14" xfId="2" applyNumberFormat="1" applyFont="1" applyBorder="1" applyAlignment="1">
      <alignment vertical="center"/>
    </xf>
    <xf numFmtId="0" fontId="5" fillId="0" borderId="14" xfId="2" applyFont="1" applyBorder="1" applyAlignment="1">
      <alignment horizontal="right" vertical="center"/>
    </xf>
    <xf numFmtId="164" fontId="5" fillId="0" borderId="17" xfId="4" applyNumberFormat="1" applyFont="1" applyFill="1" applyBorder="1" applyAlignment="1">
      <alignment vertical="center"/>
    </xf>
    <xf numFmtId="164" fontId="5" fillId="0" borderId="14" xfId="4" applyNumberFormat="1" applyFont="1" applyFill="1" applyBorder="1" applyAlignment="1">
      <alignment vertical="center"/>
    </xf>
    <xf numFmtId="169" fontId="5" fillId="0" borderId="14" xfId="2" applyNumberFormat="1" applyFont="1" applyBorder="1" applyAlignment="1">
      <alignment horizontal="right" vertical="center"/>
    </xf>
    <xf numFmtId="0" fontId="9" fillId="0" borderId="14" xfId="2" applyFont="1" applyBorder="1" applyAlignment="1">
      <alignment vertical="center"/>
    </xf>
    <xf numFmtId="164" fontId="9" fillId="0" borderId="12" xfId="2" applyNumberFormat="1" applyFont="1" applyBorder="1" applyAlignment="1">
      <alignment vertical="center"/>
    </xf>
    <xf numFmtId="0" fontId="9" fillId="0" borderId="12" xfId="2" applyFont="1" applyBorder="1" applyAlignment="1">
      <alignment vertical="center"/>
    </xf>
    <xf numFmtId="0" fontId="19" fillId="0" borderId="20" xfId="2" applyFont="1" applyBorder="1" applyAlignment="1">
      <alignment vertical="center"/>
    </xf>
    <xf numFmtId="0" fontId="19" fillId="0" borderId="12" xfId="2" applyFont="1" applyBorder="1" applyAlignment="1">
      <alignment vertical="center"/>
    </xf>
    <xf numFmtId="164" fontId="5" fillId="0" borderId="45" xfId="2" applyNumberFormat="1" applyFont="1" applyBorder="1" applyAlignment="1">
      <alignment horizontal="right" vertical="center"/>
    </xf>
    <xf numFmtId="164" fontId="9" fillId="0" borderId="16" xfId="2" applyNumberFormat="1" applyFont="1" applyBorder="1" applyAlignment="1">
      <alignment vertical="center"/>
    </xf>
    <xf numFmtId="170" fontId="9" fillId="0" borderId="14" xfId="2" applyNumberFormat="1" applyFont="1" applyBorder="1" applyAlignment="1">
      <alignment vertical="center"/>
    </xf>
    <xf numFmtId="170" fontId="5" fillId="0" borderId="14" xfId="2" applyNumberFormat="1" applyFont="1" applyBorder="1" applyAlignment="1">
      <alignment vertical="center"/>
    </xf>
    <xf numFmtId="164" fontId="9" fillId="0" borderId="17" xfId="2" applyNumberFormat="1" applyFont="1" applyBorder="1" applyAlignment="1">
      <alignment vertical="center"/>
    </xf>
    <xf numFmtId="170" fontId="9" fillId="0" borderId="20" xfId="2" applyNumberFormat="1" applyFont="1" applyBorder="1" applyAlignment="1">
      <alignment vertical="center"/>
    </xf>
    <xf numFmtId="164" fontId="19" fillId="0" borderId="20" xfId="2" applyNumberFormat="1" applyFont="1" applyBorder="1" applyAlignment="1">
      <alignment vertical="center"/>
    </xf>
    <xf numFmtId="164" fontId="5" fillId="0" borderId="12" xfId="2" applyNumberFormat="1" applyFont="1" applyBorder="1" applyAlignment="1">
      <alignment horizontal="right" vertical="center"/>
    </xf>
    <xf numFmtId="0" fontId="19" fillId="0" borderId="14" xfId="2" applyFont="1" applyBorder="1" applyAlignment="1">
      <alignment horizontal="left" vertical="center" wrapText="1" indent="1"/>
    </xf>
    <xf numFmtId="164" fontId="9" fillId="0" borderId="20" xfId="2" applyNumberFormat="1" applyFont="1" applyBorder="1" applyAlignment="1">
      <alignment vertical="center"/>
    </xf>
    <xf numFmtId="164" fontId="5" fillId="0" borderId="20" xfId="2" applyNumberFormat="1" applyFont="1" applyBorder="1" applyAlignment="1">
      <alignment horizontal="right" vertical="center"/>
    </xf>
    <xf numFmtId="164" fontId="9" fillId="0" borderId="21" xfId="2" applyNumberFormat="1" applyFont="1" applyBorder="1" applyAlignment="1">
      <alignment vertical="center"/>
    </xf>
    <xf numFmtId="164" fontId="5" fillId="0" borderId="20" xfId="1" applyNumberFormat="1" applyFont="1" applyFill="1" applyBorder="1" applyAlignment="1">
      <alignment vertical="center"/>
    </xf>
    <xf numFmtId="164" fontId="5" fillId="0" borderId="20" xfId="4" applyNumberFormat="1" applyFont="1" applyFill="1" applyBorder="1" applyAlignment="1">
      <alignment vertical="center"/>
    </xf>
    <xf numFmtId="169" fontId="5" fillId="0" borderId="20" xfId="2" applyNumberFormat="1" applyFont="1" applyBorder="1" applyAlignment="1">
      <alignment horizontal="right" vertical="center"/>
    </xf>
    <xf numFmtId="164" fontId="5" fillId="0" borderId="21" xfId="4" applyNumberFormat="1" applyFont="1" applyFill="1" applyBorder="1" applyAlignment="1">
      <alignment vertical="center"/>
    </xf>
    <xf numFmtId="170" fontId="9" fillId="0" borderId="19" xfId="2" applyNumberFormat="1" applyFont="1" applyBorder="1" applyAlignment="1">
      <alignment vertical="center"/>
    </xf>
    <xf numFmtId="0" fontId="9" fillId="0" borderId="19" xfId="2" applyFont="1" applyBorder="1" applyAlignment="1">
      <alignment vertical="center"/>
    </xf>
    <xf numFmtId="164" fontId="5" fillId="0" borderId="19" xfId="2" applyNumberFormat="1" applyFont="1" applyBorder="1" applyAlignment="1">
      <alignment horizontal="right" vertical="center"/>
    </xf>
    <xf numFmtId="164" fontId="5" fillId="0" borderId="22" xfId="2" applyNumberFormat="1" applyFont="1" applyBorder="1" applyAlignment="1">
      <alignment horizontal="right" vertical="center"/>
    </xf>
    <xf numFmtId="0" fontId="19" fillId="0" borderId="19" xfId="2" applyFont="1" applyBorder="1" applyAlignment="1">
      <alignment vertical="center"/>
    </xf>
    <xf numFmtId="164" fontId="5" fillId="0" borderId="9" xfId="2" applyNumberFormat="1" applyFont="1" applyBorder="1" applyAlignment="1">
      <alignment vertical="center"/>
    </xf>
    <xf numFmtId="164" fontId="5" fillId="6" borderId="18" xfId="2" applyNumberFormat="1" applyFont="1" applyFill="1" applyBorder="1" applyAlignment="1">
      <alignment vertical="center"/>
    </xf>
    <xf numFmtId="0" fontId="6" fillId="7" borderId="18" xfId="2" applyFont="1" applyFill="1" applyBorder="1" applyAlignment="1">
      <alignment horizontal="center" vertical="center" wrapText="1"/>
    </xf>
    <xf numFmtId="0" fontId="21" fillId="0" borderId="14" xfId="2" applyFont="1" applyBorder="1" applyAlignment="1">
      <alignment vertical="center"/>
    </xf>
    <xf numFmtId="164" fontId="5" fillId="0" borderId="27" xfId="2" applyNumberFormat="1" applyFont="1" applyBorder="1" applyAlignment="1">
      <alignment horizontal="right" vertical="center"/>
    </xf>
    <xf numFmtId="0" fontId="5" fillId="0" borderId="12" xfId="2" applyFont="1" applyBorder="1" applyAlignment="1">
      <alignment horizontal="right" vertical="center"/>
    </xf>
    <xf numFmtId="164" fontId="5" fillId="0" borderId="16" xfId="2" applyNumberFormat="1" applyFont="1" applyBorder="1" applyAlignment="1">
      <alignment horizontal="right" vertical="center"/>
    </xf>
    <xf numFmtId="0" fontId="5" fillId="0" borderId="20" xfId="2" applyFont="1" applyBorder="1" applyAlignment="1">
      <alignment horizontal="right" vertical="center"/>
    </xf>
    <xf numFmtId="164" fontId="5" fillId="0" borderId="21" xfId="2" applyNumberFormat="1" applyFont="1" applyBorder="1" applyAlignment="1">
      <alignment horizontal="right" vertical="center"/>
    </xf>
    <xf numFmtId="164" fontId="9" fillId="0" borderId="19" xfId="2" applyNumberFormat="1" applyFont="1" applyBorder="1" applyAlignment="1">
      <alignment vertical="center"/>
    </xf>
    <xf numFmtId="164" fontId="9" fillId="0" borderId="22" xfId="2" applyNumberFormat="1" applyFont="1" applyBorder="1" applyAlignment="1">
      <alignment vertical="center"/>
    </xf>
    <xf numFmtId="164" fontId="5" fillId="0" borderId="18" xfId="2" applyNumberFormat="1" applyFont="1" applyBorder="1" applyAlignment="1">
      <alignment vertical="center"/>
    </xf>
    <xf numFmtId="164" fontId="1" fillId="0" borderId="14" xfId="2" applyNumberFormat="1" applyFont="1" applyBorder="1" applyAlignment="1">
      <alignment vertical="center"/>
    </xf>
    <xf numFmtId="164" fontId="1" fillId="0" borderId="17" xfId="2" applyNumberFormat="1" applyFont="1" applyBorder="1" applyAlignment="1">
      <alignment vertical="center"/>
    </xf>
    <xf numFmtId="164" fontId="1" fillId="0" borderId="12" xfId="2" applyNumberFormat="1" applyFont="1" applyBorder="1" applyAlignment="1">
      <alignment vertical="center"/>
    </xf>
    <xf numFmtId="164" fontId="1" fillId="0" borderId="16" xfId="2" applyNumberFormat="1" applyFont="1" applyBorder="1" applyAlignment="1">
      <alignment vertical="center"/>
    </xf>
    <xf numFmtId="164" fontId="9" fillId="0" borderId="2" xfId="2" applyNumberFormat="1" applyFont="1" applyBorder="1" applyAlignment="1">
      <alignment vertical="center"/>
    </xf>
    <xf numFmtId="164" fontId="5" fillId="0" borderId="2" xfId="2" applyNumberFormat="1" applyFont="1" applyBorder="1" applyAlignment="1">
      <alignment vertical="center"/>
    </xf>
    <xf numFmtId="164" fontId="5" fillId="0" borderId="22" xfId="2" applyNumberFormat="1" applyFont="1" applyBorder="1" applyAlignment="1">
      <alignment vertical="center"/>
    </xf>
    <xf numFmtId="164" fontId="5" fillId="0" borderId="28" xfId="2" applyNumberFormat="1" applyFont="1" applyBorder="1" applyAlignment="1">
      <alignment vertical="center"/>
    </xf>
    <xf numFmtId="0" fontId="19" fillId="0" borderId="0" xfId="2" applyFont="1" applyAlignment="1">
      <alignment vertical="center"/>
    </xf>
    <xf numFmtId="164" fontId="6" fillId="0" borderId="0" xfId="2" applyNumberFormat="1" applyFont="1" applyAlignment="1">
      <alignment vertical="center"/>
    </xf>
    <xf numFmtId="0" fontId="5" fillId="3" borderId="42" xfId="2" applyFont="1" applyFill="1" applyBorder="1" applyAlignment="1">
      <alignment horizontal="center" vertical="center" wrapText="1"/>
    </xf>
    <xf numFmtId="0" fontId="6" fillId="3" borderId="43" xfId="2" applyFont="1" applyFill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/>
    </xf>
    <xf numFmtId="0" fontId="5" fillId="0" borderId="47" xfId="2" applyFont="1" applyBorder="1" applyAlignment="1">
      <alignment horizontal="center" vertical="center"/>
    </xf>
    <xf numFmtId="164" fontId="5" fillId="0" borderId="47" xfId="2" applyNumberFormat="1" applyFont="1" applyBorder="1" applyAlignment="1">
      <alignment horizontal="right" vertical="center"/>
    </xf>
    <xf numFmtId="164" fontId="5" fillId="6" borderId="14" xfId="2" applyNumberFormat="1" applyFont="1" applyFill="1" applyBorder="1" applyAlignment="1">
      <alignment horizontal="right" vertical="center"/>
    </xf>
    <xf numFmtId="164" fontId="5" fillId="0" borderId="46" xfId="2" applyNumberFormat="1" applyFont="1" applyBorder="1" applyAlignment="1">
      <alignment horizontal="right" vertical="center"/>
    </xf>
    <xf numFmtId="164" fontId="5" fillId="0" borderId="45" xfId="1" applyNumberFormat="1" applyFont="1" applyFill="1" applyBorder="1" applyAlignment="1">
      <alignment vertical="center"/>
    </xf>
    <xf numFmtId="164" fontId="5" fillId="6" borderId="19" xfId="2" applyNumberFormat="1" applyFont="1" applyFill="1" applyBorder="1" applyAlignment="1">
      <alignment vertical="center"/>
    </xf>
    <xf numFmtId="164" fontId="5" fillId="6" borderId="48" xfId="2" applyNumberFormat="1" applyFont="1" applyFill="1" applyBorder="1" applyAlignment="1">
      <alignment horizontal="right" vertical="center"/>
    </xf>
    <xf numFmtId="164" fontId="5" fillId="6" borderId="19" xfId="2" applyNumberFormat="1" applyFont="1" applyFill="1" applyBorder="1" applyAlignment="1">
      <alignment horizontal="right" vertical="center"/>
    </xf>
    <xf numFmtId="164" fontId="5" fillId="6" borderId="22" xfId="2" applyNumberFormat="1" applyFont="1" applyFill="1" applyBorder="1" applyAlignment="1">
      <alignment horizontal="right" vertical="center"/>
    </xf>
    <xf numFmtId="164" fontId="5" fillId="0" borderId="43" xfId="2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</cellXfs>
  <cellStyles count="5">
    <cellStyle name="Comma" xfId="1" builtinId="3"/>
    <cellStyle name="Comma 13" xfId="4" xr:uid="{3F8E111E-9B24-4E0A-A769-7DABEED42596}"/>
    <cellStyle name="Comma 2" xfId="3" xr:uid="{66F9E89E-3E8A-4841-9917-3A8D4A54E0B9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7"/>
  <sheetViews>
    <sheetView view="pageBreakPreview" zoomScaleNormal="75" zoomScaleSheetLayoutView="100" zoomScalePageLayoutView="55" workbookViewId="0">
      <selection activeCell="B7" sqref="B7:O7"/>
    </sheetView>
  </sheetViews>
  <sheetFormatPr defaultRowHeight="12.75" x14ac:dyDescent="0.2"/>
  <cols>
    <col min="1" max="1" width="2.5703125" customWidth="1"/>
    <col min="2" max="2" width="6.42578125" customWidth="1"/>
    <col min="3" max="3" width="38.42578125" customWidth="1"/>
    <col min="4" max="15" width="12.5703125" customWidth="1"/>
    <col min="16" max="16" width="2.5703125" customWidth="1"/>
    <col min="17" max="19" width="12.5703125" customWidth="1"/>
    <col min="20" max="20" width="2.5703125" customWidth="1"/>
  </cols>
  <sheetData>
    <row r="1" spans="1:27" s="2" customFormat="1" ht="17.25" customHeight="1" x14ac:dyDescent="0.2">
      <c r="A1" s="3"/>
      <c r="B1" s="33" t="s">
        <v>0</v>
      </c>
      <c r="C1" s="3"/>
      <c r="D1" s="3"/>
      <c r="E1" s="3"/>
      <c r="F1" s="3"/>
      <c r="G1" s="3"/>
      <c r="H1" s="3"/>
      <c r="J1" s="3"/>
      <c r="K1" s="3"/>
      <c r="O1" s="4" t="s">
        <v>60</v>
      </c>
      <c r="P1" s="4"/>
      <c r="Q1"/>
      <c r="R1"/>
      <c r="S1"/>
      <c r="T1"/>
      <c r="U1"/>
      <c r="V1"/>
      <c r="W1"/>
      <c r="X1"/>
      <c r="Y1"/>
      <c r="Z1"/>
      <c r="AA1"/>
    </row>
    <row r="2" spans="1:27" s="2" customFormat="1" ht="17.25" customHeight="1" x14ac:dyDescent="0.2">
      <c r="A2" s="3"/>
      <c r="B2" s="33"/>
      <c r="C2" s="3"/>
      <c r="D2" s="3"/>
      <c r="E2" s="3"/>
      <c r="F2" s="3"/>
      <c r="G2" s="3"/>
      <c r="H2" s="3"/>
      <c r="J2" s="3"/>
      <c r="K2" s="3"/>
      <c r="O2" s="4" t="s">
        <v>1</v>
      </c>
      <c r="P2" s="4"/>
      <c r="Q2"/>
      <c r="R2"/>
      <c r="S2"/>
      <c r="T2"/>
      <c r="U2"/>
      <c r="V2"/>
      <c r="W2"/>
      <c r="X2"/>
      <c r="Y2"/>
      <c r="Z2"/>
      <c r="AA2"/>
    </row>
    <row r="3" spans="1:27" s="2" customFormat="1" ht="17.25" customHeight="1" x14ac:dyDescent="0.2">
      <c r="A3" s="3"/>
      <c r="C3" s="3"/>
      <c r="D3" s="3"/>
      <c r="E3" s="3"/>
      <c r="F3" s="3"/>
      <c r="G3" s="3"/>
      <c r="H3" s="3"/>
      <c r="J3" s="3"/>
      <c r="K3" s="3"/>
      <c r="O3" s="4" t="s">
        <v>2</v>
      </c>
      <c r="P3" s="4"/>
      <c r="Q3"/>
      <c r="R3"/>
      <c r="S3"/>
      <c r="T3"/>
      <c r="U3"/>
      <c r="V3"/>
      <c r="W3"/>
      <c r="X3"/>
      <c r="Y3"/>
      <c r="Z3"/>
      <c r="AA3"/>
    </row>
    <row r="4" spans="1:27" s="2" customFormat="1" ht="17.25" customHeight="1" x14ac:dyDescent="0.2">
      <c r="A4" s="3"/>
      <c r="B4" s="69"/>
      <c r="C4" s="3"/>
      <c r="D4" s="3"/>
      <c r="E4" s="3"/>
      <c r="F4" s="3"/>
      <c r="G4" s="3"/>
      <c r="H4" s="3"/>
      <c r="J4" s="3"/>
      <c r="K4" s="3"/>
      <c r="O4" s="4" t="s">
        <v>3</v>
      </c>
      <c r="P4" s="4"/>
      <c r="Q4"/>
      <c r="R4"/>
      <c r="S4"/>
      <c r="T4"/>
      <c r="U4"/>
      <c r="V4"/>
      <c r="W4"/>
      <c r="X4"/>
      <c r="Y4"/>
      <c r="Z4"/>
      <c r="AA4"/>
    </row>
    <row r="5" spans="1:27" s="2" customFormat="1" ht="17.25" customHeight="1" x14ac:dyDescent="0.2">
      <c r="A5" s="3"/>
      <c r="B5" s="100"/>
      <c r="C5" s="100"/>
      <c r="D5" s="100"/>
      <c r="E5" s="100"/>
      <c r="F5" s="100"/>
      <c r="G5" s="100"/>
      <c r="H5" s="100"/>
      <c r="I5" s="100"/>
      <c r="J5" s="100"/>
      <c r="K5" s="100"/>
      <c r="O5" s="4" t="s">
        <v>4</v>
      </c>
      <c r="P5" s="4"/>
      <c r="Q5"/>
      <c r="R5"/>
      <c r="S5"/>
      <c r="T5"/>
      <c r="U5"/>
      <c r="V5"/>
      <c r="W5"/>
      <c r="X5"/>
      <c r="Y5"/>
      <c r="Z5"/>
      <c r="AA5"/>
    </row>
    <row r="6" spans="1:27" s="2" customFormat="1" ht="17.25" customHeight="1" x14ac:dyDescent="0.2">
      <c r="A6" s="3"/>
      <c r="B6" s="100"/>
      <c r="C6" s="100"/>
      <c r="D6" s="100"/>
      <c r="E6" s="100"/>
      <c r="F6" s="100"/>
      <c r="G6" s="100"/>
      <c r="H6" s="100"/>
      <c r="I6" s="100"/>
      <c r="J6" s="100"/>
      <c r="K6" s="100"/>
      <c r="O6" s="4" t="s">
        <v>5</v>
      </c>
      <c r="P6" s="4"/>
      <c r="Q6"/>
      <c r="R6"/>
      <c r="S6"/>
      <c r="T6"/>
      <c r="U6"/>
      <c r="V6"/>
      <c r="W6"/>
      <c r="X6"/>
      <c r="Y6"/>
      <c r="Z6"/>
      <c r="AA6"/>
    </row>
    <row r="7" spans="1:27" s="2" customFormat="1" ht="17.25" customHeight="1" x14ac:dyDescent="0.2">
      <c r="A7" s="3"/>
      <c r="B7" s="314" t="s">
        <v>5</v>
      </c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"/>
      <c r="Q7"/>
      <c r="R7"/>
      <c r="S7"/>
      <c r="T7"/>
      <c r="U7"/>
      <c r="V7"/>
      <c r="W7"/>
      <c r="X7"/>
      <c r="Y7"/>
      <c r="Z7"/>
      <c r="AA7"/>
    </row>
    <row r="8" spans="1:27" s="2" customFormat="1" ht="17.25" customHeight="1" x14ac:dyDescent="0.2">
      <c r="A8" s="3"/>
      <c r="B8" s="315" t="s">
        <v>6</v>
      </c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81"/>
      <c r="Q8"/>
      <c r="R8"/>
      <c r="S8"/>
      <c r="T8"/>
      <c r="U8"/>
      <c r="V8"/>
      <c r="W8"/>
      <c r="X8"/>
      <c r="Y8"/>
      <c r="Z8"/>
      <c r="AA8"/>
    </row>
    <row r="9" spans="1:27" s="2" customFormat="1" ht="17.25" customHeight="1" thickBot="1" x14ac:dyDescent="0.25">
      <c r="A9" s="3"/>
      <c r="B9" s="5"/>
      <c r="C9" s="6"/>
      <c r="D9" s="6"/>
      <c r="E9" s="3"/>
      <c r="F9" s="6"/>
      <c r="H9" s="3"/>
      <c r="I9" s="3"/>
      <c r="J9" s="3"/>
      <c r="K9" s="3"/>
      <c r="L9" s="3"/>
      <c r="M9" s="3"/>
      <c r="N9" s="3"/>
      <c r="O9" s="3"/>
      <c r="P9"/>
      <c r="Q9"/>
      <c r="R9"/>
      <c r="S9"/>
      <c r="T9"/>
      <c r="U9"/>
      <c r="V9"/>
      <c r="W9"/>
      <c r="X9"/>
      <c r="Y9"/>
      <c r="Z9"/>
      <c r="AA9"/>
    </row>
    <row r="10" spans="1:27" s="2" customFormat="1" ht="17.25" customHeight="1" x14ac:dyDescent="0.2">
      <c r="A10" s="7"/>
      <c r="B10" s="70" t="s">
        <v>7</v>
      </c>
      <c r="C10" s="32"/>
      <c r="D10" s="32">
        <v>2016</v>
      </c>
      <c r="E10" s="32">
        <v>2017</v>
      </c>
      <c r="F10" s="32">
        <v>2018</v>
      </c>
      <c r="G10" s="9">
        <v>2019</v>
      </c>
      <c r="H10" s="32">
        <v>2020</v>
      </c>
      <c r="I10" s="32">
        <v>2021</v>
      </c>
      <c r="J10" s="9">
        <v>2022</v>
      </c>
      <c r="K10" s="32">
        <v>2023</v>
      </c>
      <c r="L10" s="32">
        <v>2024</v>
      </c>
      <c r="M10" s="32">
        <v>2025</v>
      </c>
      <c r="N10" s="9">
        <v>2026</v>
      </c>
      <c r="O10" s="65">
        <v>2027</v>
      </c>
      <c r="P10"/>
      <c r="Q10"/>
      <c r="R10"/>
      <c r="S10"/>
      <c r="T10"/>
      <c r="U10"/>
      <c r="V10"/>
      <c r="W10"/>
      <c r="X10"/>
      <c r="Y10"/>
      <c r="Z10"/>
      <c r="AA10"/>
    </row>
    <row r="11" spans="1:27" s="2" customFormat="1" ht="17.25" customHeight="1" thickBot="1" x14ac:dyDescent="0.25">
      <c r="A11" s="7"/>
      <c r="B11" s="71" t="s">
        <v>8</v>
      </c>
      <c r="C11" s="13" t="s">
        <v>9</v>
      </c>
      <c r="D11" s="13" t="s">
        <v>10</v>
      </c>
      <c r="E11" s="13" t="s">
        <v>10</v>
      </c>
      <c r="F11" s="13" t="s">
        <v>10</v>
      </c>
      <c r="G11" s="29" t="s">
        <v>10</v>
      </c>
      <c r="H11" s="13" t="s">
        <v>10</v>
      </c>
      <c r="I11" s="13" t="s">
        <v>10</v>
      </c>
      <c r="J11" s="29" t="s">
        <v>10</v>
      </c>
      <c r="K11" s="13" t="s">
        <v>10</v>
      </c>
      <c r="L11" s="13" t="s">
        <v>10</v>
      </c>
      <c r="M11" s="13" t="s">
        <v>11</v>
      </c>
      <c r="N11" s="29" t="s">
        <v>12</v>
      </c>
      <c r="O11" s="66" t="s">
        <v>13</v>
      </c>
      <c r="P11"/>
      <c r="Q11"/>
      <c r="R11"/>
      <c r="S11"/>
      <c r="T11"/>
      <c r="U11"/>
      <c r="V11"/>
      <c r="W11"/>
      <c r="X11"/>
      <c r="Y11"/>
      <c r="Z11"/>
      <c r="AA11"/>
    </row>
    <row r="12" spans="1:27" s="2" customFormat="1" ht="17.25" customHeight="1" x14ac:dyDescent="0.2">
      <c r="A12" s="5"/>
      <c r="B12" s="72"/>
      <c r="C12" s="30"/>
      <c r="D12" s="67" t="s">
        <v>14</v>
      </c>
      <c r="E12" s="67" t="s">
        <v>15</v>
      </c>
      <c r="F12" s="18" t="s">
        <v>16</v>
      </c>
      <c r="G12" s="84" t="s">
        <v>17</v>
      </c>
      <c r="H12" s="18" t="s">
        <v>18</v>
      </c>
      <c r="I12" s="18" t="s">
        <v>19</v>
      </c>
      <c r="J12" s="84" t="s">
        <v>20</v>
      </c>
      <c r="K12" s="18" t="s">
        <v>21</v>
      </c>
      <c r="L12" s="67" t="s">
        <v>22</v>
      </c>
      <c r="M12" s="67" t="s">
        <v>23</v>
      </c>
      <c r="N12" s="99" t="s">
        <v>24</v>
      </c>
      <c r="O12" s="89" t="s">
        <v>25</v>
      </c>
      <c r="P12"/>
      <c r="Q12"/>
      <c r="R12"/>
      <c r="S12"/>
      <c r="T12"/>
      <c r="U12"/>
      <c r="V12"/>
      <c r="W12"/>
      <c r="X12"/>
      <c r="Y12"/>
      <c r="Z12"/>
      <c r="AA12"/>
    </row>
    <row r="13" spans="1:27" s="2" customFormat="1" ht="17.25" customHeight="1" x14ac:dyDescent="0.2">
      <c r="A13" s="3"/>
      <c r="B13" s="55"/>
      <c r="C13" s="48"/>
      <c r="D13" s="21"/>
      <c r="E13" s="21"/>
      <c r="F13" s="48"/>
      <c r="G13" s="20"/>
      <c r="H13" s="48"/>
      <c r="I13" s="48"/>
      <c r="J13" s="98"/>
      <c r="K13" s="21"/>
      <c r="L13" s="21"/>
      <c r="M13" s="21"/>
      <c r="N13" s="98"/>
      <c r="O13" s="88"/>
      <c r="P13"/>
      <c r="Q13"/>
      <c r="R13"/>
      <c r="S13"/>
      <c r="T13"/>
      <c r="U13"/>
      <c r="V13"/>
      <c r="W13"/>
      <c r="X13"/>
      <c r="Y13"/>
      <c r="Z13"/>
      <c r="AA13"/>
    </row>
    <row r="14" spans="1:27" s="2" customFormat="1" ht="17.25" customHeight="1" x14ac:dyDescent="0.2">
      <c r="A14" s="3"/>
      <c r="B14" s="55">
        <v>1</v>
      </c>
      <c r="C14" s="59" t="s">
        <v>26</v>
      </c>
      <c r="D14" s="68">
        <v>12.015396195999999</v>
      </c>
      <c r="E14" s="68">
        <v>11.250176067</v>
      </c>
      <c r="F14" s="68">
        <v>11.985671791</v>
      </c>
      <c r="G14" s="85">
        <v>12.392175622</v>
      </c>
      <c r="H14" s="68">
        <v>12.176500196999999</v>
      </c>
      <c r="I14" s="68">
        <v>12.540034002000001</v>
      </c>
      <c r="J14" s="92">
        <v>12.655964131999999</v>
      </c>
      <c r="K14" s="22">
        <v>13.175134776369999</v>
      </c>
      <c r="L14" s="22">
        <v>13.746154596</v>
      </c>
      <c r="M14" s="68">
        <v>14.2960409718892</v>
      </c>
      <c r="N14" s="85">
        <v>14.021553391384028</v>
      </c>
      <c r="O14" s="73">
        <v>13.804652995498207</v>
      </c>
      <c r="P14"/>
      <c r="Q14"/>
      <c r="R14"/>
      <c r="S14"/>
      <c r="T14"/>
      <c r="U14"/>
      <c r="V14"/>
      <c r="W14"/>
      <c r="X14"/>
      <c r="Y14"/>
      <c r="Z14"/>
      <c r="AA14"/>
    </row>
    <row r="15" spans="1:27" s="2" customFormat="1" ht="17.25" customHeight="1" x14ac:dyDescent="0.2">
      <c r="A15" s="3"/>
      <c r="B15" s="55">
        <v>2</v>
      </c>
      <c r="C15" s="48" t="s">
        <v>27</v>
      </c>
      <c r="D15" s="68">
        <v>14.18534338776</v>
      </c>
      <c r="E15" s="68">
        <v>16.084773180159999</v>
      </c>
      <c r="F15" s="68">
        <v>14.831209743000001</v>
      </c>
      <c r="G15" s="85">
        <v>14.796336723</v>
      </c>
      <c r="H15" s="68">
        <v>15.316006997000001</v>
      </c>
      <c r="I15" s="68">
        <v>14.027926081</v>
      </c>
      <c r="J15" s="92">
        <v>15.050192963000001</v>
      </c>
      <c r="K15" s="22">
        <v>15.29936566602</v>
      </c>
      <c r="L15" s="22">
        <v>15.497575438</v>
      </c>
      <c r="M15" s="68">
        <v>14.772546481460942</v>
      </c>
      <c r="N15" s="85">
        <v>14.845687561918124</v>
      </c>
      <c r="O15" s="73">
        <v>14.963939387010969</v>
      </c>
      <c r="P15"/>
      <c r="Q15"/>
      <c r="R15"/>
      <c r="S15"/>
      <c r="T15"/>
      <c r="U15"/>
      <c r="V15"/>
      <c r="W15"/>
      <c r="X15"/>
      <c r="Y15"/>
      <c r="Z15"/>
      <c r="AA15"/>
    </row>
    <row r="16" spans="1:27" s="2" customFormat="1" ht="17.25" customHeight="1" x14ac:dyDescent="0.2">
      <c r="A16" s="3"/>
      <c r="B16" s="55">
        <v>3</v>
      </c>
      <c r="C16" s="48" t="s">
        <v>28</v>
      </c>
      <c r="D16" s="68">
        <v>3.2579170212399999</v>
      </c>
      <c r="E16" s="68">
        <v>3.3501704208400001</v>
      </c>
      <c r="F16" s="68">
        <v>2.9513765809999999</v>
      </c>
      <c r="G16" s="85">
        <v>3.3497341340000002</v>
      </c>
      <c r="H16" s="68">
        <v>2.7769956979999999</v>
      </c>
      <c r="I16" s="68">
        <v>2.4032181339999998</v>
      </c>
      <c r="J16" s="92">
        <v>3.3670152990000002</v>
      </c>
      <c r="K16" s="22">
        <v>2.9351769062500002</v>
      </c>
      <c r="L16" s="22">
        <v>3.245442637</v>
      </c>
      <c r="M16" s="68">
        <v>3.9147939133671592</v>
      </c>
      <c r="N16" s="85">
        <v>3.8968635681587496</v>
      </c>
      <c r="O16" s="73">
        <v>3.6934515761412974</v>
      </c>
      <c r="P16"/>
      <c r="Q16"/>
      <c r="R16"/>
      <c r="S16"/>
      <c r="T16"/>
      <c r="U16"/>
      <c r="V16"/>
      <c r="W16"/>
      <c r="X16"/>
      <c r="Y16"/>
      <c r="Z16"/>
      <c r="AA16"/>
    </row>
    <row r="17" spans="1:27" s="2" customFormat="1" ht="17.25" customHeight="1" thickBot="1" x14ac:dyDescent="0.25">
      <c r="A17" s="3"/>
      <c r="B17" s="55"/>
      <c r="C17" s="48"/>
      <c r="D17" s="23"/>
      <c r="E17" s="23"/>
      <c r="F17" s="23"/>
      <c r="G17" s="86"/>
      <c r="H17" s="23"/>
      <c r="I17" s="23"/>
      <c r="J17" s="86"/>
      <c r="K17" s="23"/>
      <c r="L17" s="23"/>
      <c r="M17" s="23"/>
      <c r="N17" s="86"/>
      <c r="O17" s="24"/>
      <c r="P17"/>
      <c r="Q17"/>
      <c r="R17"/>
      <c r="S17"/>
      <c r="T17"/>
      <c r="U17"/>
      <c r="V17"/>
      <c r="W17"/>
      <c r="X17"/>
      <c r="Y17"/>
      <c r="Z17"/>
      <c r="AA17"/>
    </row>
    <row r="18" spans="1:27" s="2" customFormat="1" ht="24" customHeight="1" thickBot="1" x14ac:dyDescent="0.25">
      <c r="A18" s="3"/>
      <c r="B18" s="25">
        <v>4</v>
      </c>
      <c r="C18" s="62" t="s">
        <v>29</v>
      </c>
      <c r="D18" s="26">
        <f t="shared" ref="D18:N18" si="0">SUM(D14:D16)</f>
        <v>29.458656604999998</v>
      </c>
      <c r="E18" s="26">
        <f t="shared" si="0"/>
        <v>30.685119667999999</v>
      </c>
      <c r="F18" s="26">
        <f t="shared" si="0"/>
        <v>29.768258115000002</v>
      </c>
      <c r="G18" s="87">
        <f t="shared" si="0"/>
        <v>30.538246479000001</v>
      </c>
      <c r="H18" s="26">
        <f t="shared" si="0"/>
        <v>30.269502891999998</v>
      </c>
      <c r="I18" s="26">
        <f t="shared" si="0"/>
        <v>28.971178217000002</v>
      </c>
      <c r="J18" s="87">
        <f t="shared" si="0"/>
        <v>31.073172394000004</v>
      </c>
      <c r="K18" s="26">
        <f t="shared" si="0"/>
        <v>31.409677348639999</v>
      </c>
      <c r="L18" s="26">
        <f>SUM(L14:L16)</f>
        <v>32.489172671000006</v>
      </c>
      <c r="M18" s="26">
        <f t="shared" si="0"/>
        <v>32.983381366717296</v>
      </c>
      <c r="N18" s="87">
        <f t="shared" si="0"/>
        <v>32.764104521460901</v>
      </c>
      <c r="O18" s="77">
        <f>SUM(O14:O16)</f>
        <v>32.462043958650476</v>
      </c>
      <c r="P18"/>
      <c r="Q18"/>
      <c r="R18"/>
      <c r="S18"/>
      <c r="T18"/>
      <c r="U18"/>
      <c r="V18"/>
      <c r="W18"/>
      <c r="X18"/>
      <c r="Y18"/>
      <c r="Z18"/>
      <c r="AA18"/>
    </row>
    <row r="19" spans="1:27" s="2" customFormat="1" ht="17.25" customHeight="1" x14ac:dyDescent="0.2">
      <c r="A19" s="3"/>
      <c r="B19" s="3"/>
      <c r="C19" s="6"/>
      <c r="D19" s="3"/>
      <c r="E19" s="6"/>
      <c r="F19" s="6"/>
      <c r="G19" s="3"/>
      <c r="H19" s="3"/>
      <c r="I19" s="3"/>
      <c r="J19" s="3"/>
      <c r="K19" s="3"/>
      <c r="L19" s="3"/>
      <c r="M19" s="3"/>
      <c r="N19" s="3"/>
      <c r="O19" s="3"/>
      <c r="P19" s="3"/>
      <c r="Q19"/>
      <c r="R19"/>
      <c r="S19"/>
      <c r="T19"/>
      <c r="U19"/>
      <c r="V19"/>
      <c r="W19"/>
      <c r="X19"/>
      <c r="Y19"/>
      <c r="Z19"/>
      <c r="AA19"/>
    </row>
    <row r="20" spans="1:27" s="2" customFormat="1" ht="15" x14ac:dyDescent="0.2">
      <c r="A20" s="3"/>
      <c r="B20" s="5" t="s">
        <v>30</v>
      </c>
      <c r="C20" s="96"/>
      <c r="D20" s="95"/>
      <c r="E20" s="95"/>
      <c r="F20" s="95"/>
      <c r="G20" s="95"/>
      <c r="H20" s="95"/>
      <c r="I20" s="95"/>
      <c r="J20" s="95"/>
      <c r="K20" s="95"/>
      <c r="L20" s="95"/>
      <c r="Q20"/>
      <c r="R20"/>
      <c r="S20"/>
      <c r="T20"/>
      <c r="U20"/>
      <c r="V20"/>
      <c r="W20"/>
      <c r="X20"/>
      <c r="Y20"/>
      <c r="Z20"/>
      <c r="AA20"/>
    </row>
    <row r="21" spans="1:27" s="2" customFormat="1" ht="15.6" customHeight="1" x14ac:dyDescent="0.2">
      <c r="A21" s="3"/>
      <c r="B21" s="5">
        <v>1</v>
      </c>
      <c r="C21" s="316" t="s">
        <v>58</v>
      </c>
      <c r="D21" s="316"/>
      <c r="E21" s="316"/>
      <c r="F21" s="316"/>
      <c r="G21" s="316"/>
      <c r="H21" s="316"/>
      <c r="I21" s="316"/>
      <c r="J21" s="316"/>
      <c r="K21" s="316"/>
      <c r="L21" s="316"/>
      <c r="Q21"/>
      <c r="R21"/>
      <c r="S21"/>
      <c r="T21"/>
      <c r="U21"/>
      <c r="V21"/>
      <c r="W21"/>
      <c r="X21"/>
      <c r="Y21"/>
      <c r="Z21"/>
      <c r="AA21"/>
    </row>
    <row r="22" spans="1:27" s="2" customFormat="1" ht="15.6" customHeight="1" x14ac:dyDescent="0.2">
      <c r="A22" s="3"/>
      <c r="B22" s="97">
        <v>2</v>
      </c>
      <c r="C22" s="317" t="s">
        <v>59</v>
      </c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Q22"/>
      <c r="R22"/>
      <c r="S22"/>
      <c r="T22"/>
      <c r="U22"/>
      <c r="V22"/>
      <c r="W22"/>
      <c r="X22"/>
      <c r="Y22"/>
      <c r="Z22"/>
      <c r="AA22"/>
    </row>
    <row r="23" spans="1:27" ht="15" customHeight="1" x14ac:dyDescent="0.2">
      <c r="A23" s="3"/>
      <c r="B23" s="5">
        <v>3</v>
      </c>
      <c r="C23" s="317" t="s">
        <v>61</v>
      </c>
      <c r="D23" s="317"/>
      <c r="E23" s="317"/>
      <c r="F23" s="317"/>
      <c r="G23" s="317"/>
      <c r="H23" s="317"/>
      <c r="I23" s="317"/>
      <c r="J23" s="317"/>
      <c r="K23" s="317"/>
      <c r="L23" s="317"/>
      <c r="M23" s="317"/>
      <c r="N23" s="317"/>
    </row>
    <row r="24" spans="1:27" ht="15" customHeight="1" x14ac:dyDescent="0.2"/>
    <row r="25" spans="1:27" ht="17.25" customHeight="1" x14ac:dyDescent="0.2"/>
    <row r="27" spans="1:27" ht="17.25" customHeight="1" x14ac:dyDescent="0.2"/>
  </sheetData>
  <mergeCells count="5">
    <mergeCell ref="B7:O7"/>
    <mergeCell ref="B8:O8"/>
    <mergeCell ref="C21:L21"/>
    <mergeCell ref="C22:N22"/>
    <mergeCell ref="C23:N23"/>
  </mergeCells>
  <phoneticPr fontId="3" type="noConversion"/>
  <printOptions horizontalCentered="1"/>
  <pageMargins left="0.51181102362204722" right="0.51181102362204722" top="0.98425196850393704" bottom="0.23622047244094491" header="0" footer="0"/>
  <pageSetup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U29"/>
  <sheetViews>
    <sheetView view="pageBreakPreview" zoomScaleNormal="70" zoomScaleSheetLayoutView="100" zoomScalePageLayoutView="70" workbookViewId="0">
      <selection activeCell="B7" sqref="B7:P7"/>
    </sheetView>
  </sheetViews>
  <sheetFormatPr defaultRowHeight="12.75" x14ac:dyDescent="0.2"/>
  <cols>
    <col min="1" max="1" width="2.5703125" customWidth="1"/>
    <col min="2" max="2" width="6.42578125" style="43" customWidth="1"/>
    <col min="3" max="3" width="33.42578125" style="44" customWidth="1"/>
    <col min="4" max="4" width="9.28515625" customWidth="1"/>
    <col min="5" max="15" width="9.42578125" customWidth="1"/>
    <col min="16" max="16" width="10.42578125" customWidth="1"/>
    <col min="17" max="17" width="2.5703125" customWidth="1"/>
    <col min="18" max="18" width="12.5703125" customWidth="1"/>
  </cols>
  <sheetData>
    <row r="1" spans="1:21" s="2" customFormat="1" ht="17.25" customHeight="1" x14ac:dyDescent="0.2">
      <c r="A1" s="34"/>
      <c r="B1" s="33" t="s">
        <v>0</v>
      </c>
      <c r="C1" s="35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P1" s="4" t="s">
        <v>60</v>
      </c>
      <c r="Q1" s="34"/>
      <c r="R1"/>
      <c r="S1"/>
      <c r="T1"/>
      <c r="U1"/>
    </row>
    <row r="2" spans="1:21" s="2" customFormat="1" ht="17.25" customHeight="1" x14ac:dyDescent="0.2">
      <c r="A2" s="34"/>
      <c r="B2" s="33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P2" s="4" t="s">
        <v>1</v>
      </c>
      <c r="Q2" s="34"/>
      <c r="R2"/>
      <c r="S2"/>
      <c r="T2"/>
      <c r="U2"/>
    </row>
    <row r="3" spans="1:21" s="2" customFormat="1" ht="17.25" customHeight="1" x14ac:dyDescent="0.2">
      <c r="A3" s="34"/>
      <c r="C3" s="3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P3" s="4" t="s">
        <v>2</v>
      </c>
      <c r="Q3" s="34"/>
      <c r="R3"/>
      <c r="S3"/>
      <c r="T3"/>
      <c r="U3"/>
    </row>
    <row r="4" spans="1:21" s="2" customFormat="1" ht="17.25" customHeight="1" x14ac:dyDescent="0.2">
      <c r="A4" s="34"/>
      <c r="B4" s="69"/>
      <c r="C4" s="35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P4" s="4" t="s">
        <v>3</v>
      </c>
      <c r="Q4" s="34"/>
      <c r="R4"/>
      <c r="S4"/>
      <c r="T4"/>
      <c r="U4"/>
    </row>
    <row r="5" spans="1:21" s="2" customFormat="1" ht="17.25" customHeight="1" x14ac:dyDescent="0.2">
      <c r="A5" s="34"/>
      <c r="B5" s="75"/>
      <c r="C5" s="75"/>
      <c r="D5" s="75"/>
      <c r="E5" s="75"/>
      <c r="F5" s="75"/>
      <c r="G5" s="75"/>
      <c r="H5" s="75"/>
      <c r="I5" s="75"/>
      <c r="J5" s="75"/>
      <c r="K5" s="75"/>
      <c r="L5" s="34"/>
      <c r="M5" s="34"/>
      <c r="N5" s="34"/>
      <c r="P5" s="4" t="s">
        <v>4</v>
      </c>
      <c r="Q5" s="34"/>
      <c r="R5"/>
      <c r="S5"/>
      <c r="T5"/>
      <c r="U5"/>
    </row>
    <row r="6" spans="1:21" s="2" customFormat="1" ht="17.25" customHeight="1" x14ac:dyDescent="0.2">
      <c r="A6" s="34"/>
      <c r="B6" s="75"/>
      <c r="C6" s="75"/>
      <c r="D6" s="75"/>
      <c r="E6" s="75"/>
      <c r="F6" s="75"/>
      <c r="G6" s="75"/>
      <c r="H6" s="75"/>
      <c r="I6" s="75"/>
      <c r="J6" s="75"/>
      <c r="K6" s="75"/>
      <c r="L6" s="36"/>
      <c r="M6" s="34"/>
      <c r="N6" s="34"/>
      <c r="P6" s="4" t="s">
        <v>31</v>
      </c>
      <c r="Q6" s="34"/>
      <c r="R6"/>
      <c r="S6"/>
      <c r="T6"/>
      <c r="U6"/>
    </row>
    <row r="7" spans="1:21" s="2" customFormat="1" ht="17.25" customHeight="1" x14ac:dyDescent="0.2">
      <c r="A7" s="34"/>
      <c r="B7" s="314" t="s">
        <v>31</v>
      </c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34"/>
      <c r="R7"/>
      <c r="S7"/>
      <c r="T7"/>
      <c r="U7"/>
    </row>
    <row r="8" spans="1:21" s="2" customFormat="1" ht="17.25" customHeight="1" x14ac:dyDescent="0.2">
      <c r="A8" s="34"/>
      <c r="B8" s="314" t="s">
        <v>32</v>
      </c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4"/>
      <c r="R8"/>
      <c r="S8"/>
      <c r="T8"/>
      <c r="U8"/>
    </row>
    <row r="9" spans="1:21" s="2" customFormat="1" ht="17.25" customHeight="1" x14ac:dyDescent="0.2">
      <c r="A9" s="34"/>
      <c r="B9" s="315" t="s">
        <v>33</v>
      </c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  <c r="Q9" s="34"/>
      <c r="R9"/>
      <c r="S9"/>
      <c r="T9"/>
      <c r="U9"/>
    </row>
    <row r="10" spans="1:21" s="2" customFormat="1" ht="17.25" customHeight="1" thickBot="1" x14ac:dyDescent="0.25">
      <c r="A10" s="34"/>
      <c r="B10" s="37"/>
      <c r="C10" s="6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4"/>
      <c r="R10"/>
      <c r="S10"/>
      <c r="T10"/>
      <c r="U10"/>
    </row>
    <row r="11" spans="1:21" s="39" customFormat="1" ht="17.25" customHeight="1" x14ac:dyDescent="0.2">
      <c r="A11" s="38"/>
      <c r="B11" s="8" t="s">
        <v>7</v>
      </c>
      <c r="C11" s="32"/>
      <c r="D11" s="32"/>
      <c r="E11" s="32"/>
      <c r="F11" s="32"/>
      <c r="G11" s="32"/>
      <c r="H11" s="32"/>
      <c r="I11" s="9"/>
      <c r="J11" s="9"/>
      <c r="K11" s="9"/>
      <c r="L11" s="9"/>
      <c r="M11" s="9"/>
      <c r="N11" s="9"/>
      <c r="O11" s="32"/>
      <c r="P11" s="45"/>
      <c r="Q11" s="38"/>
      <c r="R11"/>
      <c r="S11"/>
      <c r="T11"/>
      <c r="U11"/>
    </row>
    <row r="12" spans="1:21" s="39" customFormat="1" ht="17.25" customHeight="1" thickBot="1" x14ac:dyDescent="0.25">
      <c r="A12" s="38"/>
      <c r="B12" s="12" t="s">
        <v>8</v>
      </c>
      <c r="C12" s="13" t="s">
        <v>9</v>
      </c>
      <c r="D12" s="46" t="s">
        <v>34</v>
      </c>
      <c r="E12" s="13" t="s">
        <v>35</v>
      </c>
      <c r="F12" s="13" t="s">
        <v>36</v>
      </c>
      <c r="G12" s="13" t="s">
        <v>37</v>
      </c>
      <c r="H12" s="13" t="s">
        <v>38</v>
      </c>
      <c r="I12" s="29" t="s">
        <v>39</v>
      </c>
      <c r="J12" s="29" t="s">
        <v>40</v>
      </c>
      <c r="K12" s="29" t="s">
        <v>41</v>
      </c>
      <c r="L12" s="29" t="s">
        <v>42</v>
      </c>
      <c r="M12" s="29" t="s">
        <v>43</v>
      </c>
      <c r="N12" s="29" t="s">
        <v>44</v>
      </c>
      <c r="O12" s="13" t="s">
        <v>45</v>
      </c>
      <c r="P12" s="47" t="s">
        <v>29</v>
      </c>
      <c r="Q12" s="38"/>
      <c r="R12"/>
      <c r="S12"/>
      <c r="T12"/>
      <c r="U12"/>
    </row>
    <row r="13" spans="1:21" s="41" customFormat="1" ht="17.25" customHeight="1" x14ac:dyDescent="0.2">
      <c r="A13" s="40"/>
      <c r="B13" s="16"/>
      <c r="C13" s="30"/>
      <c r="D13" s="30" t="s">
        <v>14</v>
      </c>
      <c r="E13" s="30" t="s">
        <v>15</v>
      </c>
      <c r="F13" s="30" t="s">
        <v>16</v>
      </c>
      <c r="G13" s="30" t="s">
        <v>17</v>
      </c>
      <c r="H13" s="30" t="s">
        <v>18</v>
      </c>
      <c r="I13" s="17" t="s">
        <v>19</v>
      </c>
      <c r="J13" s="17" t="s">
        <v>20</v>
      </c>
      <c r="K13" s="17" t="s">
        <v>21</v>
      </c>
      <c r="L13" s="17" t="s">
        <v>22</v>
      </c>
      <c r="M13" s="17" t="s">
        <v>23</v>
      </c>
      <c r="N13" s="17" t="s">
        <v>24</v>
      </c>
      <c r="O13" s="17" t="s">
        <v>25</v>
      </c>
      <c r="P13" s="50" t="s">
        <v>46</v>
      </c>
      <c r="Q13" s="40"/>
      <c r="R13"/>
      <c r="S13"/>
      <c r="T13"/>
      <c r="U13"/>
    </row>
    <row r="14" spans="1:21" ht="17.25" customHeight="1" x14ac:dyDescent="0.2">
      <c r="A14" s="1"/>
      <c r="B14" s="19"/>
      <c r="C14" s="51"/>
      <c r="D14" s="51"/>
      <c r="E14" s="51"/>
      <c r="F14" s="51"/>
      <c r="G14" s="51"/>
      <c r="H14" s="51"/>
      <c r="I14" s="52"/>
      <c r="J14" s="52"/>
      <c r="K14" s="52"/>
      <c r="L14" s="52"/>
      <c r="M14" s="52"/>
      <c r="N14" s="52"/>
      <c r="O14" s="51"/>
      <c r="P14" s="53"/>
      <c r="Q14" s="1"/>
    </row>
    <row r="15" spans="1:21" ht="17.25" customHeight="1" x14ac:dyDescent="0.2">
      <c r="A15" s="1"/>
      <c r="B15" s="19"/>
      <c r="C15" s="54" t="s">
        <v>47</v>
      </c>
      <c r="D15" s="56"/>
      <c r="E15" s="51"/>
      <c r="F15" s="51"/>
      <c r="G15" s="51"/>
      <c r="H15" s="51"/>
      <c r="I15" s="52"/>
      <c r="J15" s="52"/>
      <c r="K15" s="52"/>
      <c r="L15" s="52"/>
      <c r="M15" s="52"/>
      <c r="N15" s="52"/>
      <c r="O15" s="51"/>
      <c r="P15" s="53"/>
      <c r="Q15" s="1"/>
    </row>
    <row r="16" spans="1:21" ht="17.25" customHeight="1" x14ac:dyDescent="0.2">
      <c r="A16" s="1"/>
      <c r="B16" s="19">
        <v>1</v>
      </c>
      <c r="C16" s="103" t="s">
        <v>26</v>
      </c>
      <c r="D16" s="76">
        <v>1.2341224169661362</v>
      </c>
      <c r="E16" s="76">
        <v>1.1286308045211197</v>
      </c>
      <c r="F16" s="76">
        <v>1.273115902597022</v>
      </c>
      <c r="G16" s="76">
        <v>1.0845429267878579</v>
      </c>
      <c r="H16" s="76">
        <v>1.1497037192325061</v>
      </c>
      <c r="I16" s="76">
        <v>1.1292244636193962</v>
      </c>
      <c r="J16" s="76">
        <v>1.1676683948197999</v>
      </c>
      <c r="K16" s="76">
        <v>1.1496965140752509</v>
      </c>
      <c r="L16" s="76">
        <v>1.0771266628051384</v>
      </c>
      <c r="M16" s="76">
        <v>1.0594023794617085</v>
      </c>
      <c r="N16" s="76">
        <v>1.166354247066838</v>
      </c>
      <c r="O16" s="76">
        <v>1.1850645635454342</v>
      </c>
      <c r="P16" s="49">
        <f>SUM(D16:O16)</f>
        <v>13.804652995498207</v>
      </c>
      <c r="Q16" s="1"/>
    </row>
    <row r="17" spans="1:17" ht="17.25" customHeight="1" x14ac:dyDescent="0.2">
      <c r="A17" s="1"/>
      <c r="B17" s="19">
        <f>B16+1</f>
        <v>2</v>
      </c>
      <c r="C17" s="104" t="s">
        <v>27</v>
      </c>
      <c r="D17" s="76">
        <v>1.3167200089172371</v>
      </c>
      <c r="E17" s="76">
        <v>1.2467455273799479</v>
      </c>
      <c r="F17" s="76">
        <v>1.2915144348128478</v>
      </c>
      <c r="G17" s="76">
        <v>1.4573365655391384</v>
      </c>
      <c r="H17" s="76">
        <v>1.6957976367117733</v>
      </c>
      <c r="I17" s="76">
        <v>1.3126758816640838</v>
      </c>
      <c r="J17" s="76">
        <v>1.1056236740223668</v>
      </c>
      <c r="K17" s="76">
        <v>1.0260452848525259</v>
      </c>
      <c r="L17" s="76">
        <v>0.92998372272387886</v>
      </c>
      <c r="M17" s="76">
        <v>1.083760727624441</v>
      </c>
      <c r="N17" s="76">
        <v>1.1848894940577706</v>
      </c>
      <c r="O17" s="76">
        <v>1.3128464287049588</v>
      </c>
      <c r="P17" s="57">
        <f t="shared" ref="P17" si="0">SUM(D17:O17)</f>
        <v>14.963939387010969</v>
      </c>
      <c r="Q17" s="1"/>
    </row>
    <row r="18" spans="1:17" ht="17.25" customHeight="1" x14ac:dyDescent="0.2">
      <c r="A18" s="1"/>
      <c r="B18" s="19">
        <f>B17+1</f>
        <v>3</v>
      </c>
      <c r="C18" s="104" t="s">
        <v>28</v>
      </c>
      <c r="D18" s="102">
        <v>0.37453990782221552</v>
      </c>
      <c r="E18" s="102">
        <v>0.34220952079000139</v>
      </c>
      <c r="F18" s="102">
        <v>0.36411849820948233</v>
      </c>
      <c r="G18" s="102">
        <v>0.33309673627277725</v>
      </c>
      <c r="H18" s="102">
        <v>0.34005346526382285</v>
      </c>
      <c r="I18" s="102">
        <v>0.30371604266053809</v>
      </c>
      <c r="J18" s="102">
        <v>0.29371459484399948</v>
      </c>
      <c r="K18" s="102">
        <v>0.21634603081279546</v>
      </c>
      <c r="L18" s="102">
        <v>0.22600078998890624</v>
      </c>
      <c r="M18" s="102">
        <v>0.26769920996879704</v>
      </c>
      <c r="N18" s="102">
        <v>0.27897768754041169</v>
      </c>
      <c r="O18" s="102">
        <v>0.35297909196755056</v>
      </c>
      <c r="P18" s="49">
        <f>SUM(D18:O18)</f>
        <v>3.6934515761412974</v>
      </c>
      <c r="Q18" s="1"/>
    </row>
    <row r="19" spans="1:17" ht="17.25" customHeight="1" thickBot="1" x14ac:dyDescent="0.25">
      <c r="A19" s="1"/>
      <c r="B19" s="80"/>
      <c r="C19" s="83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6"/>
      <c r="Q19" s="1"/>
    </row>
    <row r="20" spans="1:17" ht="24" customHeight="1" thickBot="1" x14ac:dyDescent="0.25">
      <c r="A20" s="1"/>
      <c r="B20" s="101">
        <v>4</v>
      </c>
      <c r="C20" s="62" t="s">
        <v>29</v>
      </c>
      <c r="D20" s="113">
        <f t="shared" ref="D20:P20" si="1">SUM(D16:D18)</f>
        <v>2.9253823337055889</v>
      </c>
      <c r="E20" s="113">
        <f t="shared" si="1"/>
        <v>2.717585852691069</v>
      </c>
      <c r="F20" s="113">
        <f t="shared" si="1"/>
        <v>2.9287488356193525</v>
      </c>
      <c r="G20" s="113">
        <f t="shared" si="1"/>
        <v>2.8749762285997735</v>
      </c>
      <c r="H20" s="113">
        <f t="shared" si="1"/>
        <v>3.1855548212081022</v>
      </c>
      <c r="I20" s="113">
        <f t="shared" si="1"/>
        <v>2.7456163879440183</v>
      </c>
      <c r="J20" s="113">
        <f t="shared" si="1"/>
        <v>2.5670066636861661</v>
      </c>
      <c r="K20" s="113">
        <f t="shared" si="1"/>
        <v>2.3920878297405723</v>
      </c>
      <c r="L20" s="113">
        <f t="shared" si="1"/>
        <v>2.2331111755179234</v>
      </c>
      <c r="M20" s="113">
        <f t="shared" si="1"/>
        <v>2.4108623170549461</v>
      </c>
      <c r="N20" s="113">
        <f t="shared" si="1"/>
        <v>2.6302214286650201</v>
      </c>
      <c r="O20" s="113">
        <f t="shared" si="1"/>
        <v>2.8508900842179434</v>
      </c>
      <c r="P20" s="114">
        <f t="shared" si="1"/>
        <v>32.462043958650476</v>
      </c>
      <c r="Q20" s="1"/>
    </row>
    <row r="21" spans="1:17" ht="17.25" customHeight="1" x14ac:dyDescent="0.2">
      <c r="B21"/>
      <c r="C21"/>
    </row>
    <row r="22" spans="1:17" ht="17.25" customHeight="1" x14ac:dyDescent="0.25">
      <c r="B22" s="3" t="s">
        <v>30</v>
      </c>
      <c r="C22" s="42"/>
    </row>
    <row r="23" spans="1:17" ht="17.25" customHeight="1" x14ac:dyDescent="0.2">
      <c r="B23" s="5">
        <v>1</v>
      </c>
      <c r="C23" s="316" t="s">
        <v>58</v>
      </c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</row>
    <row r="24" spans="1:17" ht="17.25" customHeight="1" x14ac:dyDescent="0.2">
      <c r="B24" s="5">
        <v>2</v>
      </c>
      <c r="C24" s="316" t="s">
        <v>59</v>
      </c>
      <c r="D24" s="316"/>
      <c r="E24" s="316"/>
      <c r="F24" s="316"/>
      <c r="G24" s="316"/>
      <c r="H24" s="316"/>
      <c r="I24" s="316"/>
      <c r="J24" s="316"/>
      <c r="K24" s="316"/>
      <c r="L24" s="316"/>
      <c r="M24" s="316"/>
      <c r="N24" s="316"/>
      <c r="O24" s="316"/>
      <c r="P24" s="316"/>
    </row>
    <row r="25" spans="1:17" ht="17.25" customHeight="1" x14ac:dyDescent="0.2">
      <c r="B25" s="5">
        <v>3</v>
      </c>
      <c r="C25" s="316" t="s">
        <v>62</v>
      </c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316"/>
      <c r="O25" s="316"/>
      <c r="P25" s="316"/>
    </row>
    <row r="26" spans="1:17" ht="17.25" customHeight="1" x14ac:dyDescent="0.2">
      <c r="B26"/>
      <c r="C26"/>
    </row>
    <row r="27" spans="1:17" ht="17.25" customHeight="1" x14ac:dyDescent="0.2">
      <c r="B27"/>
      <c r="C27"/>
    </row>
    <row r="28" spans="1:17" ht="17.25" customHeight="1" x14ac:dyDescent="0.2">
      <c r="B28"/>
      <c r="C28"/>
    </row>
    <row r="29" spans="1:17" ht="17.25" customHeight="1" x14ac:dyDescent="0.2">
      <c r="B29"/>
      <c r="C29"/>
    </row>
  </sheetData>
  <mergeCells count="6">
    <mergeCell ref="C25:P25"/>
    <mergeCell ref="B7:P7"/>
    <mergeCell ref="B8:P8"/>
    <mergeCell ref="B9:P9"/>
    <mergeCell ref="C23:P23"/>
    <mergeCell ref="C24:P24"/>
  </mergeCells>
  <printOptions horizontalCentered="1"/>
  <pageMargins left="0.51181102362204722" right="0.51181102362204722" top="0.98425196850393704" bottom="0.23622047244094491" header="0" footer="0"/>
  <pageSetup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R37"/>
  <sheetViews>
    <sheetView tabSelected="1" view="pageBreakPreview" topLeftCell="A3" zoomScaleNormal="75" zoomScaleSheetLayoutView="100" zoomScalePageLayoutView="70" workbookViewId="0">
      <selection activeCell="N27" sqref="N27"/>
    </sheetView>
  </sheetViews>
  <sheetFormatPr defaultRowHeight="12.75" x14ac:dyDescent="0.2"/>
  <cols>
    <col min="1" max="1" width="2.5703125" customWidth="1"/>
    <col min="2" max="2" width="6.42578125" customWidth="1"/>
    <col min="3" max="3" width="39.42578125" customWidth="1"/>
    <col min="4" max="4" width="17.7109375" customWidth="1"/>
    <col min="5" max="5" width="10.7109375" customWidth="1"/>
    <col min="6" max="6" width="17.7109375" customWidth="1"/>
    <col min="7" max="7" width="10.7109375" customWidth="1"/>
    <col min="8" max="8" width="17.7109375" customWidth="1"/>
    <col min="9" max="9" width="10.7109375" customWidth="1"/>
    <col min="10" max="10" width="17.7109375" customWidth="1"/>
    <col min="11" max="11" width="10.7109375" customWidth="1"/>
    <col min="12" max="12" width="17.7109375" customWidth="1"/>
    <col min="13" max="13" width="10.7109375" customWidth="1"/>
    <col min="14" max="14" width="17.7109375" customWidth="1"/>
    <col min="15" max="15" width="10.7109375" customWidth="1"/>
    <col min="16" max="16" width="17.7109375" customWidth="1"/>
    <col min="17" max="17" width="2.5703125" customWidth="1"/>
  </cols>
  <sheetData>
    <row r="1" spans="1:18" s="2" customFormat="1" ht="17.25" customHeight="1" x14ac:dyDescent="0.2">
      <c r="A1" s="3"/>
      <c r="B1" s="33" t="s">
        <v>0</v>
      </c>
      <c r="C1" s="3"/>
      <c r="D1" s="3"/>
      <c r="E1" s="3"/>
      <c r="F1" s="3"/>
      <c r="G1" s="3"/>
      <c r="H1" s="3"/>
      <c r="I1" s="3"/>
      <c r="K1" s="3"/>
      <c r="M1" s="3"/>
      <c r="O1" s="4"/>
      <c r="P1" s="4" t="s">
        <v>60</v>
      </c>
      <c r="R1"/>
    </row>
    <row r="2" spans="1:18" s="2" customFormat="1" ht="17.25" customHeight="1" x14ac:dyDescent="0.2">
      <c r="A2" s="3"/>
      <c r="B2" s="33"/>
      <c r="C2" s="3"/>
      <c r="D2" s="3"/>
      <c r="E2" s="3"/>
      <c r="F2" s="3"/>
      <c r="G2" s="3"/>
      <c r="H2" s="3"/>
      <c r="I2" s="3"/>
      <c r="K2" s="3"/>
      <c r="M2" s="3"/>
      <c r="O2" s="4"/>
      <c r="P2" s="4" t="s">
        <v>1</v>
      </c>
      <c r="R2"/>
    </row>
    <row r="3" spans="1:18" s="2" customFormat="1" ht="17.25" customHeight="1" x14ac:dyDescent="0.2">
      <c r="A3" s="3"/>
      <c r="C3" s="3"/>
      <c r="D3" s="3"/>
      <c r="E3" s="3"/>
      <c r="F3" s="3"/>
      <c r="G3" s="3"/>
      <c r="H3" s="3"/>
      <c r="I3" s="3"/>
      <c r="K3" s="3"/>
      <c r="M3" s="3"/>
      <c r="O3" s="4"/>
      <c r="P3" s="4" t="s">
        <v>2</v>
      </c>
      <c r="R3"/>
    </row>
    <row r="4" spans="1:18" s="2" customFormat="1" ht="17.25" customHeight="1" x14ac:dyDescent="0.2">
      <c r="A4" s="3"/>
      <c r="B4" s="69"/>
      <c r="C4" s="3"/>
      <c r="D4" s="3"/>
      <c r="E4" s="3"/>
      <c r="F4" s="3"/>
      <c r="G4" s="3"/>
      <c r="H4" s="3"/>
      <c r="I4" s="3"/>
      <c r="K4" s="3"/>
      <c r="M4" s="3"/>
      <c r="O4" s="4"/>
      <c r="P4" s="4" t="s">
        <v>3</v>
      </c>
      <c r="R4"/>
    </row>
    <row r="5" spans="1:18" s="2" customFormat="1" ht="17.25" customHeight="1" x14ac:dyDescent="0.2">
      <c r="A5" s="3"/>
      <c r="B5" s="100"/>
      <c r="C5" s="100"/>
      <c r="D5" s="100"/>
      <c r="E5" s="100"/>
      <c r="F5" s="100"/>
      <c r="G5" s="100"/>
      <c r="H5" s="100"/>
      <c r="I5" s="100"/>
      <c r="J5" s="100"/>
      <c r="K5" s="100"/>
      <c r="M5" s="3"/>
      <c r="O5" s="4"/>
      <c r="P5" s="4" t="s">
        <v>48</v>
      </c>
      <c r="R5"/>
    </row>
    <row r="6" spans="1:18" s="2" customFormat="1" ht="17.25" customHeight="1" x14ac:dyDescent="0.2">
      <c r="A6" s="3"/>
      <c r="B6" s="100"/>
      <c r="C6" s="100"/>
      <c r="D6" s="100"/>
      <c r="E6" s="100"/>
      <c r="F6" s="100"/>
      <c r="G6" s="100"/>
      <c r="H6" s="100"/>
      <c r="I6" s="100"/>
      <c r="J6" s="100"/>
      <c r="K6" s="100"/>
      <c r="M6" s="3"/>
      <c r="O6" s="4"/>
      <c r="P6" s="4" t="s">
        <v>5</v>
      </c>
      <c r="R6"/>
    </row>
    <row r="7" spans="1:18" s="2" customFormat="1" ht="17.25" customHeight="1" x14ac:dyDescent="0.2">
      <c r="A7" s="3"/>
      <c r="B7" s="314" t="s">
        <v>5</v>
      </c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R7"/>
    </row>
    <row r="8" spans="1:18" s="2" customFormat="1" ht="17.25" customHeight="1" x14ac:dyDescent="0.2">
      <c r="A8" s="3"/>
      <c r="B8" s="315" t="s">
        <v>49</v>
      </c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R8"/>
    </row>
    <row r="9" spans="1:18" ht="17.25" customHeight="1" thickBot="1" x14ac:dyDescent="0.25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8" ht="17.25" customHeight="1" x14ac:dyDescent="0.2">
      <c r="B10" s="70" t="s">
        <v>7</v>
      </c>
      <c r="C10" s="10"/>
      <c r="D10" s="10">
        <v>2016</v>
      </c>
      <c r="E10" s="28" t="s">
        <v>50</v>
      </c>
      <c r="F10" s="10">
        <v>2017</v>
      </c>
      <c r="G10" s="28" t="s">
        <v>51</v>
      </c>
      <c r="H10" s="10">
        <v>2018</v>
      </c>
      <c r="I10" s="28" t="s">
        <v>52</v>
      </c>
      <c r="J10" s="10">
        <v>2019</v>
      </c>
      <c r="K10" s="28" t="s">
        <v>53</v>
      </c>
      <c r="L10" s="90">
        <v>2020</v>
      </c>
      <c r="M10" s="28" t="s">
        <v>54</v>
      </c>
      <c r="N10" s="90">
        <v>2021</v>
      </c>
      <c r="O10" s="28" t="s">
        <v>55</v>
      </c>
      <c r="P10" s="11">
        <v>2022</v>
      </c>
    </row>
    <row r="11" spans="1:18" ht="17.25" customHeight="1" thickBot="1" x14ac:dyDescent="0.25">
      <c r="B11" s="71" t="s">
        <v>8</v>
      </c>
      <c r="C11" s="14" t="s">
        <v>9</v>
      </c>
      <c r="D11" s="14" t="s">
        <v>10</v>
      </c>
      <c r="E11" s="14" t="s">
        <v>56</v>
      </c>
      <c r="F11" s="14" t="s">
        <v>10</v>
      </c>
      <c r="G11" s="14" t="s">
        <v>56</v>
      </c>
      <c r="H11" s="14" t="s">
        <v>10</v>
      </c>
      <c r="I11" s="14" t="s">
        <v>56</v>
      </c>
      <c r="J11" s="14" t="s">
        <v>10</v>
      </c>
      <c r="K11" s="14" t="s">
        <v>56</v>
      </c>
      <c r="L11" s="91" t="s">
        <v>10</v>
      </c>
      <c r="M11" s="14" t="s">
        <v>56</v>
      </c>
      <c r="N11" s="91" t="s">
        <v>10</v>
      </c>
      <c r="O11" s="14" t="s">
        <v>56</v>
      </c>
      <c r="P11" s="15" t="s">
        <v>10</v>
      </c>
    </row>
    <row r="12" spans="1:18" ht="17.25" customHeight="1" x14ac:dyDescent="0.2">
      <c r="B12" s="72"/>
      <c r="C12" s="30"/>
      <c r="D12" s="30" t="s">
        <v>14</v>
      </c>
      <c r="E12" s="30" t="s">
        <v>15</v>
      </c>
      <c r="F12" s="58" t="s">
        <v>16</v>
      </c>
      <c r="G12" s="30" t="s">
        <v>17</v>
      </c>
      <c r="H12" s="30" t="s">
        <v>18</v>
      </c>
      <c r="I12" s="30" t="s">
        <v>19</v>
      </c>
      <c r="J12" s="30" t="s">
        <v>20</v>
      </c>
      <c r="K12" s="30" t="s">
        <v>21</v>
      </c>
      <c r="L12" s="17" t="s">
        <v>22</v>
      </c>
      <c r="M12" s="30" t="s">
        <v>23</v>
      </c>
      <c r="N12" s="17" t="s">
        <v>24</v>
      </c>
      <c r="O12" s="30" t="s">
        <v>25</v>
      </c>
      <c r="P12" s="50" t="s">
        <v>46</v>
      </c>
    </row>
    <row r="13" spans="1:18" ht="17.25" customHeight="1" x14ac:dyDescent="0.2">
      <c r="B13" s="55"/>
      <c r="C13" s="59"/>
      <c r="D13" s="22"/>
      <c r="E13" s="22"/>
      <c r="F13" s="22"/>
      <c r="G13" s="22"/>
      <c r="H13" s="22"/>
      <c r="I13" s="22"/>
      <c r="J13" s="22"/>
      <c r="K13" s="22"/>
      <c r="L13" s="92"/>
      <c r="M13" s="22"/>
      <c r="N13" s="106"/>
      <c r="O13" s="22"/>
      <c r="P13" s="74"/>
    </row>
    <row r="14" spans="1:18" ht="17.25" customHeight="1" x14ac:dyDescent="0.2">
      <c r="B14" s="55">
        <v>1</v>
      </c>
      <c r="C14" s="59" t="s">
        <v>26</v>
      </c>
      <c r="D14" s="22">
        <v>12.015396195999999</v>
      </c>
      <c r="E14" s="22">
        <f>F14-D14</f>
        <v>-0.76522012899999936</v>
      </c>
      <c r="F14" s="22">
        <v>11.250176067</v>
      </c>
      <c r="G14" s="22">
        <f>H14-F14</f>
        <v>0.73549572399999974</v>
      </c>
      <c r="H14" s="22">
        <v>11.985671791</v>
      </c>
      <c r="I14" s="22">
        <f>J14-H14</f>
        <v>0.4065038310000002</v>
      </c>
      <c r="J14" s="22">
        <v>12.392175622</v>
      </c>
      <c r="K14" s="22">
        <f>L14-J14</f>
        <v>-0.21567542500000059</v>
      </c>
      <c r="L14" s="92">
        <v>12.176500196999999</v>
      </c>
      <c r="M14" s="22">
        <f>N14-L14</f>
        <v>0.36353380500000121</v>
      </c>
      <c r="N14" s="92">
        <v>12.540034002000001</v>
      </c>
      <c r="O14" s="22">
        <f>P14-N14</f>
        <v>0.11593012999999885</v>
      </c>
      <c r="P14" s="108">
        <v>12.655964131999999</v>
      </c>
    </row>
    <row r="15" spans="1:18" ht="17.25" customHeight="1" x14ac:dyDescent="0.2">
      <c r="B15" s="55">
        <v>2</v>
      </c>
      <c r="C15" s="59" t="s">
        <v>27</v>
      </c>
      <c r="D15" s="22">
        <v>14.18534338776</v>
      </c>
      <c r="E15" s="22">
        <f>F15-D15</f>
        <v>1.8994297923999994</v>
      </c>
      <c r="F15" s="22">
        <v>16.084773180159999</v>
      </c>
      <c r="G15" s="22">
        <f>H15-F15</f>
        <v>-1.2535634371599986</v>
      </c>
      <c r="H15" s="22">
        <v>14.831209743000001</v>
      </c>
      <c r="I15" s="22">
        <f>J15-H15</f>
        <v>-3.4873020000000921E-2</v>
      </c>
      <c r="J15" s="22">
        <v>14.796336723</v>
      </c>
      <c r="K15" s="22">
        <f>L15-J15</f>
        <v>0.51967027400000099</v>
      </c>
      <c r="L15" s="92">
        <v>15.316006997000001</v>
      </c>
      <c r="M15" s="22">
        <f t="shared" ref="M15:O16" si="0">N15-L15</f>
        <v>-1.2880809160000002</v>
      </c>
      <c r="N15" s="92">
        <v>14.027926081</v>
      </c>
      <c r="O15" s="22">
        <f t="shared" si="0"/>
        <v>1.0222668820000003</v>
      </c>
      <c r="P15" s="108">
        <v>15.050192963000001</v>
      </c>
    </row>
    <row r="16" spans="1:18" ht="17.25" customHeight="1" x14ac:dyDescent="0.2">
      <c r="B16" s="60">
        <v>3</v>
      </c>
      <c r="C16" s="48" t="s">
        <v>28</v>
      </c>
      <c r="D16" s="22">
        <v>3.2579170212399999</v>
      </c>
      <c r="E16" s="22">
        <f>F16-D16</f>
        <v>9.2253399600000119E-2</v>
      </c>
      <c r="F16" s="22">
        <v>3.3501704208400001</v>
      </c>
      <c r="G16" s="22">
        <f>H16-F16</f>
        <v>-0.39879383984000016</v>
      </c>
      <c r="H16" s="22">
        <v>2.9513765809999999</v>
      </c>
      <c r="I16" s="22">
        <f>J16-H16</f>
        <v>0.39835755300000031</v>
      </c>
      <c r="J16" s="22">
        <v>3.3497341340000002</v>
      </c>
      <c r="K16" s="22">
        <f>L16-J16</f>
        <v>-0.57273843600000029</v>
      </c>
      <c r="L16" s="92">
        <v>2.7769956979999999</v>
      </c>
      <c r="M16" s="22">
        <f t="shared" si="0"/>
        <v>-0.37377756400000006</v>
      </c>
      <c r="N16" s="110">
        <v>2.4032181339999998</v>
      </c>
      <c r="O16" s="22">
        <f t="shared" si="0"/>
        <v>0.96379716500000034</v>
      </c>
      <c r="P16" s="111">
        <v>3.3670152990000002</v>
      </c>
    </row>
    <row r="17" spans="2:16" ht="17.25" customHeight="1" thickBot="1" x14ac:dyDescent="0.25">
      <c r="B17" s="60"/>
      <c r="C17" s="61"/>
      <c r="D17" s="31"/>
      <c r="E17" s="31"/>
      <c r="F17" s="31"/>
      <c r="G17" s="31"/>
      <c r="H17" s="31"/>
      <c r="I17" s="31"/>
      <c r="J17" s="31"/>
      <c r="K17" s="31"/>
      <c r="L17" s="93"/>
      <c r="M17" s="31"/>
      <c r="N17" s="87"/>
      <c r="O17" s="31"/>
      <c r="P17" s="77"/>
    </row>
    <row r="18" spans="2:16" ht="24" customHeight="1" thickBot="1" x14ac:dyDescent="0.25">
      <c r="B18" s="25">
        <v>4</v>
      </c>
      <c r="C18" s="62" t="s">
        <v>29</v>
      </c>
      <c r="D18" s="63">
        <f t="shared" ref="D18:N18" si="1">SUM(D14:D16)</f>
        <v>29.458656604999998</v>
      </c>
      <c r="E18" s="63">
        <f t="shared" si="1"/>
        <v>1.2264630630000002</v>
      </c>
      <c r="F18" s="63">
        <f t="shared" si="1"/>
        <v>30.685119667999999</v>
      </c>
      <c r="G18" s="63">
        <f t="shared" si="1"/>
        <v>-0.91686155299999905</v>
      </c>
      <c r="H18" s="63">
        <f t="shared" si="1"/>
        <v>29.768258115000002</v>
      </c>
      <c r="I18" s="63">
        <f t="shared" si="1"/>
        <v>0.76998836399999959</v>
      </c>
      <c r="J18" s="63">
        <f t="shared" si="1"/>
        <v>30.538246479000001</v>
      </c>
      <c r="K18" s="63">
        <f t="shared" si="1"/>
        <v>-0.26874358699999989</v>
      </c>
      <c r="L18" s="94">
        <f t="shared" si="1"/>
        <v>30.269502891999998</v>
      </c>
      <c r="M18" s="63">
        <f t="shared" si="1"/>
        <v>-1.298324674999999</v>
      </c>
      <c r="N18" s="94">
        <f t="shared" si="1"/>
        <v>28.971178217000002</v>
      </c>
      <c r="O18" s="63">
        <f t="shared" ref="O18" si="2">SUM(O14:O16)</f>
        <v>2.1019941769999995</v>
      </c>
      <c r="P18" s="64">
        <f>SUM(P14:P16)</f>
        <v>31.073172394000004</v>
      </c>
    </row>
    <row r="19" spans="2:16" ht="17.25" customHeight="1" x14ac:dyDescent="0.2">
      <c r="B19" s="3"/>
      <c r="C19" s="3"/>
      <c r="D19" s="6"/>
      <c r="E19" s="6"/>
      <c r="F19" s="78"/>
      <c r="G19" s="6"/>
      <c r="H19" s="3"/>
      <c r="I19" s="3"/>
      <c r="J19" s="78"/>
      <c r="K19" s="3"/>
      <c r="L19" s="3"/>
      <c r="M19" s="3"/>
      <c r="N19" s="78"/>
      <c r="O19" s="78"/>
      <c r="P19" s="78"/>
    </row>
    <row r="20" spans="2:16" ht="17.25" customHeight="1" thickBot="1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2:16" ht="17.25" customHeight="1" x14ac:dyDescent="0.2">
      <c r="B21" s="70" t="s">
        <v>7</v>
      </c>
      <c r="C21" s="10"/>
      <c r="D21" s="10">
        <v>2022</v>
      </c>
      <c r="E21" s="28" t="s">
        <v>50</v>
      </c>
      <c r="F21" s="10">
        <v>2023</v>
      </c>
      <c r="G21" s="28" t="s">
        <v>52</v>
      </c>
      <c r="H21" s="10">
        <v>2024</v>
      </c>
      <c r="I21" s="28" t="s">
        <v>53</v>
      </c>
      <c r="J21" s="90">
        <v>2025</v>
      </c>
      <c r="K21" s="28" t="s">
        <v>54</v>
      </c>
      <c r="L21" s="90">
        <v>2026</v>
      </c>
      <c r="M21" s="28" t="s">
        <v>54</v>
      </c>
      <c r="N21" s="11">
        <v>2027</v>
      </c>
      <c r="O21" s="112"/>
    </row>
    <row r="22" spans="2:16" ht="17.25" customHeight="1" thickBot="1" x14ac:dyDescent="0.25">
      <c r="B22" s="71" t="s">
        <v>8</v>
      </c>
      <c r="C22" s="14" t="s">
        <v>9</v>
      </c>
      <c r="D22" s="14" t="s">
        <v>10</v>
      </c>
      <c r="E22" s="14" t="s">
        <v>56</v>
      </c>
      <c r="F22" s="14" t="s">
        <v>10</v>
      </c>
      <c r="G22" s="14" t="s">
        <v>56</v>
      </c>
      <c r="H22" s="14" t="s">
        <v>10</v>
      </c>
      <c r="I22" s="14" t="s">
        <v>56</v>
      </c>
      <c r="J22" s="91" t="s">
        <v>11</v>
      </c>
      <c r="K22" s="14" t="s">
        <v>56</v>
      </c>
      <c r="L22" s="91" t="s">
        <v>12</v>
      </c>
      <c r="M22" s="14" t="s">
        <v>56</v>
      </c>
      <c r="N22" s="15" t="s">
        <v>13</v>
      </c>
      <c r="O22" s="112"/>
    </row>
    <row r="23" spans="2:16" ht="17.25" customHeight="1" x14ac:dyDescent="0.2">
      <c r="B23" s="72"/>
      <c r="C23" s="30"/>
      <c r="D23" s="30" t="s">
        <v>14</v>
      </c>
      <c r="E23" s="30" t="s">
        <v>15</v>
      </c>
      <c r="F23" s="30" t="s">
        <v>16</v>
      </c>
      <c r="G23" s="30" t="s">
        <v>17</v>
      </c>
      <c r="H23" s="30" t="s">
        <v>18</v>
      </c>
      <c r="I23" s="30" t="s">
        <v>19</v>
      </c>
      <c r="J23" s="17" t="s">
        <v>20</v>
      </c>
      <c r="K23" s="30" t="s">
        <v>21</v>
      </c>
      <c r="L23" s="17" t="s">
        <v>22</v>
      </c>
      <c r="M23" s="30" t="s">
        <v>23</v>
      </c>
      <c r="N23" s="50" t="s">
        <v>24</v>
      </c>
      <c r="O23" s="5"/>
    </row>
    <row r="24" spans="2:16" ht="17.25" customHeight="1" x14ac:dyDescent="0.2">
      <c r="B24" s="55"/>
      <c r="C24" s="59"/>
      <c r="D24" s="22"/>
      <c r="E24" s="22"/>
      <c r="F24" s="107"/>
      <c r="G24" s="22"/>
      <c r="H24" s="107"/>
      <c r="I24" s="22"/>
      <c r="J24" s="92"/>
      <c r="K24" s="22"/>
      <c r="L24" s="92"/>
      <c r="M24" s="22"/>
      <c r="N24" s="108"/>
      <c r="O24" s="105"/>
    </row>
    <row r="25" spans="2:16" ht="17.25" customHeight="1" x14ac:dyDescent="0.2">
      <c r="B25" s="55">
        <v>5</v>
      </c>
      <c r="C25" s="59" t="s">
        <v>26</v>
      </c>
      <c r="D25" s="22">
        <f>P14</f>
        <v>12.655964131999999</v>
      </c>
      <c r="E25" s="22">
        <f>F25-D25</f>
        <v>0.51917064436999993</v>
      </c>
      <c r="F25" s="22">
        <v>13.175134776369999</v>
      </c>
      <c r="G25" s="22">
        <f>H25-F25</f>
        <v>0.57101981963000092</v>
      </c>
      <c r="H25" s="22">
        <v>13.746154596</v>
      </c>
      <c r="I25" s="22">
        <f>J25-H25</f>
        <v>0.54988637588919964</v>
      </c>
      <c r="J25" s="92">
        <v>14.2960409718892</v>
      </c>
      <c r="K25" s="22">
        <f>L25-J25</f>
        <v>-0.27448758050517164</v>
      </c>
      <c r="L25" s="92">
        <v>14.021553391384028</v>
      </c>
      <c r="M25" s="22">
        <f>N25-L25</f>
        <v>-0.21690039588582088</v>
      </c>
      <c r="N25" s="111">
        <v>13.804652995498207</v>
      </c>
      <c r="O25" s="105"/>
      <c r="P25" s="105"/>
    </row>
    <row r="26" spans="2:16" ht="17.25" customHeight="1" x14ac:dyDescent="0.2">
      <c r="B26" s="55">
        <v>6</v>
      </c>
      <c r="C26" s="59" t="s">
        <v>57</v>
      </c>
      <c r="D26" s="22">
        <f t="shared" ref="D26:D27" si="3">P15</f>
        <v>15.050192963000001</v>
      </c>
      <c r="E26" s="22">
        <f>F26-D26</f>
        <v>0.24917270301999928</v>
      </c>
      <c r="F26" s="22">
        <v>15.29936566602</v>
      </c>
      <c r="G26" s="22">
        <f t="shared" ref="G26:G27" si="4">H26-F26</f>
        <v>0.19820977198000023</v>
      </c>
      <c r="H26" s="22">
        <v>15.497575438</v>
      </c>
      <c r="I26" s="22">
        <f>J26-H26</f>
        <v>-0.72502895653905775</v>
      </c>
      <c r="J26" s="92">
        <v>14.772546481460942</v>
      </c>
      <c r="K26" s="22">
        <f t="shared" ref="K26:K27" si="5">L26-J26</f>
        <v>7.3141080457181928E-2</v>
      </c>
      <c r="L26" s="92">
        <v>14.845687561918124</v>
      </c>
      <c r="M26" s="22">
        <f t="shared" ref="M26:M27" si="6">N26-L26</f>
        <v>0.1182518250928446</v>
      </c>
      <c r="N26" s="111">
        <v>14.963939387010969</v>
      </c>
      <c r="O26" s="105"/>
      <c r="P26" s="105"/>
    </row>
    <row r="27" spans="2:16" ht="17.25" customHeight="1" x14ac:dyDescent="0.2">
      <c r="B27" s="60">
        <v>7</v>
      </c>
      <c r="C27" s="48" t="s">
        <v>28</v>
      </c>
      <c r="D27" s="22">
        <f t="shared" si="3"/>
        <v>3.3670152990000002</v>
      </c>
      <c r="E27" s="22">
        <f>F27-D27</f>
        <v>-0.43183839275000002</v>
      </c>
      <c r="F27" s="109">
        <v>2.9351769062500002</v>
      </c>
      <c r="G27" s="22">
        <f t="shared" si="4"/>
        <v>0.31026573074999986</v>
      </c>
      <c r="H27" s="109">
        <v>3.245442637</v>
      </c>
      <c r="I27" s="22">
        <f>J27-H27</f>
        <v>0.66935127636715919</v>
      </c>
      <c r="J27" s="92">
        <v>3.9147939133671592</v>
      </c>
      <c r="K27" s="22">
        <f t="shared" si="5"/>
        <v>-1.7930345208409637E-2</v>
      </c>
      <c r="L27" s="92">
        <v>3.8968635681587496</v>
      </c>
      <c r="M27" s="22">
        <f t="shared" si="6"/>
        <v>-0.20341199201745219</v>
      </c>
      <c r="N27" s="111">
        <v>3.6934515761412974</v>
      </c>
      <c r="O27" s="105"/>
      <c r="P27" s="105"/>
    </row>
    <row r="28" spans="2:16" ht="17.25" customHeight="1" thickBot="1" x14ac:dyDescent="0.25">
      <c r="B28" s="60"/>
      <c r="C28" s="61"/>
      <c r="D28" s="31"/>
      <c r="E28" s="31"/>
      <c r="F28" s="26"/>
      <c r="G28" s="31"/>
      <c r="H28" s="26"/>
      <c r="I28" s="31"/>
      <c r="J28" s="93"/>
      <c r="K28" s="26"/>
      <c r="L28" s="87"/>
      <c r="M28" s="26"/>
      <c r="N28" s="77"/>
      <c r="O28" s="105"/>
      <c r="P28" s="105"/>
    </row>
    <row r="29" spans="2:16" ht="24" customHeight="1" thickBot="1" x14ac:dyDescent="0.25">
      <c r="B29" s="25">
        <v>8</v>
      </c>
      <c r="C29" s="62" t="s">
        <v>29</v>
      </c>
      <c r="D29" s="63">
        <f>SUM(D25:D27)</f>
        <v>31.073172394000004</v>
      </c>
      <c r="E29" s="63">
        <f t="shared" ref="E29" si="7">SUM(E25:E27)</f>
        <v>0.33650495463999919</v>
      </c>
      <c r="F29" s="63">
        <f t="shared" ref="F29:K29" si="8">SUM(F25:F27)</f>
        <v>31.409677348639999</v>
      </c>
      <c r="G29" s="63">
        <f t="shared" si="8"/>
        <v>1.079495322360001</v>
      </c>
      <c r="H29" s="63">
        <f t="shared" si="8"/>
        <v>32.489172671000006</v>
      </c>
      <c r="I29" s="63">
        <f t="shared" si="8"/>
        <v>0.49420869571730108</v>
      </c>
      <c r="J29" s="94">
        <f t="shared" si="8"/>
        <v>32.983381366717296</v>
      </c>
      <c r="K29" s="63">
        <f t="shared" si="8"/>
        <v>-0.21927684525639934</v>
      </c>
      <c r="L29" s="94">
        <f t="shared" ref="L29" si="9">SUM(L25:L27)</f>
        <v>32.764104521460901</v>
      </c>
      <c r="M29" s="63">
        <f t="shared" ref="M29:N29" si="10">SUM(M25:M27)</f>
        <v>-0.30206056281042848</v>
      </c>
      <c r="N29" s="64">
        <f t="shared" si="10"/>
        <v>32.462043958650476</v>
      </c>
      <c r="O29" s="105"/>
      <c r="P29" s="105"/>
    </row>
    <row r="30" spans="2:16" ht="17.25" customHeight="1" x14ac:dyDescent="0.2">
      <c r="B30" s="27"/>
      <c r="C30" s="27"/>
      <c r="D30" s="27"/>
      <c r="E30" s="27"/>
      <c r="F30" s="79"/>
    </row>
    <row r="31" spans="2:16" ht="17.25" customHeight="1" x14ac:dyDescent="0.2">
      <c r="B31" s="3" t="s">
        <v>30</v>
      </c>
      <c r="C31" s="27"/>
      <c r="D31" s="27"/>
      <c r="E31" s="11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2:16" ht="17.25" customHeight="1" x14ac:dyDescent="0.2">
      <c r="B32" s="5">
        <v>1</v>
      </c>
      <c r="C32" s="316" t="s">
        <v>58</v>
      </c>
      <c r="D32" s="316"/>
      <c r="E32" s="316"/>
      <c r="F32" s="316"/>
      <c r="G32" s="316"/>
      <c r="H32" s="316"/>
      <c r="I32" s="316"/>
      <c r="J32" s="316"/>
      <c r="K32" s="316"/>
      <c r="L32" s="316"/>
      <c r="M32" s="316"/>
      <c r="N32" s="316"/>
      <c r="O32" s="82"/>
      <c r="P32" s="82"/>
    </row>
    <row r="33" spans="2:16" ht="17.25" customHeight="1" x14ac:dyDescent="0.2">
      <c r="B33" s="5">
        <v>2</v>
      </c>
      <c r="C33" s="316" t="s">
        <v>59</v>
      </c>
      <c r="D33" s="316"/>
      <c r="E33" s="316"/>
      <c r="F33" s="316"/>
      <c r="G33" s="316"/>
      <c r="H33" s="316"/>
      <c r="I33" s="316"/>
      <c r="J33" s="316"/>
      <c r="K33" s="316"/>
      <c r="L33" s="316"/>
      <c r="M33" s="316"/>
      <c r="N33" s="316"/>
      <c r="O33" s="82"/>
      <c r="P33" s="82"/>
    </row>
    <row r="34" spans="2:16" ht="17.25" customHeight="1" x14ac:dyDescent="0.2">
      <c r="B34" s="5">
        <v>3</v>
      </c>
      <c r="C34" s="316" t="s">
        <v>61</v>
      </c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316"/>
      <c r="O34" s="82"/>
      <c r="P34" s="82"/>
    </row>
    <row r="35" spans="2:16" ht="15" customHeight="1" x14ac:dyDescent="0.2"/>
    <row r="36" spans="2:16" ht="15" customHeight="1" x14ac:dyDescent="0.2"/>
    <row r="37" spans="2:16" ht="15" customHeight="1" x14ac:dyDescent="0.2"/>
  </sheetData>
  <mergeCells count="5">
    <mergeCell ref="C32:N32"/>
    <mergeCell ref="C33:N33"/>
    <mergeCell ref="C34:N34"/>
    <mergeCell ref="B7:P7"/>
    <mergeCell ref="B8:P8"/>
  </mergeCells>
  <printOptions horizontalCentered="1"/>
  <pageMargins left="0.51181102362204722" right="0.51181102362204722" top="0.98425196850393704" bottom="0.23622047244094491" header="0" footer="0"/>
  <pageSetup scale="5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01C31-D0BD-453B-A364-AF817C1E0E5E}">
  <sheetPr>
    <pageSetUpPr fitToPage="1"/>
  </sheetPr>
  <dimension ref="A1:U59"/>
  <sheetViews>
    <sheetView view="pageBreakPreview" zoomScaleNormal="70" zoomScaleSheetLayoutView="100" zoomScalePageLayoutView="50" workbookViewId="0">
      <selection activeCell="B7" sqref="B7:S7"/>
    </sheetView>
  </sheetViews>
  <sheetFormatPr defaultColWidth="9.140625" defaultRowHeight="12.75" x14ac:dyDescent="0.2"/>
  <cols>
    <col min="1" max="1" width="2.5703125" style="180" customWidth="1"/>
    <col min="2" max="2" width="6.42578125" style="180" customWidth="1"/>
    <col min="3" max="3" width="36" style="180" customWidth="1"/>
    <col min="4" max="7" width="12.5703125" style="180" hidden="1" customWidth="1"/>
    <col min="8" max="19" width="12.5703125" style="180" customWidth="1"/>
    <col min="20" max="20" width="1.42578125" style="180" customWidth="1"/>
    <col min="21" max="16384" width="9.140625" style="180"/>
  </cols>
  <sheetData>
    <row r="1" spans="1:21" s="120" customFormat="1" ht="17.25" customHeight="1" x14ac:dyDescent="0.2">
      <c r="A1" s="118"/>
      <c r="B1" s="119" t="s">
        <v>0</v>
      </c>
      <c r="C1" s="118"/>
      <c r="D1" s="118"/>
      <c r="E1" s="118"/>
      <c r="G1" s="118"/>
      <c r="H1" s="121"/>
      <c r="J1" s="122"/>
      <c r="K1" s="122"/>
      <c r="L1" s="122"/>
      <c r="O1" s="118"/>
      <c r="P1" s="118"/>
      <c r="Q1" s="118"/>
      <c r="R1" s="122"/>
      <c r="S1" s="122" t="s">
        <v>60</v>
      </c>
      <c r="T1" s="118"/>
      <c r="U1" s="118"/>
    </row>
    <row r="2" spans="1:21" s="120" customFormat="1" ht="17.25" customHeight="1" x14ac:dyDescent="0.2">
      <c r="A2" s="118"/>
      <c r="B2" s="119"/>
      <c r="C2" s="118"/>
      <c r="D2" s="118"/>
      <c r="E2" s="118"/>
      <c r="G2" s="118"/>
      <c r="H2" s="118"/>
      <c r="J2" s="123"/>
      <c r="K2" s="123"/>
      <c r="L2" s="123"/>
      <c r="O2" s="118"/>
      <c r="P2" s="118"/>
      <c r="Q2" s="118"/>
      <c r="R2" s="123"/>
      <c r="S2" s="122" t="s">
        <v>1</v>
      </c>
      <c r="T2" s="118"/>
      <c r="U2" s="118"/>
    </row>
    <row r="3" spans="1:21" s="120" customFormat="1" ht="17.25" customHeight="1" x14ac:dyDescent="0.2">
      <c r="A3" s="118"/>
      <c r="B3" s="124"/>
      <c r="C3" s="118"/>
      <c r="D3" s="118"/>
      <c r="E3" s="118"/>
      <c r="G3" s="118"/>
      <c r="H3" s="118"/>
      <c r="J3" s="123"/>
      <c r="K3" s="123"/>
      <c r="L3" s="123"/>
      <c r="O3" s="118"/>
      <c r="P3" s="118"/>
      <c r="Q3" s="118"/>
      <c r="R3" s="123"/>
      <c r="S3" s="123" t="s">
        <v>63</v>
      </c>
      <c r="T3" s="118"/>
      <c r="U3" s="118"/>
    </row>
    <row r="4" spans="1:21" s="120" customFormat="1" ht="17.25" customHeight="1" x14ac:dyDescent="0.2">
      <c r="A4" s="118"/>
      <c r="B4" s="118"/>
      <c r="C4" s="118"/>
      <c r="D4" s="118"/>
      <c r="E4" s="118"/>
      <c r="G4" s="118"/>
      <c r="H4" s="118"/>
      <c r="J4" s="123"/>
      <c r="K4" s="123"/>
      <c r="L4" s="123"/>
      <c r="O4" s="118"/>
      <c r="P4" s="118"/>
      <c r="Q4" s="118"/>
      <c r="R4" s="123"/>
      <c r="S4" s="123" t="s">
        <v>3</v>
      </c>
      <c r="T4" s="118"/>
      <c r="U4" s="118"/>
    </row>
    <row r="5" spans="1:21" s="120" customFormat="1" ht="17.25" customHeight="1" x14ac:dyDescent="0.2">
      <c r="A5" s="118"/>
      <c r="B5" s="118"/>
      <c r="C5" s="118"/>
      <c r="D5" s="118"/>
      <c r="E5" s="118"/>
      <c r="G5" s="118"/>
      <c r="H5" s="118"/>
      <c r="J5" s="123"/>
      <c r="K5" s="123"/>
      <c r="L5" s="123"/>
      <c r="O5" s="118"/>
      <c r="P5" s="118"/>
      <c r="Q5" s="118"/>
      <c r="R5" s="123"/>
      <c r="S5" s="123" t="s">
        <v>4</v>
      </c>
      <c r="T5" s="118"/>
      <c r="U5" s="118"/>
    </row>
    <row r="6" spans="1:21" s="120" customFormat="1" ht="17.25" customHeight="1" x14ac:dyDescent="0.2">
      <c r="A6" s="118"/>
      <c r="B6" s="125"/>
      <c r="C6" s="126"/>
      <c r="D6" s="118"/>
      <c r="E6" s="118"/>
      <c r="G6" s="118"/>
      <c r="H6" s="118"/>
      <c r="O6" s="118"/>
      <c r="P6" s="118"/>
      <c r="Q6" s="118"/>
      <c r="S6" s="123" t="s">
        <v>5</v>
      </c>
      <c r="T6" s="118"/>
      <c r="U6" s="118"/>
    </row>
    <row r="7" spans="1:21" s="120" customFormat="1" ht="17.25" customHeight="1" x14ac:dyDescent="0.2">
      <c r="A7" s="118"/>
      <c r="B7" s="319" t="s">
        <v>5</v>
      </c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118"/>
      <c r="U7" s="118"/>
    </row>
    <row r="8" spans="1:21" s="120" customFormat="1" ht="17.25" customHeight="1" x14ac:dyDescent="0.2">
      <c r="A8" s="118"/>
      <c r="B8" s="320" t="s">
        <v>64</v>
      </c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118"/>
      <c r="U8" s="118"/>
    </row>
    <row r="9" spans="1:21" s="120" customFormat="1" ht="17.25" customHeight="1" thickBot="1" x14ac:dyDescent="0.25">
      <c r="A9" s="118"/>
      <c r="B9" s="125"/>
      <c r="C9" s="126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</row>
    <row r="10" spans="1:21" s="120" customFormat="1" ht="17.100000000000001" customHeight="1" x14ac:dyDescent="0.2">
      <c r="A10" s="127"/>
      <c r="B10" s="128" t="s">
        <v>7</v>
      </c>
      <c r="C10" s="129"/>
      <c r="D10" s="129">
        <v>2016</v>
      </c>
      <c r="E10" s="129">
        <v>2017</v>
      </c>
      <c r="F10" s="129">
        <v>2018</v>
      </c>
      <c r="G10" s="129">
        <v>2019</v>
      </c>
      <c r="H10" s="129">
        <v>2020</v>
      </c>
      <c r="I10" s="129">
        <v>2021</v>
      </c>
      <c r="J10" s="129">
        <v>2022</v>
      </c>
      <c r="K10" s="129">
        <v>2023</v>
      </c>
      <c r="L10" s="129">
        <v>2024</v>
      </c>
      <c r="M10" s="129">
        <v>2025</v>
      </c>
      <c r="N10" s="129">
        <v>2026</v>
      </c>
      <c r="O10" s="130">
        <v>2027</v>
      </c>
      <c r="P10" s="129">
        <v>2028</v>
      </c>
      <c r="Q10" s="129">
        <v>2029</v>
      </c>
      <c r="R10" s="129">
        <v>2030</v>
      </c>
      <c r="S10" s="131">
        <v>2031</v>
      </c>
      <c r="T10" s="118"/>
      <c r="U10" s="118"/>
    </row>
    <row r="11" spans="1:21" s="120" customFormat="1" ht="17.100000000000001" customHeight="1" thickBot="1" x14ac:dyDescent="0.25">
      <c r="A11" s="127"/>
      <c r="B11" s="132" t="s">
        <v>8</v>
      </c>
      <c r="C11" s="133" t="s">
        <v>65</v>
      </c>
      <c r="D11" s="134" t="s">
        <v>10</v>
      </c>
      <c r="E11" s="134" t="s">
        <v>10</v>
      </c>
      <c r="F11" s="133" t="s">
        <v>10</v>
      </c>
      <c r="G11" s="133" t="s">
        <v>10</v>
      </c>
      <c r="H11" s="133" t="s">
        <v>10</v>
      </c>
      <c r="I11" s="133" t="s">
        <v>10</v>
      </c>
      <c r="J11" s="133" t="s">
        <v>10</v>
      </c>
      <c r="K11" s="133" t="s">
        <v>10</v>
      </c>
      <c r="L11" s="133" t="s">
        <v>10</v>
      </c>
      <c r="M11" s="133" t="s">
        <v>12</v>
      </c>
      <c r="N11" s="133" t="s">
        <v>12</v>
      </c>
      <c r="O11" s="135" t="s">
        <v>13</v>
      </c>
      <c r="P11" s="133" t="s">
        <v>13</v>
      </c>
      <c r="Q11" s="133" t="s">
        <v>13</v>
      </c>
      <c r="R11" s="133" t="s">
        <v>13</v>
      </c>
      <c r="S11" s="136" t="s">
        <v>13</v>
      </c>
      <c r="T11" s="118"/>
      <c r="U11" s="118"/>
    </row>
    <row r="12" spans="1:21" s="120" customFormat="1" ht="17.25" customHeight="1" x14ac:dyDescent="0.2">
      <c r="A12" s="125"/>
      <c r="B12" s="137"/>
      <c r="C12" s="138"/>
      <c r="D12" s="139" t="s">
        <v>14</v>
      </c>
      <c r="E12" s="140" t="s">
        <v>15</v>
      </c>
      <c r="F12" s="140" t="s">
        <v>16</v>
      </c>
      <c r="G12" s="140" t="s">
        <v>17</v>
      </c>
      <c r="H12" s="140" t="s">
        <v>14</v>
      </c>
      <c r="I12" s="139" t="s">
        <v>15</v>
      </c>
      <c r="J12" s="139" t="s">
        <v>66</v>
      </c>
      <c r="K12" s="139" t="s">
        <v>17</v>
      </c>
      <c r="L12" s="139" t="s">
        <v>18</v>
      </c>
      <c r="M12" s="139" t="s">
        <v>19</v>
      </c>
      <c r="N12" s="139" t="s">
        <v>20</v>
      </c>
      <c r="O12" s="141" t="s">
        <v>21</v>
      </c>
      <c r="P12" s="139" t="s">
        <v>22</v>
      </c>
      <c r="Q12" s="139" t="s">
        <v>23</v>
      </c>
      <c r="R12" s="139" t="s">
        <v>24</v>
      </c>
      <c r="S12" s="142" t="s">
        <v>25</v>
      </c>
      <c r="T12" s="118"/>
      <c r="U12" s="118"/>
    </row>
    <row r="13" spans="1:21" s="120" customFormat="1" ht="17.25" customHeight="1" x14ac:dyDescent="0.2">
      <c r="A13" s="125"/>
      <c r="B13" s="137"/>
      <c r="C13" s="138"/>
      <c r="D13" s="138"/>
      <c r="E13" s="143"/>
      <c r="F13" s="143"/>
      <c r="G13" s="143"/>
      <c r="H13" s="143"/>
      <c r="I13" s="144"/>
      <c r="J13" s="144"/>
      <c r="K13" s="144"/>
      <c r="L13" s="144"/>
      <c r="M13" s="144"/>
      <c r="N13" s="144"/>
      <c r="O13" s="145"/>
      <c r="P13" s="144"/>
      <c r="Q13" s="144"/>
      <c r="R13" s="144"/>
      <c r="S13" s="146"/>
      <c r="T13" s="118"/>
      <c r="U13" s="118"/>
    </row>
    <row r="14" spans="1:21" s="120" customFormat="1" ht="17.25" customHeight="1" x14ac:dyDescent="0.2">
      <c r="A14" s="118"/>
      <c r="B14" s="147"/>
      <c r="C14" s="148" t="s">
        <v>67</v>
      </c>
      <c r="D14" s="149"/>
      <c r="E14" s="150"/>
      <c r="F14" s="150"/>
      <c r="G14" s="150"/>
      <c r="H14" s="150"/>
      <c r="I14" s="148"/>
      <c r="J14" s="148"/>
      <c r="K14" s="148"/>
      <c r="L14" s="148"/>
      <c r="M14" s="148"/>
      <c r="N14" s="148"/>
      <c r="O14" s="151"/>
      <c r="P14" s="148"/>
      <c r="Q14" s="148"/>
      <c r="R14" s="148"/>
      <c r="S14" s="152"/>
      <c r="T14" s="118"/>
      <c r="U14" s="118"/>
    </row>
    <row r="15" spans="1:21" s="120" customFormat="1" ht="17.100000000000001" customHeight="1" x14ac:dyDescent="0.2">
      <c r="A15" s="118"/>
      <c r="B15" s="147">
        <v>1</v>
      </c>
      <c r="C15" s="153" t="s">
        <v>68</v>
      </c>
      <c r="D15" s="102">
        <v>23.4</v>
      </c>
      <c r="E15" s="102">
        <v>18.509</v>
      </c>
      <c r="F15" s="154">
        <v>13.888999999999999</v>
      </c>
      <c r="G15" s="155">
        <v>14.635</v>
      </c>
      <c r="H15" s="155">
        <v>23.4</v>
      </c>
      <c r="I15" s="155">
        <v>18.509</v>
      </c>
      <c r="J15" s="155">
        <v>13.888999999999999</v>
      </c>
      <c r="K15" s="155">
        <v>14.635</v>
      </c>
      <c r="L15" s="155">
        <v>11.677</v>
      </c>
      <c r="M15" s="155">
        <v>21.092983100306999</v>
      </c>
      <c r="N15" s="155">
        <v>21.082382659773799</v>
      </c>
      <c r="O15" s="156">
        <v>18.692595725284299</v>
      </c>
      <c r="P15" s="155">
        <v>26.692001432921099</v>
      </c>
      <c r="Q15" s="155">
        <v>25.066396326558898</v>
      </c>
      <c r="R15" s="155">
        <v>26.823722203832499</v>
      </c>
      <c r="S15" s="157">
        <v>27.080497809842299</v>
      </c>
      <c r="T15" s="118"/>
      <c r="U15" s="118"/>
    </row>
    <row r="16" spans="1:21" s="120" customFormat="1" ht="17.25" customHeight="1" thickBot="1" x14ac:dyDescent="0.25">
      <c r="A16" s="118"/>
      <c r="B16" s="147">
        <v>2</v>
      </c>
      <c r="C16" s="153" t="s">
        <v>69</v>
      </c>
      <c r="D16" s="76">
        <v>20.53</v>
      </c>
      <c r="E16" s="76">
        <v>21.091000000000001</v>
      </c>
      <c r="F16" s="154">
        <v>21.391999999999999</v>
      </c>
      <c r="G16" s="155">
        <v>21.477</v>
      </c>
      <c r="H16" s="158">
        <v>20.53</v>
      </c>
      <c r="I16" s="158">
        <v>21.091000000000001</v>
      </c>
      <c r="J16" s="159">
        <v>21.391999999999999</v>
      </c>
      <c r="K16" s="159">
        <v>21.477</v>
      </c>
      <c r="L16" s="159">
        <v>21.292999999999999</v>
      </c>
      <c r="M16" s="159">
        <v>15.812665767697601</v>
      </c>
      <c r="N16" s="159">
        <v>11.373799999999999</v>
      </c>
      <c r="O16" s="160">
        <v>0</v>
      </c>
      <c r="P16" s="159">
        <v>0</v>
      </c>
      <c r="Q16" s="159">
        <v>0</v>
      </c>
      <c r="R16" s="159">
        <v>0</v>
      </c>
      <c r="S16" s="161">
        <v>1.8626298939999999</v>
      </c>
      <c r="T16" s="118"/>
      <c r="U16" s="118"/>
    </row>
    <row r="17" spans="1:21" s="120" customFormat="1" ht="24" customHeight="1" x14ac:dyDescent="0.2">
      <c r="A17" s="118"/>
      <c r="B17" s="162">
        <v>3</v>
      </c>
      <c r="C17" s="163" t="s">
        <v>70</v>
      </c>
      <c r="D17" s="164"/>
      <c r="E17" s="164"/>
      <c r="F17" s="165"/>
      <c r="G17" s="166"/>
      <c r="H17" s="166">
        <f>SUM(H15:H16)</f>
        <v>43.93</v>
      </c>
      <c r="I17" s="166">
        <f t="shared" ref="I17:S17" si="0">SUM(I15:I16)</f>
        <v>39.6</v>
      </c>
      <c r="J17" s="166">
        <f t="shared" si="0"/>
        <v>35.280999999999999</v>
      </c>
      <c r="K17" s="166">
        <f t="shared" si="0"/>
        <v>36.112000000000002</v>
      </c>
      <c r="L17" s="166">
        <f t="shared" si="0"/>
        <v>32.97</v>
      </c>
      <c r="M17" s="166">
        <f t="shared" si="0"/>
        <v>36.905648868004597</v>
      </c>
      <c r="N17" s="166">
        <f t="shared" si="0"/>
        <v>32.456182659773802</v>
      </c>
      <c r="O17" s="166">
        <f t="shared" si="0"/>
        <v>18.692595725284299</v>
      </c>
      <c r="P17" s="166">
        <f t="shared" si="0"/>
        <v>26.692001432921099</v>
      </c>
      <c r="Q17" s="166">
        <f t="shared" si="0"/>
        <v>25.066396326558898</v>
      </c>
      <c r="R17" s="166">
        <f t="shared" si="0"/>
        <v>26.823722203832499</v>
      </c>
      <c r="S17" s="167">
        <f t="shared" si="0"/>
        <v>28.9431277038423</v>
      </c>
      <c r="T17" s="118"/>
      <c r="U17" s="118"/>
    </row>
    <row r="18" spans="1:21" s="120" customFormat="1" ht="17.25" customHeight="1" x14ac:dyDescent="0.2">
      <c r="A18" s="118"/>
      <c r="B18" s="162"/>
      <c r="C18" s="153"/>
      <c r="D18" s="164"/>
      <c r="E18" s="164"/>
      <c r="F18" s="165"/>
      <c r="G18" s="166"/>
      <c r="H18" s="150"/>
      <c r="I18" s="148"/>
      <c r="J18" s="148"/>
      <c r="K18" s="148"/>
      <c r="L18" s="148"/>
      <c r="M18" s="148"/>
      <c r="N18" s="148"/>
      <c r="O18" s="151"/>
      <c r="P18" s="148"/>
      <c r="Q18" s="148"/>
      <c r="R18" s="148"/>
      <c r="S18" s="152"/>
      <c r="T18" s="118"/>
      <c r="U18" s="118"/>
    </row>
    <row r="19" spans="1:21" s="120" customFormat="1" ht="17.25" customHeight="1" x14ac:dyDescent="0.2">
      <c r="A19" s="118"/>
      <c r="B19" s="162">
        <v>4</v>
      </c>
      <c r="C19" s="148" t="s">
        <v>71</v>
      </c>
      <c r="D19" s="164"/>
      <c r="E19" s="164"/>
      <c r="F19" s="165"/>
      <c r="G19" s="166"/>
      <c r="H19" s="168">
        <v>0</v>
      </c>
      <c r="I19" s="166">
        <v>0</v>
      </c>
      <c r="J19" s="164">
        <v>0</v>
      </c>
      <c r="K19" s="164">
        <v>0</v>
      </c>
      <c r="L19" s="164">
        <v>0</v>
      </c>
      <c r="M19" s="164">
        <v>0</v>
      </c>
      <c r="N19" s="164">
        <v>0</v>
      </c>
      <c r="O19" s="169">
        <v>0</v>
      </c>
      <c r="P19" s="164">
        <v>0</v>
      </c>
      <c r="Q19" s="164">
        <v>0</v>
      </c>
      <c r="R19" s="164">
        <v>0.49953986557077701</v>
      </c>
      <c r="S19" s="170">
        <v>1.9301580063619901</v>
      </c>
      <c r="T19" s="118"/>
      <c r="U19" s="118"/>
    </row>
    <row r="20" spans="1:21" s="120" customFormat="1" ht="17.25" customHeight="1" thickBot="1" x14ac:dyDescent="0.25">
      <c r="A20" s="118"/>
      <c r="B20" s="162"/>
      <c r="C20" s="171"/>
      <c r="D20" s="164"/>
      <c r="E20" s="164"/>
      <c r="F20" s="165"/>
      <c r="G20" s="166"/>
      <c r="H20" s="158"/>
      <c r="I20" s="158"/>
      <c r="J20" s="159"/>
      <c r="K20" s="159"/>
      <c r="L20" s="159"/>
      <c r="M20" s="159"/>
      <c r="N20" s="159"/>
      <c r="O20" s="160"/>
      <c r="P20" s="159"/>
      <c r="Q20" s="159"/>
      <c r="R20" s="159"/>
      <c r="S20" s="161"/>
      <c r="T20" s="118"/>
      <c r="U20" s="118"/>
    </row>
    <row r="21" spans="1:21" s="120" customFormat="1" ht="24" customHeight="1" thickBot="1" x14ac:dyDescent="0.25">
      <c r="A21" s="118"/>
      <c r="B21" s="172">
        <v>5</v>
      </c>
      <c r="C21" s="173" t="s">
        <v>29</v>
      </c>
      <c r="D21" s="174">
        <f>SUM(D15:D16)</f>
        <v>43.93</v>
      </c>
      <c r="E21" s="174">
        <f>SUM(E15:E16)</f>
        <v>39.6</v>
      </c>
      <c r="F21" s="174">
        <f>SUM(F15:F16)</f>
        <v>35.280999999999999</v>
      </c>
      <c r="G21" s="174">
        <f>SUM(G15:G16)</f>
        <v>36.112000000000002</v>
      </c>
      <c r="H21" s="174">
        <f>SUM(H17:H19)</f>
        <v>43.93</v>
      </c>
      <c r="I21" s="174">
        <f t="shared" ref="I21:S21" si="1">SUM(I17:I19)</f>
        <v>39.6</v>
      </c>
      <c r="J21" s="174">
        <f t="shared" si="1"/>
        <v>35.280999999999999</v>
      </c>
      <c r="K21" s="174">
        <f t="shared" si="1"/>
        <v>36.112000000000002</v>
      </c>
      <c r="L21" s="174">
        <f t="shared" si="1"/>
        <v>32.97</v>
      </c>
      <c r="M21" s="174">
        <f t="shared" si="1"/>
        <v>36.905648868004597</v>
      </c>
      <c r="N21" s="174">
        <f t="shared" si="1"/>
        <v>32.456182659773802</v>
      </c>
      <c r="O21" s="174">
        <f t="shared" si="1"/>
        <v>18.692595725284299</v>
      </c>
      <c r="P21" s="174">
        <f t="shared" si="1"/>
        <v>26.692001432921099</v>
      </c>
      <c r="Q21" s="174">
        <f t="shared" si="1"/>
        <v>25.066396326558898</v>
      </c>
      <c r="R21" s="174">
        <f t="shared" si="1"/>
        <v>27.323262069403278</v>
      </c>
      <c r="S21" s="175">
        <f t="shared" si="1"/>
        <v>30.873285710204289</v>
      </c>
      <c r="T21" s="118"/>
      <c r="U21" s="118"/>
    </row>
    <row r="22" spans="1:21" s="120" customFormat="1" ht="15" x14ac:dyDescent="0.2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</row>
    <row r="23" spans="1:21" s="120" customFormat="1" ht="15" x14ac:dyDescent="0.2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</row>
    <row r="24" spans="1:21" s="120" customFormat="1" ht="15" x14ac:dyDescent="0.2">
      <c r="A24" s="118"/>
      <c r="B24" s="125"/>
      <c r="C24" s="176"/>
      <c r="D24" s="177"/>
      <c r="E24" s="178"/>
      <c r="F24" s="178"/>
      <c r="G24" s="178"/>
      <c r="H24" s="179"/>
      <c r="I24" s="179"/>
      <c r="J24" s="179"/>
      <c r="K24" s="179"/>
      <c r="L24" s="179"/>
      <c r="M24" s="179"/>
      <c r="N24" s="179"/>
      <c r="O24" s="118"/>
      <c r="P24" s="118"/>
      <c r="Q24" s="118"/>
      <c r="R24" s="118"/>
      <c r="S24" s="118"/>
      <c r="T24" s="118"/>
      <c r="U24" s="118"/>
    </row>
    <row r="25" spans="1:21" s="120" customFormat="1" ht="15" x14ac:dyDescent="0.2">
      <c r="A25" s="118"/>
      <c r="B25" s="118"/>
      <c r="C25" s="118"/>
      <c r="D25" s="118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18"/>
      <c r="P25" s="118"/>
      <c r="Q25" s="118"/>
      <c r="R25" s="118"/>
      <c r="S25" s="118"/>
      <c r="T25" s="118"/>
      <c r="U25" s="118"/>
    </row>
    <row r="26" spans="1:21" s="120" customFormat="1" ht="15" x14ac:dyDescent="0.2">
      <c r="A26" s="118"/>
      <c r="B26" s="118"/>
      <c r="C26" s="118"/>
      <c r="D26" s="118">
        <v>45.567999999999998</v>
      </c>
      <c r="E26" s="118">
        <v>40.661503870000004</v>
      </c>
      <c r="F26" s="118">
        <v>40.879000000000005</v>
      </c>
      <c r="G26" s="118">
        <v>43.465000000000003</v>
      </c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</row>
    <row r="27" spans="1:21" s="120" customFormat="1" ht="15" x14ac:dyDescent="0.2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</row>
    <row r="28" spans="1:21" s="120" customFormat="1" ht="15" x14ac:dyDescent="0.2">
      <c r="A28" s="118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</row>
    <row r="29" spans="1:21" s="120" customFormat="1" ht="15" x14ac:dyDescent="0.2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</row>
    <row r="30" spans="1:21" s="120" customFormat="1" ht="15" x14ac:dyDescent="0.2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</row>
    <row r="31" spans="1:21" s="120" customFormat="1" ht="15" x14ac:dyDescent="0.2">
      <c r="A31" s="11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</row>
    <row r="32" spans="1:21" s="120" customFormat="1" ht="15" x14ac:dyDescent="0.2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</row>
    <row r="33" spans="1:21" s="120" customFormat="1" ht="15" x14ac:dyDescent="0.2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</row>
    <row r="34" spans="1:21" s="120" customFormat="1" ht="15" x14ac:dyDescent="0.2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</row>
    <row r="35" spans="1:21" s="120" customFormat="1" ht="15" x14ac:dyDescent="0.2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</row>
    <row r="36" spans="1:21" s="120" customFormat="1" ht="15" x14ac:dyDescent="0.2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</row>
    <row r="37" spans="1:21" s="120" customFormat="1" ht="15" x14ac:dyDescent="0.2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</row>
    <row r="38" spans="1:21" s="120" customFormat="1" ht="15" x14ac:dyDescent="0.2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</row>
    <row r="39" spans="1:21" s="120" customFormat="1" ht="15" x14ac:dyDescent="0.2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</row>
    <row r="40" spans="1:21" s="120" customFormat="1" ht="15" x14ac:dyDescent="0.2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</row>
    <row r="41" spans="1:21" s="120" customFormat="1" ht="15" x14ac:dyDescent="0.2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</row>
    <row r="42" spans="1:21" s="120" customFormat="1" ht="15" x14ac:dyDescent="0.2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</row>
    <row r="43" spans="1:21" s="120" customFormat="1" ht="15" x14ac:dyDescent="0.2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</row>
    <row r="44" spans="1:21" s="120" customFormat="1" ht="15" x14ac:dyDescent="0.2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</row>
    <row r="45" spans="1:21" s="120" customFormat="1" ht="15" x14ac:dyDescent="0.2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</row>
    <row r="46" spans="1:21" s="120" customFormat="1" ht="15" x14ac:dyDescent="0.2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</row>
    <row r="47" spans="1:21" s="120" customFormat="1" ht="15" x14ac:dyDescent="0.2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</row>
    <row r="48" spans="1:21" ht="15" x14ac:dyDescent="0.2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</row>
    <row r="49" spans="1:21" ht="15" x14ac:dyDescent="0.2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</row>
    <row r="50" spans="1:21" ht="15" x14ac:dyDescent="0.2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</row>
    <row r="51" spans="1:21" ht="15" x14ac:dyDescent="0.2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</row>
    <row r="52" spans="1:21" ht="15" x14ac:dyDescent="0.2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</row>
    <row r="53" spans="1:21" ht="15" x14ac:dyDescent="0.2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</row>
    <row r="54" spans="1:21" ht="15" x14ac:dyDescent="0.2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</row>
    <row r="55" spans="1:21" ht="15" x14ac:dyDescent="0.2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</row>
    <row r="56" spans="1:21" ht="15" x14ac:dyDescent="0.2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</row>
    <row r="57" spans="1:21" ht="15" x14ac:dyDescent="0.2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</row>
    <row r="58" spans="1:21" ht="15" x14ac:dyDescent="0.2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</row>
    <row r="59" spans="1:21" ht="15" x14ac:dyDescent="0.2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</row>
  </sheetData>
  <mergeCells count="2">
    <mergeCell ref="B7:S7"/>
    <mergeCell ref="B8:S8"/>
  </mergeCells>
  <printOptions horizontalCentered="1"/>
  <pageMargins left="0.51181102362204722" right="0.51181102362204722" top="0.98425196850393704" bottom="0.23622047244094491" header="0" footer="0"/>
  <pageSetup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3DE80-30E7-485E-9CD5-A46FEB546535}">
  <sheetPr>
    <pageSetUpPr fitToPage="1"/>
  </sheetPr>
  <dimension ref="A1:Q85"/>
  <sheetViews>
    <sheetView view="pageBreakPreview" zoomScaleNormal="75" zoomScaleSheetLayoutView="100" zoomScalePageLayoutView="85" workbookViewId="0">
      <selection activeCell="B7" sqref="B7:P7"/>
    </sheetView>
  </sheetViews>
  <sheetFormatPr defaultColWidth="9.140625" defaultRowHeight="12.75" x14ac:dyDescent="0.2"/>
  <cols>
    <col min="1" max="1" width="2.5703125" style="180" customWidth="1"/>
    <col min="2" max="2" width="6.42578125" style="236" customWidth="1"/>
    <col min="3" max="3" width="37" style="237" bestFit="1" customWidth="1"/>
    <col min="4" max="15" width="9.42578125" style="180" customWidth="1"/>
    <col min="16" max="16" width="12.42578125" style="180" customWidth="1"/>
    <col min="17" max="17" width="2.5703125" style="180" customWidth="1"/>
    <col min="18" max="16384" width="9.140625" style="180"/>
  </cols>
  <sheetData>
    <row r="1" spans="1:17" s="120" customFormat="1" ht="17.25" customHeight="1" x14ac:dyDescent="0.2">
      <c r="A1" s="181"/>
      <c r="B1" s="124" t="s">
        <v>0</v>
      </c>
      <c r="C1" s="182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P1" s="123" t="s">
        <v>60</v>
      </c>
      <c r="Q1" s="181"/>
    </row>
    <row r="2" spans="1:17" s="120" customFormat="1" ht="17.25" customHeight="1" x14ac:dyDescent="0.2">
      <c r="A2" s="181"/>
      <c r="B2" s="119"/>
      <c r="C2" s="182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P2" s="122" t="s">
        <v>1</v>
      </c>
      <c r="Q2" s="181"/>
    </row>
    <row r="3" spans="1:17" s="120" customFormat="1" ht="17.25" customHeight="1" x14ac:dyDescent="0.2">
      <c r="A3" s="181"/>
      <c r="B3" s="183"/>
      <c r="C3" s="182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P3" s="123" t="s">
        <v>63</v>
      </c>
      <c r="Q3" s="181"/>
    </row>
    <row r="4" spans="1:17" s="120" customFormat="1" ht="17.25" customHeight="1" x14ac:dyDescent="0.2">
      <c r="A4" s="181"/>
      <c r="B4" s="183"/>
      <c r="C4" s="182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P4" s="123" t="s">
        <v>3</v>
      </c>
      <c r="Q4" s="181"/>
    </row>
    <row r="5" spans="1:17" s="120" customFormat="1" ht="17.25" customHeight="1" x14ac:dyDescent="0.2">
      <c r="A5" s="181"/>
      <c r="B5" s="184"/>
      <c r="C5" s="182"/>
      <c r="D5" s="181"/>
      <c r="E5" s="181"/>
      <c r="F5" s="181"/>
      <c r="G5" s="181"/>
      <c r="H5" s="181"/>
      <c r="I5" s="185"/>
      <c r="J5" s="185"/>
      <c r="K5" s="185"/>
      <c r="L5" s="185"/>
      <c r="M5" s="181"/>
      <c r="N5" s="181"/>
      <c r="P5" s="123" t="s">
        <v>4</v>
      </c>
      <c r="Q5" s="181"/>
    </row>
    <row r="6" spans="1:17" s="120" customFormat="1" ht="17.25" customHeight="1" x14ac:dyDescent="0.2">
      <c r="A6" s="181"/>
      <c r="B6" s="184"/>
      <c r="C6" s="182"/>
      <c r="D6" s="181"/>
      <c r="E6" s="181"/>
      <c r="F6" s="181"/>
      <c r="G6" s="181"/>
      <c r="H6" s="181"/>
      <c r="I6" s="185"/>
      <c r="J6" s="185"/>
      <c r="K6" s="185"/>
      <c r="L6" s="185"/>
      <c r="M6" s="181"/>
      <c r="N6" s="181"/>
      <c r="P6" s="123" t="s">
        <v>31</v>
      </c>
      <c r="Q6" s="181"/>
    </row>
    <row r="7" spans="1:17" s="120" customFormat="1" ht="17.25" customHeight="1" x14ac:dyDescent="0.2">
      <c r="A7" s="181"/>
      <c r="B7" s="319" t="s">
        <v>31</v>
      </c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181"/>
    </row>
    <row r="8" spans="1:17" s="120" customFormat="1" ht="17.25" customHeight="1" x14ac:dyDescent="0.2">
      <c r="A8" s="181"/>
      <c r="B8" s="319" t="s">
        <v>72</v>
      </c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181"/>
    </row>
    <row r="9" spans="1:17" s="120" customFormat="1" ht="17.25" customHeight="1" x14ac:dyDescent="0.2">
      <c r="A9" s="181"/>
      <c r="B9" s="320" t="s">
        <v>73</v>
      </c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181"/>
    </row>
    <row r="10" spans="1:17" s="120" customFormat="1" ht="17.25" customHeight="1" thickBot="1" x14ac:dyDescent="0.25">
      <c r="A10" s="181"/>
      <c r="B10" s="125"/>
      <c r="C10" s="126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81"/>
    </row>
    <row r="11" spans="1:17" s="190" customFormat="1" ht="16.5" customHeight="1" x14ac:dyDescent="0.2">
      <c r="A11" s="186"/>
      <c r="B11" s="187" t="s">
        <v>7</v>
      </c>
      <c r="C11" s="129"/>
      <c r="D11" s="129"/>
      <c r="E11" s="129"/>
      <c r="F11" s="129"/>
      <c r="G11" s="129"/>
      <c r="H11" s="129"/>
      <c r="I11" s="188"/>
      <c r="J11" s="188"/>
      <c r="K11" s="188"/>
      <c r="L11" s="188"/>
      <c r="M11" s="188"/>
      <c r="N11" s="188"/>
      <c r="O11" s="129"/>
      <c r="P11" s="189"/>
      <c r="Q11" s="186"/>
    </row>
    <row r="12" spans="1:17" s="190" customFormat="1" ht="17.100000000000001" customHeight="1" thickBot="1" x14ac:dyDescent="0.25">
      <c r="A12" s="186"/>
      <c r="B12" s="191" t="s">
        <v>8</v>
      </c>
      <c r="C12" s="133" t="s">
        <v>65</v>
      </c>
      <c r="D12" s="192" t="s">
        <v>34</v>
      </c>
      <c r="E12" s="133" t="s">
        <v>35</v>
      </c>
      <c r="F12" s="133" t="s">
        <v>36</v>
      </c>
      <c r="G12" s="133" t="s">
        <v>37</v>
      </c>
      <c r="H12" s="133" t="s">
        <v>38</v>
      </c>
      <c r="I12" s="193" t="s">
        <v>39</v>
      </c>
      <c r="J12" s="193" t="s">
        <v>40</v>
      </c>
      <c r="K12" s="193" t="s">
        <v>41</v>
      </c>
      <c r="L12" s="193" t="s">
        <v>42</v>
      </c>
      <c r="M12" s="193" t="s">
        <v>43</v>
      </c>
      <c r="N12" s="193" t="s">
        <v>44</v>
      </c>
      <c r="O12" s="133" t="s">
        <v>45</v>
      </c>
      <c r="P12" s="194" t="s">
        <v>29</v>
      </c>
      <c r="Q12" s="186"/>
    </row>
    <row r="13" spans="1:17" s="184" customFormat="1" ht="17.25" customHeight="1" x14ac:dyDescent="0.2">
      <c r="A13" s="195"/>
      <c r="B13" s="196"/>
      <c r="C13" s="138"/>
      <c r="D13" s="138" t="s">
        <v>14</v>
      </c>
      <c r="E13" s="138" t="s">
        <v>15</v>
      </c>
      <c r="F13" s="138" t="s">
        <v>16</v>
      </c>
      <c r="G13" s="138" t="s">
        <v>17</v>
      </c>
      <c r="H13" s="138" t="s">
        <v>18</v>
      </c>
      <c r="I13" s="197" t="s">
        <v>19</v>
      </c>
      <c r="J13" s="197" t="s">
        <v>20</v>
      </c>
      <c r="K13" s="197" t="s">
        <v>21</v>
      </c>
      <c r="L13" s="197" t="s">
        <v>22</v>
      </c>
      <c r="M13" s="197" t="s">
        <v>23</v>
      </c>
      <c r="N13" s="197" t="s">
        <v>24</v>
      </c>
      <c r="O13" s="197" t="s">
        <v>25</v>
      </c>
      <c r="P13" s="198" t="s">
        <v>46</v>
      </c>
      <c r="Q13" s="195"/>
    </row>
    <row r="14" spans="1:17" s="120" customFormat="1" ht="17.25" customHeight="1" x14ac:dyDescent="0.2">
      <c r="A14" s="181"/>
      <c r="B14" s="199"/>
      <c r="C14" s="148"/>
      <c r="D14" s="150"/>
      <c r="E14" s="150"/>
      <c r="F14" s="150"/>
      <c r="G14" s="150"/>
      <c r="H14" s="150"/>
      <c r="I14" s="200"/>
      <c r="J14" s="200"/>
      <c r="K14" s="200"/>
      <c r="L14" s="200"/>
      <c r="M14" s="200"/>
      <c r="N14" s="200"/>
      <c r="O14" s="150"/>
      <c r="P14" s="201"/>
      <c r="Q14" s="181"/>
    </row>
    <row r="15" spans="1:17" s="120" customFormat="1" ht="17.25" customHeight="1" x14ac:dyDescent="0.2">
      <c r="A15" s="181"/>
      <c r="B15" s="199"/>
      <c r="C15" s="148" t="s">
        <v>74</v>
      </c>
      <c r="D15" s="150"/>
      <c r="E15" s="150"/>
      <c r="F15" s="150"/>
      <c r="G15" s="150"/>
      <c r="H15" s="150"/>
      <c r="I15" s="200"/>
      <c r="J15" s="200"/>
      <c r="K15" s="200"/>
      <c r="L15" s="200"/>
      <c r="M15" s="200"/>
      <c r="N15" s="200"/>
      <c r="O15" s="150"/>
      <c r="P15" s="201"/>
      <c r="Q15" s="181"/>
    </row>
    <row r="16" spans="1:17" s="120" customFormat="1" ht="17.25" customHeight="1" x14ac:dyDescent="0.2">
      <c r="A16" s="181"/>
      <c r="B16" s="199"/>
      <c r="C16" s="148" t="s">
        <v>67</v>
      </c>
      <c r="D16" s="150"/>
      <c r="E16" s="150"/>
      <c r="F16" s="150"/>
      <c r="G16" s="150"/>
      <c r="H16" s="150"/>
      <c r="I16" s="200"/>
      <c r="J16" s="200"/>
      <c r="K16" s="200"/>
      <c r="L16" s="200"/>
      <c r="M16" s="200"/>
      <c r="N16" s="200"/>
      <c r="O16" s="150"/>
      <c r="P16" s="201"/>
      <c r="Q16" s="181"/>
    </row>
    <row r="17" spans="1:17" s="120" customFormat="1" ht="17.25" customHeight="1" x14ac:dyDescent="0.2">
      <c r="A17" s="181"/>
      <c r="B17" s="199">
        <v>1</v>
      </c>
      <c r="C17" s="153" t="s">
        <v>68</v>
      </c>
      <c r="D17" s="202">
        <v>1.9690445973599999</v>
      </c>
      <c r="E17" s="202">
        <v>1.6840497646670001</v>
      </c>
      <c r="F17" s="202">
        <v>1.8644836609440001</v>
      </c>
      <c r="G17" s="202">
        <v>0.57283603539200301</v>
      </c>
      <c r="H17" s="202">
        <v>0.23270239685800001</v>
      </c>
      <c r="I17" s="202">
        <v>1.7480082979159901</v>
      </c>
      <c r="J17" s="202">
        <v>1.80627518621998</v>
      </c>
      <c r="K17" s="202">
        <v>1.80627518621998</v>
      </c>
      <c r="L17" s="202">
        <v>1.7480082979159901</v>
      </c>
      <c r="M17" s="202">
        <v>1.878381558846</v>
      </c>
      <c r="N17" s="202">
        <v>1.8177885537930001</v>
      </c>
      <c r="O17" s="202">
        <v>1.564742297522</v>
      </c>
      <c r="P17" s="203">
        <f>SUM(D17:O17)</f>
        <v>18.69259583365394</v>
      </c>
      <c r="Q17" s="181"/>
    </row>
    <row r="18" spans="1:17" s="120" customFormat="1" ht="17.25" customHeight="1" thickBot="1" x14ac:dyDescent="0.25">
      <c r="A18" s="181"/>
      <c r="B18" s="199">
        <v>2</v>
      </c>
      <c r="C18" s="204" t="s">
        <v>69</v>
      </c>
      <c r="D18" s="205">
        <v>0</v>
      </c>
      <c r="E18" s="205">
        <v>0</v>
      </c>
      <c r="F18" s="205">
        <v>0</v>
      </c>
      <c r="G18" s="205">
        <v>0</v>
      </c>
      <c r="H18" s="205">
        <v>0</v>
      </c>
      <c r="I18" s="205">
        <v>0</v>
      </c>
      <c r="J18" s="205">
        <v>0</v>
      </c>
      <c r="K18" s="205">
        <v>0</v>
      </c>
      <c r="L18" s="205">
        <v>0</v>
      </c>
      <c r="M18" s="205">
        <v>0</v>
      </c>
      <c r="N18" s="205">
        <v>0</v>
      </c>
      <c r="O18" s="205">
        <v>0</v>
      </c>
      <c r="P18" s="206">
        <f>SUM(D18:O18)</f>
        <v>0</v>
      </c>
      <c r="Q18" s="181"/>
    </row>
    <row r="19" spans="1:17" s="120" customFormat="1" ht="17.25" customHeight="1" x14ac:dyDescent="0.2">
      <c r="A19" s="181"/>
      <c r="B19" s="199">
        <f>B18+1</f>
        <v>3</v>
      </c>
      <c r="C19" s="148" t="s">
        <v>75</v>
      </c>
      <c r="D19" s="207">
        <f t="shared" ref="D19:P19" si="0">SUM(D17:D18)</f>
        <v>1.9690445973599999</v>
      </c>
      <c r="E19" s="207">
        <f t="shared" si="0"/>
        <v>1.6840497646670001</v>
      </c>
      <c r="F19" s="207">
        <f t="shared" si="0"/>
        <v>1.8644836609440001</v>
      </c>
      <c r="G19" s="207">
        <f t="shared" si="0"/>
        <v>0.57283603539200301</v>
      </c>
      <c r="H19" s="207">
        <f t="shared" si="0"/>
        <v>0.23270239685800001</v>
      </c>
      <c r="I19" s="207">
        <f t="shared" si="0"/>
        <v>1.7480082979159901</v>
      </c>
      <c r="J19" s="207">
        <f t="shared" si="0"/>
        <v>1.80627518621998</v>
      </c>
      <c r="K19" s="207">
        <f t="shared" si="0"/>
        <v>1.80627518621998</v>
      </c>
      <c r="L19" s="207">
        <f t="shared" si="0"/>
        <v>1.7480082979159901</v>
      </c>
      <c r="M19" s="207">
        <f t="shared" si="0"/>
        <v>1.878381558846</v>
      </c>
      <c r="N19" s="207">
        <f t="shared" si="0"/>
        <v>1.8177885537930001</v>
      </c>
      <c r="O19" s="207">
        <f t="shared" si="0"/>
        <v>1.564742297522</v>
      </c>
      <c r="P19" s="208">
        <f t="shared" si="0"/>
        <v>18.69259583365394</v>
      </c>
      <c r="Q19" s="181"/>
    </row>
    <row r="20" spans="1:17" s="120" customFormat="1" ht="17.25" customHeight="1" x14ac:dyDescent="0.2">
      <c r="A20" s="181"/>
      <c r="B20" s="199"/>
      <c r="C20" s="148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8"/>
      <c r="Q20" s="181"/>
    </row>
    <row r="21" spans="1:17" s="120" customFormat="1" ht="17.25" customHeight="1" x14ac:dyDescent="0.2">
      <c r="A21" s="181"/>
      <c r="B21" s="199">
        <f>B19+1</f>
        <v>4</v>
      </c>
      <c r="C21" s="148" t="s">
        <v>71</v>
      </c>
      <c r="D21" s="209">
        <v>0</v>
      </c>
      <c r="E21" s="209">
        <v>0</v>
      </c>
      <c r="F21" s="209">
        <v>0</v>
      </c>
      <c r="G21" s="209">
        <v>0</v>
      </c>
      <c r="H21" s="209">
        <v>0</v>
      </c>
      <c r="I21" s="209">
        <v>0</v>
      </c>
      <c r="J21" s="209">
        <v>0</v>
      </c>
      <c r="K21" s="209">
        <v>0</v>
      </c>
      <c r="L21" s="209">
        <v>0</v>
      </c>
      <c r="M21" s="209">
        <v>0</v>
      </c>
      <c r="N21" s="209">
        <v>0</v>
      </c>
      <c r="O21" s="209">
        <v>0</v>
      </c>
      <c r="P21" s="210">
        <f>SUM(D21:O21)</f>
        <v>0</v>
      </c>
      <c r="Q21" s="181"/>
    </row>
    <row r="22" spans="1:17" s="120" customFormat="1" ht="17.25" customHeight="1" thickBot="1" x14ac:dyDescent="0.25">
      <c r="A22" s="181"/>
      <c r="B22" s="199"/>
      <c r="C22" s="148"/>
      <c r="D22" s="205"/>
      <c r="E22" s="205"/>
      <c r="F22" s="205"/>
      <c r="G22" s="205"/>
      <c r="H22" s="205"/>
      <c r="I22" s="211"/>
      <c r="J22" s="211"/>
      <c r="K22" s="211"/>
      <c r="L22" s="211"/>
      <c r="M22" s="211"/>
      <c r="N22" s="211"/>
      <c r="O22" s="211"/>
      <c r="P22" s="212"/>
      <c r="Q22" s="181"/>
    </row>
    <row r="23" spans="1:17" s="120" customFormat="1" ht="24" customHeight="1" thickBot="1" x14ac:dyDescent="0.25">
      <c r="A23" s="181"/>
      <c r="B23" s="213">
        <f>B21+1</f>
        <v>5</v>
      </c>
      <c r="C23" s="214" t="s">
        <v>29</v>
      </c>
      <c r="D23" s="215">
        <f t="shared" ref="D23:P23" si="1">SUM(D19:D21)</f>
        <v>1.9690445973599999</v>
      </c>
      <c r="E23" s="215">
        <f t="shared" si="1"/>
        <v>1.6840497646670001</v>
      </c>
      <c r="F23" s="215">
        <f t="shared" si="1"/>
        <v>1.8644836609440001</v>
      </c>
      <c r="G23" s="215">
        <f t="shared" si="1"/>
        <v>0.57283603539200301</v>
      </c>
      <c r="H23" s="215">
        <f t="shared" si="1"/>
        <v>0.23270239685800001</v>
      </c>
      <c r="I23" s="215">
        <f t="shared" si="1"/>
        <v>1.7480082979159901</v>
      </c>
      <c r="J23" s="215">
        <f t="shared" si="1"/>
        <v>1.80627518621998</v>
      </c>
      <c r="K23" s="215">
        <f t="shared" si="1"/>
        <v>1.80627518621998</v>
      </c>
      <c r="L23" s="215">
        <f t="shared" si="1"/>
        <v>1.7480082979159901</v>
      </c>
      <c r="M23" s="215">
        <f t="shared" si="1"/>
        <v>1.878381558846</v>
      </c>
      <c r="N23" s="215">
        <f t="shared" si="1"/>
        <v>1.8177885537930001</v>
      </c>
      <c r="O23" s="216">
        <f t="shared" si="1"/>
        <v>1.564742297522</v>
      </c>
      <c r="P23" s="217">
        <f t="shared" si="1"/>
        <v>18.69259583365394</v>
      </c>
      <c r="Q23" s="181"/>
    </row>
    <row r="24" spans="1:17" s="120" customFormat="1" ht="17.25" customHeight="1" x14ac:dyDescent="0.2">
      <c r="A24" s="181"/>
      <c r="B24" s="199"/>
      <c r="C24" s="218"/>
      <c r="D24" s="218"/>
      <c r="E24" s="218"/>
      <c r="F24" s="218"/>
      <c r="G24" s="218"/>
      <c r="H24" s="218"/>
      <c r="I24" s="219"/>
      <c r="J24" s="219"/>
      <c r="K24" s="219"/>
      <c r="L24" s="219"/>
      <c r="M24" s="219"/>
      <c r="N24" s="219"/>
      <c r="O24" s="219"/>
      <c r="P24" s="220"/>
      <c r="Q24" s="181"/>
    </row>
    <row r="25" spans="1:17" s="120" customFormat="1" ht="17.25" customHeight="1" x14ac:dyDescent="0.2">
      <c r="A25" s="181"/>
      <c r="B25" s="199"/>
      <c r="C25" s="148" t="s">
        <v>76</v>
      </c>
      <c r="D25" s="150"/>
      <c r="E25" s="150"/>
      <c r="F25" s="150"/>
      <c r="G25" s="150"/>
      <c r="H25" s="150"/>
      <c r="I25" s="200"/>
      <c r="J25" s="200"/>
      <c r="K25" s="200"/>
      <c r="L25" s="200"/>
      <c r="M25" s="200"/>
      <c r="N25" s="200"/>
      <c r="O25" s="200"/>
      <c r="P25" s="221"/>
      <c r="Q25" s="181"/>
    </row>
    <row r="26" spans="1:17" s="120" customFormat="1" ht="17.25" customHeight="1" x14ac:dyDescent="0.2">
      <c r="A26" s="181"/>
      <c r="B26" s="199"/>
      <c r="C26" s="148" t="s">
        <v>67</v>
      </c>
      <c r="D26" s="150"/>
      <c r="E26" s="150"/>
      <c r="F26" s="150"/>
      <c r="G26" s="150"/>
      <c r="H26" s="150"/>
      <c r="I26" s="200"/>
      <c r="J26" s="200"/>
      <c r="K26" s="200"/>
      <c r="L26" s="200"/>
      <c r="M26" s="200"/>
      <c r="N26" s="200"/>
      <c r="O26" s="150"/>
      <c r="P26" s="221"/>
      <c r="Q26" s="181"/>
    </row>
    <row r="27" spans="1:17" s="120" customFormat="1" ht="17.25" customHeight="1" x14ac:dyDescent="0.2">
      <c r="A27" s="181"/>
      <c r="B27" s="199">
        <f>B23+1</f>
        <v>6</v>
      </c>
      <c r="C27" s="153" t="s">
        <v>68</v>
      </c>
      <c r="D27" s="202">
        <v>2.0323261320709798</v>
      </c>
      <c r="E27" s="202">
        <v>1.757195603832</v>
      </c>
      <c r="F27" s="202">
        <v>1.8783815674440001</v>
      </c>
      <c r="G27" s="202">
        <v>1.81778853447198</v>
      </c>
      <c r="H27" s="202">
        <v>2.3608942750419999</v>
      </c>
      <c r="I27" s="202">
        <v>2.36547626975999</v>
      </c>
      <c r="J27" s="202">
        <v>2.4443254322279802</v>
      </c>
      <c r="K27" s="202">
        <v>2.4443254322279802</v>
      </c>
      <c r="L27" s="202">
        <v>2.36547626975999</v>
      </c>
      <c r="M27" s="202">
        <v>2.5404672906719998</v>
      </c>
      <c r="N27" s="202">
        <v>2.4585165898959702</v>
      </c>
      <c r="O27" s="222">
        <v>2.2268280293479998</v>
      </c>
      <c r="P27" s="203">
        <f>SUM(D27:O27)</f>
        <v>26.692001426752874</v>
      </c>
      <c r="Q27" s="181"/>
    </row>
    <row r="28" spans="1:17" s="120" customFormat="1" ht="17.100000000000001" customHeight="1" thickBot="1" x14ac:dyDescent="0.25">
      <c r="A28" s="181"/>
      <c r="B28" s="199">
        <f>B27+1</f>
        <v>7</v>
      </c>
      <c r="C28" s="153" t="s">
        <v>69</v>
      </c>
      <c r="D28" s="205">
        <v>0</v>
      </c>
      <c r="E28" s="205">
        <v>0</v>
      </c>
      <c r="F28" s="205">
        <v>0</v>
      </c>
      <c r="G28" s="205">
        <v>0</v>
      </c>
      <c r="H28" s="205">
        <v>0</v>
      </c>
      <c r="I28" s="205">
        <v>0</v>
      </c>
      <c r="J28" s="205">
        <v>0</v>
      </c>
      <c r="K28" s="205">
        <v>0</v>
      </c>
      <c r="L28" s="205">
        <v>0</v>
      </c>
      <c r="M28" s="205">
        <v>0</v>
      </c>
      <c r="N28" s="205">
        <v>0</v>
      </c>
      <c r="O28" s="211">
        <v>0</v>
      </c>
      <c r="P28" s="206">
        <f>SUM(D28:O28)</f>
        <v>0</v>
      </c>
      <c r="Q28" s="181"/>
    </row>
    <row r="29" spans="1:17" s="120" customFormat="1" ht="17.100000000000001" customHeight="1" x14ac:dyDescent="0.2">
      <c r="A29" s="181"/>
      <c r="B29" s="199">
        <f>B28+1</f>
        <v>8</v>
      </c>
      <c r="C29" s="148" t="s">
        <v>75</v>
      </c>
      <c r="D29" s="207">
        <f t="shared" ref="D29:P29" si="2">SUM(D27:D28)</f>
        <v>2.0323261320709798</v>
      </c>
      <c r="E29" s="207">
        <f t="shared" si="2"/>
        <v>1.757195603832</v>
      </c>
      <c r="F29" s="207">
        <f t="shared" si="2"/>
        <v>1.8783815674440001</v>
      </c>
      <c r="G29" s="207">
        <f t="shared" si="2"/>
        <v>1.81778853447198</v>
      </c>
      <c r="H29" s="207">
        <f t="shared" si="2"/>
        <v>2.3608942750419999</v>
      </c>
      <c r="I29" s="207">
        <f t="shared" si="2"/>
        <v>2.36547626975999</v>
      </c>
      <c r="J29" s="207">
        <f t="shared" si="2"/>
        <v>2.4443254322279802</v>
      </c>
      <c r="K29" s="207">
        <f t="shared" si="2"/>
        <v>2.4443254322279802</v>
      </c>
      <c r="L29" s="207">
        <f t="shared" si="2"/>
        <v>2.36547626975999</v>
      </c>
      <c r="M29" s="207">
        <f t="shared" si="2"/>
        <v>2.5404672906719998</v>
      </c>
      <c r="N29" s="207">
        <f t="shared" si="2"/>
        <v>2.4585165898959702</v>
      </c>
      <c r="O29" s="223">
        <f t="shared" si="2"/>
        <v>2.2268280293479998</v>
      </c>
      <c r="P29" s="208">
        <f t="shared" si="2"/>
        <v>26.692001426752874</v>
      </c>
      <c r="Q29" s="181"/>
    </row>
    <row r="30" spans="1:17" s="120" customFormat="1" ht="17.100000000000001" customHeight="1" x14ac:dyDescent="0.2">
      <c r="A30" s="181"/>
      <c r="B30" s="199"/>
      <c r="C30" s="148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24"/>
      <c r="P30" s="203"/>
      <c r="Q30" s="181"/>
    </row>
    <row r="31" spans="1:17" s="120" customFormat="1" ht="17.25" customHeight="1" x14ac:dyDescent="0.2">
      <c r="A31" s="181"/>
      <c r="B31" s="199">
        <f>B29+1</f>
        <v>9</v>
      </c>
      <c r="C31" s="148" t="s">
        <v>71</v>
      </c>
      <c r="D31" s="209">
        <v>0</v>
      </c>
      <c r="E31" s="209">
        <v>0</v>
      </c>
      <c r="F31" s="209">
        <v>0</v>
      </c>
      <c r="G31" s="209">
        <v>0</v>
      </c>
      <c r="H31" s="209">
        <v>0</v>
      </c>
      <c r="I31" s="209">
        <v>0</v>
      </c>
      <c r="J31" s="209">
        <v>0</v>
      </c>
      <c r="K31" s="209">
        <v>0</v>
      </c>
      <c r="L31" s="209">
        <v>0</v>
      </c>
      <c r="M31" s="209">
        <v>0</v>
      </c>
      <c r="N31" s="209">
        <v>0</v>
      </c>
      <c r="O31" s="224">
        <v>0</v>
      </c>
      <c r="P31" s="203">
        <f>SUM(D31:O31)</f>
        <v>0</v>
      </c>
      <c r="Q31" s="181"/>
    </row>
    <row r="32" spans="1:17" s="120" customFormat="1" ht="17.25" customHeight="1" thickBot="1" x14ac:dyDescent="0.25">
      <c r="A32" s="181"/>
      <c r="B32" s="199"/>
      <c r="C32" s="148"/>
      <c r="D32" s="205"/>
      <c r="E32" s="205"/>
      <c r="F32" s="205"/>
      <c r="G32" s="205"/>
      <c r="H32" s="205"/>
      <c r="I32" s="211"/>
      <c r="J32" s="211"/>
      <c r="K32" s="211"/>
      <c r="L32" s="211"/>
      <c r="M32" s="211"/>
      <c r="N32" s="211"/>
      <c r="O32" s="211"/>
      <c r="P32" s="212"/>
      <c r="Q32" s="181"/>
    </row>
    <row r="33" spans="1:17" s="120" customFormat="1" ht="24" customHeight="1" thickBot="1" x14ac:dyDescent="0.25">
      <c r="A33" s="181"/>
      <c r="B33" s="213">
        <f>B31+1</f>
        <v>10</v>
      </c>
      <c r="C33" s="214" t="s">
        <v>29</v>
      </c>
      <c r="D33" s="215">
        <f t="shared" ref="D33:P33" si="3">SUM(D29:D31)</f>
        <v>2.0323261320709798</v>
      </c>
      <c r="E33" s="215">
        <f t="shared" si="3"/>
        <v>1.757195603832</v>
      </c>
      <c r="F33" s="215">
        <f t="shared" si="3"/>
        <v>1.8783815674440001</v>
      </c>
      <c r="G33" s="215">
        <f t="shared" si="3"/>
        <v>1.81778853447198</v>
      </c>
      <c r="H33" s="215">
        <f t="shared" si="3"/>
        <v>2.3608942750419999</v>
      </c>
      <c r="I33" s="215">
        <f t="shared" si="3"/>
        <v>2.36547626975999</v>
      </c>
      <c r="J33" s="215">
        <f t="shared" si="3"/>
        <v>2.4443254322279802</v>
      </c>
      <c r="K33" s="215">
        <f t="shared" si="3"/>
        <v>2.4443254322279802</v>
      </c>
      <c r="L33" s="215">
        <f t="shared" si="3"/>
        <v>2.36547626975999</v>
      </c>
      <c r="M33" s="215">
        <f t="shared" si="3"/>
        <v>2.5404672906719998</v>
      </c>
      <c r="N33" s="215">
        <f t="shared" si="3"/>
        <v>2.4585165898959702</v>
      </c>
      <c r="O33" s="216">
        <f t="shared" si="3"/>
        <v>2.2268280293479998</v>
      </c>
      <c r="P33" s="217">
        <f t="shared" si="3"/>
        <v>26.692001426752874</v>
      </c>
      <c r="Q33" s="181"/>
    </row>
    <row r="34" spans="1:17" s="120" customFormat="1" ht="17.25" customHeight="1" x14ac:dyDescent="0.2">
      <c r="A34" s="181"/>
      <c r="B34" s="196"/>
      <c r="C34" s="225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7"/>
      <c r="P34" s="228"/>
      <c r="Q34" s="181"/>
    </row>
    <row r="35" spans="1:17" s="120" customFormat="1" ht="17.100000000000001" customHeight="1" x14ac:dyDescent="0.2">
      <c r="A35" s="181"/>
      <c r="B35" s="199"/>
      <c r="C35" s="148" t="s">
        <v>77</v>
      </c>
      <c r="D35" s="150"/>
      <c r="E35" s="150"/>
      <c r="F35" s="150"/>
      <c r="G35" s="150"/>
      <c r="H35" s="150"/>
      <c r="I35" s="200"/>
      <c r="J35" s="200"/>
      <c r="K35" s="200"/>
      <c r="L35" s="200"/>
      <c r="M35" s="200"/>
      <c r="N35" s="200"/>
      <c r="O35" s="200"/>
      <c r="P35" s="157"/>
      <c r="Q35" s="181"/>
    </row>
    <row r="36" spans="1:17" s="120" customFormat="1" ht="17.100000000000001" customHeight="1" x14ac:dyDescent="0.2">
      <c r="A36" s="181"/>
      <c r="B36" s="199"/>
      <c r="C36" s="148" t="s">
        <v>67</v>
      </c>
      <c r="D36" s="150"/>
      <c r="E36" s="150"/>
      <c r="F36" s="150"/>
      <c r="G36" s="150"/>
      <c r="H36" s="150"/>
      <c r="I36" s="200"/>
      <c r="J36" s="200"/>
      <c r="K36" s="200"/>
      <c r="L36" s="200"/>
      <c r="M36" s="200"/>
      <c r="N36" s="200"/>
      <c r="O36" s="150"/>
      <c r="P36" s="229"/>
      <c r="Q36" s="181"/>
    </row>
    <row r="37" spans="1:17" s="120" customFormat="1" ht="17.25" customHeight="1" x14ac:dyDescent="0.2">
      <c r="A37" s="181"/>
      <c r="B37" s="199">
        <f>B33+1</f>
        <v>11</v>
      </c>
      <c r="C37" s="153" t="s">
        <v>68</v>
      </c>
      <c r="D37" s="202">
        <v>2.18500946144801</v>
      </c>
      <c r="E37" s="202">
        <v>1.70915569983601</v>
      </c>
      <c r="F37" s="202">
        <v>1.905609176934</v>
      </c>
      <c r="G37" s="202">
        <v>2.4585165898959702</v>
      </c>
      <c r="H37" s="202">
        <v>2.5404672906719998</v>
      </c>
      <c r="I37" s="202">
        <v>2.36547626975999</v>
      </c>
      <c r="J37" s="202">
        <v>2.4443254322279802</v>
      </c>
      <c r="K37" s="202">
        <v>2.34365569883099</v>
      </c>
      <c r="L37" s="202">
        <v>1.76145788735999</v>
      </c>
      <c r="M37" s="202">
        <v>1.8922795092119999</v>
      </c>
      <c r="N37" s="202">
        <v>1.83123812746198</v>
      </c>
      <c r="O37" s="222">
        <v>1.6292053182770001</v>
      </c>
      <c r="P37" s="210">
        <f>SUM(D37:O37)</f>
        <v>25.066396461915915</v>
      </c>
      <c r="Q37" s="181"/>
    </row>
    <row r="38" spans="1:17" s="120" customFormat="1" ht="17.25" customHeight="1" thickBot="1" x14ac:dyDescent="0.25">
      <c r="A38" s="181"/>
      <c r="B38" s="199">
        <f>B37+1</f>
        <v>12</v>
      </c>
      <c r="C38" s="153" t="s">
        <v>69</v>
      </c>
      <c r="D38" s="205">
        <v>0</v>
      </c>
      <c r="E38" s="205">
        <v>0</v>
      </c>
      <c r="F38" s="205">
        <v>0</v>
      </c>
      <c r="G38" s="205">
        <v>0</v>
      </c>
      <c r="H38" s="205">
        <v>0</v>
      </c>
      <c r="I38" s="205">
        <v>0</v>
      </c>
      <c r="J38" s="205">
        <v>0</v>
      </c>
      <c r="K38" s="205">
        <v>0</v>
      </c>
      <c r="L38" s="205">
        <v>0</v>
      </c>
      <c r="M38" s="205">
        <v>0</v>
      </c>
      <c r="N38" s="205">
        <v>0</v>
      </c>
      <c r="O38" s="211">
        <v>0</v>
      </c>
      <c r="P38" s="206">
        <f>SUM(D38:O38)</f>
        <v>0</v>
      </c>
      <c r="Q38" s="181"/>
    </row>
    <row r="39" spans="1:17" s="120" customFormat="1" ht="17.25" customHeight="1" x14ac:dyDescent="0.2">
      <c r="A39" s="181"/>
      <c r="B39" s="199">
        <f>B38+1</f>
        <v>13</v>
      </c>
      <c r="C39" s="148" t="s">
        <v>75</v>
      </c>
      <c r="D39" s="207">
        <f t="shared" ref="D39:P39" si="4">SUM(D37:D38)</f>
        <v>2.18500946144801</v>
      </c>
      <c r="E39" s="207">
        <f t="shared" si="4"/>
        <v>1.70915569983601</v>
      </c>
      <c r="F39" s="207">
        <f t="shared" si="4"/>
        <v>1.905609176934</v>
      </c>
      <c r="G39" s="207">
        <f t="shared" si="4"/>
        <v>2.4585165898959702</v>
      </c>
      <c r="H39" s="207">
        <f t="shared" si="4"/>
        <v>2.5404672906719998</v>
      </c>
      <c r="I39" s="207">
        <f t="shared" si="4"/>
        <v>2.36547626975999</v>
      </c>
      <c r="J39" s="207">
        <f t="shared" si="4"/>
        <v>2.4443254322279802</v>
      </c>
      <c r="K39" s="207">
        <f t="shared" si="4"/>
        <v>2.34365569883099</v>
      </c>
      <c r="L39" s="207">
        <f t="shared" si="4"/>
        <v>1.76145788735999</v>
      </c>
      <c r="M39" s="207">
        <f t="shared" si="4"/>
        <v>1.8922795092119999</v>
      </c>
      <c r="N39" s="207">
        <f t="shared" si="4"/>
        <v>1.83123812746198</v>
      </c>
      <c r="O39" s="223">
        <f t="shared" si="4"/>
        <v>1.6292053182770001</v>
      </c>
      <c r="P39" s="208">
        <f t="shared" si="4"/>
        <v>25.066396461915915</v>
      </c>
      <c r="Q39" s="181"/>
    </row>
    <row r="40" spans="1:17" s="120" customFormat="1" ht="17.25" customHeight="1" x14ac:dyDescent="0.2">
      <c r="A40" s="181"/>
      <c r="B40" s="199"/>
      <c r="C40" s="148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24"/>
      <c r="P40" s="203"/>
      <c r="Q40" s="181"/>
    </row>
    <row r="41" spans="1:17" s="120" customFormat="1" ht="17.25" customHeight="1" x14ac:dyDescent="0.2">
      <c r="A41" s="181"/>
      <c r="B41" s="199">
        <f>B39+1</f>
        <v>14</v>
      </c>
      <c r="C41" s="148" t="s">
        <v>71</v>
      </c>
      <c r="D41" s="209">
        <v>0</v>
      </c>
      <c r="E41" s="209">
        <v>0</v>
      </c>
      <c r="F41" s="209">
        <v>0</v>
      </c>
      <c r="G41" s="209">
        <v>0</v>
      </c>
      <c r="H41" s="209">
        <v>0</v>
      </c>
      <c r="I41" s="209">
        <v>0</v>
      </c>
      <c r="J41" s="209">
        <v>0</v>
      </c>
      <c r="K41" s="209">
        <v>0</v>
      </c>
      <c r="L41" s="209">
        <v>0</v>
      </c>
      <c r="M41" s="209">
        <v>0</v>
      </c>
      <c r="N41" s="209">
        <v>0</v>
      </c>
      <c r="O41" s="224">
        <v>0</v>
      </c>
      <c r="P41" s="203">
        <f>SUM(D41:O41)</f>
        <v>0</v>
      </c>
      <c r="Q41" s="181"/>
    </row>
    <row r="42" spans="1:17" s="120" customFormat="1" ht="17.25" customHeight="1" thickBot="1" x14ac:dyDescent="0.25">
      <c r="A42" s="181"/>
      <c r="B42" s="199"/>
      <c r="C42" s="148"/>
      <c r="D42" s="205"/>
      <c r="E42" s="205"/>
      <c r="F42" s="205"/>
      <c r="G42" s="205"/>
      <c r="H42" s="205"/>
      <c r="I42" s="211"/>
      <c r="J42" s="211"/>
      <c r="K42" s="211"/>
      <c r="L42" s="211"/>
      <c r="M42" s="211"/>
      <c r="N42" s="211"/>
      <c r="O42" s="211"/>
      <c r="P42" s="212"/>
      <c r="Q42" s="181"/>
    </row>
    <row r="43" spans="1:17" s="120" customFormat="1" ht="24" customHeight="1" thickBot="1" x14ac:dyDescent="0.25">
      <c r="A43" s="181"/>
      <c r="B43" s="213">
        <f>B41+1</f>
        <v>15</v>
      </c>
      <c r="C43" s="214" t="s">
        <v>29</v>
      </c>
      <c r="D43" s="215">
        <f t="shared" ref="D43:P43" si="5">SUM(D39:D41)</f>
        <v>2.18500946144801</v>
      </c>
      <c r="E43" s="215">
        <f t="shared" si="5"/>
        <v>1.70915569983601</v>
      </c>
      <c r="F43" s="215">
        <f t="shared" si="5"/>
        <v>1.905609176934</v>
      </c>
      <c r="G43" s="215">
        <f t="shared" si="5"/>
        <v>2.4585165898959702</v>
      </c>
      <c r="H43" s="215">
        <f t="shared" si="5"/>
        <v>2.5404672906719998</v>
      </c>
      <c r="I43" s="215">
        <f t="shared" si="5"/>
        <v>2.36547626975999</v>
      </c>
      <c r="J43" s="215">
        <f t="shared" si="5"/>
        <v>2.4443254322279802</v>
      </c>
      <c r="K43" s="215">
        <f t="shared" si="5"/>
        <v>2.34365569883099</v>
      </c>
      <c r="L43" s="215">
        <f t="shared" si="5"/>
        <v>1.76145788735999</v>
      </c>
      <c r="M43" s="215">
        <f t="shared" si="5"/>
        <v>1.8922795092119999</v>
      </c>
      <c r="N43" s="215">
        <f t="shared" si="5"/>
        <v>1.83123812746198</v>
      </c>
      <c r="O43" s="216">
        <f t="shared" si="5"/>
        <v>1.6292053182770001</v>
      </c>
      <c r="P43" s="217">
        <f t="shared" si="5"/>
        <v>25.066396461915915</v>
      </c>
      <c r="Q43" s="181"/>
    </row>
    <row r="44" spans="1:17" s="120" customFormat="1" ht="17.25" customHeight="1" x14ac:dyDescent="0.2">
      <c r="A44" s="181"/>
      <c r="B44" s="196"/>
      <c r="C44" s="225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7"/>
      <c r="P44" s="228"/>
      <c r="Q44" s="181"/>
    </row>
    <row r="45" spans="1:17" s="120" customFormat="1" ht="17.25" customHeight="1" x14ac:dyDescent="0.2">
      <c r="A45" s="181"/>
      <c r="B45" s="199"/>
      <c r="C45" s="148" t="s">
        <v>78</v>
      </c>
      <c r="D45" s="150"/>
      <c r="E45" s="150"/>
      <c r="F45" s="150"/>
      <c r="G45" s="150"/>
      <c r="H45" s="150"/>
      <c r="I45" s="200"/>
      <c r="J45" s="200"/>
      <c r="K45" s="200"/>
      <c r="L45" s="200"/>
      <c r="M45" s="200"/>
      <c r="N45" s="200"/>
      <c r="O45" s="200"/>
      <c r="P45" s="157"/>
      <c r="Q45" s="181"/>
    </row>
    <row r="46" spans="1:17" s="120" customFormat="1" ht="17.25" customHeight="1" x14ac:dyDescent="0.2">
      <c r="A46" s="181"/>
      <c r="B46" s="199"/>
      <c r="C46" s="148" t="s">
        <v>67</v>
      </c>
      <c r="D46" s="150"/>
      <c r="E46" s="150"/>
      <c r="F46" s="150"/>
      <c r="G46" s="150"/>
      <c r="H46" s="150"/>
      <c r="I46" s="200"/>
      <c r="J46" s="200"/>
      <c r="K46" s="200"/>
      <c r="L46" s="200"/>
      <c r="M46" s="200"/>
      <c r="N46" s="200"/>
      <c r="O46" s="150"/>
      <c r="P46" s="157"/>
      <c r="Q46" s="181"/>
    </row>
    <row r="47" spans="1:17" s="120" customFormat="1" ht="17.25" customHeight="1" x14ac:dyDescent="0.2">
      <c r="A47" s="181"/>
      <c r="B47" s="199">
        <f>B43+1</f>
        <v>16</v>
      </c>
      <c r="C47" s="153" t="s">
        <v>68</v>
      </c>
      <c r="D47" s="202">
        <v>2.5557787823939901</v>
      </c>
      <c r="E47" s="202">
        <v>2.3084453851340099</v>
      </c>
      <c r="F47" s="202">
        <v>2.5557787823939901</v>
      </c>
      <c r="G47" s="202">
        <v>2.4733342301499799</v>
      </c>
      <c r="H47" s="202">
        <v>2.5557787823939901</v>
      </c>
      <c r="I47" s="202">
        <v>2.380293866948</v>
      </c>
      <c r="J47" s="202">
        <v>2.45963696841899</v>
      </c>
      <c r="K47" s="202">
        <v>2.3388332992499898</v>
      </c>
      <c r="L47" s="202">
        <v>1.776275484548</v>
      </c>
      <c r="M47" s="202">
        <v>1.90759100093399</v>
      </c>
      <c r="N47" s="202">
        <v>1.8460557677159899</v>
      </c>
      <c r="O47" s="222">
        <v>1.665920009356</v>
      </c>
      <c r="P47" s="203">
        <f>SUM(D47:O47)</f>
        <v>26.823722359636918</v>
      </c>
      <c r="Q47" s="181"/>
    </row>
    <row r="48" spans="1:17" ht="17.25" customHeight="1" thickBot="1" x14ac:dyDescent="0.25">
      <c r="A48" s="230"/>
      <c r="B48" s="199">
        <f>B47+1</f>
        <v>17</v>
      </c>
      <c r="C48" s="153" t="s">
        <v>69</v>
      </c>
      <c r="D48" s="205">
        <v>0</v>
      </c>
      <c r="E48" s="205">
        <v>0</v>
      </c>
      <c r="F48" s="205">
        <v>0</v>
      </c>
      <c r="G48" s="205">
        <v>0</v>
      </c>
      <c r="H48" s="205">
        <v>0</v>
      </c>
      <c r="I48" s="205">
        <v>0</v>
      </c>
      <c r="J48" s="205">
        <v>0</v>
      </c>
      <c r="K48" s="205">
        <v>0</v>
      </c>
      <c r="L48" s="205">
        <v>0</v>
      </c>
      <c r="M48" s="205">
        <v>0</v>
      </c>
      <c r="N48" s="205">
        <v>0</v>
      </c>
      <c r="O48" s="211">
        <v>0</v>
      </c>
      <c r="P48" s="206">
        <f>SUM(D48:O48)</f>
        <v>0</v>
      </c>
      <c r="Q48" s="230"/>
    </row>
    <row r="49" spans="1:17" ht="17.25" customHeight="1" x14ac:dyDescent="0.2">
      <c r="A49" s="230"/>
      <c r="B49" s="199">
        <f>B48+1</f>
        <v>18</v>
      </c>
      <c r="C49" s="148" t="s">
        <v>75</v>
      </c>
      <c r="D49" s="207">
        <f t="shared" ref="D49:P49" si="6">SUM(D47:D48)</f>
        <v>2.5557787823939901</v>
      </c>
      <c r="E49" s="207">
        <f t="shared" si="6"/>
        <v>2.3084453851340099</v>
      </c>
      <c r="F49" s="207">
        <f t="shared" si="6"/>
        <v>2.5557787823939901</v>
      </c>
      <c r="G49" s="207">
        <f t="shared" si="6"/>
        <v>2.4733342301499799</v>
      </c>
      <c r="H49" s="207">
        <f t="shared" si="6"/>
        <v>2.5557787823939901</v>
      </c>
      <c r="I49" s="207">
        <f t="shared" si="6"/>
        <v>2.380293866948</v>
      </c>
      <c r="J49" s="207">
        <f t="shared" si="6"/>
        <v>2.45963696841899</v>
      </c>
      <c r="K49" s="207">
        <f t="shared" si="6"/>
        <v>2.3388332992499898</v>
      </c>
      <c r="L49" s="207">
        <f t="shared" si="6"/>
        <v>1.776275484548</v>
      </c>
      <c r="M49" s="207">
        <f t="shared" si="6"/>
        <v>1.90759100093399</v>
      </c>
      <c r="N49" s="207">
        <f t="shared" si="6"/>
        <v>1.8460557677159899</v>
      </c>
      <c r="O49" s="223">
        <f t="shared" si="6"/>
        <v>1.665920009356</v>
      </c>
      <c r="P49" s="208">
        <f t="shared" si="6"/>
        <v>26.823722359636918</v>
      </c>
      <c r="Q49" s="230"/>
    </row>
    <row r="50" spans="1:17" ht="17.25" customHeight="1" x14ac:dyDescent="0.2">
      <c r="A50" s="230"/>
      <c r="B50" s="199"/>
      <c r="C50" s="148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24"/>
      <c r="P50" s="203"/>
      <c r="Q50" s="230"/>
    </row>
    <row r="51" spans="1:17" ht="17.25" customHeight="1" x14ac:dyDescent="0.2">
      <c r="A51" s="230"/>
      <c r="B51" s="199">
        <f>B49+1</f>
        <v>19</v>
      </c>
      <c r="C51" s="148" t="s">
        <v>71</v>
      </c>
      <c r="D51" s="209">
        <v>0</v>
      </c>
      <c r="E51" s="209">
        <v>0</v>
      </c>
      <c r="F51" s="209">
        <v>0</v>
      </c>
      <c r="G51" s="209">
        <v>0</v>
      </c>
      <c r="H51" s="209">
        <v>0</v>
      </c>
      <c r="I51" s="209">
        <v>0</v>
      </c>
      <c r="J51" s="209">
        <v>0</v>
      </c>
      <c r="K51" s="209">
        <v>0</v>
      </c>
      <c r="L51" s="209">
        <v>0</v>
      </c>
      <c r="M51" s="202">
        <v>9.8593395840000403E-2</v>
      </c>
      <c r="N51" s="202">
        <v>0.197186789047998</v>
      </c>
      <c r="O51" s="222">
        <v>0.20375968988000301</v>
      </c>
      <c r="P51" s="203">
        <f>SUM(D51:O51)</f>
        <v>0.49953987476800144</v>
      </c>
      <c r="Q51" s="230"/>
    </row>
    <row r="52" spans="1:17" ht="17.25" customHeight="1" thickBot="1" x14ac:dyDescent="0.25">
      <c r="A52" s="230"/>
      <c r="B52" s="199"/>
      <c r="C52" s="148"/>
      <c r="D52" s="205"/>
      <c r="E52" s="205"/>
      <c r="F52" s="205"/>
      <c r="G52" s="205"/>
      <c r="H52" s="205"/>
      <c r="I52" s="211"/>
      <c r="J52" s="211"/>
      <c r="K52" s="211"/>
      <c r="L52" s="211"/>
      <c r="M52" s="211"/>
      <c r="N52" s="211"/>
      <c r="O52" s="211"/>
      <c r="P52" s="212"/>
      <c r="Q52" s="230"/>
    </row>
    <row r="53" spans="1:17" ht="24" customHeight="1" thickBot="1" x14ac:dyDescent="0.25">
      <c r="A53" s="230"/>
      <c r="B53" s="213">
        <f>B51+1</f>
        <v>20</v>
      </c>
      <c r="C53" s="214" t="s">
        <v>29</v>
      </c>
      <c r="D53" s="215">
        <f t="shared" ref="D53:P53" si="7">SUM(D49:D51)</f>
        <v>2.5557787823939901</v>
      </c>
      <c r="E53" s="215">
        <f t="shared" si="7"/>
        <v>2.3084453851340099</v>
      </c>
      <c r="F53" s="215">
        <f t="shared" si="7"/>
        <v>2.5557787823939901</v>
      </c>
      <c r="G53" s="215">
        <f t="shared" si="7"/>
        <v>2.4733342301499799</v>
      </c>
      <c r="H53" s="215">
        <f t="shared" si="7"/>
        <v>2.5557787823939901</v>
      </c>
      <c r="I53" s="215">
        <f t="shared" si="7"/>
        <v>2.380293866948</v>
      </c>
      <c r="J53" s="215">
        <f t="shared" si="7"/>
        <v>2.45963696841899</v>
      </c>
      <c r="K53" s="215">
        <f t="shared" si="7"/>
        <v>2.3388332992499898</v>
      </c>
      <c r="L53" s="215">
        <f t="shared" si="7"/>
        <v>1.776275484548</v>
      </c>
      <c r="M53" s="215">
        <f t="shared" si="7"/>
        <v>2.0061843967739903</v>
      </c>
      <c r="N53" s="215">
        <f t="shared" si="7"/>
        <v>2.043242556763988</v>
      </c>
      <c r="O53" s="216">
        <f t="shared" si="7"/>
        <v>1.869679699236003</v>
      </c>
      <c r="P53" s="217">
        <f t="shared" si="7"/>
        <v>27.323262234404918</v>
      </c>
      <c r="Q53" s="230"/>
    </row>
    <row r="54" spans="1:17" ht="17.25" customHeight="1" x14ac:dyDescent="0.2">
      <c r="A54" s="230"/>
      <c r="B54" s="199"/>
      <c r="C54" s="218"/>
      <c r="D54" s="218"/>
      <c r="E54" s="218"/>
      <c r="F54" s="218"/>
      <c r="G54" s="218"/>
      <c r="H54" s="218"/>
      <c r="I54" s="219"/>
      <c r="J54" s="219"/>
      <c r="K54" s="219"/>
      <c r="L54" s="219"/>
      <c r="M54" s="219"/>
      <c r="N54" s="219"/>
      <c r="O54" s="219"/>
      <c r="P54" s="220"/>
      <c r="Q54" s="230"/>
    </row>
    <row r="55" spans="1:17" ht="17.25" customHeight="1" x14ac:dyDescent="0.2">
      <c r="A55" s="230"/>
      <c r="B55" s="199"/>
      <c r="C55" s="148" t="s">
        <v>79</v>
      </c>
      <c r="D55" s="150"/>
      <c r="E55" s="150"/>
      <c r="F55" s="150"/>
      <c r="G55" s="150"/>
      <c r="H55" s="150"/>
      <c r="I55" s="200"/>
      <c r="J55" s="200"/>
      <c r="K55" s="200"/>
      <c r="L55" s="200"/>
      <c r="M55" s="200"/>
      <c r="N55" s="200"/>
      <c r="O55" s="200"/>
      <c r="P55" s="221"/>
      <c r="Q55" s="230"/>
    </row>
    <row r="56" spans="1:17" ht="17.25" customHeight="1" x14ac:dyDescent="0.2">
      <c r="A56" s="230"/>
      <c r="B56" s="199"/>
      <c r="C56" s="148" t="s">
        <v>67</v>
      </c>
      <c r="D56" s="150"/>
      <c r="E56" s="150"/>
      <c r="F56" s="150"/>
      <c r="G56" s="150"/>
      <c r="H56" s="150"/>
      <c r="I56" s="200"/>
      <c r="J56" s="200"/>
      <c r="K56" s="200"/>
      <c r="L56" s="200"/>
      <c r="M56" s="200"/>
      <c r="N56" s="200"/>
      <c r="O56" s="150"/>
      <c r="P56" s="221"/>
      <c r="Q56" s="230"/>
    </row>
    <row r="57" spans="1:17" ht="17.25" customHeight="1" x14ac:dyDescent="0.2">
      <c r="A57" s="230"/>
      <c r="B57" s="199">
        <f>B53+1</f>
        <v>21</v>
      </c>
      <c r="C57" s="153" t="s">
        <v>68</v>
      </c>
      <c r="D57" s="202">
        <v>2.5710902741159898</v>
      </c>
      <c r="E57" s="202">
        <v>2.217728690445</v>
      </c>
      <c r="F57" s="202">
        <v>1.9229024926559899</v>
      </c>
      <c r="G57" s="202">
        <v>1.86087340796999</v>
      </c>
      <c r="H57" s="202">
        <v>1.9229024926559899</v>
      </c>
      <c r="I57" s="202">
        <v>1.8398264160090001</v>
      </c>
      <c r="J57" s="202">
        <v>2.4902600408010098</v>
      </c>
      <c r="K57" s="202">
        <v>2.4902600408010098</v>
      </c>
      <c r="L57" s="202">
        <v>2.4099290613240099</v>
      </c>
      <c r="M57" s="202">
        <v>2.5864017658379899</v>
      </c>
      <c r="N57" s="202">
        <v>2.5029695106579899</v>
      </c>
      <c r="O57" s="222">
        <v>2.2653537455599899</v>
      </c>
      <c r="P57" s="203">
        <f>SUM(D57:O57)</f>
        <v>27.080497938833958</v>
      </c>
      <c r="Q57" s="230"/>
    </row>
    <row r="58" spans="1:17" ht="17.25" customHeight="1" thickBot="1" x14ac:dyDescent="0.25">
      <c r="A58" s="230"/>
      <c r="B58" s="199">
        <f>B57+1</f>
        <v>22</v>
      </c>
      <c r="C58" s="153" t="s">
        <v>69</v>
      </c>
      <c r="D58" s="205">
        <v>0</v>
      </c>
      <c r="E58" s="205">
        <v>0</v>
      </c>
      <c r="F58" s="205">
        <v>0</v>
      </c>
      <c r="G58" s="205">
        <v>0</v>
      </c>
      <c r="H58" s="205">
        <v>0.17493577699999999</v>
      </c>
      <c r="I58" s="205">
        <v>0.32445034351097202</v>
      </c>
      <c r="J58" s="205">
        <v>0.33526535496133802</v>
      </c>
      <c r="K58" s="205">
        <v>0.33526535496133802</v>
      </c>
      <c r="L58" s="205">
        <v>0.32445034351097202</v>
      </c>
      <c r="M58" s="205">
        <v>0.30405703083913799</v>
      </c>
      <c r="N58" s="205">
        <v>-1.9739178082191802E-2</v>
      </c>
      <c r="O58" s="211">
        <v>8.3944867508682297E-2</v>
      </c>
      <c r="P58" s="206">
        <f>SUM(D58:O58)</f>
        <v>1.8626298942102484</v>
      </c>
      <c r="Q58" s="230"/>
    </row>
    <row r="59" spans="1:17" ht="17.25" customHeight="1" x14ac:dyDescent="0.2">
      <c r="A59" s="230"/>
      <c r="B59" s="199">
        <f>B58+1</f>
        <v>23</v>
      </c>
      <c r="C59" s="148" t="s">
        <v>75</v>
      </c>
      <c r="D59" s="207">
        <f t="shared" ref="D59:P59" si="8">SUM(D57:D58)</f>
        <v>2.5710902741159898</v>
      </c>
      <c r="E59" s="207">
        <f t="shared" si="8"/>
        <v>2.217728690445</v>
      </c>
      <c r="F59" s="207">
        <f t="shared" si="8"/>
        <v>1.9229024926559899</v>
      </c>
      <c r="G59" s="207">
        <f t="shared" si="8"/>
        <v>1.86087340796999</v>
      </c>
      <c r="H59" s="207">
        <f t="shared" si="8"/>
        <v>2.0978382696559899</v>
      </c>
      <c r="I59" s="207">
        <f t="shared" si="8"/>
        <v>2.1642767595199723</v>
      </c>
      <c r="J59" s="207">
        <f t="shared" si="8"/>
        <v>2.8255253957623481</v>
      </c>
      <c r="K59" s="207">
        <f t="shared" si="8"/>
        <v>2.8255253957623481</v>
      </c>
      <c r="L59" s="207">
        <f t="shared" si="8"/>
        <v>2.7343794048349821</v>
      </c>
      <c r="M59" s="207">
        <f t="shared" si="8"/>
        <v>2.890458796677128</v>
      </c>
      <c r="N59" s="207">
        <f t="shared" si="8"/>
        <v>2.4832303325757983</v>
      </c>
      <c r="O59" s="223">
        <f t="shared" si="8"/>
        <v>2.3492986130686724</v>
      </c>
      <c r="P59" s="208">
        <f t="shared" si="8"/>
        <v>28.943127833044205</v>
      </c>
      <c r="Q59" s="230"/>
    </row>
    <row r="60" spans="1:17" ht="17.25" customHeight="1" x14ac:dyDescent="0.2">
      <c r="A60" s="230"/>
      <c r="B60" s="199"/>
      <c r="C60" s="148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24"/>
      <c r="P60" s="203"/>
      <c r="Q60" s="230"/>
    </row>
    <row r="61" spans="1:17" ht="17.25" customHeight="1" x14ac:dyDescent="0.2">
      <c r="A61" s="230"/>
      <c r="B61" s="199">
        <f>B59+1</f>
        <v>24</v>
      </c>
      <c r="C61" s="148" t="s">
        <v>71</v>
      </c>
      <c r="D61" s="202">
        <v>0.20375967292200001</v>
      </c>
      <c r="E61" s="202">
        <v>0.184041011424002</v>
      </c>
      <c r="F61" s="202">
        <v>0.20375967292200001</v>
      </c>
      <c r="G61" s="202">
        <v>9.3965170493998093E-2</v>
      </c>
      <c r="H61" s="202">
        <v>0.20375967292200001</v>
      </c>
      <c r="I61" s="202">
        <v>0.189433413862997</v>
      </c>
      <c r="J61" s="202">
        <v>0.19574785934399799</v>
      </c>
      <c r="K61" s="202">
        <v>0.19574785934399799</v>
      </c>
      <c r="L61" s="202">
        <v>0.189433413862997</v>
      </c>
      <c r="M61" s="202">
        <v>8.6775187012002E-2</v>
      </c>
      <c r="N61" s="202">
        <v>-9.2564380799999707E-3</v>
      </c>
      <c r="O61" s="222">
        <v>0.19299144933700199</v>
      </c>
      <c r="P61" s="203">
        <f>SUM(D61:O61)</f>
        <v>1.9301579453669941</v>
      </c>
      <c r="Q61" s="230"/>
    </row>
    <row r="62" spans="1:17" ht="17.25" customHeight="1" thickBot="1" x14ac:dyDescent="0.25">
      <c r="A62" s="230"/>
      <c r="B62" s="199"/>
      <c r="C62" s="148"/>
      <c r="D62" s="205"/>
      <c r="E62" s="205"/>
      <c r="F62" s="205"/>
      <c r="G62" s="205"/>
      <c r="H62" s="205"/>
      <c r="I62" s="211"/>
      <c r="J62" s="211"/>
      <c r="K62" s="211"/>
      <c r="L62" s="211"/>
      <c r="M62" s="211"/>
      <c r="N62" s="211"/>
      <c r="O62" s="211"/>
      <c r="P62" s="212"/>
      <c r="Q62" s="230"/>
    </row>
    <row r="63" spans="1:17" ht="24" customHeight="1" thickBot="1" x14ac:dyDescent="0.25">
      <c r="A63" s="230"/>
      <c r="B63" s="213">
        <f>B61+1</f>
        <v>25</v>
      </c>
      <c r="C63" s="214" t="s">
        <v>29</v>
      </c>
      <c r="D63" s="231">
        <f t="shared" ref="D63:P63" si="9">SUM(D59:D61)</f>
        <v>2.7748499470379899</v>
      </c>
      <c r="E63" s="231">
        <f t="shared" si="9"/>
        <v>2.4017697018690018</v>
      </c>
      <c r="F63" s="231">
        <f t="shared" si="9"/>
        <v>2.12666216557799</v>
      </c>
      <c r="G63" s="231">
        <f t="shared" si="9"/>
        <v>1.9548385784639881</v>
      </c>
      <c r="H63" s="231">
        <f t="shared" si="9"/>
        <v>2.30159794257799</v>
      </c>
      <c r="I63" s="231">
        <f t="shared" si="9"/>
        <v>2.3537101733829693</v>
      </c>
      <c r="J63" s="231">
        <f t="shared" si="9"/>
        <v>3.0212732551063461</v>
      </c>
      <c r="K63" s="231">
        <f t="shared" si="9"/>
        <v>3.0212732551063461</v>
      </c>
      <c r="L63" s="231">
        <f t="shared" si="9"/>
        <v>2.923812818697979</v>
      </c>
      <c r="M63" s="231">
        <f t="shared" si="9"/>
        <v>2.9772339836891302</v>
      </c>
      <c r="N63" s="231">
        <f t="shared" si="9"/>
        <v>2.4739738944957983</v>
      </c>
      <c r="O63" s="232">
        <f t="shared" si="9"/>
        <v>2.5422900624056743</v>
      </c>
      <c r="P63" s="233">
        <f t="shared" si="9"/>
        <v>30.873285778411198</v>
      </c>
      <c r="Q63" s="230"/>
    </row>
    <row r="64" spans="1:17" ht="15" x14ac:dyDescent="0.25">
      <c r="A64" s="230"/>
      <c r="B64" s="234"/>
      <c r="C64" s="235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</row>
    <row r="65" spans="1:17" ht="15" x14ac:dyDescent="0.25">
      <c r="A65" s="230"/>
      <c r="B65" s="234"/>
      <c r="C65" s="235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</row>
    <row r="66" spans="1:17" ht="15" x14ac:dyDescent="0.25">
      <c r="A66" s="230"/>
      <c r="B66" s="234"/>
      <c r="C66" s="235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</row>
    <row r="67" spans="1:17" ht="15" x14ac:dyDescent="0.25">
      <c r="A67" s="230"/>
      <c r="B67" s="234"/>
      <c r="C67" s="235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</row>
    <row r="68" spans="1:17" ht="15" x14ac:dyDescent="0.25">
      <c r="A68" s="230"/>
      <c r="B68" s="234"/>
      <c r="C68" s="235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</row>
    <row r="69" spans="1:17" ht="15" x14ac:dyDescent="0.25">
      <c r="A69" s="230"/>
      <c r="B69" s="234"/>
      <c r="C69" s="235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</row>
    <row r="70" spans="1:17" ht="15" x14ac:dyDescent="0.25">
      <c r="A70" s="230"/>
      <c r="B70" s="234"/>
      <c r="C70" s="235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</row>
    <row r="71" spans="1:17" ht="15" x14ac:dyDescent="0.25">
      <c r="A71" s="230"/>
      <c r="B71" s="234"/>
      <c r="C71" s="235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</row>
    <row r="72" spans="1:17" ht="15" x14ac:dyDescent="0.25">
      <c r="A72" s="230"/>
      <c r="B72" s="234"/>
      <c r="C72" s="235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</row>
    <row r="73" spans="1:17" ht="15" x14ac:dyDescent="0.25">
      <c r="A73" s="230"/>
      <c r="B73" s="234"/>
      <c r="C73" s="235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</row>
    <row r="74" spans="1:17" ht="15" x14ac:dyDescent="0.25">
      <c r="A74" s="230"/>
      <c r="B74" s="234"/>
      <c r="C74" s="235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</row>
    <row r="75" spans="1:17" ht="15" x14ac:dyDescent="0.25">
      <c r="A75" s="230"/>
      <c r="B75" s="234"/>
      <c r="C75" s="235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</row>
    <row r="76" spans="1:17" ht="15" x14ac:dyDescent="0.25">
      <c r="A76" s="230"/>
      <c r="B76" s="234"/>
      <c r="C76" s="235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</row>
    <row r="77" spans="1:17" ht="15" x14ac:dyDescent="0.25">
      <c r="A77" s="230"/>
      <c r="B77" s="234"/>
      <c r="C77" s="235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</row>
    <row r="78" spans="1:17" ht="15" x14ac:dyDescent="0.25">
      <c r="A78" s="230"/>
      <c r="B78" s="234"/>
      <c r="C78" s="235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</row>
    <row r="79" spans="1:17" ht="15" x14ac:dyDescent="0.25">
      <c r="A79" s="230"/>
      <c r="B79" s="234"/>
      <c r="C79" s="235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</row>
    <row r="80" spans="1:17" ht="15" x14ac:dyDescent="0.25">
      <c r="A80" s="230"/>
      <c r="B80" s="234"/>
      <c r="C80" s="235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</row>
    <row r="81" spans="1:17" ht="15" x14ac:dyDescent="0.25">
      <c r="A81" s="230"/>
      <c r="B81" s="234"/>
      <c r="C81" s="235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</row>
    <row r="82" spans="1:17" ht="15" x14ac:dyDescent="0.25">
      <c r="A82" s="230"/>
      <c r="B82" s="234"/>
      <c r="C82" s="235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</row>
    <row r="83" spans="1:17" ht="15" x14ac:dyDescent="0.25">
      <c r="A83" s="230"/>
      <c r="B83" s="234"/>
      <c r="C83" s="235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</row>
    <row r="84" spans="1:17" ht="15" x14ac:dyDescent="0.25">
      <c r="A84" s="230"/>
      <c r="B84" s="234"/>
      <c r="C84" s="235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</row>
    <row r="85" spans="1:17" ht="15" x14ac:dyDescent="0.25">
      <c r="A85" s="230"/>
      <c r="B85" s="234"/>
      <c r="C85" s="235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</row>
  </sheetData>
  <mergeCells count="3">
    <mergeCell ref="B7:P7"/>
    <mergeCell ref="B8:P8"/>
    <mergeCell ref="B9:P9"/>
  </mergeCells>
  <printOptions horizontalCentered="1"/>
  <pageMargins left="0.51181102362204722" right="0.51181102362204722" top="0.98425196850393704" bottom="0.23622047244094491" header="0" footer="0"/>
  <pageSetup scale="4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8C6B6-0B72-4457-B11E-3182EAE8AE00}">
  <sheetPr>
    <pageSetUpPr fitToPage="1"/>
  </sheetPr>
  <dimension ref="A1:AG115"/>
  <sheetViews>
    <sheetView showWhiteSpace="0" view="pageBreakPreview" zoomScaleNormal="60" zoomScaleSheetLayoutView="100" zoomScalePageLayoutView="70" workbookViewId="0">
      <selection activeCell="B7" sqref="B7:N7"/>
    </sheetView>
  </sheetViews>
  <sheetFormatPr defaultColWidth="9.140625" defaultRowHeight="12.75" x14ac:dyDescent="0.2"/>
  <cols>
    <col min="1" max="1" width="2.5703125" style="180" customWidth="1"/>
    <col min="2" max="2" width="6.42578125" style="180" customWidth="1"/>
    <col min="3" max="3" width="65" style="180" customWidth="1"/>
    <col min="4" max="4" width="18.28515625" style="180" customWidth="1"/>
    <col min="5" max="5" width="10.5703125" style="180" customWidth="1"/>
    <col min="6" max="6" width="18.28515625" style="180" customWidth="1"/>
    <col min="7" max="7" width="10.5703125" style="180" customWidth="1"/>
    <col min="8" max="8" width="18.28515625" style="180" customWidth="1"/>
    <col min="9" max="9" width="10.5703125" style="180" customWidth="1"/>
    <col min="10" max="10" width="18.28515625" style="180" customWidth="1"/>
    <col min="11" max="11" width="10.5703125" style="180" customWidth="1"/>
    <col min="12" max="12" width="18.28515625" style="180" customWidth="1"/>
    <col min="13" max="13" width="10.5703125" style="180" customWidth="1"/>
    <col min="14" max="14" width="18.28515625" style="180" customWidth="1"/>
    <col min="15" max="15" width="2.5703125" style="180" customWidth="1"/>
    <col min="16" max="16" width="9.140625" style="180"/>
    <col min="17" max="17" width="9.42578125" style="180" customWidth="1"/>
    <col min="18" max="18" width="15.28515625" style="180" customWidth="1"/>
    <col min="19" max="16384" width="9.140625" style="180"/>
  </cols>
  <sheetData>
    <row r="1" spans="1:33" s="120" customFormat="1" ht="17.25" customHeight="1" x14ac:dyDescent="0.2">
      <c r="A1" s="118"/>
      <c r="B1" s="119" t="s">
        <v>0</v>
      </c>
      <c r="C1" s="118"/>
      <c r="D1" s="118"/>
      <c r="E1" s="118"/>
      <c r="F1" s="118"/>
      <c r="G1" s="118"/>
      <c r="H1" s="118"/>
      <c r="I1" s="118"/>
      <c r="K1" s="118"/>
      <c r="M1" s="118"/>
      <c r="N1" s="123" t="s">
        <v>60</v>
      </c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</row>
    <row r="2" spans="1:33" s="120" customFormat="1" ht="17.25" customHeight="1" x14ac:dyDescent="0.2">
      <c r="A2" s="118"/>
      <c r="B2" s="119"/>
      <c r="C2" s="118"/>
      <c r="D2" s="118"/>
      <c r="E2" s="118"/>
      <c r="F2" s="118"/>
      <c r="G2" s="118"/>
      <c r="H2" s="118"/>
      <c r="I2" s="118"/>
      <c r="K2" s="118"/>
      <c r="M2" s="118"/>
      <c r="N2" s="123" t="s">
        <v>1</v>
      </c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</row>
    <row r="3" spans="1:33" s="120" customFormat="1" ht="17.25" customHeight="1" x14ac:dyDescent="0.2">
      <c r="A3" s="118"/>
      <c r="B3" s="124"/>
      <c r="C3" s="118"/>
      <c r="D3" s="118"/>
      <c r="E3" s="118"/>
      <c r="F3" s="118"/>
      <c r="G3" s="118"/>
      <c r="H3" s="118"/>
      <c r="I3" s="118"/>
      <c r="K3" s="118"/>
      <c r="M3" s="118"/>
      <c r="N3" s="123" t="s">
        <v>63</v>
      </c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</row>
    <row r="4" spans="1:33" s="120" customFormat="1" ht="17.25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K4" s="118"/>
      <c r="M4" s="118"/>
      <c r="N4" s="123" t="s">
        <v>3</v>
      </c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</row>
    <row r="5" spans="1:33" s="120" customFormat="1" ht="17.25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K5" s="118"/>
      <c r="M5" s="118"/>
      <c r="N5" s="123" t="s">
        <v>48</v>
      </c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</row>
    <row r="6" spans="1:33" s="120" customFormat="1" ht="17.25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K6" s="118"/>
      <c r="M6" s="118"/>
      <c r="N6" s="123" t="s">
        <v>80</v>
      </c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</row>
    <row r="7" spans="1:33" s="120" customFormat="1" ht="17.25" customHeight="1" x14ac:dyDescent="0.2">
      <c r="A7" s="118"/>
      <c r="B7" s="319" t="s">
        <v>80</v>
      </c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</row>
    <row r="8" spans="1:33" s="120" customFormat="1" ht="17.25" customHeight="1" x14ac:dyDescent="0.2">
      <c r="A8" s="118"/>
      <c r="B8" s="320" t="s">
        <v>81</v>
      </c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</row>
    <row r="9" spans="1:33" s="120" customFormat="1" ht="17.25" customHeight="1" thickBot="1" x14ac:dyDescent="0.25">
      <c r="A9" s="118"/>
      <c r="B9" s="125"/>
      <c r="C9" s="126"/>
      <c r="D9" s="126"/>
      <c r="E9" s="126"/>
      <c r="F9" s="126"/>
      <c r="G9" s="126"/>
      <c r="H9" s="118"/>
      <c r="I9" s="118"/>
      <c r="J9" s="118"/>
      <c r="K9" s="118"/>
      <c r="L9" s="118"/>
      <c r="M9" s="118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</row>
    <row r="10" spans="1:33" ht="17.25" customHeight="1" x14ac:dyDescent="0.2">
      <c r="B10" s="128" t="s">
        <v>7</v>
      </c>
      <c r="C10" s="238"/>
      <c r="D10" s="238">
        <v>2020</v>
      </c>
      <c r="E10" s="239" t="s">
        <v>50</v>
      </c>
      <c r="F10" s="238">
        <v>2020</v>
      </c>
      <c r="G10" s="239" t="s">
        <v>82</v>
      </c>
      <c r="H10" s="238">
        <v>2021</v>
      </c>
      <c r="I10" s="239" t="s">
        <v>52</v>
      </c>
      <c r="J10" s="238">
        <v>2021</v>
      </c>
      <c r="K10" s="239" t="s">
        <v>83</v>
      </c>
      <c r="L10" s="238">
        <v>2022</v>
      </c>
      <c r="M10" s="239" t="s">
        <v>54</v>
      </c>
      <c r="N10" s="240">
        <v>2022</v>
      </c>
    </row>
    <row r="11" spans="1:33" ht="31.15" customHeight="1" thickBot="1" x14ac:dyDescent="0.25">
      <c r="B11" s="132" t="s">
        <v>8</v>
      </c>
      <c r="C11" s="241" t="s">
        <v>84</v>
      </c>
      <c r="D11" s="242" t="s">
        <v>85</v>
      </c>
      <c r="E11" s="242" t="s">
        <v>56</v>
      </c>
      <c r="F11" s="242" t="s">
        <v>10</v>
      </c>
      <c r="G11" s="242" t="s">
        <v>56</v>
      </c>
      <c r="H11" s="242" t="s">
        <v>85</v>
      </c>
      <c r="I11" s="242" t="s">
        <v>56</v>
      </c>
      <c r="J11" s="242" t="s">
        <v>10</v>
      </c>
      <c r="K11" s="242" t="s">
        <v>56</v>
      </c>
      <c r="L11" s="242" t="s">
        <v>85</v>
      </c>
      <c r="M11" s="241" t="s">
        <v>56</v>
      </c>
      <c r="N11" s="243" t="s">
        <v>10</v>
      </c>
    </row>
    <row r="12" spans="1:33" ht="17.25" customHeight="1" x14ac:dyDescent="0.2">
      <c r="B12" s="137"/>
      <c r="C12" s="138"/>
      <c r="D12" s="138" t="s">
        <v>14</v>
      </c>
      <c r="E12" s="138" t="s">
        <v>15</v>
      </c>
      <c r="F12" s="138" t="s">
        <v>16</v>
      </c>
      <c r="G12" s="138" t="s">
        <v>17</v>
      </c>
      <c r="H12" s="138" t="s">
        <v>18</v>
      </c>
      <c r="I12" s="197" t="s">
        <v>19</v>
      </c>
      <c r="J12" s="197" t="s">
        <v>20</v>
      </c>
      <c r="K12" s="197" t="s">
        <v>21</v>
      </c>
      <c r="L12" s="197" t="s">
        <v>22</v>
      </c>
      <c r="M12" s="197" t="s">
        <v>23</v>
      </c>
      <c r="N12" s="244" t="s">
        <v>24</v>
      </c>
    </row>
    <row r="13" spans="1:33" ht="17.25" customHeight="1" x14ac:dyDescent="0.2">
      <c r="B13" s="147"/>
      <c r="C13" s="150"/>
      <c r="D13" s="150"/>
      <c r="E13" s="150"/>
      <c r="F13" s="245"/>
      <c r="G13" s="245"/>
      <c r="H13" s="245"/>
      <c r="I13" s="245"/>
      <c r="J13" s="245"/>
      <c r="K13" s="245"/>
      <c r="L13" s="245"/>
      <c r="M13" s="245"/>
      <c r="N13" s="220"/>
    </row>
    <row r="14" spans="1:33" ht="17.25" customHeight="1" x14ac:dyDescent="0.2">
      <c r="B14" s="147"/>
      <c r="C14" s="246" t="s">
        <v>68</v>
      </c>
      <c r="D14" s="246"/>
      <c r="E14" s="246"/>
      <c r="F14" s="245"/>
      <c r="G14" s="245"/>
      <c r="H14" s="245"/>
      <c r="I14" s="245"/>
      <c r="J14" s="245"/>
      <c r="K14" s="245"/>
      <c r="L14" s="245"/>
      <c r="M14" s="245"/>
      <c r="N14" s="247"/>
    </row>
    <row r="15" spans="1:33" ht="17.25" customHeight="1" x14ac:dyDescent="0.2">
      <c r="B15" s="147">
        <v>1</v>
      </c>
      <c r="C15" s="246" t="s">
        <v>86</v>
      </c>
      <c r="D15" s="248">
        <v>17.720780000000001</v>
      </c>
      <c r="E15" s="248">
        <f>F15-D15</f>
        <v>5.6792199999999973</v>
      </c>
      <c r="F15" s="154">
        <v>23.4</v>
      </c>
      <c r="G15" s="245">
        <f>J15-F15</f>
        <v>-4.8909999999999982</v>
      </c>
      <c r="H15" s="154">
        <v>16.571159999999999</v>
      </c>
      <c r="I15" s="245">
        <f>J15-H15</f>
        <v>1.9378400000000013</v>
      </c>
      <c r="J15" s="154">
        <v>18.509</v>
      </c>
      <c r="K15" s="245">
        <f>N15-J15</f>
        <v>-4.620000000000001</v>
      </c>
      <c r="L15" s="249">
        <v>13.4</v>
      </c>
      <c r="M15" s="245">
        <f>N15-L15</f>
        <v>0.48899999999999899</v>
      </c>
      <c r="N15" s="250">
        <v>13.888999999999999</v>
      </c>
    </row>
    <row r="16" spans="1:33" ht="17.25" customHeight="1" x14ac:dyDescent="0.2">
      <c r="B16" s="147">
        <f>B15+1</f>
        <v>2</v>
      </c>
      <c r="C16" s="246" t="s">
        <v>87</v>
      </c>
      <c r="D16" s="248">
        <v>79.392925774135051</v>
      </c>
      <c r="E16" s="248">
        <f t="shared" ref="E16:E21" si="0">F16-D16</f>
        <v>13.657074225864946</v>
      </c>
      <c r="F16" s="154">
        <v>93.05</v>
      </c>
      <c r="G16" s="245">
        <f>J16-F16</f>
        <v>-10.39</v>
      </c>
      <c r="H16" s="251">
        <v>90.928520613496289</v>
      </c>
      <c r="I16" s="245">
        <f t="shared" ref="I16:I21" si="1">J16-H16</f>
        <v>-8.2685206134962925</v>
      </c>
      <c r="J16" s="251">
        <v>82.66</v>
      </c>
      <c r="K16" s="245">
        <f t="shared" ref="K16:K21" si="2">N16-J16</f>
        <v>4.3299999999999983</v>
      </c>
      <c r="L16" s="249">
        <v>85.8</v>
      </c>
      <c r="M16" s="245">
        <f t="shared" ref="M16:M21" si="3">N16-L16</f>
        <v>1.1899999999999977</v>
      </c>
      <c r="N16" s="250">
        <v>86.99</v>
      </c>
    </row>
    <row r="17" spans="2:14" ht="17.25" customHeight="1" x14ac:dyDescent="0.2">
      <c r="B17" s="147">
        <f t="shared" ref="B17:B21" si="4">B16+1</f>
        <v>3</v>
      </c>
      <c r="C17" s="246" t="s">
        <v>88</v>
      </c>
      <c r="D17" s="248">
        <v>183.182499999995</v>
      </c>
      <c r="E17" s="248">
        <f t="shared" si="0"/>
        <v>-150.182499999995</v>
      </c>
      <c r="F17" s="154">
        <v>33</v>
      </c>
      <c r="G17" s="245">
        <f t="shared" ref="G17:G20" si="5">J17-F17</f>
        <v>122.5</v>
      </c>
      <c r="H17" s="251">
        <v>51.239085648092399</v>
      </c>
      <c r="I17" s="245">
        <f t="shared" si="1"/>
        <v>104.2609143519076</v>
      </c>
      <c r="J17" s="251">
        <v>155.5</v>
      </c>
      <c r="K17" s="245">
        <f t="shared" si="2"/>
        <v>-110.4</v>
      </c>
      <c r="L17" s="252">
        <v>73</v>
      </c>
      <c r="M17" s="245">
        <f t="shared" si="3"/>
        <v>-27.9</v>
      </c>
      <c r="N17" s="250">
        <v>45.1</v>
      </c>
    </row>
    <row r="18" spans="2:14" ht="17.25" customHeight="1" x14ac:dyDescent="0.2">
      <c r="B18" s="147">
        <f t="shared" si="4"/>
        <v>4</v>
      </c>
      <c r="C18" s="246" t="s">
        <v>89</v>
      </c>
      <c r="D18" s="245">
        <v>366</v>
      </c>
      <c r="E18" s="248">
        <f t="shared" si="0"/>
        <v>-91.100000000000023</v>
      </c>
      <c r="F18" s="245">
        <v>274.89999999999998</v>
      </c>
      <c r="G18" s="245">
        <f t="shared" si="5"/>
        <v>90.100000000000023</v>
      </c>
      <c r="H18" s="245">
        <v>565</v>
      </c>
      <c r="I18" s="245">
        <f t="shared" si="1"/>
        <v>-200</v>
      </c>
      <c r="J18" s="245">
        <v>365</v>
      </c>
      <c r="K18" s="245">
        <f t="shared" si="2"/>
        <v>320</v>
      </c>
      <c r="L18" s="252">
        <v>685</v>
      </c>
      <c r="M18" s="245">
        <f t="shared" si="3"/>
        <v>0</v>
      </c>
      <c r="N18" s="247">
        <v>685</v>
      </c>
    </row>
    <row r="19" spans="2:14" ht="17.25" customHeight="1" x14ac:dyDescent="0.2">
      <c r="B19" s="147">
        <f t="shared" si="4"/>
        <v>5</v>
      </c>
      <c r="C19" s="246" t="s">
        <v>90</v>
      </c>
      <c r="D19" s="248">
        <v>0</v>
      </c>
      <c r="E19" s="248">
        <f t="shared" si="0"/>
        <v>1.3</v>
      </c>
      <c r="F19" s="154">
        <v>1.3</v>
      </c>
      <c r="G19" s="245">
        <f t="shared" si="5"/>
        <v>-1.3</v>
      </c>
      <c r="H19" s="251">
        <v>0</v>
      </c>
      <c r="I19" s="245">
        <f t="shared" si="1"/>
        <v>0</v>
      </c>
      <c r="J19" s="251">
        <v>0</v>
      </c>
      <c r="K19" s="245">
        <f t="shared" si="2"/>
        <v>0</v>
      </c>
      <c r="L19" s="252">
        <v>0</v>
      </c>
      <c r="M19" s="245">
        <f t="shared" si="3"/>
        <v>0</v>
      </c>
      <c r="N19" s="250">
        <v>0</v>
      </c>
    </row>
    <row r="20" spans="2:14" ht="17.25" customHeight="1" x14ac:dyDescent="0.2">
      <c r="B20" s="147">
        <f t="shared" si="4"/>
        <v>6</v>
      </c>
      <c r="C20" s="246" t="s">
        <v>91</v>
      </c>
      <c r="D20" s="248">
        <v>4.1858038457632141</v>
      </c>
      <c r="E20" s="248">
        <f t="shared" si="0"/>
        <v>-2.645803845763214</v>
      </c>
      <c r="F20" s="154">
        <v>1.54</v>
      </c>
      <c r="G20" s="245">
        <f t="shared" si="5"/>
        <v>1.98</v>
      </c>
      <c r="H20" s="251">
        <v>2.9747040466703845</v>
      </c>
      <c r="I20" s="245">
        <f t="shared" si="1"/>
        <v>0.54529595332961556</v>
      </c>
      <c r="J20" s="251">
        <v>3.52</v>
      </c>
      <c r="K20" s="245">
        <f t="shared" si="2"/>
        <v>3.9899999999999998</v>
      </c>
      <c r="L20" s="249">
        <v>2.1</v>
      </c>
      <c r="M20" s="245">
        <f t="shared" si="3"/>
        <v>5.41</v>
      </c>
      <c r="N20" s="250">
        <v>7.51</v>
      </c>
    </row>
    <row r="21" spans="2:14" ht="17.100000000000001" customHeight="1" x14ac:dyDescent="0.2">
      <c r="B21" s="147">
        <f t="shared" si="4"/>
        <v>7</v>
      </c>
      <c r="C21" s="246" t="s">
        <v>92</v>
      </c>
      <c r="D21" s="248">
        <v>38.083176388895424</v>
      </c>
      <c r="E21" s="248">
        <f t="shared" si="0"/>
        <v>-20.403176388895425</v>
      </c>
      <c r="F21" s="154">
        <v>17.68</v>
      </c>
      <c r="G21" s="245">
        <f>J21-F21</f>
        <v>15.340000000000003</v>
      </c>
      <c r="H21" s="251">
        <v>24.950654861114391</v>
      </c>
      <c r="I21" s="245">
        <f t="shared" si="1"/>
        <v>8.0693451388856126</v>
      </c>
      <c r="J21" s="251">
        <v>33.020000000000003</v>
      </c>
      <c r="K21" s="245">
        <f t="shared" si="2"/>
        <v>21.979999999999997</v>
      </c>
      <c r="L21" s="252">
        <v>14.3957572916649</v>
      </c>
      <c r="M21" s="245">
        <f t="shared" si="3"/>
        <v>40.6042427083351</v>
      </c>
      <c r="N21" s="250">
        <v>55</v>
      </c>
    </row>
    <row r="22" spans="2:14" ht="17.25" customHeight="1" x14ac:dyDescent="0.2">
      <c r="B22" s="147"/>
      <c r="C22" s="246"/>
      <c r="D22" s="248"/>
      <c r="E22" s="253"/>
      <c r="F22" s="155"/>
      <c r="G22" s="245"/>
      <c r="H22" s="155"/>
      <c r="I22" s="245"/>
      <c r="J22" s="155"/>
      <c r="K22" s="245"/>
      <c r="L22" s="155"/>
      <c r="M22" s="245"/>
      <c r="N22" s="157"/>
    </row>
    <row r="23" spans="2:14" ht="17.25" customHeight="1" x14ac:dyDescent="0.2">
      <c r="B23" s="147"/>
      <c r="C23" s="246" t="s">
        <v>69</v>
      </c>
      <c r="D23" s="254"/>
      <c r="E23" s="255"/>
      <c r="F23" s="166"/>
      <c r="G23" s="245"/>
      <c r="H23" s="166"/>
      <c r="I23" s="245"/>
      <c r="J23" s="166"/>
      <c r="K23" s="245"/>
      <c r="L23" s="166"/>
      <c r="M23" s="245"/>
      <c r="N23" s="167"/>
    </row>
    <row r="24" spans="2:14" ht="17.25" customHeight="1" x14ac:dyDescent="0.2">
      <c r="B24" s="147">
        <f>B21+1</f>
        <v>8</v>
      </c>
      <c r="C24" s="246" t="s">
        <v>86</v>
      </c>
      <c r="D24" s="248">
        <v>19.634550000000001</v>
      </c>
      <c r="E24" s="248">
        <f t="shared" ref="E24:E30" si="6">F24-D24</f>
        <v>0.8954500000000003</v>
      </c>
      <c r="F24" s="154">
        <v>20.53</v>
      </c>
      <c r="G24" s="245">
        <f t="shared" ref="G24:G30" si="7">J24-F24</f>
        <v>0.56099999999999994</v>
      </c>
      <c r="H24" s="154">
        <v>18.812399999999997</v>
      </c>
      <c r="I24" s="245">
        <f t="shared" ref="I24:I30" si="8">J24-H24</f>
        <v>2.2786000000000044</v>
      </c>
      <c r="J24" s="154">
        <v>21.091000000000001</v>
      </c>
      <c r="K24" s="245">
        <f t="shared" ref="K24:K30" si="9">N24-J24</f>
        <v>0.30099999999999838</v>
      </c>
      <c r="L24" s="249">
        <v>19.8</v>
      </c>
      <c r="M24" s="245">
        <f t="shared" ref="M24:M30" si="10">N24-L24</f>
        <v>1.5919999999999987</v>
      </c>
      <c r="N24" s="250">
        <v>21.391999999999999</v>
      </c>
    </row>
    <row r="25" spans="2:14" ht="17.25" customHeight="1" x14ac:dyDescent="0.2">
      <c r="B25" s="147">
        <f>B24+1</f>
        <v>9</v>
      </c>
      <c r="C25" s="246" t="s">
        <v>87</v>
      </c>
      <c r="D25" s="248">
        <v>73.410318166197058</v>
      </c>
      <c r="E25" s="248">
        <f t="shared" si="6"/>
        <v>2.8396818338029419</v>
      </c>
      <c r="F25" s="154">
        <v>76.25</v>
      </c>
      <c r="G25" s="245">
        <f t="shared" si="7"/>
        <v>2.6700000000000017</v>
      </c>
      <c r="H25" s="251">
        <v>70.587878739241475</v>
      </c>
      <c r="I25" s="245">
        <f t="shared" si="8"/>
        <v>8.3321212607585267</v>
      </c>
      <c r="J25" s="251">
        <v>78.92</v>
      </c>
      <c r="K25" s="245">
        <f t="shared" si="9"/>
        <v>1.0900000000000034</v>
      </c>
      <c r="L25" s="249">
        <v>74.099999999999994</v>
      </c>
      <c r="M25" s="245">
        <f t="shared" si="10"/>
        <v>5.9100000000000108</v>
      </c>
      <c r="N25" s="250">
        <v>80.010000000000005</v>
      </c>
    </row>
    <row r="26" spans="2:14" ht="17.25" customHeight="1" x14ac:dyDescent="0.2">
      <c r="B26" s="147">
        <f t="shared" ref="B26:B29" si="11">B25+1</f>
        <v>10</v>
      </c>
      <c r="C26" s="246" t="s">
        <v>93</v>
      </c>
      <c r="D26" s="248">
        <v>498.9100000000326</v>
      </c>
      <c r="E26" s="248">
        <f t="shared" si="6"/>
        <v>-48.910000000032596</v>
      </c>
      <c r="F26" s="154">
        <v>450</v>
      </c>
      <c r="G26" s="245">
        <f t="shared" si="7"/>
        <v>-114.55000000000001</v>
      </c>
      <c r="H26" s="251">
        <v>562.79000000027008</v>
      </c>
      <c r="I26" s="245">
        <f t="shared" si="8"/>
        <v>-227.34000000027009</v>
      </c>
      <c r="J26" s="251">
        <v>335.45</v>
      </c>
      <c r="K26" s="245">
        <f t="shared" si="9"/>
        <v>58.319999999999993</v>
      </c>
      <c r="L26" s="249">
        <v>487.2</v>
      </c>
      <c r="M26" s="245">
        <f t="shared" si="10"/>
        <v>-93.43</v>
      </c>
      <c r="N26" s="250">
        <v>393.77</v>
      </c>
    </row>
    <row r="27" spans="2:14" ht="17.25" customHeight="1" x14ac:dyDescent="0.2">
      <c r="B27" s="147">
        <f t="shared" si="11"/>
        <v>11</v>
      </c>
      <c r="C27" s="246" t="s">
        <v>89</v>
      </c>
      <c r="D27" s="248">
        <v>0</v>
      </c>
      <c r="E27" s="248">
        <f t="shared" si="6"/>
        <v>0</v>
      </c>
      <c r="F27" s="154">
        <v>0</v>
      </c>
      <c r="G27" s="245">
        <f t="shared" si="7"/>
        <v>0</v>
      </c>
      <c r="H27" s="251">
        <v>0</v>
      </c>
      <c r="I27" s="245">
        <f t="shared" si="8"/>
        <v>0</v>
      </c>
      <c r="J27" s="251">
        <v>0</v>
      </c>
      <c r="K27" s="245">
        <f t="shared" si="9"/>
        <v>0</v>
      </c>
      <c r="L27" s="252">
        <v>0</v>
      </c>
      <c r="M27" s="245">
        <f t="shared" si="10"/>
        <v>0</v>
      </c>
      <c r="N27" s="250">
        <v>0</v>
      </c>
    </row>
    <row r="28" spans="2:14" ht="17.25" customHeight="1" x14ac:dyDescent="0.2">
      <c r="B28" s="147">
        <f t="shared" si="11"/>
        <v>12</v>
      </c>
      <c r="C28" s="246" t="s">
        <v>90</v>
      </c>
      <c r="D28" s="248">
        <v>0</v>
      </c>
      <c r="E28" s="248">
        <f t="shared" si="6"/>
        <v>13</v>
      </c>
      <c r="F28" s="154">
        <v>13</v>
      </c>
      <c r="G28" s="245">
        <f t="shared" si="7"/>
        <v>-13</v>
      </c>
      <c r="H28" s="251">
        <v>0</v>
      </c>
      <c r="I28" s="245">
        <f t="shared" si="8"/>
        <v>0</v>
      </c>
      <c r="J28" s="251">
        <v>0</v>
      </c>
      <c r="K28" s="245">
        <f t="shared" si="9"/>
        <v>1.08</v>
      </c>
      <c r="L28" s="252">
        <v>0</v>
      </c>
      <c r="M28" s="245">
        <f t="shared" si="10"/>
        <v>1.08</v>
      </c>
      <c r="N28" s="250">
        <v>1.08</v>
      </c>
    </row>
    <row r="29" spans="2:14" ht="17.25" customHeight="1" x14ac:dyDescent="0.2">
      <c r="B29" s="147">
        <f t="shared" si="11"/>
        <v>13</v>
      </c>
      <c r="C29" s="246" t="s">
        <v>91</v>
      </c>
      <c r="D29" s="248">
        <v>4.9999999999998828</v>
      </c>
      <c r="E29" s="248">
        <f t="shared" si="6"/>
        <v>-2.3499999999998828</v>
      </c>
      <c r="F29" s="154">
        <v>2.65</v>
      </c>
      <c r="G29" s="245">
        <f t="shared" si="7"/>
        <v>3.57</v>
      </c>
      <c r="H29" s="251">
        <v>4.9999999999998597</v>
      </c>
      <c r="I29" s="245">
        <f t="shared" si="8"/>
        <v>1.2200000000001401</v>
      </c>
      <c r="J29" s="251">
        <v>6.22</v>
      </c>
      <c r="K29" s="245">
        <f t="shared" si="9"/>
        <v>-4.41</v>
      </c>
      <c r="L29" s="249">
        <v>3.5</v>
      </c>
      <c r="M29" s="245">
        <f t="shared" si="10"/>
        <v>-1.69</v>
      </c>
      <c r="N29" s="250">
        <v>1.81</v>
      </c>
    </row>
    <row r="30" spans="2:14" ht="17.25" customHeight="1" x14ac:dyDescent="0.2">
      <c r="B30" s="147">
        <v>14</v>
      </c>
      <c r="C30" s="246" t="s">
        <v>92</v>
      </c>
      <c r="D30" s="248">
        <v>84.854499999998751</v>
      </c>
      <c r="E30" s="248">
        <f t="shared" si="6"/>
        <v>-39.234499999998754</v>
      </c>
      <c r="F30" s="154">
        <v>45.62</v>
      </c>
      <c r="G30" s="245">
        <f t="shared" si="7"/>
        <v>69.099999999999994</v>
      </c>
      <c r="H30" s="251">
        <v>81.360499999986828</v>
      </c>
      <c r="I30" s="245">
        <f t="shared" si="8"/>
        <v>33.359500000013171</v>
      </c>
      <c r="J30" s="251">
        <v>114.72</v>
      </c>
      <c r="K30" s="245">
        <f t="shared" si="9"/>
        <v>-82.39</v>
      </c>
      <c r="L30" s="252">
        <v>58.850341666662104</v>
      </c>
      <c r="M30" s="245">
        <f t="shared" si="10"/>
        <v>-26.520341666662105</v>
      </c>
      <c r="N30" s="250">
        <v>32.33</v>
      </c>
    </row>
    <row r="31" spans="2:14" ht="17.25" customHeight="1" x14ac:dyDescent="0.2">
      <c r="B31" s="147"/>
      <c r="C31" s="246"/>
      <c r="D31" s="248"/>
      <c r="E31" s="248"/>
      <c r="F31" s="154"/>
      <c r="G31" s="245"/>
      <c r="H31" s="251"/>
      <c r="I31" s="245"/>
      <c r="J31" s="251"/>
      <c r="K31" s="245"/>
      <c r="L31" s="252"/>
      <c r="M31" s="245"/>
      <c r="N31" s="250"/>
    </row>
    <row r="32" spans="2:14" ht="17.25" customHeight="1" x14ac:dyDescent="0.2">
      <c r="B32" s="162"/>
      <c r="C32" s="256" t="s">
        <v>94</v>
      </c>
      <c r="D32" s="257"/>
      <c r="E32" s="255"/>
      <c r="F32" s="254"/>
      <c r="G32" s="258"/>
      <c r="H32" s="254"/>
      <c r="I32" s="258"/>
      <c r="J32" s="254"/>
      <c r="K32" s="258"/>
      <c r="L32" s="254"/>
      <c r="M32" s="258"/>
      <c r="N32" s="259"/>
    </row>
    <row r="33" spans="2:14" ht="17.25" customHeight="1" x14ac:dyDescent="0.2">
      <c r="B33" s="162">
        <f>B30+1</f>
        <v>15</v>
      </c>
      <c r="C33" s="246" t="s">
        <v>87</v>
      </c>
      <c r="D33" s="260">
        <v>76.182939158165695</v>
      </c>
      <c r="E33" s="248">
        <f t="shared" ref="E33:E40" si="12">F33-D33</f>
        <v>8.2670608418343079</v>
      </c>
      <c r="F33" s="248">
        <v>84.45</v>
      </c>
      <c r="G33" s="245">
        <f t="shared" ref="G33:G40" si="13">J33-F33</f>
        <v>-3.7999999999999972</v>
      </c>
      <c r="H33" s="155">
        <v>79.005421777546516</v>
      </c>
      <c r="I33" s="245">
        <f t="shared" ref="I33:I40" si="14">J33-H33</f>
        <v>1.6445782224534895</v>
      </c>
      <c r="J33" s="251">
        <v>80.650000000000006</v>
      </c>
      <c r="K33" s="245">
        <f t="shared" ref="K33:K40" si="15">N33-J33</f>
        <v>2.0099999999999909</v>
      </c>
      <c r="L33" s="249">
        <v>78.5</v>
      </c>
      <c r="M33" s="245">
        <f t="shared" ref="M33:M40" si="16">N33-L33</f>
        <v>4.1599999999999966</v>
      </c>
      <c r="N33" s="157">
        <v>82.66</v>
      </c>
    </row>
    <row r="34" spans="2:14" ht="17.25" customHeight="1" x14ac:dyDescent="0.2">
      <c r="B34" s="162">
        <f>B33+1</f>
        <v>16</v>
      </c>
      <c r="C34" s="246" t="s">
        <v>88</v>
      </c>
      <c r="D34" s="261">
        <f>D17+D26</f>
        <v>682.0925000000276</v>
      </c>
      <c r="E34" s="248">
        <f t="shared" si="12"/>
        <v>-199.0925000000276</v>
      </c>
      <c r="F34" s="155">
        <f>F17+F26</f>
        <v>483</v>
      </c>
      <c r="G34" s="245">
        <f t="shared" si="13"/>
        <v>7.9499999999999886</v>
      </c>
      <c r="H34" s="248">
        <f>H17+H26</f>
        <v>614.02908564836252</v>
      </c>
      <c r="I34" s="245">
        <f t="shared" si="14"/>
        <v>-123.07908564836254</v>
      </c>
      <c r="J34" s="248">
        <f>J17+J26</f>
        <v>490.95</v>
      </c>
      <c r="K34" s="245">
        <f t="shared" si="15"/>
        <v>-52.079999999999984</v>
      </c>
      <c r="L34" s="248">
        <f>L17+L26</f>
        <v>560.20000000000005</v>
      </c>
      <c r="M34" s="245">
        <f t="shared" si="16"/>
        <v>-121.33000000000004</v>
      </c>
      <c r="N34" s="262">
        <f>N17+N26</f>
        <v>438.87</v>
      </c>
    </row>
    <row r="35" spans="2:14" ht="17.25" customHeight="1" x14ac:dyDescent="0.2">
      <c r="B35" s="162">
        <f t="shared" ref="B35:B40" si="17">B34+1</f>
        <v>17</v>
      </c>
      <c r="C35" s="246" t="s">
        <v>90</v>
      </c>
      <c r="D35" s="261">
        <f>D19+D28</f>
        <v>0</v>
      </c>
      <c r="E35" s="248">
        <f t="shared" si="12"/>
        <v>14.3</v>
      </c>
      <c r="F35" s="155">
        <f>F19+F28</f>
        <v>14.3</v>
      </c>
      <c r="G35" s="245">
        <f t="shared" si="13"/>
        <v>-14.3</v>
      </c>
      <c r="H35" s="155">
        <f>H19+H28</f>
        <v>0</v>
      </c>
      <c r="I35" s="245">
        <f t="shared" si="14"/>
        <v>0</v>
      </c>
      <c r="J35" s="155">
        <f>J19+J28</f>
        <v>0</v>
      </c>
      <c r="K35" s="245">
        <f t="shared" si="15"/>
        <v>1.08</v>
      </c>
      <c r="L35" s="155">
        <f>L19+L28</f>
        <v>0</v>
      </c>
      <c r="M35" s="245">
        <f t="shared" si="16"/>
        <v>1.08</v>
      </c>
      <c r="N35" s="157">
        <f>N19+N28</f>
        <v>1.08</v>
      </c>
    </row>
    <row r="36" spans="2:14" ht="17.25" customHeight="1" x14ac:dyDescent="0.2">
      <c r="B36" s="162">
        <f t="shared" si="17"/>
        <v>18</v>
      </c>
      <c r="C36" s="256" t="s">
        <v>91</v>
      </c>
      <c r="D36" s="263">
        <v>4.6084989395095537</v>
      </c>
      <c r="E36" s="248">
        <f t="shared" si="12"/>
        <v>-2.5484989395095536</v>
      </c>
      <c r="F36" s="248">
        <v>2.06</v>
      </c>
      <c r="G36" s="245">
        <f t="shared" si="13"/>
        <v>2.9</v>
      </c>
      <c r="H36" s="248">
        <v>4.0460396050486462</v>
      </c>
      <c r="I36" s="245">
        <f t="shared" si="14"/>
        <v>0.91396039495135373</v>
      </c>
      <c r="J36" s="251">
        <v>4.96</v>
      </c>
      <c r="K36" s="245">
        <f t="shared" si="15"/>
        <v>-0.79</v>
      </c>
      <c r="L36" s="249">
        <v>2.9</v>
      </c>
      <c r="M36" s="245">
        <f t="shared" si="16"/>
        <v>1.27</v>
      </c>
      <c r="N36" s="262">
        <v>4.17</v>
      </c>
    </row>
    <row r="37" spans="2:14" ht="17.25" customHeight="1" x14ac:dyDescent="0.2">
      <c r="B37" s="162">
        <f t="shared" si="17"/>
        <v>19</v>
      </c>
      <c r="C37" s="246" t="s">
        <v>92</v>
      </c>
      <c r="D37" s="155">
        <f>D21+D30</f>
        <v>122.93767638889418</v>
      </c>
      <c r="E37" s="248">
        <f t="shared" si="12"/>
        <v>-59.637676388894178</v>
      </c>
      <c r="F37" s="155">
        <f>F21+F30</f>
        <v>63.3</v>
      </c>
      <c r="G37" s="245">
        <f t="shared" si="13"/>
        <v>84.440000000000012</v>
      </c>
      <c r="H37" s="248">
        <f>H21+H30</f>
        <v>106.31115486110122</v>
      </c>
      <c r="I37" s="245">
        <f t="shared" si="14"/>
        <v>41.428845138898794</v>
      </c>
      <c r="J37" s="248">
        <f>J21+J30</f>
        <v>147.74</v>
      </c>
      <c r="K37" s="245">
        <f t="shared" si="15"/>
        <v>-60.410000000000011</v>
      </c>
      <c r="L37" s="248">
        <f>L21+L30</f>
        <v>73.246098958326996</v>
      </c>
      <c r="M37" s="245">
        <f t="shared" si="16"/>
        <v>14.083901041673002</v>
      </c>
      <c r="N37" s="262">
        <f>N21+N30</f>
        <v>87.33</v>
      </c>
    </row>
    <row r="38" spans="2:14" ht="17.25" customHeight="1" x14ac:dyDescent="0.2">
      <c r="B38" s="162">
        <f t="shared" si="17"/>
        <v>20</v>
      </c>
      <c r="C38" s="246" t="s">
        <v>95</v>
      </c>
      <c r="D38" s="155">
        <f>D24+D15</f>
        <v>37.355330000000002</v>
      </c>
      <c r="E38" s="248">
        <f t="shared" si="12"/>
        <v>6.5746699999999976</v>
      </c>
      <c r="F38" s="155">
        <f>F24+F15</f>
        <v>43.93</v>
      </c>
      <c r="G38" s="245">
        <f t="shared" si="13"/>
        <v>-4.3299999999999983</v>
      </c>
      <c r="H38" s="248">
        <f>H24+H15</f>
        <v>35.383559999999996</v>
      </c>
      <c r="I38" s="245">
        <f t="shared" si="14"/>
        <v>4.2164400000000057</v>
      </c>
      <c r="J38" s="248">
        <f>J24+J15</f>
        <v>39.6</v>
      </c>
      <c r="K38" s="245">
        <f t="shared" si="15"/>
        <v>-4.3190000000000026</v>
      </c>
      <c r="L38" s="248">
        <f>L24+L15</f>
        <v>33.200000000000003</v>
      </c>
      <c r="M38" s="245">
        <f t="shared" si="16"/>
        <v>2.080999999999996</v>
      </c>
      <c r="N38" s="262">
        <f>N24+N15</f>
        <v>35.280999999999999</v>
      </c>
    </row>
    <row r="39" spans="2:14" ht="17.25" customHeight="1" x14ac:dyDescent="0.2">
      <c r="B39" s="162">
        <f t="shared" si="17"/>
        <v>21</v>
      </c>
      <c r="C39" s="264" t="s">
        <v>96</v>
      </c>
      <c r="D39" s="155">
        <v>0</v>
      </c>
      <c r="E39" s="248">
        <f t="shared" si="12"/>
        <v>0</v>
      </c>
      <c r="F39" s="155">
        <v>0</v>
      </c>
      <c r="G39" s="245">
        <f t="shared" si="13"/>
        <v>0</v>
      </c>
      <c r="H39" s="248">
        <v>0</v>
      </c>
      <c r="I39" s="245">
        <f t="shared" si="14"/>
        <v>0</v>
      </c>
      <c r="J39" s="248">
        <v>0</v>
      </c>
      <c r="K39" s="245">
        <f t="shared" si="15"/>
        <v>0</v>
      </c>
      <c r="L39" s="248">
        <v>0.4</v>
      </c>
      <c r="M39" s="245">
        <f t="shared" si="16"/>
        <v>-0.4</v>
      </c>
      <c r="N39" s="262">
        <v>0</v>
      </c>
    </row>
    <row r="40" spans="2:14" ht="17.25" customHeight="1" x14ac:dyDescent="0.2">
      <c r="B40" s="162">
        <f t="shared" si="17"/>
        <v>22</v>
      </c>
      <c r="C40" s="246" t="s">
        <v>97</v>
      </c>
      <c r="D40" s="166">
        <f>SUM(D38:D39)</f>
        <v>37.355330000000002</v>
      </c>
      <c r="E40" s="254">
        <f t="shared" si="12"/>
        <v>6.5746699999999976</v>
      </c>
      <c r="F40" s="166">
        <f>SUM(F38:F39)</f>
        <v>43.93</v>
      </c>
      <c r="G40" s="265">
        <f t="shared" si="13"/>
        <v>-4.3299999999999983</v>
      </c>
      <c r="H40" s="254">
        <f>SUM(H38:H39)</f>
        <v>35.383559999999996</v>
      </c>
      <c r="I40" s="265">
        <f t="shared" si="14"/>
        <v>4.2164400000000057</v>
      </c>
      <c r="J40" s="254">
        <f>SUM(J38:J39)</f>
        <v>39.6</v>
      </c>
      <c r="K40" s="265">
        <f t="shared" si="15"/>
        <v>-4.3190000000000026</v>
      </c>
      <c r="L40" s="254">
        <f>SUM(L38:L39)</f>
        <v>33.6</v>
      </c>
      <c r="M40" s="265">
        <f t="shared" si="16"/>
        <v>1.6809999999999974</v>
      </c>
      <c r="N40" s="259">
        <f>SUM(N38:N39)</f>
        <v>35.280999999999999</v>
      </c>
    </row>
    <row r="41" spans="2:14" ht="17.25" customHeight="1" x14ac:dyDescent="0.2">
      <c r="B41" s="162"/>
      <c r="C41" s="266"/>
      <c r="D41" s="168"/>
      <c r="E41" s="267"/>
      <c r="F41" s="168"/>
      <c r="G41" s="268"/>
      <c r="H41" s="267"/>
      <c r="I41" s="268"/>
      <c r="J41" s="267"/>
      <c r="K41" s="268"/>
      <c r="L41" s="267"/>
      <c r="M41" s="268"/>
      <c r="N41" s="269"/>
    </row>
    <row r="42" spans="2:14" ht="17.25" customHeight="1" x14ac:dyDescent="0.2">
      <c r="B42" s="147"/>
      <c r="C42" s="246" t="s">
        <v>71</v>
      </c>
      <c r="D42" s="267"/>
      <c r="E42" s="267"/>
      <c r="F42" s="270"/>
      <c r="G42" s="268"/>
      <c r="H42" s="271"/>
      <c r="I42" s="268"/>
      <c r="J42" s="271"/>
      <c r="K42" s="268"/>
      <c r="L42" s="272"/>
      <c r="M42" s="268"/>
      <c r="N42" s="273"/>
    </row>
    <row r="43" spans="2:14" ht="17.25" customHeight="1" x14ac:dyDescent="0.2">
      <c r="B43" s="147">
        <f>B40+1</f>
        <v>23</v>
      </c>
      <c r="C43" s="246" t="s">
        <v>86</v>
      </c>
      <c r="D43" s="267">
        <v>0</v>
      </c>
      <c r="E43" s="267">
        <f t="shared" ref="E43:E48" si="18">F43-D43</f>
        <v>0</v>
      </c>
      <c r="F43" s="270">
        <v>0</v>
      </c>
      <c r="G43" s="268">
        <f t="shared" ref="G43:G48" si="19">J43-F43</f>
        <v>0</v>
      </c>
      <c r="H43" s="271">
        <v>0</v>
      </c>
      <c r="I43" s="268">
        <f t="shared" ref="I43:I48" si="20">J43-H43</f>
        <v>0</v>
      </c>
      <c r="J43" s="271">
        <v>0</v>
      </c>
      <c r="K43" s="268">
        <f t="shared" ref="K43:K48" si="21">N43-J43</f>
        <v>0</v>
      </c>
      <c r="L43" s="272">
        <v>0</v>
      </c>
      <c r="M43" s="268">
        <f t="shared" ref="M43:M48" si="22">N43-L43</f>
        <v>0</v>
      </c>
      <c r="N43" s="273">
        <v>0</v>
      </c>
    </row>
    <row r="44" spans="2:14" ht="17.25" customHeight="1" x14ac:dyDescent="0.2">
      <c r="B44" s="147">
        <f>B43+1</f>
        <v>24</v>
      </c>
      <c r="C44" s="246" t="s">
        <v>87</v>
      </c>
      <c r="D44" s="267">
        <v>0</v>
      </c>
      <c r="E44" s="267">
        <f t="shared" si="18"/>
        <v>0</v>
      </c>
      <c r="F44" s="270">
        <v>0</v>
      </c>
      <c r="G44" s="268">
        <f t="shared" si="19"/>
        <v>0</v>
      </c>
      <c r="H44" s="271">
        <v>0</v>
      </c>
      <c r="I44" s="268">
        <f t="shared" si="20"/>
        <v>0</v>
      </c>
      <c r="J44" s="271">
        <v>0</v>
      </c>
      <c r="K44" s="268">
        <f t="shared" si="21"/>
        <v>0</v>
      </c>
      <c r="L44" s="272">
        <v>0</v>
      </c>
      <c r="M44" s="268">
        <f t="shared" si="22"/>
        <v>0</v>
      </c>
      <c r="N44" s="273">
        <v>0</v>
      </c>
    </row>
    <row r="45" spans="2:14" ht="17.25" customHeight="1" x14ac:dyDescent="0.2">
      <c r="B45" s="147">
        <f t="shared" ref="B45:B48" si="23">B44+1</f>
        <v>25</v>
      </c>
      <c r="C45" s="246" t="s">
        <v>93</v>
      </c>
      <c r="D45" s="267">
        <v>0</v>
      </c>
      <c r="E45" s="267">
        <f t="shared" si="18"/>
        <v>0</v>
      </c>
      <c r="F45" s="270">
        <v>0</v>
      </c>
      <c r="G45" s="268">
        <f t="shared" si="19"/>
        <v>0</v>
      </c>
      <c r="H45" s="271">
        <v>0</v>
      </c>
      <c r="I45" s="268">
        <f t="shared" si="20"/>
        <v>0</v>
      </c>
      <c r="J45" s="271">
        <v>0</v>
      </c>
      <c r="K45" s="268">
        <f t="shared" si="21"/>
        <v>0</v>
      </c>
      <c r="L45" s="272">
        <v>0</v>
      </c>
      <c r="M45" s="268">
        <f t="shared" si="22"/>
        <v>0</v>
      </c>
      <c r="N45" s="273">
        <v>0</v>
      </c>
    </row>
    <row r="46" spans="2:14" ht="17.25" customHeight="1" x14ac:dyDescent="0.2">
      <c r="B46" s="147">
        <f t="shared" si="23"/>
        <v>26</v>
      </c>
      <c r="C46" s="246" t="s">
        <v>90</v>
      </c>
      <c r="D46" s="267">
        <v>0</v>
      </c>
      <c r="E46" s="267">
        <f t="shared" si="18"/>
        <v>0</v>
      </c>
      <c r="F46" s="270">
        <v>0</v>
      </c>
      <c r="G46" s="268">
        <f t="shared" si="19"/>
        <v>0</v>
      </c>
      <c r="H46" s="271">
        <v>0</v>
      </c>
      <c r="I46" s="268">
        <f t="shared" si="20"/>
        <v>0</v>
      </c>
      <c r="J46" s="271">
        <v>0</v>
      </c>
      <c r="K46" s="268">
        <f t="shared" si="21"/>
        <v>0</v>
      </c>
      <c r="L46" s="272">
        <v>0</v>
      </c>
      <c r="M46" s="268">
        <f t="shared" si="22"/>
        <v>0</v>
      </c>
      <c r="N46" s="273">
        <v>0</v>
      </c>
    </row>
    <row r="47" spans="2:14" ht="17.25" customHeight="1" x14ac:dyDescent="0.2">
      <c r="B47" s="147">
        <f t="shared" si="23"/>
        <v>27</v>
      </c>
      <c r="C47" s="246" t="s">
        <v>91</v>
      </c>
      <c r="D47" s="267">
        <v>0</v>
      </c>
      <c r="E47" s="267">
        <f t="shared" si="18"/>
        <v>0</v>
      </c>
      <c r="F47" s="270">
        <v>0</v>
      </c>
      <c r="G47" s="268">
        <f t="shared" si="19"/>
        <v>0</v>
      </c>
      <c r="H47" s="271">
        <v>0</v>
      </c>
      <c r="I47" s="268">
        <f t="shared" si="20"/>
        <v>0</v>
      </c>
      <c r="J47" s="271">
        <v>0</v>
      </c>
      <c r="K47" s="268">
        <f t="shared" si="21"/>
        <v>0</v>
      </c>
      <c r="L47" s="272">
        <v>0</v>
      </c>
      <c r="M47" s="268">
        <f t="shared" si="22"/>
        <v>0</v>
      </c>
      <c r="N47" s="273">
        <v>0</v>
      </c>
    </row>
    <row r="48" spans="2:14" ht="17.25" customHeight="1" x14ac:dyDescent="0.2">
      <c r="B48" s="147">
        <f t="shared" si="23"/>
        <v>28</v>
      </c>
      <c r="C48" s="246" t="s">
        <v>92</v>
      </c>
      <c r="D48" s="267">
        <v>0</v>
      </c>
      <c r="E48" s="267">
        <f t="shared" si="18"/>
        <v>0</v>
      </c>
      <c r="F48" s="270">
        <v>0</v>
      </c>
      <c r="G48" s="268">
        <f t="shared" si="19"/>
        <v>0</v>
      </c>
      <c r="H48" s="271">
        <v>0</v>
      </c>
      <c r="I48" s="268">
        <f t="shared" si="20"/>
        <v>0</v>
      </c>
      <c r="J48" s="271">
        <v>0</v>
      </c>
      <c r="K48" s="268">
        <f t="shared" si="21"/>
        <v>0</v>
      </c>
      <c r="L48" s="272">
        <v>0</v>
      </c>
      <c r="M48" s="268">
        <f t="shared" si="22"/>
        <v>0</v>
      </c>
      <c r="N48" s="273">
        <v>0</v>
      </c>
    </row>
    <row r="49" spans="2:14" ht="17.25" customHeight="1" thickBot="1" x14ac:dyDescent="0.25">
      <c r="B49" s="147"/>
      <c r="C49" s="246"/>
      <c r="D49" s="274"/>
      <c r="E49" s="275"/>
      <c r="F49" s="158"/>
      <c r="G49" s="276"/>
      <c r="H49" s="158"/>
      <c r="I49" s="276"/>
      <c r="J49" s="158"/>
      <c r="K49" s="276"/>
      <c r="L49" s="158"/>
      <c r="M49" s="276"/>
      <c r="N49" s="277"/>
    </row>
    <row r="50" spans="2:14" ht="24" customHeight="1" thickBot="1" x14ac:dyDescent="0.25">
      <c r="B50" s="172">
        <f>B48+1</f>
        <v>29</v>
      </c>
      <c r="C50" s="278" t="s">
        <v>98</v>
      </c>
      <c r="D50" s="279">
        <f>D40+D43</f>
        <v>37.355330000000002</v>
      </c>
      <c r="E50" s="279">
        <f>E15+E24</f>
        <v>6.5746699999999976</v>
      </c>
      <c r="F50" s="279">
        <f>F40+F43</f>
        <v>43.93</v>
      </c>
      <c r="G50" s="279">
        <f>G15+G24</f>
        <v>-4.3299999999999983</v>
      </c>
      <c r="H50" s="279">
        <f>H40+H43</f>
        <v>35.383559999999996</v>
      </c>
      <c r="I50" s="279">
        <f>I15+I24</f>
        <v>4.2164400000000057</v>
      </c>
      <c r="J50" s="279">
        <f>J40+J43</f>
        <v>39.6</v>
      </c>
      <c r="K50" s="279">
        <f>K15+K24</f>
        <v>-4.3190000000000026</v>
      </c>
      <c r="L50" s="279">
        <f>L40+L43</f>
        <v>33.6</v>
      </c>
      <c r="M50" s="279">
        <f>M15+M24+M39</f>
        <v>1.6809999999999978</v>
      </c>
      <c r="N50" s="280">
        <f>N40+N43</f>
        <v>35.280999999999999</v>
      </c>
    </row>
    <row r="51" spans="2:14" ht="17.25" customHeight="1" x14ac:dyDescent="0.2"/>
    <row r="52" spans="2:14" ht="17.25" customHeight="1" thickBot="1" x14ac:dyDescent="0.25"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</row>
    <row r="53" spans="2:14" ht="17.25" customHeight="1" x14ac:dyDescent="0.2">
      <c r="B53" s="128" t="s">
        <v>7</v>
      </c>
      <c r="C53" s="238"/>
      <c r="D53" s="238">
        <v>2022</v>
      </c>
      <c r="E53" s="239" t="s">
        <v>99</v>
      </c>
      <c r="F53" s="238">
        <v>2023</v>
      </c>
      <c r="G53" s="239" t="s">
        <v>51</v>
      </c>
      <c r="H53" s="238">
        <v>2023</v>
      </c>
      <c r="I53" s="239" t="s">
        <v>100</v>
      </c>
      <c r="J53" s="238">
        <v>2024</v>
      </c>
      <c r="K53" s="239" t="s">
        <v>53</v>
      </c>
      <c r="L53" s="238">
        <v>2024</v>
      </c>
      <c r="M53" s="239" t="s">
        <v>54</v>
      </c>
      <c r="N53" s="240">
        <v>2025</v>
      </c>
    </row>
    <row r="54" spans="2:14" ht="27.6" customHeight="1" thickBot="1" x14ac:dyDescent="0.25">
      <c r="B54" s="132" t="s">
        <v>8</v>
      </c>
      <c r="C54" s="241" t="s">
        <v>84</v>
      </c>
      <c r="D54" s="241" t="s">
        <v>10</v>
      </c>
      <c r="E54" s="242" t="s">
        <v>56</v>
      </c>
      <c r="F54" s="242" t="s">
        <v>85</v>
      </c>
      <c r="G54" s="241" t="s">
        <v>56</v>
      </c>
      <c r="H54" s="241" t="s">
        <v>10</v>
      </c>
      <c r="I54" s="241" t="s">
        <v>56</v>
      </c>
      <c r="J54" s="242" t="s">
        <v>85</v>
      </c>
      <c r="K54" s="241" t="s">
        <v>56</v>
      </c>
      <c r="L54" s="241" t="s">
        <v>10</v>
      </c>
      <c r="M54" s="241" t="s">
        <v>56</v>
      </c>
      <c r="N54" s="281" t="s">
        <v>12</v>
      </c>
    </row>
    <row r="55" spans="2:14" ht="17.25" customHeight="1" x14ac:dyDescent="0.2">
      <c r="B55" s="137"/>
      <c r="C55" s="138"/>
      <c r="D55" s="138" t="s">
        <v>14</v>
      </c>
      <c r="E55" s="138" t="s">
        <v>15</v>
      </c>
      <c r="F55" s="138" t="s">
        <v>16</v>
      </c>
      <c r="G55" s="138" t="s">
        <v>17</v>
      </c>
      <c r="H55" s="138" t="s">
        <v>18</v>
      </c>
      <c r="I55" s="138" t="s">
        <v>19</v>
      </c>
      <c r="J55" s="138" t="s">
        <v>20</v>
      </c>
      <c r="K55" s="138" t="s">
        <v>21</v>
      </c>
      <c r="L55" s="138" t="s">
        <v>22</v>
      </c>
      <c r="M55" s="138" t="s">
        <v>23</v>
      </c>
      <c r="N55" s="244" t="s">
        <v>24</v>
      </c>
    </row>
    <row r="56" spans="2:14" ht="17.25" customHeight="1" x14ac:dyDescent="0.2">
      <c r="B56" s="147"/>
      <c r="C56" s="218"/>
      <c r="D56" s="218"/>
      <c r="E56" s="218"/>
      <c r="F56" s="245"/>
      <c r="G56" s="218"/>
      <c r="H56" s="218"/>
      <c r="I56" s="218"/>
      <c r="J56" s="245"/>
      <c r="K56" s="218"/>
      <c r="L56" s="218"/>
      <c r="M56" s="218"/>
      <c r="N56" s="247"/>
    </row>
    <row r="57" spans="2:14" ht="17.25" customHeight="1" x14ac:dyDescent="0.2">
      <c r="B57" s="147"/>
      <c r="C57" s="246" t="s">
        <v>68</v>
      </c>
      <c r="D57" s="253"/>
      <c r="E57" s="253"/>
      <c r="F57" s="245"/>
      <c r="G57" s="245"/>
      <c r="H57" s="245"/>
      <c r="I57" s="245"/>
      <c r="J57" s="245"/>
      <c r="K57" s="245"/>
      <c r="L57" s="245"/>
      <c r="M57" s="245"/>
      <c r="N57" s="247"/>
    </row>
    <row r="58" spans="2:14" ht="17.25" customHeight="1" x14ac:dyDescent="0.2">
      <c r="B58" s="147">
        <f>B50+1</f>
        <v>30</v>
      </c>
      <c r="C58" s="246" t="s">
        <v>86</v>
      </c>
      <c r="D58" s="248">
        <f t="shared" ref="D58:D64" si="24">N15</f>
        <v>13.888999999999999</v>
      </c>
      <c r="E58" s="245">
        <f>H58-D58</f>
        <v>0.74600000000000044</v>
      </c>
      <c r="F58" s="249">
        <v>9.6</v>
      </c>
      <c r="G58" s="245">
        <f t="shared" ref="G58:G64" si="25">H58-F58</f>
        <v>5.0350000000000001</v>
      </c>
      <c r="H58" s="245">
        <v>14.635</v>
      </c>
      <c r="I58" s="245">
        <f t="shared" ref="I58:I64" si="26">L58-H58</f>
        <v>-2.9580000000000002</v>
      </c>
      <c r="J58" s="245">
        <v>11.972613384939784</v>
      </c>
      <c r="K58" s="245">
        <f t="shared" ref="K58:K64" si="27">L58-J58</f>
        <v>-0.2956133849397844</v>
      </c>
      <c r="L58" s="245">
        <v>11.677</v>
      </c>
      <c r="M58" s="245">
        <f t="shared" ref="M58:M64" si="28">N58-L58</f>
        <v>9.4159831003069989</v>
      </c>
      <c r="N58" s="247">
        <v>21.092983100306999</v>
      </c>
    </row>
    <row r="59" spans="2:14" ht="17.25" customHeight="1" x14ac:dyDescent="0.2">
      <c r="B59" s="147">
        <f>B58+1</f>
        <v>31</v>
      </c>
      <c r="C59" s="246" t="s">
        <v>87</v>
      </c>
      <c r="D59" s="248">
        <f t="shared" si="24"/>
        <v>86.99</v>
      </c>
      <c r="E59" s="245">
        <f t="shared" ref="E59:E64" si="29">H59-D59</f>
        <v>10</v>
      </c>
      <c r="F59" s="249">
        <v>78.099999999999994</v>
      </c>
      <c r="G59" s="245">
        <f t="shared" si="25"/>
        <v>18.89</v>
      </c>
      <c r="H59" s="245">
        <v>96.99</v>
      </c>
      <c r="I59" s="245">
        <f t="shared" si="26"/>
        <v>-22.409999999999997</v>
      </c>
      <c r="J59" s="245">
        <v>81.799739298714996</v>
      </c>
      <c r="K59" s="245">
        <f t="shared" si="27"/>
        <v>-7.2197392987149982</v>
      </c>
      <c r="L59" s="245">
        <v>74.58</v>
      </c>
      <c r="M59" s="245">
        <f t="shared" si="28"/>
        <v>19.609954337899296</v>
      </c>
      <c r="N59" s="247">
        <v>94.189954337899295</v>
      </c>
    </row>
    <row r="60" spans="2:14" ht="17.25" customHeight="1" x14ac:dyDescent="0.2">
      <c r="B60" s="147">
        <f t="shared" ref="B60:B64" si="30">B59+1</f>
        <v>32</v>
      </c>
      <c r="C60" s="282" t="s">
        <v>101</v>
      </c>
      <c r="D60" s="248">
        <f t="shared" si="24"/>
        <v>45.1</v>
      </c>
      <c r="E60" s="245">
        <f t="shared" si="29"/>
        <v>-45.1</v>
      </c>
      <c r="F60" s="249">
        <v>112.2</v>
      </c>
      <c r="G60" s="245">
        <f t="shared" si="25"/>
        <v>-112.2</v>
      </c>
      <c r="H60" s="245">
        <v>0</v>
      </c>
      <c r="I60" s="245">
        <f t="shared" si="26"/>
        <v>99</v>
      </c>
      <c r="J60" s="245">
        <v>54.99989583340939</v>
      </c>
      <c r="K60" s="245">
        <f t="shared" si="27"/>
        <v>44.00010416659061</v>
      </c>
      <c r="L60" s="245">
        <v>99</v>
      </c>
      <c r="M60" s="245">
        <f t="shared" si="28"/>
        <v>-74</v>
      </c>
      <c r="N60" s="247">
        <v>25</v>
      </c>
    </row>
    <row r="61" spans="2:14" ht="17.25" customHeight="1" x14ac:dyDescent="0.2">
      <c r="B61" s="147">
        <f t="shared" si="30"/>
        <v>33</v>
      </c>
      <c r="C61" s="246" t="s">
        <v>89</v>
      </c>
      <c r="D61" s="245">
        <f t="shared" si="24"/>
        <v>685</v>
      </c>
      <c r="E61" s="245">
        <f t="shared" si="29"/>
        <v>45</v>
      </c>
      <c r="F61" s="252">
        <v>838</v>
      </c>
      <c r="G61" s="245">
        <f t="shared" si="25"/>
        <v>-108</v>
      </c>
      <c r="H61" s="245">
        <v>730</v>
      </c>
      <c r="I61" s="245">
        <f t="shared" si="26"/>
        <v>-32</v>
      </c>
      <c r="J61" s="245">
        <v>733</v>
      </c>
      <c r="K61" s="245">
        <f t="shared" si="27"/>
        <v>-35</v>
      </c>
      <c r="L61" s="245">
        <v>698</v>
      </c>
      <c r="M61" s="245">
        <f t="shared" si="28"/>
        <v>-333</v>
      </c>
      <c r="N61" s="247">
        <v>365</v>
      </c>
    </row>
    <row r="62" spans="2:14" ht="17.25" customHeight="1" x14ac:dyDescent="0.2">
      <c r="B62" s="147">
        <f t="shared" si="30"/>
        <v>34</v>
      </c>
      <c r="C62" s="246" t="s">
        <v>90</v>
      </c>
      <c r="D62" s="248">
        <f t="shared" si="24"/>
        <v>0</v>
      </c>
      <c r="E62" s="245">
        <f t="shared" si="29"/>
        <v>0</v>
      </c>
      <c r="F62" s="252">
        <v>0</v>
      </c>
      <c r="G62" s="245">
        <f t="shared" si="25"/>
        <v>0</v>
      </c>
      <c r="H62" s="245">
        <v>0</v>
      </c>
      <c r="I62" s="245">
        <f t="shared" si="26"/>
        <v>0</v>
      </c>
      <c r="J62" s="245">
        <v>0</v>
      </c>
      <c r="K62" s="245">
        <f t="shared" si="27"/>
        <v>0</v>
      </c>
      <c r="L62" s="245">
        <v>0</v>
      </c>
      <c r="M62" s="245">
        <f t="shared" si="28"/>
        <v>0</v>
      </c>
      <c r="N62" s="247">
        <v>0</v>
      </c>
    </row>
    <row r="63" spans="2:14" ht="17.25" customHeight="1" x14ac:dyDescent="0.2">
      <c r="B63" s="147">
        <f t="shared" si="30"/>
        <v>35</v>
      </c>
      <c r="C63" s="246" t="s">
        <v>91</v>
      </c>
      <c r="D63" s="248">
        <f t="shared" si="24"/>
        <v>7.51</v>
      </c>
      <c r="E63" s="245">
        <f t="shared" si="29"/>
        <v>-6.07</v>
      </c>
      <c r="F63" s="249">
        <v>1.2</v>
      </c>
      <c r="G63" s="245">
        <f t="shared" si="25"/>
        <v>0.24</v>
      </c>
      <c r="H63" s="245">
        <v>1.44</v>
      </c>
      <c r="I63" s="245">
        <f t="shared" si="26"/>
        <v>10.63</v>
      </c>
      <c r="J63" s="245">
        <v>5.9861840578415588</v>
      </c>
      <c r="K63" s="245">
        <f t="shared" si="27"/>
        <v>6.0838159421584415</v>
      </c>
      <c r="L63" s="245">
        <v>12.07</v>
      </c>
      <c r="M63" s="245">
        <f t="shared" si="28"/>
        <v>-8.46065420560695</v>
      </c>
      <c r="N63" s="247">
        <v>3.6093457943930498</v>
      </c>
    </row>
    <row r="64" spans="2:14" ht="17.25" customHeight="1" x14ac:dyDescent="0.2">
      <c r="B64" s="147">
        <f t="shared" si="30"/>
        <v>36</v>
      </c>
      <c r="C64" s="246" t="s">
        <v>92</v>
      </c>
      <c r="D64" s="248">
        <f t="shared" si="24"/>
        <v>55</v>
      </c>
      <c r="E64" s="245">
        <f t="shared" si="29"/>
        <v>-44.5</v>
      </c>
      <c r="F64" s="249">
        <v>5.9</v>
      </c>
      <c r="G64" s="245">
        <f t="shared" si="25"/>
        <v>4.5999999999999996</v>
      </c>
      <c r="H64" s="245">
        <v>10.5</v>
      </c>
      <c r="I64" s="245">
        <f t="shared" si="26"/>
        <v>69.3</v>
      </c>
      <c r="J64" s="245">
        <v>38.006012499996004</v>
      </c>
      <c r="K64" s="245">
        <f t="shared" si="27"/>
        <v>41.793987500003993</v>
      </c>
      <c r="L64" s="245">
        <v>79.8</v>
      </c>
      <c r="M64" s="245">
        <f t="shared" si="28"/>
        <v>-41.18</v>
      </c>
      <c r="N64" s="247">
        <v>38.619999999999997</v>
      </c>
    </row>
    <row r="65" spans="2:14" ht="17.25" customHeight="1" x14ac:dyDescent="0.2">
      <c r="B65" s="147"/>
      <c r="C65" s="246"/>
      <c r="D65" s="253"/>
      <c r="E65" s="245"/>
      <c r="F65" s="155"/>
      <c r="G65" s="245"/>
      <c r="H65" s="155"/>
      <c r="I65" s="245"/>
      <c r="J65" s="245"/>
      <c r="K65" s="245"/>
      <c r="L65" s="155"/>
      <c r="M65" s="245"/>
      <c r="N65" s="247"/>
    </row>
    <row r="66" spans="2:14" ht="17.25" customHeight="1" x14ac:dyDescent="0.2">
      <c r="B66" s="147"/>
      <c r="C66" s="246" t="s">
        <v>69</v>
      </c>
      <c r="D66" s="253"/>
      <c r="E66" s="245"/>
      <c r="F66" s="166"/>
      <c r="G66" s="245"/>
      <c r="H66" s="166"/>
      <c r="I66" s="245"/>
      <c r="J66" s="245"/>
      <c r="K66" s="245"/>
      <c r="L66" s="166"/>
      <c r="M66" s="245"/>
      <c r="N66" s="247"/>
    </row>
    <row r="67" spans="2:14" ht="17.25" customHeight="1" x14ac:dyDescent="0.2">
      <c r="B67" s="147">
        <f>B64+1</f>
        <v>37</v>
      </c>
      <c r="C67" s="246" t="s">
        <v>86</v>
      </c>
      <c r="D67" s="248">
        <f t="shared" ref="D67:D73" si="31">N24</f>
        <v>21.391999999999999</v>
      </c>
      <c r="E67" s="245">
        <f t="shared" ref="E67:E91" si="32">H67-D67</f>
        <v>8.5000000000000853E-2</v>
      </c>
      <c r="F67" s="249">
        <v>21.2</v>
      </c>
      <c r="G67" s="245">
        <f t="shared" ref="G67:G91" si="33">H67-F67</f>
        <v>0.27700000000000102</v>
      </c>
      <c r="H67" s="245">
        <v>21.477</v>
      </c>
      <c r="I67" s="245">
        <f t="shared" ref="I67:I91" si="34">L67-H67</f>
        <v>-0.18400000000000105</v>
      </c>
      <c r="J67" s="245">
        <v>21.395459654274749</v>
      </c>
      <c r="K67" s="245">
        <f t="shared" ref="K67:K91" si="35">L67-J67</f>
        <v>-0.10245965427474957</v>
      </c>
      <c r="L67" s="245">
        <v>21.292999999999999</v>
      </c>
      <c r="M67" s="245">
        <f t="shared" ref="M67:M91" si="36">N67-L67</f>
        <v>-5.4803342323023987</v>
      </c>
      <c r="N67" s="247">
        <v>15.812665767697601</v>
      </c>
    </row>
    <row r="68" spans="2:14" ht="17.25" customHeight="1" x14ac:dyDescent="0.2">
      <c r="B68" s="147">
        <f>B67+1</f>
        <v>38</v>
      </c>
      <c r="C68" s="246" t="s">
        <v>87</v>
      </c>
      <c r="D68" s="248">
        <f t="shared" si="31"/>
        <v>80.010000000000005</v>
      </c>
      <c r="E68" s="245">
        <f t="shared" si="32"/>
        <v>0.64999999999999147</v>
      </c>
      <c r="F68" s="249">
        <v>79.400000000000006</v>
      </c>
      <c r="G68" s="245">
        <f t="shared" si="33"/>
        <v>1.2599999999999909</v>
      </c>
      <c r="H68" s="245">
        <v>80.66</v>
      </c>
      <c r="I68" s="245">
        <f t="shared" si="34"/>
        <v>2.6400000000000006</v>
      </c>
      <c r="J68" s="245">
        <v>83.336815963911121</v>
      </c>
      <c r="K68" s="245">
        <f t="shared" si="35"/>
        <v>-3.6815963911124072E-2</v>
      </c>
      <c r="L68" s="245">
        <v>83.3</v>
      </c>
      <c r="M68" s="245">
        <f t="shared" si="36"/>
        <v>5.8365873287650061</v>
      </c>
      <c r="N68" s="247">
        <v>89.136587328765003</v>
      </c>
    </row>
    <row r="69" spans="2:14" ht="17.25" customHeight="1" x14ac:dyDescent="0.2">
      <c r="B69" s="147">
        <f t="shared" ref="B69:B73" si="37">B68+1</f>
        <v>39</v>
      </c>
      <c r="C69" s="246" t="s">
        <v>93</v>
      </c>
      <c r="D69" s="248">
        <f t="shared" si="31"/>
        <v>393.77</v>
      </c>
      <c r="E69" s="245">
        <f t="shared" si="32"/>
        <v>-38.169999999999959</v>
      </c>
      <c r="F69" s="249">
        <v>371.1</v>
      </c>
      <c r="G69" s="245">
        <f t="shared" si="33"/>
        <v>-15.5</v>
      </c>
      <c r="H69" s="245">
        <v>355.6</v>
      </c>
      <c r="I69" s="245">
        <f t="shared" si="34"/>
        <v>-72.600000000000023</v>
      </c>
      <c r="J69" s="245">
        <v>270.16666666683739</v>
      </c>
      <c r="K69" s="245">
        <f t="shared" si="35"/>
        <v>12.833333333162614</v>
      </c>
      <c r="L69" s="245">
        <v>283</v>
      </c>
      <c r="M69" s="245">
        <f t="shared" si="36"/>
        <v>-172.72</v>
      </c>
      <c r="N69" s="247">
        <v>110.28</v>
      </c>
    </row>
    <row r="70" spans="2:14" ht="17.25" customHeight="1" x14ac:dyDescent="0.2">
      <c r="B70" s="147">
        <f t="shared" si="37"/>
        <v>40</v>
      </c>
      <c r="C70" s="246" t="s">
        <v>89</v>
      </c>
      <c r="D70" s="248">
        <f t="shared" si="31"/>
        <v>0</v>
      </c>
      <c r="E70" s="245">
        <f t="shared" si="32"/>
        <v>0</v>
      </c>
      <c r="F70" s="252">
        <v>0</v>
      </c>
      <c r="G70" s="245">
        <f t="shared" si="33"/>
        <v>0</v>
      </c>
      <c r="H70" s="245">
        <v>0</v>
      </c>
      <c r="I70" s="245">
        <f t="shared" si="34"/>
        <v>0</v>
      </c>
      <c r="J70" s="245">
        <v>0</v>
      </c>
      <c r="K70" s="245">
        <f t="shared" si="35"/>
        <v>0</v>
      </c>
      <c r="L70" s="245">
        <v>0</v>
      </c>
      <c r="M70" s="245">
        <f t="shared" si="36"/>
        <v>0</v>
      </c>
      <c r="N70" s="247">
        <v>0</v>
      </c>
    </row>
    <row r="71" spans="2:14" ht="17.25" customHeight="1" x14ac:dyDescent="0.2">
      <c r="B71" s="147">
        <f t="shared" si="37"/>
        <v>41</v>
      </c>
      <c r="C71" s="246" t="s">
        <v>90</v>
      </c>
      <c r="D71" s="248">
        <f t="shared" si="31"/>
        <v>1.08</v>
      </c>
      <c r="E71" s="245">
        <f t="shared" si="32"/>
        <v>0.91999999999999993</v>
      </c>
      <c r="F71" s="252">
        <v>0</v>
      </c>
      <c r="G71" s="245">
        <f t="shared" si="33"/>
        <v>2</v>
      </c>
      <c r="H71" s="245">
        <v>2</v>
      </c>
      <c r="I71" s="245">
        <f t="shared" si="34"/>
        <v>-2</v>
      </c>
      <c r="J71" s="245">
        <v>0</v>
      </c>
      <c r="K71" s="245">
        <f t="shared" si="35"/>
        <v>0</v>
      </c>
      <c r="L71" s="245">
        <v>0</v>
      </c>
      <c r="M71" s="245">
        <f t="shared" si="36"/>
        <v>0</v>
      </c>
      <c r="N71" s="247">
        <v>0</v>
      </c>
    </row>
    <row r="72" spans="2:14" ht="17.25" customHeight="1" x14ac:dyDescent="0.2">
      <c r="B72" s="147">
        <f t="shared" si="37"/>
        <v>42</v>
      </c>
      <c r="C72" s="246" t="s">
        <v>91</v>
      </c>
      <c r="D72" s="248">
        <f t="shared" si="31"/>
        <v>1.81</v>
      </c>
      <c r="E72" s="245">
        <f t="shared" si="32"/>
        <v>0.96999999999999975</v>
      </c>
      <c r="F72" s="249">
        <v>3.5</v>
      </c>
      <c r="G72" s="245">
        <f t="shared" si="33"/>
        <v>-0.7200000000000002</v>
      </c>
      <c r="H72" s="245">
        <v>2.78</v>
      </c>
      <c r="I72" s="245">
        <f t="shared" si="34"/>
        <v>-0.21999999999999975</v>
      </c>
      <c r="J72" s="245">
        <v>3.5000000000000142</v>
      </c>
      <c r="K72" s="245">
        <f t="shared" si="35"/>
        <v>-0.94000000000001416</v>
      </c>
      <c r="L72" s="245">
        <v>2.56</v>
      </c>
      <c r="M72" s="245">
        <f t="shared" si="36"/>
        <v>0.94000000000061013</v>
      </c>
      <c r="N72" s="247">
        <v>3.5000000000006102</v>
      </c>
    </row>
    <row r="73" spans="2:14" ht="17.25" customHeight="1" x14ac:dyDescent="0.2">
      <c r="B73" s="147">
        <f t="shared" si="37"/>
        <v>43</v>
      </c>
      <c r="C73" s="246" t="s">
        <v>92</v>
      </c>
      <c r="D73" s="248">
        <f t="shared" si="31"/>
        <v>32.33</v>
      </c>
      <c r="E73" s="245">
        <f t="shared" si="32"/>
        <v>18.14</v>
      </c>
      <c r="F73" s="249">
        <v>63.1</v>
      </c>
      <c r="G73" s="245">
        <f t="shared" si="33"/>
        <v>-12.630000000000003</v>
      </c>
      <c r="H73" s="245">
        <v>50.47</v>
      </c>
      <c r="I73" s="245">
        <f t="shared" si="34"/>
        <v>-4.3699999999999974</v>
      </c>
      <c r="J73" s="245">
        <v>66.810041666660908</v>
      </c>
      <c r="K73" s="245">
        <f t="shared" si="35"/>
        <v>-20.710041666660906</v>
      </c>
      <c r="L73" s="245">
        <v>46.1</v>
      </c>
      <c r="M73" s="245">
        <f t="shared" si="36"/>
        <v>1.100824999998899</v>
      </c>
      <c r="N73" s="247">
        <v>47.2008249999989</v>
      </c>
    </row>
    <row r="74" spans="2:14" ht="17.25" customHeight="1" x14ac:dyDescent="0.2">
      <c r="B74" s="147"/>
      <c r="C74" s="246"/>
      <c r="D74" s="248"/>
      <c r="E74" s="245"/>
      <c r="F74" s="249"/>
      <c r="G74" s="245"/>
      <c r="H74" s="245"/>
      <c r="I74" s="245"/>
      <c r="J74" s="245"/>
      <c r="K74" s="245"/>
      <c r="L74" s="245"/>
      <c r="M74" s="245"/>
      <c r="N74" s="247"/>
    </row>
    <row r="75" spans="2:14" ht="17.25" customHeight="1" x14ac:dyDescent="0.2">
      <c r="B75" s="162"/>
      <c r="C75" s="256" t="s">
        <v>94</v>
      </c>
      <c r="D75" s="255"/>
      <c r="E75" s="258"/>
      <c r="F75" s="254"/>
      <c r="G75" s="258"/>
      <c r="H75" s="258"/>
      <c r="I75" s="258"/>
      <c r="J75" s="258"/>
      <c r="K75" s="258"/>
      <c r="L75" s="258"/>
      <c r="M75" s="258"/>
      <c r="N75" s="283"/>
    </row>
    <row r="76" spans="2:14" ht="17.25" customHeight="1" x14ac:dyDescent="0.2">
      <c r="B76" s="162">
        <f>B73+1</f>
        <v>44</v>
      </c>
      <c r="C76" s="246" t="s">
        <v>87</v>
      </c>
      <c r="D76" s="248">
        <f t="shared" ref="D76:D83" si="38">N33</f>
        <v>82.66</v>
      </c>
      <c r="E76" s="245">
        <f t="shared" ref="E76:E83" si="39">H76-D76</f>
        <v>4.0200000000000102</v>
      </c>
      <c r="F76" s="252">
        <v>79</v>
      </c>
      <c r="G76" s="245">
        <f t="shared" ref="G76:G83" si="40">H76-F76</f>
        <v>7.6800000000000068</v>
      </c>
      <c r="H76" s="155">
        <v>86.68</v>
      </c>
      <c r="I76" s="245">
        <f t="shared" ref="I76:I83" si="41">L76-H76</f>
        <v>-6.7800000000000011</v>
      </c>
      <c r="J76" s="245">
        <v>82.759766535713553</v>
      </c>
      <c r="K76" s="245">
        <f t="shared" ref="K76:K83" si="42">L76-J76</f>
        <v>-2.8597665357135469</v>
      </c>
      <c r="L76" s="155">
        <v>79.900000000000006</v>
      </c>
      <c r="M76" s="245">
        <f t="shared" ref="M76:M83" si="43">N76-L76</f>
        <v>12.090181516510697</v>
      </c>
      <c r="N76" s="247">
        <v>91.990181516510702</v>
      </c>
    </row>
    <row r="77" spans="2:14" ht="17.25" customHeight="1" x14ac:dyDescent="0.2">
      <c r="B77" s="162">
        <f>B76+1</f>
        <v>45</v>
      </c>
      <c r="C77" s="246" t="s">
        <v>88</v>
      </c>
      <c r="D77" s="248">
        <f t="shared" si="38"/>
        <v>438.87</v>
      </c>
      <c r="E77" s="245">
        <f t="shared" si="39"/>
        <v>-83.269999999999982</v>
      </c>
      <c r="F77" s="248">
        <f>F60+F69</f>
        <v>483.3</v>
      </c>
      <c r="G77" s="245">
        <f t="shared" si="40"/>
        <v>-127.69999999999999</v>
      </c>
      <c r="H77" s="248">
        <f>H60+H69</f>
        <v>355.6</v>
      </c>
      <c r="I77" s="245">
        <f t="shared" si="41"/>
        <v>26.399999999999977</v>
      </c>
      <c r="J77" s="248">
        <f>J60+J69</f>
        <v>325.16656250024676</v>
      </c>
      <c r="K77" s="245">
        <f t="shared" si="42"/>
        <v>56.833437499753245</v>
      </c>
      <c r="L77" s="248">
        <f>L60+L69</f>
        <v>382</v>
      </c>
      <c r="M77" s="245">
        <f t="shared" si="43"/>
        <v>-246.72</v>
      </c>
      <c r="N77" s="262">
        <f>N60+N69</f>
        <v>135.28</v>
      </c>
    </row>
    <row r="78" spans="2:14" ht="17.25" customHeight="1" x14ac:dyDescent="0.2">
      <c r="B78" s="162">
        <f t="shared" ref="B78:B80" si="44">B77+1</f>
        <v>46</v>
      </c>
      <c r="C78" s="246" t="s">
        <v>90</v>
      </c>
      <c r="D78" s="248">
        <f t="shared" si="38"/>
        <v>1.08</v>
      </c>
      <c r="E78" s="245">
        <f t="shared" si="39"/>
        <v>0.91999999999999993</v>
      </c>
      <c r="F78" s="155">
        <f>F62+F71</f>
        <v>0</v>
      </c>
      <c r="G78" s="245">
        <f t="shared" si="40"/>
        <v>2</v>
      </c>
      <c r="H78" s="155">
        <f>H62+H71</f>
        <v>2</v>
      </c>
      <c r="I78" s="245">
        <f t="shared" si="41"/>
        <v>-2</v>
      </c>
      <c r="J78" s="155">
        <f>J62+J71</f>
        <v>0</v>
      </c>
      <c r="K78" s="245">
        <f t="shared" si="42"/>
        <v>0</v>
      </c>
      <c r="L78" s="155">
        <f>L62+L71</f>
        <v>0</v>
      </c>
      <c r="M78" s="245">
        <f t="shared" si="43"/>
        <v>0</v>
      </c>
      <c r="N78" s="157">
        <f>N62+N71</f>
        <v>0</v>
      </c>
    </row>
    <row r="79" spans="2:14" ht="17.25" customHeight="1" x14ac:dyDescent="0.2">
      <c r="B79" s="162">
        <f t="shared" si="44"/>
        <v>47</v>
      </c>
      <c r="C79" s="256" t="s">
        <v>91</v>
      </c>
      <c r="D79" s="248">
        <f t="shared" si="38"/>
        <v>4.17</v>
      </c>
      <c r="E79" s="245">
        <f t="shared" si="39"/>
        <v>-1.94</v>
      </c>
      <c r="F79" s="249">
        <v>2.8</v>
      </c>
      <c r="G79" s="245">
        <f t="shared" si="40"/>
        <v>-0.56999999999999984</v>
      </c>
      <c r="H79" s="248">
        <v>2.23</v>
      </c>
      <c r="I79" s="245">
        <f t="shared" si="41"/>
        <v>4.0199999999999996</v>
      </c>
      <c r="J79" s="245">
        <v>4.4089916991798646</v>
      </c>
      <c r="K79" s="245">
        <f t="shared" si="42"/>
        <v>1.8410083008201354</v>
      </c>
      <c r="L79" s="248">
        <v>6.25</v>
      </c>
      <c r="M79" s="245">
        <f t="shared" si="43"/>
        <v>-2.6867465543521298</v>
      </c>
      <c r="N79" s="247">
        <v>3.5632534456478702</v>
      </c>
    </row>
    <row r="80" spans="2:14" ht="17.25" customHeight="1" x14ac:dyDescent="0.2">
      <c r="B80" s="162">
        <f t="shared" si="44"/>
        <v>48</v>
      </c>
      <c r="C80" s="246" t="s">
        <v>92</v>
      </c>
      <c r="D80" s="248">
        <f t="shared" si="38"/>
        <v>87.33</v>
      </c>
      <c r="E80" s="245">
        <f t="shared" si="39"/>
        <v>-26.36</v>
      </c>
      <c r="F80" s="248">
        <f>F64+F73</f>
        <v>69</v>
      </c>
      <c r="G80" s="245">
        <f t="shared" si="40"/>
        <v>-8.0300000000000011</v>
      </c>
      <c r="H80" s="248">
        <f>H64+H73</f>
        <v>60.97</v>
      </c>
      <c r="I80" s="245">
        <f t="shared" si="41"/>
        <v>64.930000000000007</v>
      </c>
      <c r="J80" s="248">
        <f>J64+J73</f>
        <v>104.81605416665691</v>
      </c>
      <c r="K80" s="245">
        <f t="shared" si="42"/>
        <v>21.083945833343094</v>
      </c>
      <c r="L80" s="248">
        <f>L64+L73</f>
        <v>125.9</v>
      </c>
      <c r="M80" s="245">
        <f t="shared" si="43"/>
        <v>-40.079175000001101</v>
      </c>
      <c r="N80" s="262">
        <f>N64+N73</f>
        <v>85.820824999998905</v>
      </c>
    </row>
    <row r="81" spans="2:14" ht="17.25" customHeight="1" x14ac:dyDescent="0.2">
      <c r="B81" s="162">
        <f>B80+1</f>
        <v>49</v>
      </c>
      <c r="C81" s="246" t="s">
        <v>95</v>
      </c>
      <c r="D81" s="248">
        <f t="shared" si="38"/>
        <v>35.280999999999999</v>
      </c>
      <c r="E81" s="245">
        <f t="shared" si="39"/>
        <v>0.83100000000000307</v>
      </c>
      <c r="F81" s="248">
        <f>SUM(F58,F67)</f>
        <v>30.799999999999997</v>
      </c>
      <c r="G81" s="245">
        <f t="shared" si="40"/>
        <v>5.3120000000000047</v>
      </c>
      <c r="H81" s="248">
        <f>SUM(H58,H67)</f>
        <v>36.112000000000002</v>
      </c>
      <c r="I81" s="245">
        <f t="shared" si="41"/>
        <v>-3.142000000000003</v>
      </c>
      <c r="J81" s="248">
        <f>SUM(J58,J67)</f>
        <v>33.368073039214536</v>
      </c>
      <c r="K81" s="245">
        <f t="shared" si="42"/>
        <v>-0.39807303921453752</v>
      </c>
      <c r="L81" s="248">
        <f>SUM(L58,L67)</f>
        <v>32.97</v>
      </c>
      <c r="M81" s="245">
        <f t="shared" si="43"/>
        <v>3.9356488680045985</v>
      </c>
      <c r="N81" s="262">
        <f>SUM(N58,N67)</f>
        <v>36.905648868004597</v>
      </c>
    </row>
    <row r="82" spans="2:14" ht="17.25" customHeight="1" x14ac:dyDescent="0.2">
      <c r="B82" s="162">
        <f>B81+1</f>
        <v>50</v>
      </c>
      <c r="C82" s="264" t="s">
        <v>102</v>
      </c>
      <c r="D82" s="248">
        <f t="shared" si="38"/>
        <v>0</v>
      </c>
      <c r="E82" s="245">
        <f t="shared" si="39"/>
        <v>0</v>
      </c>
      <c r="F82" s="248">
        <v>0.4</v>
      </c>
      <c r="G82" s="245">
        <f t="shared" si="40"/>
        <v>-0.4</v>
      </c>
      <c r="H82" s="248">
        <v>0</v>
      </c>
      <c r="I82" s="245">
        <f t="shared" si="41"/>
        <v>0</v>
      </c>
      <c r="J82" s="248">
        <v>0.7</v>
      </c>
      <c r="K82" s="245">
        <f t="shared" si="42"/>
        <v>-0.7</v>
      </c>
      <c r="L82" s="248">
        <v>0</v>
      </c>
      <c r="M82" s="245">
        <f t="shared" si="43"/>
        <v>0</v>
      </c>
      <c r="N82" s="262">
        <v>0</v>
      </c>
    </row>
    <row r="83" spans="2:14" ht="17.25" customHeight="1" x14ac:dyDescent="0.2">
      <c r="B83" s="147">
        <f>B82+1</f>
        <v>51</v>
      </c>
      <c r="C83" s="246" t="s">
        <v>97</v>
      </c>
      <c r="D83" s="254">
        <f t="shared" si="38"/>
        <v>35.280999999999999</v>
      </c>
      <c r="E83" s="258">
        <f t="shared" si="39"/>
        <v>0.83100000000000307</v>
      </c>
      <c r="F83" s="284">
        <f>SUM(F81:F82)</f>
        <v>31.199999999999996</v>
      </c>
      <c r="G83" s="258">
        <f t="shared" si="40"/>
        <v>4.9120000000000061</v>
      </c>
      <c r="H83" s="265">
        <f>SUM(H81:H82)</f>
        <v>36.112000000000002</v>
      </c>
      <c r="I83" s="258">
        <f t="shared" si="41"/>
        <v>-3.142000000000003</v>
      </c>
      <c r="J83" s="265">
        <f>SUM(J81:J82)</f>
        <v>34.068073039214539</v>
      </c>
      <c r="K83" s="258">
        <f t="shared" si="42"/>
        <v>-1.0980730392145404</v>
      </c>
      <c r="L83" s="265">
        <f>SUM(L81:L82)</f>
        <v>32.97</v>
      </c>
      <c r="M83" s="258">
        <f t="shared" si="43"/>
        <v>3.9356488680045985</v>
      </c>
      <c r="N83" s="285">
        <f>SUM(N81:N82)</f>
        <v>36.905648868004597</v>
      </c>
    </row>
    <row r="84" spans="2:14" ht="17.25" customHeight="1" x14ac:dyDescent="0.2">
      <c r="B84" s="147"/>
      <c r="C84" s="246"/>
      <c r="D84" s="267"/>
      <c r="E84" s="245"/>
      <c r="F84" s="286"/>
      <c r="G84" s="245"/>
      <c r="H84" s="268"/>
      <c r="I84" s="245"/>
      <c r="J84" s="268"/>
      <c r="K84" s="245"/>
      <c r="L84" s="268"/>
      <c r="M84" s="245"/>
      <c r="N84" s="287"/>
    </row>
    <row r="85" spans="2:14" ht="17.25" customHeight="1" x14ac:dyDescent="0.2">
      <c r="B85" s="147"/>
      <c r="C85" s="246" t="s">
        <v>71</v>
      </c>
      <c r="D85" s="267"/>
      <c r="E85" s="245"/>
      <c r="F85" s="286"/>
      <c r="G85" s="245"/>
      <c r="H85" s="268"/>
      <c r="I85" s="245"/>
      <c r="J85" s="268"/>
      <c r="K85" s="245"/>
      <c r="L85" s="268"/>
      <c r="M85" s="245"/>
      <c r="N85" s="287"/>
    </row>
    <row r="86" spans="2:14" ht="17.25" customHeight="1" x14ac:dyDescent="0.2">
      <c r="B86" s="147">
        <f>B83+1</f>
        <v>52</v>
      </c>
      <c r="C86" s="246" t="s">
        <v>86</v>
      </c>
      <c r="D86" s="267">
        <f t="shared" ref="D86:D91" si="45">N43</f>
        <v>0</v>
      </c>
      <c r="E86" s="245">
        <f t="shared" si="32"/>
        <v>0</v>
      </c>
      <c r="F86" s="272">
        <v>0</v>
      </c>
      <c r="G86" s="245">
        <f t="shared" si="33"/>
        <v>0</v>
      </c>
      <c r="H86" s="268">
        <v>0</v>
      </c>
      <c r="I86" s="245">
        <f t="shared" si="34"/>
        <v>0</v>
      </c>
      <c r="J86" s="268">
        <v>0</v>
      </c>
      <c r="K86" s="245">
        <f t="shared" si="35"/>
        <v>0</v>
      </c>
      <c r="L86" s="268">
        <v>0</v>
      </c>
      <c r="M86" s="245">
        <f t="shared" si="36"/>
        <v>0</v>
      </c>
      <c r="N86" s="287">
        <v>0</v>
      </c>
    </row>
    <row r="87" spans="2:14" ht="17.25" customHeight="1" x14ac:dyDescent="0.2">
      <c r="B87" s="147">
        <f>B86+1</f>
        <v>53</v>
      </c>
      <c r="C87" s="246" t="s">
        <v>87</v>
      </c>
      <c r="D87" s="267">
        <f t="shared" si="45"/>
        <v>0</v>
      </c>
      <c r="E87" s="245">
        <f t="shared" si="32"/>
        <v>0</v>
      </c>
      <c r="F87" s="272">
        <v>0</v>
      </c>
      <c r="G87" s="245">
        <f t="shared" si="33"/>
        <v>0</v>
      </c>
      <c r="H87" s="268">
        <v>0</v>
      </c>
      <c r="I87" s="245">
        <f t="shared" si="34"/>
        <v>0</v>
      </c>
      <c r="J87" s="268">
        <v>0</v>
      </c>
      <c r="K87" s="245">
        <f t="shared" si="35"/>
        <v>0</v>
      </c>
      <c r="L87" s="268">
        <v>0</v>
      </c>
      <c r="M87" s="245">
        <f t="shared" si="36"/>
        <v>0</v>
      </c>
      <c r="N87" s="287">
        <v>0</v>
      </c>
    </row>
    <row r="88" spans="2:14" ht="17.25" customHeight="1" x14ac:dyDescent="0.2">
      <c r="B88" s="147">
        <f t="shared" ref="B88:B91" si="46">B87+1</f>
        <v>54</v>
      </c>
      <c r="C88" s="246" t="s">
        <v>93</v>
      </c>
      <c r="D88" s="267">
        <f t="shared" si="45"/>
        <v>0</v>
      </c>
      <c r="E88" s="245">
        <f t="shared" si="32"/>
        <v>0</v>
      </c>
      <c r="F88" s="272">
        <v>0</v>
      </c>
      <c r="G88" s="245">
        <f t="shared" si="33"/>
        <v>0</v>
      </c>
      <c r="H88" s="268">
        <v>0</v>
      </c>
      <c r="I88" s="245">
        <f t="shared" si="34"/>
        <v>0</v>
      </c>
      <c r="J88" s="268">
        <v>0</v>
      </c>
      <c r="K88" s="245">
        <f t="shared" si="35"/>
        <v>0</v>
      </c>
      <c r="L88" s="268">
        <v>0</v>
      </c>
      <c r="M88" s="245">
        <f t="shared" si="36"/>
        <v>0</v>
      </c>
      <c r="N88" s="287">
        <v>0</v>
      </c>
    </row>
    <row r="89" spans="2:14" ht="17.25" customHeight="1" x14ac:dyDescent="0.2">
      <c r="B89" s="147">
        <f t="shared" si="46"/>
        <v>55</v>
      </c>
      <c r="C89" s="246" t="s">
        <v>90</v>
      </c>
      <c r="D89" s="267">
        <f t="shared" si="45"/>
        <v>0</v>
      </c>
      <c r="E89" s="245">
        <f t="shared" si="32"/>
        <v>0</v>
      </c>
      <c r="F89" s="272">
        <v>0</v>
      </c>
      <c r="G89" s="245">
        <f t="shared" si="33"/>
        <v>0</v>
      </c>
      <c r="H89" s="268">
        <v>0</v>
      </c>
      <c r="I89" s="245">
        <f t="shared" si="34"/>
        <v>0</v>
      </c>
      <c r="J89" s="268">
        <v>0</v>
      </c>
      <c r="K89" s="245">
        <f t="shared" si="35"/>
        <v>0</v>
      </c>
      <c r="L89" s="268">
        <v>0</v>
      </c>
      <c r="M89" s="245">
        <f t="shared" si="36"/>
        <v>0</v>
      </c>
      <c r="N89" s="287">
        <v>0</v>
      </c>
    </row>
    <row r="90" spans="2:14" ht="17.25" customHeight="1" x14ac:dyDescent="0.2">
      <c r="B90" s="147">
        <f t="shared" si="46"/>
        <v>56</v>
      </c>
      <c r="C90" s="246" t="s">
        <v>91</v>
      </c>
      <c r="D90" s="267">
        <f t="shared" si="45"/>
        <v>0</v>
      </c>
      <c r="E90" s="245">
        <f t="shared" si="32"/>
        <v>0</v>
      </c>
      <c r="F90" s="272">
        <v>0</v>
      </c>
      <c r="G90" s="245">
        <f t="shared" si="33"/>
        <v>0</v>
      </c>
      <c r="H90" s="268">
        <v>0</v>
      </c>
      <c r="I90" s="245">
        <f t="shared" si="34"/>
        <v>0</v>
      </c>
      <c r="J90" s="268">
        <v>0</v>
      </c>
      <c r="K90" s="245">
        <f t="shared" si="35"/>
        <v>0</v>
      </c>
      <c r="L90" s="268">
        <v>0</v>
      </c>
      <c r="M90" s="245">
        <f t="shared" si="36"/>
        <v>0</v>
      </c>
      <c r="N90" s="287">
        <v>0</v>
      </c>
    </row>
    <row r="91" spans="2:14" ht="17.25" customHeight="1" x14ac:dyDescent="0.2">
      <c r="B91" s="147">
        <f t="shared" si="46"/>
        <v>57</v>
      </c>
      <c r="C91" s="246" t="s">
        <v>92</v>
      </c>
      <c r="D91" s="267">
        <f t="shared" si="45"/>
        <v>0</v>
      </c>
      <c r="E91" s="245">
        <f t="shared" si="32"/>
        <v>0</v>
      </c>
      <c r="F91" s="272">
        <v>0</v>
      </c>
      <c r="G91" s="245">
        <f t="shared" si="33"/>
        <v>0</v>
      </c>
      <c r="H91" s="268">
        <v>0</v>
      </c>
      <c r="I91" s="245">
        <f t="shared" si="34"/>
        <v>0</v>
      </c>
      <c r="J91" s="268">
        <v>0</v>
      </c>
      <c r="K91" s="245">
        <f t="shared" si="35"/>
        <v>0</v>
      </c>
      <c r="L91" s="268">
        <v>0</v>
      </c>
      <c r="M91" s="245">
        <f t="shared" si="36"/>
        <v>0</v>
      </c>
      <c r="N91" s="287">
        <v>0</v>
      </c>
    </row>
    <row r="92" spans="2:14" ht="17.25" customHeight="1" thickBot="1" x14ac:dyDescent="0.25">
      <c r="B92" s="162"/>
      <c r="C92" s="256"/>
      <c r="D92" s="275"/>
      <c r="E92" s="276"/>
      <c r="F92" s="276"/>
      <c r="G92" s="276"/>
      <c r="H92" s="288"/>
      <c r="I92" s="276"/>
      <c r="J92" s="276"/>
      <c r="K92" s="276"/>
      <c r="L92" s="288"/>
      <c r="M92" s="276"/>
      <c r="N92" s="289"/>
    </row>
    <row r="93" spans="2:14" ht="24" customHeight="1" thickBot="1" x14ac:dyDescent="0.25">
      <c r="B93" s="172">
        <f>B91+1</f>
        <v>58</v>
      </c>
      <c r="C93" s="278" t="s">
        <v>98</v>
      </c>
      <c r="D93" s="279">
        <f>N50</f>
        <v>35.280999999999999</v>
      </c>
      <c r="E93" s="279">
        <f>E58+E67</f>
        <v>0.83100000000000129</v>
      </c>
      <c r="F93" s="279">
        <f>SUM(F86,F83)</f>
        <v>31.199999999999996</v>
      </c>
      <c r="G93" s="279">
        <f>G58+G67+G82</f>
        <v>4.9120000000000008</v>
      </c>
      <c r="H93" s="279">
        <f>SUM(H86,H83)</f>
        <v>36.112000000000002</v>
      </c>
      <c r="I93" s="279">
        <f>I58+I67</f>
        <v>-3.1420000000000012</v>
      </c>
      <c r="J93" s="279">
        <f>SUM(J86,J83)</f>
        <v>34.068073039214539</v>
      </c>
      <c r="K93" s="279">
        <f>K58+K67+K82</f>
        <v>-1.0980730392145339</v>
      </c>
      <c r="L93" s="279">
        <f>SUM(L86,L83)</f>
        <v>32.97</v>
      </c>
      <c r="M93" s="279">
        <f>M58+M67</f>
        <v>3.9356488680046002</v>
      </c>
      <c r="N93" s="290">
        <f>SUM(N86,N83)</f>
        <v>36.905648868004597</v>
      </c>
    </row>
    <row r="94" spans="2:14" ht="17.25" customHeight="1" x14ac:dyDescent="0.2"/>
    <row r="95" spans="2:14" ht="17.25" customHeight="1" x14ac:dyDescent="0.2">
      <c r="B95" s="118" t="s">
        <v>30</v>
      </c>
      <c r="C95" s="118"/>
    </row>
    <row r="96" spans="2:14" ht="17.25" customHeight="1" x14ac:dyDescent="0.2">
      <c r="B96" s="125">
        <v>1</v>
      </c>
      <c r="C96" s="118" t="s">
        <v>103</v>
      </c>
    </row>
    <row r="97" spans="2:3" ht="17.25" customHeight="1" x14ac:dyDescent="0.2">
      <c r="B97" s="125">
        <v>2</v>
      </c>
      <c r="C97" s="118" t="s">
        <v>104</v>
      </c>
    </row>
    <row r="98" spans="2:3" ht="17.25" customHeight="1" x14ac:dyDescent="0.2">
      <c r="B98" s="125">
        <v>3</v>
      </c>
      <c r="C98" s="118" t="s">
        <v>105</v>
      </c>
    </row>
    <row r="99" spans="2:3" ht="17.25" customHeight="1" x14ac:dyDescent="0.2">
      <c r="B99" s="125">
        <v>4</v>
      </c>
      <c r="C99" s="176" t="s">
        <v>106</v>
      </c>
    </row>
    <row r="100" spans="2:3" ht="17.25" customHeight="1" x14ac:dyDescent="0.2"/>
    <row r="101" spans="2:3" ht="17.25" customHeight="1" x14ac:dyDescent="0.2"/>
    <row r="102" spans="2:3" ht="17.25" customHeight="1" x14ac:dyDescent="0.2"/>
    <row r="103" spans="2:3" ht="17.25" customHeight="1" x14ac:dyDescent="0.2"/>
    <row r="104" spans="2:3" ht="17.25" customHeight="1" x14ac:dyDescent="0.2"/>
    <row r="105" spans="2:3" ht="17.25" customHeight="1" x14ac:dyDescent="0.2"/>
    <row r="106" spans="2:3" ht="17.25" customHeight="1" x14ac:dyDescent="0.2"/>
    <row r="107" spans="2:3" ht="17.25" customHeight="1" x14ac:dyDescent="0.2"/>
    <row r="108" spans="2:3" ht="17.25" customHeight="1" x14ac:dyDescent="0.2"/>
    <row r="109" spans="2:3" ht="17.25" customHeight="1" x14ac:dyDescent="0.2"/>
    <row r="110" spans="2:3" ht="17.25" customHeight="1" x14ac:dyDescent="0.2"/>
    <row r="111" spans="2:3" ht="17.25" customHeight="1" x14ac:dyDescent="0.2"/>
    <row r="112" spans="2:3" ht="17.25" customHeight="1" x14ac:dyDescent="0.2"/>
    <row r="113" ht="17.25" customHeight="1" x14ac:dyDescent="0.2"/>
    <row r="114" ht="17.25" customHeight="1" x14ac:dyDescent="0.2"/>
    <row r="115" ht="17.25" customHeight="1" x14ac:dyDescent="0.2"/>
  </sheetData>
  <mergeCells count="2">
    <mergeCell ref="B7:N7"/>
    <mergeCell ref="B8:N8"/>
  </mergeCells>
  <printOptions horizontalCentered="1"/>
  <pageMargins left="0.98425196850393704" right="0.51181102362204722" top="0.74803149606299213" bottom="0.23622047244094491" header="0" footer="0"/>
  <pageSetup scale="37" orientation="portrait" r:id="rId1"/>
  <headerFooter alignWithMargins="0"/>
  <ignoredErrors>
    <ignoredError sqref="G55:N93 E15:M5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6E11B-92A6-4D04-9D37-31DFC361DD87}">
  <sheetPr>
    <pageSetUpPr fitToPage="1"/>
  </sheetPr>
  <dimension ref="A1:T113"/>
  <sheetViews>
    <sheetView view="pageBreakPreview" zoomScaleNormal="80" zoomScaleSheetLayoutView="100" zoomScalePageLayoutView="40" workbookViewId="0">
      <selection activeCell="B7" sqref="B7:N7"/>
    </sheetView>
  </sheetViews>
  <sheetFormatPr defaultColWidth="9.140625" defaultRowHeight="12.75" x14ac:dyDescent="0.2"/>
  <cols>
    <col min="1" max="1" width="2.5703125" style="180" customWidth="1"/>
    <col min="2" max="2" width="6.42578125" style="180" customWidth="1"/>
    <col min="3" max="3" width="63.140625" style="180" customWidth="1"/>
    <col min="4" max="4" width="18.140625" style="180" customWidth="1"/>
    <col min="5" max="5" width="10.5703125" style="180" customWidth="1"/>
    <col min="6" max="6" width="18.140625" style="180" customWidth="1"/>
    <col min="7" max="7" width="10.5703125" style="180" customWidth="1"/>
    <col min="8" max="8" width="18.140625" style="180" customWidth="1"/>
    <col min="9" max="9" width="10.5703125" style="180" customWidth="1"/>
    <col min="10" max="10" width="18.140625" style="180" customWidth="1"/>
    <col min="11" max="11" width="10.5703125" style="180" customWidth="1"/>
    <col min="12" max="12" width="18.140625" style="180" customWidth="1"/>
    <col min="13" max="13" width="10.5703125" style="180" customWidth="1"/>
    <col min="14" max="14" width="18.140625" style="180" customWidth="1"/>
    <col min="15" max="15" width="2.5703125" style="180" customWidth="1"/>
    <col min="16" max="16" width="9.140625" style="180"/>
    <col min="17" max="17" width="9.42578125" style="180" customWidth="1"/>
    <col min="18" max="16384" width="9.140625" style="180"/>
  </cols>
  <sheetData>
    <row r="1" spans="1:20" s="120" customFormat="1" ht="17.25" customHeight="1" x14ac:dyDescent="0.2">
      <c r="A1" s="118"/>
      <c r="B1" s="119" t="s">
        <v>0</v>
      </c>
      <c r="C1" s="118"/>
      <c r="D1" s="118"/>
      <c r="E1" s="118"/>
      <c r="F1" s="118"/>
      <c r="G1" s="118"/>
      <c r="H1" s="118"/>
      <c r="I1" s="118"/>
      <c r="K1" s="118"/>
      <c r="M1" s="118"/>
      <c r="N1" s="123" t="s">
        <v>60</v>
      </c>
      <c r="P1" s="180"/>
      <c r="Q1" s="180"/>
      <c r="R1" s="180"/>
      <c r="S1" s="180"/>
      <c r="T1" s="180"/>
    </row>
    <row r="2" spans="1:20" s="120" customFormat="1" ht="17.25" customHeight="1" x14ac:dyDescent="0.2">
      <c r="A2" s="118"/>
      <c r="B2" s="119"/>
      <c r="C2" s="118"/>
      <c r="D2" s="118"/>
      <c r="E2" s="118"/>
      <c r="F2" s="118"/>
      <c r="G2" s="118"/>
      <c r="H2" s="118"/>
      <c r="I2" s="118"/>
      <c r="K2" s="118"/>
      <c r="M2" s="118"/>
      <c r="N2" s="123" t="s">
        <v>1</v>
      </c>
      <c r="P2" s="180"/>
      <c r="Q2" s="180"/>
      <c r="R2" s="180"/>
      <c r="S2" s="180"/>
      <c r="T2" s="180"/>
    </row>
    <row r="3" spans="1:20" s="120" customFormat="1" ht="17.25" customHeight="1" x14ac:dyDescent="0.2">
      <c r="A3" s="118"/>
      <c r="B3" s="124"/>
      <c r="C3" s="118"/>
      <c r="D3" s="118"/>
      <c r="E3" s="118"/>
      <c r="F3" s="118"/>
      <c r="G3" s="118"/>
      <c r="H3" s="118"/>
      <c r="I3" s="118"/>
      <c r="K3" s="118"/>
      <c r="M3" s="118"/>
      <c r="N3" s="123" t="s">
        <v>63</v>
      </c>
      <c r="P3" s="180"/>
      <c r="Q3" s="180"/>
      <c r="R3" s="180"/>
      <c r="S3" s="180"/>
      <c r="T3" s="180"/>
    </row>
    <row r="4" spans="1:20" s="120" customFormat="1" ht="17.25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K4" s="118"/>
      <c r="M4" s="118"/>
      <c r="N4" s="123" t="s">
        <v>3</v>
      </c>
      <c r="P4" s="180"/>
      <c r="Q4" s="180"/>
      <c r="R4" s="180"/>
      <c r="S4" s="180"/>
      <c r="T4" s="180"/>
    </row>
    <row r="5" spans="1:20" s="120" customFormat="1" ht="17.25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K5" s="118"/>
      <c r="M5" s="118"/>
      <c r="N5" s="123" t="s">
        <v>48</v>
      </c>
      <c r="P5" s="180"/>
      <c r="Q5" s="180"/>
      <c r="R5" s="180"/>
      <c r="S5" s="180"/>
      <c r="T5" s="180"/>
    </row>
    <row r="6" spans="1:20" s="120" customFormat="1" ht="17.25" customHeight="1" x14ac:dyDescent="0.2">
      <c r="A6" s="118"/>
      <c r="B6" s="125"/>
      <c r="C6" s="126"/>
      <c r="D6" s="126"/>
      <c r="E6" s="126"/>
      <c r="F6" s="126"/>
      <c r="G6" s="126"/>
      <c r="H6" s="118"/>
      <c r="I6" s="118"/>
      <c r="K6" s="118"/>
      <c r="M6" s="118"/>
      <c r="N6" s="123" t="s">
        <v>107</v>
      </c>
      <c r="P6" s="180"/>
      <c r="Q6" s="180"/>
      <c r="R6" s="180"/>
      <c r="S6" s="180"/>
      <c r="T6" s="180"/>
    </row>
    <row r="7" spans="1:20" s="120" customFormat="1" ht="17.25" customHeight="1" x14ac:dyDescent="0.2">
      <c r="A7" s="118"/>
      <c r="B7" s="319" t="s">
        <v>107</v>
      </c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P7" s="180"/>
      <c r="Q7" s="180"/>
      <c r="R7" s="180"/>
      <c r="S7" s="180"/>
      <c r="T7" s="180"/>
    </row>
    <row r="8" spans="1:20" s="120" customFormat="1" ht="17.25" customHeight="1" x14ac:dyDescent="0.2">
      <c r="A8" s="118"/>
      <c r="B8" s="320" t="s">
        <v>81</v>
      </c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  <c r="P8" s="180"/>
      <c r="Q8" s="180"/>
      <c r="R8" s="180"/>
      <c r="S8" s="180"/>
      <c r="T8" s="180"/>
    </row>
    <row r="9" spans="1:20" s="120" customFormat="1" ht="17.25" customHeight="1" thickBot="1" x14ac:dyDescent="0.25">
      <c r="A9" s="118"/>
      <c r="B9" s="125"/>
      <c r="C9" s="126"/>
      <c r="D9" s="126"/>
      <c r="E9" s="126"/>
      <c r="F9" s="126"/>
      <c r="G9" s="126"/>
      <c r="H9" s="118"/>
      <c r="I9" s="118"/>
      <c r="J9" s="118"/>
      <c r="K9" s="118"/>
      <c r="L9" s="118"/>
      <c r="M9" s="118"/>
      <c r="P9" s="180"/>
      <c r="Q9" s="180"/>
      <c r="R9" s="180"/>
      <c r="S9" s="180"/>
      <c r="T9" s="180"/>
    </row>
    <row r="10" spans="1:20" s="120" customFormat="1" ht="17.25" customHeight="1" x14ac:dyDescent="0.2">
      <c r="A10" s="118"/>
      <c r="B10" s="128" t="s">
        <v>7</v>
      </c>
      <c r="C10" s="238"/>
      <c r="D10" s="238">
        <v>2025</v>
      </c>
      <c r="E10" s="239" t="s">
        <v>50</v>
      </c>
      <c r="F10" s="238">
        <v>2025</v>
      </c>
      <c r="G10" s="239" t="s">
        <v>82</v>
      </c>
      <c r="H10" s="238">
        <v>2026</v>
      </c>
      <c r="I10" s="239" t="s">
        <v>52</v>
      </c>
      <c r="J10" s="238">
        <v>2026</v>
      </c>
      <c r="K10" s="239" t="s">
        <v>53</v>
      </c>
      <c r="L10" s="238">
        <v>2027</v>
      </c>
      <c r="M10" s="239" t="s">
        <v>54</v>
      </c>
      <c r="N10" s="240">
        <v>2028</v>
      </c>
      <c r="P10" s="180"/>
      <c r="Q10" s="180"/>
      <c r="R10" s="180"/>
      <c r="S10" s="180"/>
      <c r="T10" s="180"/>
    </row>
    <row r="11" spans="1:20" s="120" customFormat="1" ht="35.1" customHeight="1" thickBot="1" x14ac:dyDescent="0.25">
      <c r="A11" s="118"/>
      <c r="B11" s="132" t="s">
        <v>8</v>
      </c>
      <c r="C11" s="241" t="s">
        <v>84</v>
      </c>
      <c r="D11" s="242" t="s">
        <v>108</v>
      </c>
      <c r="E11" s="242" t="s">
        <v>56</v>
      </c>
      <c r="F11" s="242" t="s">
        <v>12</v>
      </c>
      <c r="G11" s="241" t="s">
        <v>56</v>
      </c>
      <c r="H11" s="242" t="s">
        <v>108</v>
      </c>
      <c r="I11" s="241" t="s">
        <v>56</v>
      </c>
      <c r="J11" s="242" t="s">
        <v>12</v>
      </c>
      <c r="K11" s="241" t="s">
        <v>56</v>
      </c>
      <c r="L11" s="241" t="s">
        <v>13</v>
      </c>
      <c r="M11" s="241" t="s">
        <v>56</v>
      </c>
      <c r="N11" s="281" t="s">
        <v>13</v>
      </c>
      <c r="P11" s="180"/>
      <c r="Q11" s="180"/>
      <c r="R11" s="180"/>
      <c r="S11" s="180"/>
      <c r="T11" s="180"/>
    </row>
    <row r="12" spans="1:20" s="120" customFormat="1" ht="17.45" customHeight="1" x14ac:dyDescent="0.2">
      <c r="A12" s="118"/>
      <c r="B12" s="137"/>
      <c r="C12" s="138"/>
      <c r="D12" s="138" t="s">
        <v>14</v>
      </c>
      <c r="E12" s="138" t="s">
        <v>15</v>
      </c>
      <c r="F12" s="138" t="s">
        <v>16</v>
      </c>
      <c r="G12" s="138" t="s">
        <v>17</v>
      </c>
      <c r="H12" s="138" t="s">
        <v>18</v>
      </c>
      <c r="I12" s="197" t="s">
        <v>19</v>
      </c>
      <c r="J12" s="197" t="s">
        <v>20</v>
      </c>
      <c r="K12" s="197" t="s">
        <v>21</v>
      </c>
      <c r="L12" s="197" t="s">
        <v>22</v>
      </c>
      <c r="M12" s="197" t="s">
        <v>23</v>
      </c>
      <c r="N12" s="244" t="s">
        <v>24</v>
      </c>
      <c r="P12" s="180"/>
      <c r="Q12" s="180"/>
      <c r="R12" s="180"/>
      <c r="S12" s="180"/>
      <c r="T12" s="180"/>
    </row>
    <row r="13" spans="1:20" s="120" customFormat="1" ht="17.45" customHeight="1" x14ac:dyDescent="0.2">
      <c r="A13" s="118"/>
      <c r="B13" s="147"/>
      <c r="C13" s="218"/>
      <c r="D13" s="218"/>
      <c r="E13" s="218"/>
      <c r="F13" s="245"/>
      <c r="G13" s="218"/>
      <c r="H13" s="218"/>
      <c r="I13" s="218"/>
      <c r="J13" s="245"/>
      <c r="K13" s="218"/>
      <c r="L13" s="218"/>
      <c r="M13" s="218"/>
      <c r="N13" s="247"/>
      <c r="P13" s="180"/>
      <c r="Q13" s="180"/>
      <c r="R13" s="180"/>
      <c r="S13" s="180"/>
      <c r="T13" s="180"/>
    </row>
    <row r="14" spans="1:20" s="120" customFormat="1" ht="17.45" customHeight="1" x14ac:dyDescent="0.2">
      <c r="A14" s="118"/>
      <c r="B14" s="147"/>
      <c r="C14" s="246" t="s">
        <v>68</v>
      </c>
      <c r="D14" s="246"/>
      <c r="E14" s="246"/>
      <c r="F14" s="245"/>
      <c r="G14" s="245"/>
      <c r="H14" s="245"/>
      <c r="I14" s="245"/>
      <c r="J14" s="245"/>
      <c r="K14" s="245"/>
      <c r="L14" s="245"/>
      <c r="M14" s="245"/>
      <c r="N14" s="247"/>
      <c r="P14" s="180"/>
      <c r="Q14" s="180"/>
      <c r="R14" s="180"/>
      <c r="S14" s="180"/>
      <c r="T14" s="180"/>
    </row>
    <row r="15" spans="1:20" s="120" customFormat="1" ht="17.45" customHeight="1" x14ac:dyDescent="0.2">
      <c r="A15" s="118"/>
      <c r="B15" s="147">
        <v>1</v>
      </c>
      <c r="C15" s="246" t="s">
        <v>86</v>
      </c>
      <c r="D15" s="248">
        <v>13.544949816738654</v>
      </c>
      <c r="E15" s="248">
        <f t="shared" ref="E15:E21" si="0">F15-D15</f>
        <v>7.5480332835683441</v>
      </c>
      <c r="F15" s="245">
        <v>21.092983100306999</v>
      </c>
      <c r="G15" s="245">
        <f>J15-F15</f>
        <v>-1.0600440533199418E-2</v>
      </c>
      <c r="H15" s="248">
        <v>21.511204607036518</v>
      </c>
      <c r="I15" s="245">
        <f>J15-H15</f>
        <v>-0.42882194726271905</v>
      </c>
      <c r="J15" s="245">
        <v>21.082382659773799</v>
      </c>
      <c r="K15" s="245">
        <f>L15-J15</f>
        <v>-2.3897869344895</v>
      </c>
      <c r="L15" s="245">
        <v>18.692595725284299</v>
      </c>
      <c r="M15" s="245">
        <f t="shared" ref="M15:M21" si="1">N15-L15</f>
        <v>7.9994057076368001</v>
      </c>
      <c r="N15" s="247">
        <v>26.692001432921099</v>
      </c>
      <c r="P15" s="180"/>
      <c r="Q15" s="180"/>
      <c r="R15" s="180"/>
      <c r="S15" s="180"/>
      <c r="T15" s="180"/>
    </row>
    <row r="16" spans="1:20" s="120" customFormat="1" ht="17.45" customHeight="1" x14ac:dyDescent="0.2">
      <c r="A16" s="118"/>
      <c r="B16" s="147">
        <f>B15+1</f>
        <v>2</v>
      </c>
      <c r="C16" s="246" t="s">
        <v>87</v>
      </c>
      <c r="D16" s="248">
        <v>68.195363318154335</v>
      </c>
      <c r="E16" s="248">
        <f t="shared" si="0"/>
        <v>25.994591019744959</v>
      </c>
      <c r="F16" s="245">
        <v>94.189954337899295</v>
      </c>
      <c r="G16" s="245">
        <f t="shared" ref="G16:G21" si="2">J16-F16</f>
        <v>-18.158208950450188</v>
      </c>
      <c r="H16" s="248">
        <v>89.409050856798174</v>
      </c>
      <c r="I16" s="245">
        <f t="shared" ref="I16:I21" si="3">J16-H16</f>
        <v>-13.377305469349068</v>
      </c>
      <c r="J16" s="245">
        <v>76.031745387449106</v>
      </c>
      <c r="K16" s="245">
        <f t="shared" ref="K16:K21" si="4">L16-J16</f>
        <v>-13.108245577699606</v>
      </c>
      <c r="L16" s="245">
        <v>62.923499809749501</v>
      </c>
      <c r="M16" s="245">
        <f t="shared" si="1"/>
        <v>25.725326655031196</v>
      </c>
      <c r="N16" s="247">
        <v>88.648826464780697</v>
      </c>
      <c r="P16" s="180"/>
      <c r="Q16" s="180"/>
      <c r="R16" s="180"/>
      <c r="S16" s="180"/>
      <c r="T16" s="180"/>
    </row>
    <row r="17" spans="1:20" s="120" customFormat="1" ht="17.45" customHeight="1" x14ac:dyDescent="0.2">
      <c r="A17" s="118"/>
      <c r="B17" s="147">
        <f t="shared" ref="B17:B21" si="5">B16+1</f>
        <v>3</v>
      </c>
      <c r="C17" s="246" t="s">
        <v>88</v>
      </c>
      <c r="D17" s="248">
        <v>267.99979166663252</v>
      </c>
      <c r="E17" s="248">
        <f t="shared" si="0"/>
        <v>-242.99979166663252</v>
      </c>
      <c r="F17" s="245">
        <v>25</v>
      </c>
      <c r="G17" s="245">
        <f t="shared" si="2"/>
        <v>261.69500000006502</v>
      </c>
      <c r="H17" s="248">
        <v>59.099791666655804</v>
      </c>
      <c r="I17" s="245">
        <f>J17-H17</f>
        <v>227.59520833340923</v>
      </c>
      <c r="J17" s="245">
        <v>286.69500000006502</v>
      </c>
      <c r="K17" s="245">
        <f>L17-J17</f>
        <v>226.00430555536894</v>
      </c>
      <c r="L17" s="245">
        <v>512.69930555543397</v>
      </c>
      <c r="M17" s="245">
        <f t="shared" si="1"/>
        <v>-371.24861111096095</v>
      </c>
      <c r="N17" s="247">
        <v>141.45069444447299</v>
      </c>
      <c r="P17" s="180"/>
      <c r="Q17" s="180"/>
      <c r="R17" s="180"/>
      <c r="S17" s="180"/>
      <c r="T17" s="180"/>
    </row>
    <row r="18" spans="1:20" s="120" customFormat="1" ht="17.45" customHeight="1" x14ac:dyDescent="0.2">
      <c r="A18" s="118"/>
      <c r="B18" s="147">
        <f t="shared" si="5"/>
        <v>4</v>
      </c>
      <c r="C18" s="246" t="s">
        <v>89</v>
      </c>
      <c r="D18" s="245">
        <v>471.99989583331705</v>
      </c>
      <c r="E18" s="248">
        <f t="shared" si="0"/>
        <v>-106.99989583331705</v>
      </c>
      <c r="F18" s="245">
        <v>365</v>
      </c>
      <c r="G18" s="245">
        <f t="shared" si="2"/>
        <v>-260</v>
      </c>
      <c r="H18" s="245">
        <v>287.99739583331763</v>
      </c>
      <c r="I18" s="245">
        <f t="shared" si="3"/>
        <v>-182.99739583331763</v>
      </c>
      <c r="J18" s="245">
        <v>105</v>
      </c>
      <c r="K18" s="245">
        <f t="shared" si="4"/>
        <v>-105</v>
      </c>
      <c r="L18" s="245">
        <v>0</v>
      </c>
      <c r="M18" s="245">
        <f t="shared" si="1"/>
        <v>0</v>
      </c>
      <c r="N18" s="247">
        <v>0</v>
      </c>
      <c r="P18" s="180"/>
      <c r="Q18" s="180"/>
      <c r="R18" s="180"/>
      <c r="S18" s="180"/>
      <c r="T18" s="180"/>
    </row>
    <row r="19" spans="1:20" s="120" customFormat="1" ht="17.45" customHeight="1" x14ac:dyDescent="0.2">
      <c r="A19" s="118"/>
      <c r="B19" s="147">
        <f t="shared" si="5"/>
        <v>5</v>
      </c>
      <c r="C19" s="246" t="s">
        <v>90</v>
      </c>
      <c r="D19" s="248">
        <v>0</v>
      </c>
      <c r="E19" s="248">
        <f t="shared" si="0"/>
        <v>0</v>
      </c>
      <c r="F19" s="245">
        <v>0</v>
      </c>
      <c r="G19" s="245">
        <f t="shared" si="2"/>
        <v>0</v>
      </c>
      <c r="H19" s="248">
        <v>0</v>
      </c>
      <c r="I19" s="245">
        <f t="shared" si="3"/>
        <v>0</v>
      </c>
      <c r="J19" s="245">
        <v>0</v>
      </c>
      <c r="K19" s="245">
        <f t="shared" si="4"/>
        <v>0</v>
      </c>
      <c r="L19" s="245">
        <v>0</v>
      </c>
      <c r="M19" s="245">
        <f t="shared" si="1"/>
        <v>0</v>
      </c>
      <c r="N19" s="247">
        <v>0</v>
      </c>
      <c r="P19" s="180"/>
      <c r="Q19" s="180"/>
      <c r="R19" s="180"/>
      <c r="S19" s="180"/>
      <c r="T19" s="180"/>
    </row>
    <row r="20" spans="1:20" s="120" customFormat="1" ht="17.45" customHeight="1" x14ac:dyDescent="0.2">
      <c r="A20" s="118"/>
      <c r="B20" s="147">
        <f t="shared" si="5"/>
        <v>6</v>
      </c>
      <c r="C20" s="246" t="s">
        <v>91</v>
      </c>
      <c r="D20" s="248">
        <v>6.420834886790594</v>
      </c>
      <c r="E20" s="248">
        <f t="shared" si="0"/>
        <v>-2.8114890923975442</v>
      </c>
      <c r="F20" s="245">
        <v>3.6093457943930498</v>
      </c>
      <c r="G20" s="245">
        <f t="shared" si="2"/>
        <v>-8.2688946775139716E-2</v>
      </c>
      <c r="H20" s="248">
        <v>4.2742517839638561</v>
      </c>
      <c r="I20" s="245">
        <f t="shared" si="3"/>
        <v>-0.74759493634594598</v>
      </c>
      <c r="J20" s="245">
        <v>3.5266568476179101</v>
      </c>
      <c r="K20" s="245">
        <f t="shared" si="4"/>
        <v>-0.64024691326829997</v>
      </c>
      <c r="L20" s="245">
        <v>2.8864099343496101</v>
      </c>
      <c r="M20" s="245">
        <f t="shared" si="1"/>
        <v>-0.70330884886790024</v>
      </c>
      <c r="N20" s="247">
        <v>2.1831010854817099</v>
      </c>
      <c r="P20" s="180"/>
      <c r="Q20" s="180"/>
      <c r="R20" s="180"/>
      <c r="S20" s="180"/>
      <c r="T20" s="180"/>
    </row>
    <row r="21" spans="1:20" s="120" customFormat="1" ht="17.45" customHeight="1" x14ac:dyDescent="0.2">
      <c r="A21" s="118"/>
      <c r="B21" s="147">
        <f t="shared" si="5"/>
        <v>7</v>
      </c>
      <c r="C21" s="246" t="s">
        <v>92</v>
      </c>
      <c r="D21" s="248">
        <v>46.230031250005105</v>
      </c>
      <c r="E21" s="248">
        <f t="shared" si="0"/>
        <v>-7.6100312500051075</v>
      </c>
      <c r="F21" s="245">
        <v>38.619999999999997</v>
      </c>
      <c r="G21" s="245">
        <f t="shared" si="2"/>
        <v>-0.92765000000369469</v>
      </c>
      <c r="H21" s="248">
        <v>46.788644791668858</v>
      </c>
      <c r="I21" s="245">
        <f t="shared" si="3"/>
        <v>-9.0962947916725554</v>
      </c>
      <c r="J21" s="245">
        <v>37.692349999996303</v>
      </c>
      <c r="K21" s="245">
        <f t="shared" si="4"/>
        <v>-10.387252777773103</v>
      </c>
      <c r="L21" s="245">
        <v>27.3050972222232</v>
      </c>
      <c r="M21" s="245">
        <f t="shared" si="1"/>
        <v>1.5483888888871</v>
      </c>
      <c r="N21" s="247">
        <v>28.8534861111103</v>
      </c>
      <c r="P21" s="180"/>
      <c r="Q21" s="180"/>
      <c r="R21" s="180"/>
      <c r="S21" s="180"/>
      <c r="T21" s="180"/>
    </row>
    <row r="22" spans="1:20" s="120" customFormat="1" ht="17.45" customHeight="1" x14ac:dyDescent="0.2">
      <c r="A22" s="118"/>
      <c r="B22" s="147"/>
      <c r="C22" s="246"/>
      <c r="D22" s="248"/>
      <c r="E22" s="253"/>
      <c r="F22" s="155"/>
      <c r="G22" s="245"/>
      <c r="H22" s="248"/>
      <c r="I22" s="245"/>
      <c r="J22" s="291"/>
      <c r="K22" s="245"/>
      <c r="L22" s="245"/>
      <c r="M22" s="245"/>
      <c r="N22" s="292"/>
      <c r="P22" s="180"/>
      <c r="Q22" s="180"/>
      <c r="R22" s="180"/>
      <c r="S22" s="180"/>
      <c r="T22" s="180"/>
    </row>
    <row r="23" spans="1:20" s="120" customFormat="1" ht="17.45" customHeight="1" x14ac:dyDescent="0.2">
      <c r="A23" s="118"/>
      <c r="B23" s="147"/>
      <c r="C23" s="246" t="s">
        <v>69</v>
      </c>
      <c r="D23" s="248"/>
      <c r="E23" s="255"/>
      <c r="F23" s="166"/>
      <c r="G23" s="245"/>
      <c r="H23" s="248"/>
      <c r="I23" s="245"/>
      <c r="J23" s="293"/>
      <c r="K23" s="245"/>
      <c r="L23" s="245"/>
      <c r="M23" s="245"/>
      <c r="N23" s="294"/>
      <c r="P23" s="180"/>
      <c r="Q23" s="180"/>
      <c r="R23" s="180"/>
      <c r="S23" s="180"/>
      <c r="T23" s="180"/>
    </row>
    <row r="24" spans="1:20" s="120" customFormat="1" ht="17.45" customHeight="1" x14ac:dyDescent="0.2">
      <c r="A24" s="118"/>
      <c r="B24" s="147">
        <f>B21+1</f>
        <v>8</v>
      </c>
      <c r="C24" s="246" t="s">
        <v>86</v>
      </c>
      <c r="D24" s="248">
        <v>16.644115551420981</v>
      </c>
      <c r="E24" s="248">
        <f t="shared" ref="E24:E48" si="6">F24-D24</f>
        <v>-0.83144978372338052</v>
      </c>
      <c r="F24" s="245">
        <v>15.812665767697601</v>
      </c>
      <c r="G24" s="245">
        <f>J24-F24</f>
        <v>-4.4388657676976013</v>
      </c>
      <c r="H24" s="248">
        <v>0</v>
      </c>
      <c r="I24" s="245">
        <f t="shared" ref="I24:I48" si="7">J24-H24</f>
        <v>11.373799999999999</v>
      </c>
      <c r="J24" s="245">
        <v>11.373799999999999</v>
      </c>
      <c r="K24" s="245">
        <f t="shared" ref="K24:K48" si="8">L24-J24</f>
        <v>-11.373799999999999</v>
      </c>
      <c r="L24" s="245">
        <v>0</v>
      </c>
      <c r="M24" s="245">
        <f t="shared" ref="M24:M48" si="9">N24-L24</f>
        <v>0</v>
      </c>
      <c r="N24" s="247">
        <v>0</v>
      </c>
      <c r="P24" s="180"/>
      <c r="Q24" s="180"/>
      <c r="R24" s="180"/>
      <c r="S24" s="180"/>
      <c r="T24" s="180"/>
    </row>
    <row r="25" spans="1:20" s="120" customFormat="1" ht="17.45" customHeight="1" x14ac:dyDescent="0.2">
      <c r="A25" s="118"/>
      <c r="B25" s="147">
        <f>B24+1</f>
        <v>9</v>
      </c>
      <c r="C25" s="246" t="s">
        <v>87</v>
      </c>
      <c r="D25" s="248">
        <v>93.195205479451786</v>
      </c>
      <c r="E25" s="248">
        <f t="shared" si="6"/>
        <v>-4.0586181506867831</v>
      </c>
      <c r="F25" s="245">
        <v>89.136587328765003</v>
      </c>
      <c r="G25" s="245">
        <f t="shared" ref="G25:G48" si="10">J25-F25</f>
        <v>-2.0783640003838997</v>
      </c>
      <c r="H25" s="248">
        <v>0</v>
      </c>
      <c r="I25" s="245">
        <f t="shared" si="7"/>
        <v>87.058223328381104</v>
      </c>
      <c r="J25" s="245">
        <v>87.058223328381104</v>
      </c>
      <c r="K25" s="245">
        <f t="shared" si="8"/>
        <v>-87.058223328381104</v>
      </c>
      <c r="L25" s="245">
        <v>0</v>
      </c>
      <c r="M25" s="245">
        <f t="shared" si="9"/>
        <v>0</v>
      </c>
      <c r="N25" s="247">
        <v>0</v>
      </c>
      <c r="P25" s="180"/>
      <c r="Q25" s="180"/>
      <c r="R25" s="180"/>
      <c r="S25" s="180"/>
      <c r="T25" s="180"/>
    </row>
    <row r="26" spans="1:20" s="120" customFormat="1" ht="17.45" customHeight="1" x14ac:dyDescent="0.2">
      <c r="A26" s="118"/>
      <c r="B26" s="147">
        <f t="shared" ref="B26:B29" si="11">B25+1</f>
        <v>10</v>
      </c>
      <c r="C26" s="246" t="s">
        <v>109</v>
      </c>
      <c r="D26" s="248">
        <v>35</v>
      </c>
      <c r="E26" s="248">
        <f t="shared" si="6"/>
        <v>75.28</v>
      </c>
      <c r="F26" s="245">
        <v>110.28</v>
      </c>
      <c r="G26" s="245">
        <f t="shared" si="10"/>
        <v>0.50000000002799538</v>
      </c>
      <c r="H26" s="248">
        <v>0</v>
      </c>
      <c r="I26" s="245">
        <f t="shared" si="7"/>
        <v>110.780000000028</v>
      </c>
      <c r="J26" s="245">
        <v>110.780000000028</v>
      </c>
      <c r="K26" s="245">
        <f t="shared" si="8"/>
        <v>-110.780000000028</v>
      </c>
      <c r="L26" s="245">
        <v>0</v>
      </c>
      <c r="M26" s="245">
        <f t="shared" si="9"/>
        <v>0</v>
      </c>
      <c r="N26" s="247">
        <v>0</v>
      </c>
      <c r="P26" s="180"/>
      <c r="Q26" s="180"/>
      <c r="R26" s="180"/>
      <c r="S26" s="180"/>
      <c r="T26" s="180"/>
    </row>
    <row r="27" spans="1:20" s="120" customFormat="1" ht="17.45" customHeight="1" x14ac:dyDescent="0.2">
      <c r="A27" s="118"/>
      <c r="B27" s="147">
        <f t="shared" si="11"/>
        <v>11</v>
      </c>
      <c r="C27" s="246" t="s">
        <v>89</v>
      </c>
      <c r="D27" s="248">
        <v>0</v>
      </c>
      <c r="E27" s="248">
        <f t="shared" si="6"/>
        <v>0</v>
      </c>
      <c r="F27" s="245">
        <v>0</v>
      </c>
      <c r="G27" s="245">
        <f t="shared" si="10"/>
        <v>368</v>
      </c>
      <c r="H27" s="248">
        <v>0</v>
      </c>
      <c r="I27" s="245">
        <f t="shared" si="7"/>
        <v>368</v>
      </c>
      <c r="J27" s="245">
        <v>368</v>
      </c>
      <c r="K27" s="245">
        <f t="shared" si="8"/>
        <v>1092</v>
      </c>
      <c r="L27" s="245">
        <v>1460</v>
      </c>
      <c r="M27" s="245">
        <f t="shared" si="9"/>
        <v>4</v>
      </c>
      <c r="N27" s="247">
        <v>1464</v>
      </c>
      <c r="P27" s="180"/>
      <c r="Q27" s="180"/>
      <c r="R27" s="180"/>
      <c r="S27" s="180"/>
      <c r="T27" s="180"/>
    </row>
    <row r="28" spans="1:20" s="120" customFormat="1" ht="17.45" customHeight="1" x14ac:dyDescent="0.2">
      <c r="A28" s="118"/>
      <c r="B28" s="147">
        <f t="shared" si="11"/>
        <v>12</v>
      </c>
      <c r="C28" s="246" t="s">
        <v>90</v>
      </c>
      <c r="D28" s="248">
        <v>0</v>
      </c>
      <c r="E28" s="248">
        <f t="shared" si="6"/>
        <v>0</v>
      </c>
      <c r="F28" s="245">
        <v>0</v>
      </c>
      <c r="G28" s="245">
        <f t="shared" si="10"/>
        <v>0</v>
      </c>
      <c r="H28" s="248">
        <v>0</v>
      </c>
      <c r="I28" s="245">
        <f t="shared" si="7"/>
        <v>0</v>
      </c>
      <c r="J28" s="245">
        <v>0</v>
      </c>
      <c r="K28" s="245">
        <f t="shared" si="8"/>
        <v>0</v>
      </c>
      <c r="L28" s="245">
        <v>0</v>
      </c>
      <c r="M28" s="245">
        <f t="shared" si="9"/>
        <v>0</v>
      </c>
      <c r="N28" s="247">
        <v>0</v>
      </c>
      <c r="P28" s="180"/>
      <c r="Q28" s="180"/>
      <c r="R28" s="180"/>
      <c r="S28" s="180"/>
      <c r="T28" s="180"/>
    </row>
    <row r="29" spans="1:20" s="120" customFormat="1" ht="17.45" customHeight="1" x14ac:dyDescent="0.2">
      <c r="A29" s="118"/>
      <c r="B29" s="147">
        <f t="shared" si="11"/>
        <v>13</v>
      </c>
      <c r="C29" s="246" t="s">
        <v>91</v>
      </c>
      <c r="D29" s="248">
        <v>3.5</v>
      </c>
      <c r="E29" s="248">
        <f t="shared" si="6"/>
        <v>6.1017857433398603E-13</v>
      </c>
      <c r="F29" s="245">
        <v>3.5000000000006102</v>
      </c>
      <c r="G29" s="245">
        <f t="shared" si="10"/>
        <v>-9.9196449601102188E-6</v>
      </c>
      <c r="H29" s="248">
        <v>0</v>
      </c>
      <c r="I29" s="245">
        <f t="shared" si="7"/>
        <v>3.4999900803556501</v>
      </c>
      <c r="J29" s="245">
        <v>3.4999900803556501</v>
      </c>
      <c r="K29" s="245">
        <f t="shared" si="8"/>
        <v>-3.4999900803556501</v>
      </c>
      <c r="L29" s="245">
        <v>0</v>
      </c>
      <c r="M29" s="245">
        <f t="shared" si="9"/>
        <v>0</v>
      </c>
      <c r="N29" s="247">
        <v>0</v>
      </c>
      <c r="P29" s="180"/>
      <c r="Q29" s="180"/>
      <c r="R29" s="180"/>
      <c r="S29" s="180"/>
      <c r="T29" s="180"/>
    </row>
    <row r="30" spans="1:20" s="120" customFormat="1" ht="17.45" customHeight="1" x14ac:dyDescent="0.2">
      <c r="A30" s="118"/>
      <c r="B30" s="147">
        <v>14</v>
      </c>
      <c r="C30" s="246" t="s">
        <v>92</v>
      </c>
      <c r="D30" s="248">
        <v>49.350000000000158</v>
      </c>
      <c r="E30" s="248">
        <f t="shared" si="6"/>
        <v>-2.1491750000012573</v>
      </c>
      <c r="F30" s="245">
        <v>47.2008249999989</v>
      </c>
      <c r="G30" s="245">
        <f t="shared" si="10"/>
        <v>-12.897499999999802</v>
      </c>
      <c r="H30" s="248">
        <v>0</v>
      </c>
      <c r="I30" s="245">
        <f t="shared" si="7"/>
        <v>34.303324999999099</v>
      </c>
      <c r="J30" s="245">
        <v>34.303324999999099</v>
      </c>
      <c r="K30" s="245">
        <f t="shared" si="8"/>
        <v>-34.303324999999099</v>
      </c>
      <c r="L30" s="245">
        <v>0</v>
      </c>
      <c r="M30" s="245">
        <f t="shared" si="9"/>
        <v>0</v>
      </c>
      <c r="N30" s="247">
        <v>0</v>
      </c>
      <c r="P30" s="180"/>
      <c r="Q30" s="180"/>
      <c r="R30" s="180"/>
      <c r="S30" s="180"/>
      <c r="T30" s="180"/>
    </row>
    <row r="31" spans="1:20" s="120" customFormat="1" ht="17.45" customHeight="1" x14ac:dyDescent="0.2">
      <c r="A31" s="118"/>
      <c r="B31" s="147"/>
      <c r="C31" s="246"/>
      <c r="D31" s="248"/>
      <c r="E31" s="248"/>
      <c r="F31" s="245"/>
      <c r="G31" s="245"/>
      <c r="H31" s="248"/>
      <c r="I31" s="245"/>
      <c r="J31" s="245"/>
      <c r="K31" s="245"/>
      <c r="L31" s="245"/>
      <c r="M31" s="245"/>
      <c r="N31" s="247"/>
      <c r="P31" s="180"/>
      <c r="Q31" s="180"/>
      <c r="R31" s="180"/>
      <c r="S31" s="180"/>
      <c r="T31" s="180"/>
    </row>
    <row r="32" spans="1:20" s="120" customFormat="1" ht="17.45" customHeight="1" x14ac:dyDescent="0.2">
      <c r="A32" s="118"/>
      <c r="B32" s="162"/>
      <c r="C32" s="256" t="s">
        <v>94</v>
      </c>
      <c r="D32" s="257"/>
      <c r="E32" s="255"/>
      <c r="F32" s="258"/>
      <c r="G32" s="258"/>
      <c r="H32" s="257"/>
      <c r="I32" s="258"/>
      <c r="J32" s="166"/>
      <c r="K32" s="258"/>
      <c r="L32" s="258"/>
      <c r="M32" s="258"/>
      <c r="N32" s="167"/>
      <c r="P32" s="180"/>
      <c r="Q32" s="180"/>
      <c r="R32" s="180"/>
      <c r="S32" s="180"/>
      <c r="T32" s="180"/>
    </row>
    <row r="33" spans="1:20" s="120" customFormat="1" ht="17.45" customHeight="1" x14ac:dyDescent="0.2">
      <c r="A33" s="118"/>
      <c r="B33" s="162">
        <f>B30+1</f>
        <v>15</v>
      </c>
      <c r="C33" s="246" t="s">
        <v>87</v>
      </c>
      <c r="D33" s="248">
        <v>79.713577264904274</v>
      </c>
      <c r="E33" s="248">
        <f t="shared" ref="E33:E40" si="12">F33-D33</f>
        <v>12.276604251606429</v>
      </c>
      <c r="F33" s="155">
        <v>91.990181516510702</v>
      </c>
      <c r="G33" s="245">
        <f>J33-F33</f>
        <v>-12.498774249241805</v>
      </c>
      <c r="H33" s="248">
        <v>89.409050856798174</v>
      </c>
      <c r="I33" s="245">
        <f t="shared" ref="I33:I40" si="13">J33-H33</f>
        <v>-9.9176435895292769</v>
      </c>
      <c r="J33" s="155">
        <v>79.491407267268897</v>
      </c>
      <c r="K33" s="245">
        <f t="shared" ref="K33:K40" si="14">L33-J33</f>
        <v>-16.567907457519397</v>
      </c>
      <c r="L33" s="245">
        <v>62.923499809749501</v>
      </c>
      <c r="M33" s="245">
        <f t="shared" ref="M33:M40" si="15">N33-L33</f>
        <v>25.725326655031196</v>
      </c>
      <c r="N33" s="247">
        <v>88.648826464780697</v>
      </c>
      <c r="P33" s="180"/>
      <c r="Q33" s="180"/>
      <c r="R33" s="180"/>
      <c r="S33" s="180"/>
      <c r="T33" s="180"/>
    </row>
    <row r="34" spans="1:20" s="120" customFormat="1" ht="17.45" customHeight="1" x14ac:dyDescent="0.2">
      <c r="A34" s="118"/>
      <c r="B34" s="162">
        <f>B33+1</f>
        <v>16</v>
      </c>
      <c r="C34" s="246" t="s">
        <v>88</v>
      </c>
      <c r="D34" s="248">
        <f>D17+D26</f>
        <v>302.99979166663252</v>
      </c>
      <c r="E34" s="248">
        <f t="shared" si="12"/>
        <v>-167.71979166663252</v>
      </c>
      <c r="F34" s="155">
        <v>135.28</v>
      </c>
      <c r="G34" s="245">
        <f t="shared" ref="G34:G40" si="16">J34-F34</f>
        <v>262.19500000009305</v>
      </c>
      <c r="H34" s="248">
        <f>H17+H26</f>
        <v>59.099791666655804</v>
      </c>
      <c r="I34" s="245">
        <f t="shared" si="13"/>
        <v>338.37520833343723</v>
      </c>
      <c r="J34" s="155">
        <f>J17+J26</f>
        <v>397.47500000009302</v>
      </c>
      <c r="K34" s="245">
        <f t="shared" si="14"/>
        <v>115.22430555534095</v>
      </c>
      <c r="L34" s="155">
        <f>L17+L26</f>
        <v>512.69930555543397</v>
      </c>
      <c r="M34" s="245">
        <f t="shared" si="15"/>
        <v>-371.24861111096095</v>
      </c>
      <c r="N34" s="157">
        <f>N17+N26</f>
        <v>141.45069444447299</v>
      </c>
      <c r="P34" s="180"/>
      <c r="Q34" s="180"/>
      <c r="R34" s="180"/>
      <c r="S34" s="180"/>
      <c r="T34" s="180"/>
    </row>
    <row r="35" spans="1:20" s="120" customFormat="1" ht="17.45" customHeight="1" x14ac:dyDescent="0.2">
      <c r="A35" s="118"/>
      <c r="B35" s="162">
        <f t="shared" ref="B35:B40" si="17">B34+1</f>
        <v>17</v>
      </c>
      <c r="C35" s="246" t="s">
        <v>90</v>
      </c>
      <c r="D35" s="248">
        <f>D19+D28</f>
        <v>0</v>
      </c>
      <c r="E35" s="248">
        <f t="shared" si="12"/>
        <v>0</v>
      </c>
      <c r="F35" s="155">
        <v>0</v>
      </c>
      <c r="G35" s="245">
        <f t="shared" si="16"/>
        <v>0</v>
      </c>
      <c r="H35" s="248">
        <f>H19+H28</f>
        <v>0</v>
      </c>
      <c r="I35" s="245">
        <f t="shared" si="13"/>
        <v>0</v>
      </c>
      <c r="J35" s="155">
        <f>J19+J28</f>
        <v>0</v>
      </c>
      <c r="K35" s="245">
        <f t="shared" si="14"/>
        <v>0</v>
      </c>
      <c r="L35" s="155">
        <f>L19+L28</f>
        <v>0</v>
      </c>
      <c r="M35" s="245">
        <f t="shared" si="15"/>
        <v>0</v>
      </c>
      <c r="N35" s="157">
        <f>N19+N28</f>
        <v>0</v>
      </c>
      <c r="P35" s="180"/>
      <c r="Q35" s="180"/>
      <c r="R35" s="180"/>
      <c r="S35" s="180"/>
      <c r="T35" s="180"/>
    </row>
    <row r="36" spans="1:20" s="120" customFormat="1" ht="17.45" customHeight="1" x14ac:dyDescent="0.2">
      <c r="A36" s="118"/>
      <c r="B36" s="162">
        <f t="shared" si="17"/>
        <v>18</v>
      </c>
      <c r="C36" s="256" t="s">
        <v>91</v>
      </c>
      <c r="D36" s="267">
        <v>4.960417443395297</v>
      </c>
      <c r="E36" s="248">
        <f t="shared" si="12"/>
        <v>-1.3971639977474268</v>
      </c>
      <c r="F36" s="155">
        <v>3.5632534456478702</v>
      </c>
      <c r="G36" s="245">
        <f t="shared" si="16"/>
        <v>-4.575337740435037E-2</v>
      </c>
      <c r="H36" s="267">
        <v>4.2742517839638561</v>
      </c>
      <c r="I36" s="245">
        <f t="shared" si="13"/>
        <v>-0.75675171572033628</v>
      </c>
      <c r="J36" s="155">
        <v>3.5175000682435198</v>
      </c>
      <c r="K36" s="245">
        <f t="shared" si="14"/>
        <v>-0.63109013389390967</v>
      </c>
      <c r="L36" s="245">
        <v>2.8864099343496101</v>
      </c>
      <c r="M36" s="245">
        <f t="shared" si="15"/>
        <v>-0.70330884886790024</v>
      </c>
      <c r="N36" s="247">
        <v>2.1831010854817099</v>
      </c>
      <c r="P36" s="180"/>
      <c r="Q36" s="180"/>
      <c r="R36" s="180"/>
      <c r="S36" s="180"/>
      <c r="T36" s="180"/>
    </row>
    <row r="37" spans="1:20" s="120" customFormat="1" ht="17.45" customHeight="1" x14ac:dyDescent="0.2">
      <c r="A37" s="118"/>
      <c r="B37" s="162">
        <f t="shared" si="17"/>
        <v>19</v>
      </c>
      <c r="C37" s="246" t="s">
        <v>92</v>
      </c>
      <c r="D37" s="248">
        <f>D21+D30</f>
        <v>95.580031250005263</v>
      </c>
      <c r="E37" s="248">
        <f t="shared" si="12"/>
        <v>-9.7592062500063577</v>
      </c>
      <c r="F37" s="155">
        <v>85.820824999998905</v>
      </c>
      <c r="G37" s="245">
        <f t="shared" si="16"/>
        <v>-13.825150000003504</v>
      </c>
      <c r="H37" s="248">
        <f>H21+H30</f>
        <v>46.788644791668858</v>
      </c>
      <c r="I37" s="245">
        <f>J37-H37</f>
        <v>25.207030208326543</v>
      </c>
      <c r="J37" s="155">
        <f>J21+J30</f>
        <v>71.995674999995401</v>
      </c>
      <c r="K37" s="245">
        <f t="shared" si="14"/>
        <v>-44.690577777772205</v>
      </c>
      <c r="L37" s="248">
        <f>L21+L30</f>
        <v>27.3050972222232</v>
      </c>
      <c r="M37" s="245">
        <f t="shared" si="15"/>
        <v>1.5483888888871</v>
      </c>
      <c r="N37" s="157">
        <f>N21+N30</f>
        <v>28.8534861111103</v>
      </c>
      <c r="P37" s="180"/>
      <c r="Q37" s="180"/>
      <c r="R37" s="180"/>
      <c r="S37" s="180"/>
      <c r="T37" s="180"/>
    </row>
    <row r="38" spans="1:20" s="120" customFormat="1" ht="17.45" customHeight="1" x14ac:dyDescent="0.2">
      <c r="A38" s="118"/>
      <c r="B38" s="162">
        <f t="shared" si="17"/>
        <v>20</v>
      </c>
      <c r="C38" s="246" t="s">
        <v>95</v>
      </c>
      <c r="D38" s="248">
        <f>SUM(D24,D15)</f>
        <v>30.189065368159635</v>
      </c>
      <c r="E38" s="248">
        <f t="shared" si="12"/>
        <v>6.7165834998449618</v>
      </c>
      <c r="F38" s="155">
        <v>36.905648868004597</v>
      </c>
      <c r="G38" s="245">
        <f t="shared" si="16"/>
        <v>-4.4494662082307954</v>
      </c>
      <c r="H38" s="295">
        <f>SUM(H24,H15)</f>
        <v>21.511204607036518</v>
      </c>
      <c r="I38" s="245">
        <f t="shared" si="13"/>
        <v>10.944978052737284</v>
      </c>
      <c r="J38" s="155">
        <f>SUM(J24,J15)</f>
        <v>32.456182659773802</v>
      </c>
      <c r="K38" s="245">
        <f t="shared" si="14"/>
        <v>-13.763586934489503</v>
      </c>
      <c r="L38" s="248">
        <f>SUM(L24,L15)</f>
        <v>18.692595725284299</v>
      </c>
      <c r="M38" s="245">
        <f t="shared" si="15"/>
        <v>7.9994057076368001</v>
      </c>
      <c r="N38" s="157">
        <f>SUM(N24,N15)</f>
        <v>26.692001432921099</v>
      </c>
      <c r="P38" s="180"/>
      <c r="Q38" s="180"/>
      <c r="R38" s="180"/>
      <c r="S38" s="180"/>
      <c r="T38" s="180"/>
    </row>
    <row r="39" spans="1:20" s="120" customFormat="1" ht="17.45" customHeight="1" x14ac:dyDescent="0.2">
      <c r="A39" s="118"/>
      <c r="B39" s="162">
        <f t="shared" si="17"/>
        <v>21</v>
      </c>
      <c r="C39" s="264" t="s">
        <v>110</v>
      </c>
      <c r="D39" s="155">
        <v>0.9</v>
      </c>
      <c r="E39" s="248">
        <f t="shared" si="12"/>
        <v>-0.9</v>
      </c>
      <c r="F39" s="245">
        <v>0</v>
      </c>
      <c r="G39" s="245">
        <f t="shared" si="16"/>
        <v>0</v>
      </c>
      <c r="H39" s="296">
        <v>0.4</v>
      </c>
      <c r="I39" s="245">
        <f t="shared" si="13"/>
        <v>-0.4</v>
      </c>
      <c r="J39" s="155">
        <v>0</v>
      </c>
      <c r="K39" s="245">
        <f t="shared" si="14"/>
        <v>0</v>
      </c>
      <c r="L39" s="248">
        <v>0</v>
      </c>
      <c r="M39" s="245">
        <f t="shared" si="15"/>
        <v>0</v>
      </c>
      <c r="N39" s="157">
        <v>0</v>
      </c>
      <c r="P39" s="180"/>
      <c r="Q39" s="180"/>
      <c r="R39" s="180"/>
      <c r="S39" s="180"/>
      <c r="T39" s="180"/>
    </row>
    <row r="40" spans="1:20" s="120" customFormat="1" ht="17.45" customHeight="1" x14ac:dyDescent="0.2">
      <c r="A40" s="118"/>
      <c r="B40" s="147">
        <f t="shared" si="17"/>
        <v>22</v>
      </c>
      <c r="C40" s="246" t="s">
        <v>97</v>
      </c>
      <c r="D40" s="248">
        <f>SUM(D38:D39)</f>
        <v>31.089065368159634</v>
      </c>
      <c r="E40" s="248">
        <f t="shared" si="12"/>
        <v>5.8165834998449633</v>
      </c>
      <c r="F40" s="245">
        <v>36.905648868004597</v>
      </c>
      <c r="G40" s="245">
        <f t="shared" si="16"/>
        <v>-4.4494662082307954</v>
      </c>
      <c r="H40" s="248">
        <f>SUM(H38:H39)</f>
        <v>21.911204607036517</v>
      </c>
      <c r="I40" s="245">
        <f t="shared" si="13"/>
        <v>10.544978052737285</v>
      </c>
      <c r="J40" s="245">
        <f>SUM(J38:J39)</f>
        <v>32.456182659773802</v>
      </c>
      <c r="K40" s="245">
        <f t="shared" si="14"/>
        <v>-13.763586934489503</v>
      </c>
      <c r="L40" s="245">
        <f>SUM(L38:L39)</f>
        <v>18.692595725284299</v>
      </c>
      <c r="M40" s="245">
        <f t="shared" si="15"/>
        <v>7.9994057076368001</v>
      </c>
      <c r="N40" s="247">
        <f>SUM(N38:N39)</f>
        <v>26.692001432921099</v>
      </c>
      <c r="P40" s="180"/>
      <c r="Q40" s="180"/>
      <c r="R40" s="180"/>
      <c r="S40" s="180"/>
      <c r="T40" s="180"/>
    </row>
    <row r="41" spans="1:20" s="120" customFormat="1" ht="17.45" customHeight="1" x14ac:dyDescent="0.2">
      <c r="A41" s="118"/>
      <c r="B41" s="147"/>
      <c r="C41" s="246"/>
      <c r="D41" s="267"/>
      <c r="E41" s="248"/>
      <c r="F41" s="245"/>
      <c r="G41" s="245"/>
      <c r="H41" s="267"/>
      <c r="I41" s="245"/>
      <c r="J41" s="268"/>
      <c r="K41" s="245"/>
      <c r="L41" s="268"/>
      <c r="M41" s="245"/>
      <c r="N41" s="287"/>
      <c r="P41" s="180"/>
      <c r="Q41" s="180"/>
      <c r="R41" s="180"/>
      <c r="S41" s="180"/>
      <c r="T41" s="180"/>
    </row>
    <row r="42" spans="1:20" s="120" customFormat="1" ht="17.45" customHeight="1" x14ac:dyDescent="0.2">
      <c r="A42" s="118"/>
      <c r="B42" s="147"/>
      <c r="C42" s="246" t="s">
        <v>71</v>
      </c>
      <c r="D42" s="267"/>
      <c r="E42" s="248"/>
      <c r="F42" s="245"/>
      <c r="G42" s="245"/>
      <c r="H42" s="267"/>
      <c r="I42" s="245"/>
      <c r="J42" s="268"/>
      <c r="K42" s="245"/>
      <c r="L42" s="268"/>
      <c r="M42" s="245"/>
      <c r="N42" s="287"/>
      <c r="P42" s="180"/>
      <c r="Q42" s="180"/>
      <c r="R42" s="180"/>
      <c r="S42" s="180"/>
      <c r="T42" s="180"/>
    </row>
    <row r="43" spans="1:20" s="120" customFormat="1" ht="17.45" customHeight="1" x14ac:dyDescent="0.2">
      <c r="A43" s="118"/>
      <c r="B43" s="147">
        <f>B40+1</f>
        <v>23</v>
      </c>
      <c r="C43" s="246" t="s">
        <v>86</v>
      </c>
      <c r="D43" s="267">
        <v>0</v>
      </c>
      <c r="E43" s="248">
        <f t="shared" si="6"/>
        <v>0</v>
      </c>
      <c r="F43" s="245">
        <v>0</v>
      </c>
      <c r="G43" s="245">
        <f t="shared" si="10"/>
        <v>0</v>
      </c>
      <c r="H43" s="267">
        <v>0</v>
      </c>
      <c r="I43" s="245">
        <f t="shared" si="7"/>
        <v>0</v>
      </c>
      <c r="J43" s="268">
        <v>0</v>
      </c>
      <c r="K43" s="245">
        <f t="shared" si="8"/>
        <v>0</v>
      </c>
      <c r="L43" s="268">
        <v>0</v>
      </c>
      <c r="M43" s="245">
        <f t="shared" si="9"/>
        <v>0</v>
      </c>
      <c r="N43" s="287">
        <v>0</v>
      </c>
      <c r="P43" s="180"/>
      <c r="Q43" s="180"/>
      <c r="R43" s="180"/>
      <c r="S43" s="180"/>
      <c r="T43" s="180"/>
    </row>
    <row r="44" spans="1:20" s="120" customFormat="1" ht="17.45" customHeight="1" x14ac:dyDescent="0.2">
      <c r="A44" s="118"/>
      <c r="B44" s="147">
        <f>B43+1</f>
        <v>24</v>
      </c>
      <c r="C44" s="246" t="s">
        <v>87</v>
      </c>
      <c r="D44" s="267">
        <v>0</v>
      </c>
      <c r="E44" s="248">
        <f t="shared" si="6"/>
        <v>0</v>
      </c>
      <c r="F44" s="245">
        <v>0</v>
      </c>
      <c r="G44" s="245">
        <f t="shared" si="10"/>
        <v>0</v>
      </c>
      <c r="H44" s="267">
        <v>0</v>
      </c>
      <c r="I44" s="245">
        <f t="shared" si="7"/>
        <v>0</v>
      </c>
      <c r="J44" s="268">
        <v>0</v>
      </c>
      <c r="K44" s="245">
        <f t="shared" si="8"/>
        <v>0</v>
      </c>
      <c r="L44" s="268">
        <v>0</v>
      </c>
      <c r="M44" s="245">
        <f t="shared" si="9"/>
        <v>0</v>
      </c>
      <c r="N44" s="287">
        <v>0</v>
      </c>
      <c r="P44" s="180"/>
      <c r="Q44" s="180"/>
      <c r="R44" s="180"/>
      <c r="S44" s="180"/>
      <c r="T44" s="180"/>
    </row>
    <row r="45" spans="1:20" s="120" customFormat="1" ht="17.45" customHeight="1" x14ac:dyDescent="0.2">
      <c r="A45" s="118"/>
      <c r="B45" s="147">
        <f t="shared" ref="B45:B48" si="18">B44+1</f>
        <v>25</v>
      </c>
      <c r="C45" s="246" t="s">
        <v>93</v>
      </c>
      <c r="D45" s="267">
        <v>0</v>
      </c>
      <c r="E45" s="248">
        <f t="shared" si="6"/>
        <v>0</v>
      </c>
      <c r="F45" s="245">
        <v>0</v>
      </c>
      <c r="G45" s="245">
        <f t="shared" si="10"/>
        <v>0</v>
      </c>
      <c r="H45" s="267">
        <v>0</v>
      </c>
      <c r="I45" s="245">
        <f t="shared" si="7"/>
        <v>0</v>
      </c>
      <c r="J45" s="268">
        <v>0</v>
      </c>
      <c r="K45" s="245">
        <f t="shared" si="8"/>
        <v>0</v>
      </c>
      <c r="L45" s="268">
        <v>0</v>
      </c>
      <c r="M45" s="245">
        <f t="shared" si="9"/>
        <v>0</v>
      </c>
      <c r="N45" s="287">
        <v>0</v>
      </c>
      <c r="P45" s="180"/>
      <c r="Q45" s="180"/>
      <c r="R45" s="180"/>
      <c r="S45" s="180"/>
      <c r="T45" s="180"/>
    </row>
    <row r="46" spans="1:20" s="120" customFormat="1" ht="17.45" customHeight="1" x14ac:dyDescent="0.2">
      <c r="A46" s="118"/>
      <c r="B46" s="147">
        <f t="shared" si="18"/>
        <v>26</v>
      </c>
      <c r="C46" s="246" t="s">
        <v>90</v>
      </c>
      <c r="D46" s="267">
        <v>0</v>
      </c>
      <c r="E46" s="248">
        <f t="shared" si="6"/>
        <v>0</v>
      </c>
      <c r="F46" s="245">
        <v>0</v>
      </c>
      <c r="G46" s="245">
        <f t="shared" si="10"/>
        <v>0</v>
      </c>
      <c r="H46" s="267">
        <v>0</v>
      </c>
      <c r="I46" s="245">
        <f t="shared" si="7"/>
        <v>0</v>
      </c>
      <c r="J46" s="268">
        <v>0</v>
      </c>
      <c r="K46" s="245">
        <f t="shared" si="8"/>
        <v>0</v>
      </c>
      <c r="L46" s="268">
        <v>0</v>
      </c>
      <c r="M46" s="245">
        <f t="shared" si="9"/>
        <v>0</v>
      </c>
      <c r="N46" s="287">
        <v>0</v>
      </c>
      <c r="P46" s="180"/>
      <c r="Q46" s="180"/>
      <c r="R46" s="180"/>
      <c r="S46" s="180"/>
      <c r="T46" s="180"/>
    </row>
    <row r="47" spans="1:20" s="120" customFormat="1" ht="17.45" customHeight="1" x14ac:dyDescent="0.2">
      <c r="A47" s="118"/>
      <c r="B47" s="147">
        <f t="shared" si="18"/>
        <v>27</v>
      </c>
      <c r="C47" s="246" t="s">
        <v>91</v>
      </c>
      <c r="D47" s="267">
        <v>0</v>
      </c>
      <c r="E47" s="248">
        <f t="shared" si="6"/>
        <v>0</v>
      </c>
      <c r="F47" s="245">
        <v>0</v>
      </c>
      <c r="G47" s="245">
        <f t="shared" si="10"/>
        <v>0</v>
      </c>
      <c r="H47" s="267">
        <v>0</v>
      </c>
      <c r="I47" s="245">
        <f t="shared" si="7"/>
        <v>0</v>
      </c>
      <c r="J47" s="268">
        <v>0</v>
      </c>
      <c r="K47" s="245">
        <f t="shared" si="8"/>
        <v>0</v>
      </c>
      <c r="L47" s="268">
        <v>0</v>
      </c>
      <c r="M47" s="245">
        <f t="shared" si="9"/>
        <v>0</v>
      </c>
      <c r="N47" s="287">
        <v>0</v>
      </c>
      <c r="P47" s="180"/>
      <c r="Q47" s="180"/>
      <c r="R47" s="180"/>
      <c r="S47" s="180"/>
      <c r="T47" s="180"/>
    </row>
    <row r="48" spans="1:20" s="120" customFormat="1" ht="17.45" customHeight="1" x14ac:dyDescent="0.2">
      <c r="A48" s="118"/>
      <c r="B48" s="147">
        <f t="shared" si="18"/>
        <v>28</v>
      </c>
      <c r="C48" s="246" t="s">
        <v>92</v>
      </c>
      <c r="D48" s="267">
        <v>0</v>
      </c>
      <c r="E48" s="248">
        <f t="shared" si="6"/>
        <v>0</v>
      </c>
      <c r="F48" s="245">
        <v>0</v>
      </c>
      <c r="G48" s="245">
        <f t="shared" si="10"/>
        <v>0</v>
      </c>
      <c r="H48" s="267">
        <v>0</v>
      </c>
      <c r="I48" s="245">
        <f t="shared" si="7"/>
        <v>0</v>
      </c>
      <c r="J48" s="268">
        <v>0</v>
      </c>
      <c r="K48" s="245">
        <f t="shared" si="8"/>
        <v>0</v>
      </c>
      <c r="L48" s="268">
        <v>0</v>
      </c>
      <c r="M48" s="245">
        <f t="shared" si="9"/>
        <v>0</v>
      </c>
      <c r="N48" s="287">
        <v>0</v>
      </c>
      <c r="P48" s="180"/>
      <c r="Q48" s="180"/>
      <c r="R48" s="180"/>
      <c r="S48" s="180"/>
      <c r="T48" s="180"/>
    </row>
    <row r="49" spans="1:20" s="120" customFormat="1" ht="17.45" customHeight="1" thickBot="1" x14ac:dyDescent="0.25">
      <c r="A49" s="118"/>
      <c r="B49" s="147"/>
      <c r="C49" s="256"/>
      <c r="D49" s="278"/>
      <c r="E49" s="275"/>
      <c r="F49" s="276"/>
      <c r="G49" s="276"/>
      <c r="H49" s="288"/>
      <c r="I49" s="276"/>
      <c r="J49" s="158"/>
      <c r="K49" s="276"/>
      <c r="L49" s="288"/>
      <c r="M49" s="276"/>
      <c r="N49" s="297"/>
      <c r="P49" s="180"/>
      <c r="Q49" s="180"/>
      <c r="R49" s="180"/>
      <c r="S49" s="180"/>
      <c r="T49" s="180"/>
    </row>
    <row r="50" spans="1:20" s="120" customFormat="1" ht="24" customHeight="1" thickBot="1" x14ac:dyDescent="0.25">
      <c r="A50" s="118"/>
      <c r="B50" s="172">
        <f>B48+1</f>
        <v>29</v>
      </c>
      <c r="C50" s="278" t="s">
        <v>98</v>
      </c>
      <c r="D50" s="279">
        <f>SUM(D40,D43)</f>
        <v>31.089065368159634</v>
      </c>
      <c r="E50" s="279">
        <f>E15+E24+E39</f>
        <v>5.8165834998449633</v>
      </c>
      <c r="F50" s="279">
        <f>SUM(F40,F43)</f>
        <v>36.905648868004597</v>
      </c>
      <c r="G50" s="279">
        <f>G15+G24</f>
        <v>-4.4494662082308007</v>
      </c>
      <c r="H50" s="279">
        <f>SUM(H40,H43)</f>
        <v>21.911204607036517</v>
      </c>
      <c r="I50" s="279">
        <f>I15+I24+I39</f>
        <v>10.54497805273728</v>
      </c>
      <c r="J50" s="279">
        <f>SUM(J40,J43)</f>
        <v>32.456182659773802</v>
      </c>
      <c r="K50" s="279">
        <f>K15+K24</f>
        <v>-13.763586934489499</v>
      </c>
      <c r="L50" s="279">
        <f>SUM(L40,L43)</f>
        <v>18.692595725284299</v>
      </c>
      <c r="M50" s="279">
        <f>M15+M24</f>
        <v>7.9994057076368001</v>
      </c>
      <c r="N50" s="298">
        <f>SUM(N40,N43)</f>
        <v>26.692001432921099</v>
      </c>
      <c r="P50" s="180"/>
      <c r="Q50" s="180"/>
      <c r="R50" s="180"/>
      <c r="S50" s="180"/>
      <c r="T50" s="180"/>
    </row>
    <row r="51" spans="1:20" s="120" customFormat="1" ht="17.25" customHeight="1" x14ac:dyDescent="0.2">
      <c r="A51" s="118"/>
      <c r="B51" s="125"/>
      <c r="C51" s="29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P51" s="180"/>
      <c r="Q51" s="180"/>
      <c r="R51" s="180"/>
      <c r="S51" s="180"/>
      <c r="T51" s="180"/>
    </row>
    <row r="52" spans="1:20" s="120" customFormat="1" ht="17.45" customHeight="1" thickBot="1" x14ac:dyDescent="0.25">
      <c r="A52" s="118"/>
      <c r="B52" s="125"/>
      <c r="C52" s="126"/>
      <c r="D52" s="126"/>
      <c r="E52" s="126"/>
      <c r="F52" s="300"/>
      <c r="G52" s="126"/>
      <c r="H52" s="118"/>
      <c r="I52" s="118"/>
      <c r="J52" s="179"/>
      <c r="K52" s="118"/>
      <c r="L52" s="118"/>
      <c r="M52" s="118"/>
      <c r="P52" s="180"/>
      <c r="Q52" s="180"/>
      <c r="R52" s="180"/>
      <c r="S52" s="180"/>
      <c r="T52" s="180"/>
    </row>
    <row r="53" spans="1:20" ht="17.45" customHeight="1" x14ac:dyDescent="0.2">
      <c r="B53" s="128" t="s">
        <v>7</v>
      </c>
      <c r="C53" s="238"/>
      <c r="D53" s="238">
        <v>2028</v>
      </c>
      <c r="E53" s="239" t="s">
        <v>50</v>
      </c>
      <c r="F53" s="238">
        <v>2029</v>
      </c>
      <c r="G53" s="301" t="s">
        <v>51</v>
      </c>
      <c r="H53" s="238">
        <v>2030</v>
      </c>
      <c r="I53" s="239" t="s">
        <v>52</v>
      </c>
      <c r="J53" s="240">
        <v>2031</v>
      </c>
    </row>
    <row r="54" spans="1:20" ht="17.45" customHeight="1" thickBot="1" x14ac:dyDescent="0.25">
      <c r="B54" s="132" t="s">
        <v>8</v>
      </c>
      <c r="C54" s="241" t="s">
        <v>84</v>
      </c>
      <c r="D54" s="242" t="s">
        <v>13</v>
      </c>
      <c r="E54" s="241" t="s">
        <v>56</v>
      </c>
      <c r="F54" s="242" t="s">
        <v>13</v>
      </c>
      <c r="G54" s="302" t="s">
        <v>56</v>
      </c>
      <c r="H54" s="241" t="s">
        <v>13</v>
      </c>
      <c r="I54" s="241" t="s">
        <v>56</v>
      </c>
      <c r="J54" s="243" t="s">
        <v>13</v>
      </c>
    </row>
    <row r="55" spans="1:20" ht="17.45" customHeight="1" x14ac:dyDescent="0.2">
      <c r="B55" s="137"/>
      <c r="C55" s="138"/>
      <c r="D55" s="303" t="s">
        <v>14</v>
      </c>
      <c r="E55" s="125" t="s">
        <v>15</v>
      </c>
      <c r="F55" s="138" t="s">
        <v>16</v>
      </c>
      <c r="G55" s="125" t="s">
        <v>17</v>
      </c>
      <c r="H55" s="197" t="s">
        <v>18</v>
      </c>
      <c r="I55" s="197" t="s">
        <v>19</v>
      </c>
      <c r="J55" s="244" t="s">
        <v>20</v>
      </c>
    </row>
    <row r="56" spans="1:20" ht="17.45" customHeight="1" x14ac:dyDescent="0.2">
      <c r="B56" s="147"/>
      <c r="C56" s="218"/>
      <c r="D56" s="245"/>
      <c r="E56" s="304"/>
      <c r="F56" s="245"/>
      <c r="G56" s="304"/>
      <c r="H56" s="218"/>
      <c r="I56" s="218"/>
      <c r="J56" s="220"/>
    </row>
    <row r="57" spans="1:20" ht="17.45" customHeight="1" x14ac:dyDescent="0.2">
      <c r="B57" s="147"/>
      <c r="C57" s="246" t="s">
        <v>68</v>
      </c>
      <c r="D57" s="245"/>
      <c r="E57" s="305"/>
      <c r="F57" s="245"/>
      <c r="G57" s="305"/>
      <c r="H57" s="245"/>
      <c r="I57" s="245"/>
      <c r="J57" s="247"/>
    </row>
    <row r="58" spans="1:20" ht="17.45" customHeight="1" x14ac:dyDescent="0.2">
      <c r="B58" s="147">
        <f>B50+1</f>
        <v>30</v>
      </c>
      <c r="C58" s="246" t="s">
        <v>86</v>
      </c>
      <c r="D58" s="154">
        <f>'E2-1-2_Table 1b'!N15</f>
        <v>26.692001432921099</v>
      </c>
      <c r="E58" s="305">
        <f>F58-D58</f>
        <v>-1.625605106362201</v>
      </c>
      <c r="F58" s="245">
        <v>25.066396326558898</v>
      </c>
      <c r="G58" s="305">
        <f t="shared" ref="G58:G64" si="19">H58-F58</f>
        <v>1.7573258772736011</v>
      </c>
      <c r="H58" s="245">
        <v>26.823722203832499</v>
      </c>
      <c r="I58" s="245">
        <f t="shared" ref="I58:I64" si="20">J58-H58</f>
        <v>0.25677560600979987</v>
      </c>
      <c r="J58" s="247">
        <v>27.080497809842299</v>
      </c>
    </row>
    <row r="59" spans="1:20" ht="17.45" customHeight="1" x14ac:dyDescent="0.2">
      <c r="B59" s="147">
        <f>B58+1</f>
        <v>31</v>
      </c>
      <c r="C59" s="246" t="s">
        <v>87</v>
      </c>
      <c r="D59" s="154">
        <f>'E2-1-2_Table 1b'!N16</f>
        <v>88.648826464780697</v>
      </c>
      <c r="E59" s="305">
        <f t="shared" ref="E59:E64" si="21">F59-D59</f>
        <v>-5.1166459952182919</v>
      </c>
      <c r="F59" s="245">
        <v>83.532180469562405</v>
      </c>
      <c r="G59" s="305">
        <f t="shared" si="19"/>
        <v>5.1102471119371984</v>
      </c>
      <c r="H59" s="245">
        <v>88.642427581499604</v>
      </c>
      <c r="I59" s="245">
        <f t="shared" si="20"/>
        <v>5.5525075746089669E-2</v>
      </c>
      <c r="J59" s="247">
        <v>88.697952657245693</v>
      </c>
    </row>
    <row r="60" spans="1:20" ht="17.45" customHeight="1" x14ac:dyDescent="0.2">
      <c r="B60" s="147">
        <f t="shared" ref="B60:B64" si="22">B59+1</f>
        <v>32</v>
      </c>
      <c r="C60" s="246" t="s">
        <v>88</v>
      </c>
      <c r="D60" s="154">
        <f>'E2-1-2_Table 1b'!N17</f>
        <v>141.45069444447299</v>
      </c>
      <c r="E60" s="305">
        <f t="shared" si="21"/>
        <v>72.674305555527013</v>
      </c>
      <c r="F60" s="245">
        <v>214.125</v>
      </c>
      <c r="G60" s="305">
        <f t="shared" si="19"/>
        <v>-74.925000000046992</v>
      </c>
      <c r="H60" s="245">
        <v>139.19999999995301</v>
      </c>
      <c r="I60" s="245">
        <f t="shared" si="20"/>
        <v>0</v>
      </c>
      <c r="J60" s="247">
        <v>139.19999999995301</v>
      </c>
    </row>
    <row r="61" spans="1:20" ht="17.45" customHeight="1" x14ac:dyDescent="0.2">
      <c r="B61" s="147">
        <f t="shared" si="22"/>
        <v>33</v>
      </c>
      <c r="C61" s="246" t="s">
        <v>89</v>
      </c>
      <c r="D61" s="306">
        <f>'E2-1-2_Table 1b'!N18</f>
        <v>0</v>
      </c>
      <c r="E61" s="305">
        <f t="shared" si="21"/>
        <v>0</v>
      </c>
      <c r="F61" s="245">
        <v>0</v>
      </c>
      <c r="G61" s="305">
        <f t="shared" si="19"/>
        <v>0</v>
      </c>
      <c r="H61" s="245">
        <v>0</v>
      </c>
      <c r="I61" s="245">
        <f t="shared" si="20"/>
        <v>0</v>
      </c>
      <c r="J61" s="247">
        <v>0</v>
      </c>
    </row>
    <row r="62" spans="1:20" ht="17.45" customHeight="1" x14ac:dyDescent="0.2">
      <c r="B62" s="147">
        <f t="shared" si="22"/>
        <v>34</v>
      </c>
      <c r="C62" s="246" t="s">
        <v>90</v>
      </c>
      <c r="D62" s="154">
        <f>'E2-1-2_Table 1b'!N19</f>
        <v>0</v>
      </c>
      <c r="E62" s="245">
        <f t="shared" si="21"/>
        <v>0</v>
      </c>
      <c r="F62" s="245">
        <v>0</v>
      </c>
      <c r="G62" s="305">
        <f t="shared" si="19"/>
        <v>0</v>
      </c>
      <c r="H62" s="245">
        <v>0</v>
      </c>
      <c r="I62" s="245">
        <f t="shared" si="20"/>
        <v>0</v>
      </c>
      <c r="J62" s="247">
        <v>0</v>
      </c>
    </row>
    <row r="63" spans="1:20" ht="17.45" customHeight="1" x14ac:dyDescent="0.2">
      <c r="B63" s="147">
        <f t="shared" si="22"/>
        <v>35</v>
      </c>
      <c r="C63" s="246" t="s">
        <v>91</v>
      </c>
      <c r="D63" s="154">
        <f>'E2-1-2_Table 1b'!N20</f>
        <v>2.1831010854817099</v>
      </c>
      <c r="E63" s="245">
        <f t="shared" si="21"/>
        <v>-0.18310108548142967</v>
      </c>
      <c r="F63" s="245">
        <v>2.0000000000002802</v>
      </c>
      <c r="G63" s="305">
        <f t="shared" si="19"/>
        <v>-8.9017682114445051E-13</v>
      </c>
      <c r="H63" s="245">
        <v>1.99999999999939</v>
      </c>
      <c r="I63" s="245">
        <f t="shared" si="20"/>
        <v>2.3003821070233244E-13</v>
      </c>
      <c r="J63" s="247">
        <v>1.9999999999996201</v>
      </c>
    </row>
    <row r="64" spans="1:20" ht="17.45" customHeight="1" x14ac:dyDescent="0.2">
      <c r="B64" s="147">
        <f t="shared" si="22"/>
        <v>36</v>
      </c>
      <c r="C64" s="246" t="s">
        <v>92</v>
      </c>
      <c r="D64" s="154">
        <f>'E2-1-2_Table 1b'!N21</f>
        <v>28.8534861111103</v>
      </c>
      <c r="E64" s="245">
        <f t="shared" si="21"/>
        <v>-3.9534861111105002</v>
      </c>
      <c r="F64" s="245">
        <v>24.8999999999998</v>
      </c>
      <c r="G64" s="305">
        <f t="shared" si="19"/>
        <v>1.5072500000009015</v>
      </c>
      <c r="H64" s="245">
        <v>26.407250000000701</v>
      </c>
      <c r="I64" s="245">
        <f t="shared" si="20"/>
        <v>0</v>
      </c>
      <c r="J64" s="247">
        <v>26.407250000000701</v>
      </c>
    </row>
    <row r="65" spans="2:10" ht="17.45" customHeight="1" x14ac:dyDescent="0.2">
      <c r="B65" s="147"/>
      <c r="C65" s="246"/>
      <c r="D65" s="291"/>
      <c r="E65" s="245"/>
      <c r="F65" s="291"/>
      <c r="G65" s="305"/>
      <c r="H65" s="245"/>
      <c r="I65" s="245"/>
      <c r="J65" s="247"/>
    </row>
    <row r="66" spans="2:10" ht="17.45" customHeight="1" x14ac:dyDescent="0.2">
      <c r="B66" s="147"/>
      <c r="C66" s="246" t="s">
        <v>69</v>
      </c>
      <c r="D66" s="293"/>
      <c r="E66" s="245"/>
      <c r="F66" s="293"/>
      <c r="G66" s="305"/>
      <c r="H66" s="245"/>
      <c r="I66" s="245"/>
      <c r="J66" s="247"/>
    </row>
    <row r="67" spans="2:10" ht="17.45" customHeight="1" x14ac:dyDescent="0.2">
      <c r="B67" s="147">
        <f>B64+1</f>
        <v>37</v>
      </c>
      <c r="C67" s="246" t="s">
        <v>86</v>
      </c>
      <c r="D67" s="154">
        <f>'E2-1-2_Table 1b'!N24</f>
        <v>0</v>
      </c>
      <c r="E67" s="245">
        <f t="shared" ref="E67:E89" si="23">F67-D67</f>
        <v>0</v>
      </c>
      <c r="F67" s="245">
        <v>0</v>
      </c>
      <c r="G67" s="305">
        <f t="shared" ref="G67:G89" si="24">H67-F67</f>
        <v>0</v>
      </c>
      <c r="H67" s="245">
        <v>0</v>
      </c>
      <c r="I67" s="245">
        <f t="shared" ref="I67:I89" si="25">J67-H67</f>
        <v>1.8626298939999999</v>
      </c>
      <c r="J67" s="247">
        <v>1.8626298939999999</v>
      </c>
    </row>
    <row r="68" spans="2:10" ht="17.45" customHeight="1" x14ac:dyDescent="0.2">
      <c r="B68" s="147">
        <f>B67+1</f>
        <v>38</v>
      </c>
      <c r="C68" s="246" t="s">
        <v>87</v>
      </c>
      <c r="D68" s="154">
        <f>'E2-1-2_Table 1b'!N25</f>
        <v>0</v>
      </c>
      <c r="E68" s="245">
        <f t="shared" si="23"/>
        <v>0</v>
      </c>
      <c r="F68" s="245">
        <v>0</v>
      </c>
      <c r="G68" s="305">
        <f t="shared" si="24"/>
        <v>0</v>
      </c>
      <c r="H68" s="245">
        <v>0</v>
      </c>
      <c r="I68" s="245">
        <f t="shared" si="25"/>
        <v>66.956521739130196</v>
      </c>
      <c r="J68" s="247">
        <v>66.956521739130196</v>
      </c>
    </row>
    <row r="69" spans="2:10" ht="17.45" customHeight="1" x14ac:dyDescent="0.2">
      <c r="B69" s="147">
        <f t="shared" ref="B69:B73" si="26">B68+1</f>
        <v>39</v>
      </c>
      <c r="C69" s="246" t="s">
        <v>109</v>
      </c>
      <c r="D69" s="154">
        <f>'E2-1-2_Table 1b'!N26</f>
        <v>0</v>
      </c>
      <c r="E69" s="245">
        <f t="shared" si="23"/>
        <v>0</v>
      </c>
      <c r="F69" s="245">
        <v>0</v>
      </c>
      <c r="G69" s="305">
        <f t="shared" si="24"/>
        <v>0</v>
      </c>
      <c r="H69" s="245">
        <v>0</v>
      </c>
      <c r="I69" s="245">
        <f t="shared" si="25"/>
        <v>55</v>
      </c>
      <c r="J69" s="247">
        <v>55</v>
      </c>
    </row>
    <row r="70" spans="2:10" ht="17.45" customHeight="1" x14ac:dyDescent="0.2">
      <c r="B70" s="147">
        <f t="shared" si="26"/>
        <v>40</v>
      </c>
      <c r="C70" s="246" t="s">
        <v>89</v>
      </c>
      <c r="D70" s="154">
        <f>'E2-1-2_Table 1b'!N27</f>
        <v>1464</v>
      </c>
      <c r="E70" s="245">
        <f t="shared" si="23"/>
        <v>-4</v>
      </c>
      <c r="F70" s="245">
        <v>1460</v>
      </c>
      <c r="G70" s="305">
        <f t="shared" si="24"/>
        <v>0</v>
      </c>
      <c r="H70" s="245">
        <v>1460</v>
      </c>
      <c r="I70" s="245">
        <f t="shared" si="25"/>
        <v>-230</v>
      </c>
      <c r="J70" s="247">
        <v>1230</v>
      </c>
    </row>
    <row r="71" spans="2:10" ht="17.45" customHeight="1" x14ac:dyDescent="0.2">
      <c r="B71" s="147">
        <f t="shared" si="26"/>
        <v>41</v>
      </c>
      <c r="C71" s="246" t="s">
        <v>90</v>
      </c>
      <c r="D71" s="154">
        <f>'E2-1-2_Table 1b'!N28</f>
        <v>0</v>
      </c>
      <c r="E71" s="245">
        <f t="shared" si="23"/>
        <v>0</v>
      </c>
      <c r="F71" s="245">
        <v>0</v>
      </c>
      <c r="G71" s="305">
        <f t="shared" si="24"/>
        <v>0</v>
      </c>
      <c r="H71" s="245">
        <v>0</v>
      </c>
      <c r="I71" s="245">
        <f t="shared" si="25"/>
        <v>0</v>
      </c>
      <c r="J71" s="247">
        <v>0</v>
      </c>
    </row>
    <row r="72" spans="2:10" ht="17.45" customHeight="1" x14ac:dyDescent="0.2">
      <c r="B72" s="147">
        <f t="shared" si="26"/>
        <v>42</v>
      </c>
      <c r="C72" s="246" t="s">
        <v>91</v>
      </c>
      <c r="D72" s="154">
        <f>'E2-1-2_Table 1b'!N29</f>
        <v>0</v>
      </c>
      <c r="E72" s="245">
        <f t="shared" si="23"/>
        <v>0</v>
      </c>
      <c r="F72" s="245">
        <v>0</v>
      </c>
      <c r="G72" s="305">
        <f t="shared" si="24"/>
        <v>0</v>
      </c>
      <c r="H72" s="245">
        <v>0</v>
      </c>
      <c r="I72" s="245">
        <f t="shared" si="25"/>
        <v>11.999999999999799</v>
      </c>
      <c r="J72" s="247">
        <v>11.999999999999799</v>
      </c>
    </row>
    <row r="73" spans="2:10" ht="17.45" customHeight="1" x14ac:dyDescent="0.2">
      <c r="B73" s="147">
        <f t="shared" si="26"/>
        <v>43</v>
      </c>
      <c r="C73" s="246" t="s">
        <v>92</v>
      </c>
      <c r="D73" s="154">
        <f>'E2-1-2_Table 1b'!N30</f>
        <v>0</v>
      </c>
      <c r="E73" s="245">
        <f t="shared" si="23"/>
        <v>0</v>
      </c>
      <c r="F73" s="245">
        <v>0</v>
      </c>
      <c r="G73" s="305">
        <f t="shared" si="24"/>
        <v>0</v>
      </c>
      <c r="H73" s="245">
        <v>0</v>
      </c>
      <c r="I73" s="245">
        <f t="shared" si="25"/>
        <v>21.0004166666698</v>
      </c>
      <c r="J73" s="247">
        <v>21.0004166666698</v>
      </c>
    </row>
    <row r="74" spans="2:10" ht="17.45" customHeight="1" x14ac:dyDescent="0.2">
      <c r="B74" s="147"/>
      <c r="C74" s="246"/>
      <c r="D74" s="154"/>
      <c r="E74" s="245"/>
      <c r="F74" s="245"/>
      <c r="G74" s="305"/>
      <c r="H74" s="245"/>
      <c r="I74" s="245"/>
      <c r="J74" s="247"/>
    </row>
    <row r="75" spans="2:10" ht="17.45" customHeight="1" x14ac:dyDescent="0.2">
      <c r="B75" s="162"/>
      <c r="C75" s="256" t="s">
        <v>94</v>
      </c>
      <c r="D75" s="166"/>
      <c r="E75" s="258"/>
      <c r="F75" s="166"/>
      <c r="G75" s="307"/>
      <c r="H75" s="258"/>
      <c r="I75" s="258"/>
      <c r="J75" s="283"/>
    </row>
    <row r="76" spans="2:10" ht="17.45" customHeight="1" x14ac:dyDescent="0.2">
      <c r="B76" s="162">
        <f>B73+1</f>
        <v>44</v>
      </c>
      <c r="C76" s="246" t="s">
        <v>87</v>
      </c>
      <c r="D76" s="154">
        <f>'E2-1-2_Table 1b'!N33</f>
        <v>88.648826464780697</v>
      </c>
      <c r="E76" s="245">
        <f t="shared" ref="E76:E81" si="27">F76-D76</f>
        <v>-5.1166459952182919</v>
      </c>
      <c r="F76" s="245">
        <v>83.532180469562405</v>
      </c>
      <c r="G76" s="305">
        <f t="shared" ref="G76:G81" si="28">H76-F76</f>
        <v>5.0988170440570997</v>
      </c>
      <c r="H76" s="245">
        <v>88.630997513619505</v>
      </c>
      <c r="I76" s="245">
        <f t="shared" ref="I76:I81" si="29">J76-H76</f>
        <v>-2.8425491911443004</v>
      </c>
      <c r="J76" s="247">
        <v>85.788448322475205</v>
      </c>
    </row>
    <row r="77" spans="2:10" ht="17.45" customHeight="1" x14ac:dyDescent="0.2">
      <c r="B77" s="162">
        <f>B76+1</f>
        <v>45</v>
      </c>
      <c r="C77" s="246" t="s">
        <v>88</v>
      </c>
      <c r="D77" s="154">
        <f>'E2-1-2_Table 1b'!N34</f>
        <v>141.45069444447299</v>
      </c>
      <c r="E77" s="245">
        <f t="shared" si="27"/>
        <v>72.674305555527013</v>
      </c>
      <c r="F77" s="155">
        <f>F60+F69</f>
        <v>214.125</v>
      </c>
      <c r="G77" s="305">
        <f t="shared" si="28"/>
        <v>-74.925000000046992</v>
      </c>
      <c r="H77" s="155">
        <f>H60+H69</f>
        <v>139.19999999995301</v>
      </c>
      <c r="I77" s="245">
        <f t="shared" si="29"/>
        <v>55</v>
      </c>
      <c r="J77" s="157">
        <f>J60+J69</f>
        <v>194.19999999995301</v>
      </c>
    </row>
    <row r="78" spans="2:10" ht="17.45" customHeight="1" x14ac:dyDescent="0.2">
      <c r="B78" s="162">
        <f t="shared" ref="B78:B81" si="30">B77+1</f>
        <v>46</v>
      </c>
      <c r="C78" s="246" t="s">
        <v>90</v>
      </c>
      <c r="D78" s="154">
        <f>'E2-1-2_Table 1b'!N35</f>
        <v>0</v>
      </c>
      <c r="E78" s="245">
        <f t="shared" si="27"/>
        <v>0</v>
      </c>
      <c r="F78" s="155">
        <f>F62+F71</f>
        <v>0</v>
      </c>
      <c r="G78" s="305">
        <f t="shared" si="28"/>
        <v>0</v>
      </c>
      <c r="H78" s="155">
        <f>H62+H71</f>
        <v>0</v>
      </c>
      <c r="I78" s="245">
        <f t="shared" si="29"/>
        <v>0</v>
      </c>
      <c r="J78" s="157">
        <f>J62+J71</f>
        <v>0</v>
      </c>
    </row>
    <row r="79" spans="2:10" ht="17.45" customHeight="1" x14ac:dyDescent="0.2">
      <c r="B79" s="162">
        <f t="shared" si="30"/>
        <v>47</v>
      </c>
      <c r="C79" s="256" t="s">
        <v>91</v>
      </c>
      <c r="D79" s="154">
        <f>'E2-1-2_Table 1b'!N36</f>
        <v>2.1831010854817099</v>
      </c>
      <c r="E79" s="245">
        <f t="shared" si="27"/>
        <v>-0.18310108548142967</v>
      </c>
      <c r="F79" s="245">
        <v>2.0000000000002802</v>
      </c>
      <c r="G79" s="305">
        <f t="shared" si="28"/>
        <v>0.19633337429813968</v>
      </c>
      <c r="H79" s="245">
        <v>2.1963333742984199</v>
      </c>
      <c r="I79" s="245">
        <f t="shared" si="29"/>
        <v>1.1797203001526202</v>
      </c>
      <c r="J79" s="247">
        <v>3.3760536744510401</v>
      </c>
    </row>
    <row r="80" spans="2:10" ht="17.45" customHeight="1" x14ac:dyDescent="0.2">
      <c r="B80" s="162">
        <f t="shared" si="30"/>
        <v>48</v>
      </c>
      <c r="C80" s="246" t="s">
        <v>92</v>
      </c>
      <c r="D80" s="154">
        <f>'E2-1-2_Table 1b'!N37</f>
        <v>28.8534861111103</v>
      </c>
      <c r="E80" s="245">
        <f t="shared" si="27"/>
        <v>-3.9534861111105002</v>
      </c>
      <c r="F80" s="155">
        <f>F64+F73</f>
        <v>24.8999999999998</v>
      </c>
      <c r="G80" s="305">
        <f t="shared" si="28"/>
        <v>1.5072500000009015</v>
      </c>
      <c r="H80" s="248">
        <f>H64+H73</f>
        <v>26.407250000000701</v>
      </c>
      <c r="I80" s="245">
        <f t="shared" si="29"/>
        <v>21.0004166666698</v>
      </c>
      <c r="J80" s="262">
        <f>J64+J73</f>
        <v>47.407666666670501</v>
      </c>
    </row>
    <row r="81" spans="2:10" ht="17.45" customHeight="1" x14ac:dyDescent="0.2">
      <c r="B81" s="162">
        <f t="shared" si="30"/>
        <v>49</v>
      </c>
      <c r="C81" s="246" t="s">
        <v>86</v>
      </c>
      <c r="D81" s="308">
        <f>'E2-1-2_Table 1b'!N38</f>
        <v>26.692001432921099</v>
      </c>
      <c r="E81" s="258">
        <f t="shared" si="27"/>
        <v>-1.625605106362201</v>
      </c>
      <c r="F81" s="166">
        <f>SUM(F58,F67)</f>
        <v>25.066396326558898</v>
      </c>
      <c r="G81" s="307">
        <f t="shared" si="28"/>
        <v>1.7573258772736011</v>
      </c>
      <c r="H81" s="254">
        <f>SUM(H58,H67)</f>
        <v>26.823722203832499</v>
      </c>
      <c r="I81" s="258">
        <f t="shared" si="29"/>
        <v>2.1194055000098011</v>
      </c>
      <c r="J81" s="259">
        <f>SUM(J58,J67)</f>
        <v>28.9431277038423</v>
      </c>
    </row>
    <row r="82" spans="2:10" ht="17.45" customHeight="1" x14ac:dyDescent="0.2">
      <c r="B82" s="162"/>
      <c r="C82" s="246"/>
      <c r="D82" s="154"/>
      <c r="E82" s="245"/>
      <c r="F82" s="168"/>
      <c r="G82" s="305"/>
      <c r="H82" s="267"/>
      <c r="I82" s="245"/>
      <c r="J82" s="269"/>
    </row>
    <row r="83" spans="2:10" ht="17.45" customHeight="1" x14ac:dyDescent="0.2">
      <c r="B83" s="147"/>
      <c r="C83" s="246" t="s">
        <v>71</v>
      </c>
      <c r="D83" s="154"/>
      <c r="E83" s="245"/>
      <c r="F83" s="268"/>
      <c r="G83" s="305"/>
      <c r="H83" s="268"/>
      <c r="I83" s="245"/>
      <c r="J83" s="287"/>
    </row>
    <row r="84" spans="2:10" ht="17.45" customHeight="1" x14ac:dyDescent="0.2">
      <c r="B84" s="147">
        <f>B81+1</f>
        <v>50</v>
      </c>
      <c r="C84" s="246" t="s">
        <v>86</v>
      </c>
      <c r="D84" s="154">
        <f>'E2-1-2_Table 1b'!N43</f>
        <v>0</v>
      </c>
      <c r="E84" s="245">
        <f t="shared" si="23"/>
        <v>0</v>
      </c>
      <c r="F84" s="268">
        <v>0</v>
      </c>
      <c r="G84" s="305">
        <f t="shared" si="24"/>
        <v>0.49953986557077701</v>
      </c>
      <c r="H84" s="268">
        <v>0.49953986557077701</v>
      </c>
      <c r="I84" s="245">
        <f t="shared" si="25"/>
        <v>1.4306181407912131</v>
      </c>
      <c r="J84" s="287">
        <v>1.9301580063619901</v>
      </c>
    </row>
    <row r="85" spans="2:10" ht="17.45" customHeight="1" x14ac:dyDescent="0.2">
      <c r="B85" s="147">
        <f>B84+1</f>
        <v>51</v>
      </c>
      <c r="C85" s="246" t="s">
        <v>87</v>
      </c>
      <c r="D85" s="154">
        <f>'E2-1-2_Table 1b'!N44</f>
        <v>0</v>
      </c>
      <c r="E85" s="245">
        <f t="shared" si="23"/>
        <v>0</v>
      </c>
      <c r="F85" s="268">
        <v>0</v>
      </c>
      <c r="G85" s="305">
        <f t="shared" si="24"/>
        <v>87.999999999999901</v>
      </c>
      <c r="H85" s="268">
        <v>87.999999999999901</v>
      </c>
      <c r="I85" s="245">
        <f t="shared" si="25"/>
        <v>-15.326849315056407</v>
      </c>
      <c r="J85" s="287">
        <v>72.673150684943494</v>
      </c>
    </row>
    <row r="86" spans="2:10" ht="17.45" customHeight="1" x14ac:dyDescent="0.2">
      <c r="B86" s="147">
        <f t="shared" ref="B86:B89" si="31">B85+1</f>
        <v>52</v>
      </c>
      <c r="C86" s="246" t="s">
        <v>93</v>
      </c>
      <c r="D86" s="154">
        <f>'E2-1-2_Table 1b'!N45</f>
        <v>0</v>
      </c>
      <c r="E86" s="245">
        <f t="shared" si="23"/>
        <v>0</v>
      </c>
      <c r="F86" s="268">
        <v>0</v>
      </c>
      <c r="G86" s="305">
        <f t="shared" si="24"/>
        <v>0</v>
      </c>
      <c r="H86" s="268">
        <v>0</v>
      </c>
      <c r="I86" s="245">
        <f t="shared" si="25"/>
        <v>64.949999999953405</v>
      </c>
      <c r="J86" s="287">
        <v>64.949999999953405</v>
      </c>
    </row>
    <row r="87" spans="2:10" ht="17.45" customHeight="1" x14ac:dyDescent="0.2">
      <c r="B87" s="147">
        <f t="shared" si="31"/>
        <v>53</v>
      </c>
      <c r="C87" s="246" t="s">
        <v>90</v>
      </c>
      <c r="D87" s="154">
        <f>'E2-1-2_Table 1b'!N46</f>
        <v>0</v>
      </c>
      <c r="E87" s="245">
        <f t="shared" si="23"/>
        <v>0</v>
      </c>
      <c r="F87" s="268">
        <v>0</v>
      </c>
      <c r="G87" s="305">
        <f t="shared" si="24"/>
        <v>0</v>
      </c>
      <c r="H87" s="268">
        <v>0</v>
      </c>
      <c r="I87" s="245">
        <f t="shared" si="25"/>
        <v>0</v>
      </c>
      <c r="J87" s="287">
        <v>0</v>
      </c>
    </row>
    <row r="88" spans="2:10" ht="17.45" customHeight="1" x14ac:dyDescent="0.2">
      <c r="B88" s="147">
        <f t="shared" si="31"/>
        <v>54</v>
      </c>
      <c r="C88" s="246" t="s">
        <v>91</v>
      </c>
      <c r="D88" s="154">
        <f>'E2-1-2_Table 1b'!N47</f>
        <v>0</v>
      </c>
      <c r="E88" s="245">
        <f t="shared" si="23"/>
        <v>0</v>
      </c>
      <c r="F88" s="268">
        <v>0</v>
      </c>
      <c r="G88" s="305">
        <f t="shared" si="24"/>
        <v>11.9999999999997</v>
      </c>
      <c r="H88" s="268">
        <v>11.9999999999997</v>
      </c>
      <c r="I88" s="245">
        <f t="shared" si="25"/>
        <v>-6.0000000000004601</v>
      </c>
      <c r="J88" s="287">
        <v>5.9999999999992397</v>
      </c>
    </row>
    <row r="89" spans="2:10" ht="17.45" customHeight="1" x14ac:dyDescent="0.2">
      <c r="B89" s="147">
        <f t="shared" si="31"/>
        <v>55</v>
      </c>
      <c r="C89" s="246" t="s">
        <v>92</v>
      </c>
      <c r="D89" s="154">
        <f>'E2-1-2_Table 1b'!N48</f>
        <v>0</v>
      </c>
      <c r="E89" s="245">
        <f t="shared" si="23"/>
        <v>0</v>
      </c>
      <c r="F89" s="268">
        <v>0</v>
      </c>
      <c r="G89" s="305">
        <f t="shared" si="24"/>
        <v>9.1199999999999992</v>
      </c>
      <c r="H89" s="268">
        <v>9.1199999999999992</v>
      </c>
      <c r="I89" s="245">
        <f t="shared" si="25"/>
        <v>25.173000000002901</v>
      </c>
      <c r="J89" s="287">
        <v>34.293000000002898</v>
      </c>
    </row>
    <row r="90" spans="2:10" ht="17.45" customHeight="1" thickBot="1" x14ac:dyDescent="0.25">
      <c r="B90" s="147"/>
      <c r="C90" s="246"/>
      <c r="D90" s="158" t="s">
        <v>111</v>
      </c>
      <c r="E90" s="276"/>
      <c r="F90" s="309" t="s">
        <v>111</v>
      </c>
      <c r="G90" s="310"/>
      <c r="H90" s="311"/>
      <c r="I90" s="311"/>
      <c r="J90" s="312"/>
    </row>
    <row r="91" spans="2:10" ht="24" customHeight="1" thickBot="1" x14ac:dyDescent="0.25">
      <c r="B91" s="172">
        <f>B89+1</f>
        <v>56</v>
      </c>
      <c r="C91" s="278" t="s">
        <v>98</v>
      </c>
      <c r="D91" s="279">
        <f>SUM(D81,D84)</f>
        <v>26.692001432921099</v>
      </c>
      <c r="E91" s="279">
        <f>E58+E67</f>
        <v>-1.625605106362201</v>
      </c>
      <c r="F91" s="279">
        <f>SUM(F81,F84)</f>
        <v>25.066396326558898</v>
      </c>
      <c r="G91" s="313">
        <f>G58+G67+G84</f>
        <v>2.2568657428443784</v>
      </c>
      <c r="H91" s="279">
        <f>SUM(H81,H84)</f>
        <v>27.323262069403278</v>
      </c>
      <c r="I91" s="279">
        <f>I58+I67+I84</f>
        <v>3.5500236408010126</v>
      </c>
      <c r="J91" s="298">
        <f>SUM(J81,J84)</f>
        <v>30.873285710204289</v>
      </c>
    </row>
    <row r="92" spans="2:10" ht="17.45" customHeight="1" x14ac:dyDescent="0.2"/>
    <row r="93" spans="2:10" ht="17.25" customHeight="1" x14ac:dyDescent="0.2">
      <c r="B93" s="118" t="s">
        <v>30</v>
      </c>
      <c r="C93" s="118"/>
    </row>
    <row r="94" spans="2:10" ht="17.25" customHeight="1" x14ac:dyDescent="0.2">
      <c r="B94" s="125">
        <v>1</v>
      </c>
      <c r="C94" s="118" t="s">
        <v>103</v>
      </c>
    </row>
    <row r="95" spans="2:10" ht="17.25" customHeight="1" x14ac:dyDescent="0.2">
      <c r="B95" s="125">
        <v>2</v>
      </c>
      <c r="C95" s="118" t="s">
        <v>104</v>
      </c>
    </row>
    <row r="96" spans="2:10" ht="17.25" customHeight="1" x14ac:dyDescent="0.2">
      <c r="B96" s="125">
        <v>3</v>
      </c>
      <c r="C96" s="118" t="s">
        <v>112</v>
      </c>
    </row>
    <row r="97" spans="2:3" ht="17.25" customHeight="1" x14ac:dyDescent="0.2">
      <c r="B97" s="125">
        <v>4</v>
      </c>
      <c r="C97" s="118" t="s">
        <v>105</v>
      </c>
    </row>
    <row r="98" spans="2:3" ht="17.25" customHeight="1" x14ac:dyDescent="0.2">
      <c r="B98" s="125">
        <v>5</v>
      </c>
      <c r="C98" s="176" t="s">
        <v>106</v>
      </c>
    </row>
    <row r="99" spans="2:3" ht="17.25" customHeight="1" x14ac:dyDescent="0.2"/>
    <row r="100" spans="2:3" ht="17.25" customHeight="1" x14ac:dyDescent="0.2"/>
    <row r="101" spans="2:3" ht="17.25" customHeight="1" x14ac:dyDescent="0.2"/>
    <row r="102" spans="2:3" ht="17.25" customHeight="1" x14ac:dyDescent="0.2"/>
    <row r="103" spans="2:3" ht="17.25" customHeight="1" x14ac:dyDescent="0.2"/>
    <row r="104" spans="2:3" ht="17.25" customHeight="1" x14ac:dyDescent="0.2"/>
    <row r="105" spans="2:3" ht="17.25" customHeight="1" x14ac:dyDescent="0.2"/>
    <row r="106" spans="2:3" ht="17.25" customHeight="1" x14ac:dyDescent="0.2"/>
    <row r="107" spans="2:3" ht="17.25" customHeight="1" x14ac:dyDescent="0.2"/>
    <row r="108" spans="2:3" ht="17.25" customHeight="1" x14ac:dyDescent="0.2"/>
    <row r="109" spans="2:3" ht="17.25" customHeight="1" x14ac:dyDescent="0.2"/>
    <row r="110" spans="2:3" ht="17.25" customHeight="1" x14ac:dyDescent="0.2"/>
    <row r="111" spans="2:3" ht="17.25" customHeight="1" x14ac:dyDescent="0.2"/>
    <row r="112" spans="2:3" ht="17.25" customHeight="1" x14ac:dyDescent="0.2"/>
    <row r="113" ht="17.25" customHeight="1" x14ac:dyDescent="0.2"/>
  </sheetData>
  <mergeCells count="2">
    <mergeCell ref="B7:N7"/>
    <mergeCell ref="B8:N8"/>
  </mergeCells>
  <printOptions horizontalCentered="1"/>
  <pageMargins left="0.98425196850393704" right="0.51181102362204722" top="0.74803149606299213" bottom="0.23622047244094491" header="0" footer="0"/>
  <pageSetup scale="37" orientation="portrait" r:id="rId1"/>
  <headerFooter alignWithMargins="0"/>
  <ignoredErrors>
    <ignoredError sqref="E15:I91 J15:M5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17f32f-3354-4d88-be23-dbe669d82483">
      <Terms xmlns="http://schemas.microsoft.com/office/infopath/2007/PartnerControls"/>
    </lcf76f155ced4ddcb4097134ff3c332f>
    <TaxCatchAll xmlns="9909a1fe-d543-41d5-a7bd-5a24856ec74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64E8F6005AB04CA145165DCE5B4740" ma:contentTypeVersion="11" ma:contentTypeDescription="Create a new document." ma:contentTypeScope="" ma:versionID="46045b13edf55793620be3a60ae0d156">
  <xsd:schema xmlns:xsd="http://www.w3.org/2001/XMLSchema" xmlns:xs="http://www.w3.org/2001/XMLSchema" xmlns:p="http://schemas.microsoft.com/office/2006/metadata/properties" xmlns:ns2="8717f32f-3354-4d88-be23-dbe669d82483" xmlns:ns3="9909a1fe-d543-41d5-a7bd-5a24856ec748" targetNamespace="http://schemas.microsoft.com/office/2006/metadata/properties" ma:root="true" ma:fieldsID="7607191f5b5bdabc4f14e5dae91bfb7d" ns2:_="" ns3:_="">
    <xsd:import namespace="8717f32f-3354-4d88-be23-dbe669d82483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17f32f-3354-4d88-be23-dbe669d82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AC35DD-82E6-4F92-A553-FB91C8BDAA59}">
  <ds:schemaRefs>
    <ds:schemaRef ds:uri="8717f32f-3354-4d88-be23-dbe669d82483"/>
    <ds:schemaRef ds:uri="http://schemas.openxmlformats.org/package/2006/metadata/core-properties"/>
    <ds:schemaRef ds:uri="http://purl.org/dc/terms/"/>
    <ds:schemaRef ds:uri="9909a1fe-d543-41d5-a7bd-5a24856ec748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1C10CD-B858-4887-BC0F-EDCBDBF581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412863-BE9E-4F75-A21C-BA1637DD5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17f32f-3354-4d88-be23-dbe669d82483"/>
    <ds:schemaRef ds:uri="9909a1fe-d543-41d5-a7bd-5a24856ec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E1-1-1_Table 1</vt:lpstr>
      <vt:lpstr>E1-1-1_Table 2</vt:lpstr>
      <vt:lpstr>E1-1-2_Table 1</vt:lpstr>
      <vt:lpstr>E2-1-1_Table 1</vt:lpstr>
      <vt:lpstr>E2-1-1_Table 2</vt:lpstr>
      <vt:lpstr>E2-1-2_Table 1a</vt:lpstr>
      <vt:lpstr>E2-1-2_Table 1b</vt:lpstr>
      <vt:lpstr>'E1-1-1_Table 1'!Print_Area</vt:lpstr>
      <vt:lpstr>'E1-1-1_Table 2'!Print_Area</vt:lpstr>
      <vt:lpstr>'E1-1-2_Table 1'!Print_Area</vt:lpstr>
      <vt:lpstr>'E2-1-1_Table 1'!Print_Area</vt:lpstr>
      <vt:lpstr>'E2-1-1_Table 2'!Print_Area</vt:lpstr>
      <vt:lpstr>'E2-1-2_Table 1a'!Print_Area</vt:lpstr>
      <vt:lpstr>'E2-1-2_Table 1b'!Print_Area</vt:lpstr>
    </vt:vector>
  </TitlesOfParts>
  <Manager/>
  <Company>Ontario Power Generation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E_Production Forecast_Tables_Dec 7  2006</dc:title>
  <dc:subject/>
  <dc:creator>387674</dc:creator>
  <cp:keywords/>
  <dc:description/>
  <cp:lastModifiedBy>Evelyn Wong</cp:lastModifiedBy>
  <cp:revision/>
  <dcterms:created xsi:type="dcterms:W3CDTF">2005-10-06T18:44:58Z</dcterms:created>
  <dcterms:modified xsi:type="dcterms:W3CDTF">2025-12-23T20:51:11Z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-1036877072</vt:i4>
  </property>
  <property fmtid="{D5CDD505-2E9C-101B-9397-08002B2CF9AE}" pid="3" name="_EmailSubject">
    <vt:lpwstr>Hydro's Exhibit E (Production) for Pre-Version 4</vt:lpwstr>
  </property>
  <property fmtid="{D5CDD505-2E9C-101B-9397-08002B2CF9AE}" pid="4" name="_AuthorEmail">
    <vt:lpwstr>michael.bilaniuk@opg.com</vt:lpwstr>
  </property>
  <property fmtid="{D5CDD505-2E9C-101B-9397-08002B2CF9AE}" pid="5" name="_AuthorEmailDisplayName">
    <vt:lpwstr>BILANIUK Michael -HYDRO</vt:lpwstr>
  </property>
  <property fmtid="{D5CDD505-2E9C-101B-9397-08002B2CF9AE}" pid="6" name="_PreviousAdHocReviewCycleID">
    <vt:i4>2048438445</vt:i4>
  </property>
  <property fmtid="{D5CDD505-2E9C-101B-9397-08002B2CF9AE}" pid="7" name="Last Version Filed with RAD">
    <vt:lpwstr>6.00000000000000</vt:lpwstr>
  </property>
  <property fmtid="{D5CDD505-2E9C-101B-9397-08002B2CF9AE}" pid="8" name="Assigned Panel">
    <vt:lpwstr/>
  </property>
  <property fmtid="{D5CDD505-2E9C-101B-9397-08002B2CF9AE}" pid="9" name="Date Submitted">
    <vt:lpwstr>2007-03-19T00:00:00Z</vt:lpwstr>
  </property>
  <property fmtid="{D5CDD505-2E9C-101B-9397-08002B2CF9AE}" pid="10" name="_ReviewingToolsShownOnce">
    <vt:lpwstr/>
  </property>
  <property fmtid="{D5CDD505-2E9C-101B-9397-08002B2CF9AE}" pid="11" name="ContentTypeId">
    <vt:lpwstr>0x0101005A64E8F6005AB04CA145165DCE5B4740</vt:lpwstr>
  </property>
  <property fmtid="{D5CDD505-2E9C-101B-9397-08002B2CF9AE}" pid="12" name="MSIP_Label_fc8383d6-8835-4200-a4fc-1770f5e9c0ac_Enabled">
    <vt:lpwstr>True</vt:lpwstr>
  </property>
  <property fmtid="{D5CDD505-2E9C-101B-9397-08002B2CF9AE}" pid="13" name="MSIP_Label_fc8383d6-8835-4200-a4fc-1770f5e9c0ac_SiteId">
    <vt:lpwstr>962f21cf-93ea-449f-99bf-402e2b2987b2</vt:lpwstr>
  </property>
  <property fmtid="{D5CDD505-2E9C-101B-9397-08002B2CF9AE}" pid="14" name="MSIP_Label_fc8383d6-8835-4200-a4fc-1770f5e9c0ac_Owner">
    <vt:lpwstr>matthew.kirk@opg.com</vt:lpwstr>
  </property>
  <property fmtid="{D5CDD505-2E9C-101B-9397-08002B2CF9AE}" pid="15" name="MSIP_Label_fc8383d6-8835-4200-a4fc-1770f5e9c0ac_SetDate">
    <vt:lpwstr>2019-01-30T14:44:03.9950421Z</vt:lpwstr>
  </property>
  <property fmtid="{D5CDD505-2E9C-101B-9397-08002B2CF9AE}" pid="16" name="MSIP_Label_fc8383d6-8835-4200-a4fc-1770f5e9c0ac_Name">
    <vt:lpwstr>General</vt:lpwstr>
  </property>
  <property fmtid="{D5CDD505-2E9C-101B-9397-08002B2CF9AE}" pid="17" name="MSIP_Label_fc8383d6-8835-4200-a4fc-1770f5e9c0ac_Application">
    <vt:lpwstr>Microsoft Azure Information Protection</vt:lpwstr>
  </property>
  <property fmtid="{D5CDD505-2E9C-101B-9397-08002B2CF9AE}" pid="18" name="MSIP_Label_fc8383d6-8835-4200-a4fc-1770f5e9c0ac_Extended_MSFT_Method">
    <vt:lpwstr>Automatic</vt:lpwstr>
  </property>
  <property fmtid="{D5CDD505-2E9C-101B-9397-08002B2CF9AE}" pid="19" name="Sensitivity">
    <vt:lpwstr>General</vt:lpwstr>
  </property>
  <property fmtid="{D5CDD505-2E9C-101B-9397-08002B2CF9AE}" pid="20" name="Order">
    <vt:r8>1700</vt:r8>
  </property>
  <property fmtid="{D5CDD505-2E9C-101B-9397-08002B2CF9AE}" pid="21" name="xd_Signature">
    <vt:bool>false</vt:bool>
  </property>
  <property fmtid="{D5CDD505-2E9C-101B-9397-08002B2CF9AE}" pid="22" name="xd_ProgID">
    <vt:lpwstr/>
  </property>
  <property fmtid="{D5CDD505-2E9C-101B-9397-08002B2CF9AE}" pid="23" name="ComplianceAssetId">
    <vt:lpwstr/>
  </property>
  <property fmtid="{D5CDD505-2E9C-101B-9397-08002B2CF9AE}" pid="24" name="TemplateUrl">
    <vt:lpwstr/>
  </property>
  <property fmtid="{D5CDD505-2E9C-101B-9397-08002B2CF9AE}" pid="25" name="_ExtendedDescription">
    <vt:lpwstr/>
  </property>
  <property fmtid="{D5CDD505-2E9C-101B-9397-08002B2CF9AE}" pid="26" name="TriggerFlowInfo">
    <vt:lpwstr/>
  </property>
  <property fmtid="{D5CDD505-2E9C-101B-9397-08002B2CF9AE}" pid="27" name="MediaServiceImageTags">
    <vt:lpwstr/>
  </property>
</Properties>
</file>