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ontarioenergyboard-my.sharepoint.com/personal/ahlborsu_oeb_ca/Documents/Desktop/Alectra/Alectra IRR/OEB staff/"/>
    </mc:Choice>
  </mc:AlternateContent>
  <xr:revisionPtr revIDLastSave="0" documentId="8_{CB1281F6-BDD5-43F8-B1A7-690C96260D6D}" xr6:coauthVersionLast="47" xr6:coauthVersionMax="47" xr10:uidLastSave="{00000000-0000-0000-0000-000000000000}"/>
  <bookViews>
    <workbookView xWindow="-110" yWindow="-110" windowWidth="19420" windowHeight="10300" tabRatio="788" xr2:uid="{00000000-000D-0000-FFFF-FFFF00000000}"/>
  </bookViews>
  <sheets>
    <sheet name="00 Cover" sheetId="1" r:id="rId1"/>
    <sheet name="01 Summary" sheetId="2" r:id="rId2"/>
    <sheet name="02 Annual Values" sheetId="4" r:id="rId3"/>
    <sheet name="Models--&gt;" sheetId="13" r:id="rId4"/>
    <sheet name="NPV Calculations" sheetId="11" r:id="rId5"/>
    <sheet name="Model_DER" sheetId="10" r:id="rId6"/>
    <sheet name="Model_Deferred" sheetId="12" r:id="rId7"/>
    <sheet name="Model_Reference" sheetId="9" r:id="rId8"/>
    <sheet name="Inputs_Assumptions--&gt;" sheetId="14" r:id="rId9"/>
    <sheet name="Station_Lines_CAPEX_OPEX" sheetId="8" r:id="rId10"/>
    <sheet name="Capacity_Energy_Needs" sheetId="6" r:id="rId11"/>
    <sheet name="Inflation_WACC_Taxes_Price" sheetId="7" r:id="rId12"/>
    <sheet name="99 LookUps" sheetId="3" state="hidden" r:id="rId13"/>
  </sheets>
  <definedNames>
    <definedName name="_xlnm._FilterDatabase" localSheetId="9" hidden="1">Station_Lines_CAPEX_OPEX!$B$7:$E$22</definedName>
    <definedName name="Infl_factor">Inflation_WACC_Taxes_Price!$7:$7</definedName>
    <definedName name="Inflation">Inflation_WACC_Taxes_Price!$5:$5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5" i="9" l="1"/>
  <c r="B154" i="9"/>
  <c r="B153" i="9"/>
  <c r="B152" i="9"/>
  <c r="B151" i="9"/>
  <c r="E6" i="6" l="1"/>
  <c r="E5" i="6"/>
  <c r="H7" i="7"/>
  <c r="R22" i="8"/>
  <c r="R21" i="8"/>
  <c r="R20" i="8"/>
  <c r="R19" i="8"/>
  <c r="R18" i="8"/>
  <c r="R17" i="8"/>
  <c r="R16" i="8"/>
  <c r="R15" i="8"/>
  <c r="R14" i="8"/>
  <c r="R13" i="8"/>
  <c r="R12" i="8"/>
  <c r="R11" i="8"/>
  <c r="R10" i="8"/>
  <c r="R9" i="8"/>
  <c r="R8" i="8"/>
  <c r="L42" i="8"/>
  <c r="K42" i="8"/>
  <c r="J42" i="8"/>
  <c r="I42" i="8"/>
  <c r="H42" i="8"/>
  <c r="M42" i="8" l="1"/>
  <c r="N42" i="8"/>
  <c r="O42" i="8"/>
  <c r="P42" i="8"/>
  <c r="Q42" i="8"/>
  <c r="R34" i="8"/>
  <c r="R30" i="8"/>
  <c r="R28" i="8"/>
  <c r="R29" i="8"/>
  <c r="R27" i="8"/>
  <c r="R31" i="8"/>
  <c r="R36" i="8"/>
  <c r="R33" i="8"/>
  <c r="R40" i="8"/>
  <c r="R41" i="8"/>
  <c r="R35" i="8"/>
  <c r="R39" i="8"/>
  <c r="R38" i="8"/>
  <c r="R37" i="8"/>
  <c r="R32" i="8"/>
  <c r="DC7" i="10"/>
  <c r="DC8" i="10" s="1"/>
  <c r="DB7" i="10"/>
  <c r="DB8" i="10" s="1"/>
  <c r="DA7" i="10"/>
  <c r="DA8" i="10" s="1"/>
  <c r="CZ7" i="10"/>
  <c r="CZ8" i="10" s="1"/>
  <c r="CY7" i="10"/>
  <c r="CX7" i="10"/>
  <c r="CX8" i="10" s="1"/>
  <c r="CW7" i="10"/>
  <c r="CW8" i="10" s="1"/>
  <c r="CV7" i="10"/>
  <c r="CV8" i="10" s="1"/>
  <c r="CU7" i="10"/>
  <c r="CU8" i="10" s="1"/>
  <c r="CT7" i="10"/>
  <c r="CT8" i="10" s="1"/>
  <c r="CS7" i="10"/>
  <c r="CS8" i="10" s="1"/>
  <c r="CR7" i="10"/>
  <c r="CR8" i="10" s="1"/>
  <c r="CQ7" i="10"/>
  <c r="CQ8" i="10" s="1"/>
  <c r="CP7" i="10"/>
  <c r="CP8" i="10" s="1"/>
  <c r="CO7" i="10"/>
  <c r="CO8" i="10" s="1"/>
  <c r="CN7" i="10"/>
  <c r="CN8" i="10" s="1"/>
  <c r="CM7" i="10"/>
  <c r="CM8" i="10" s="1"/>
  <c r="CL7" i="10"/>
  <c r="CL8" i="10" s="1"/>
  <c r="CK7" i="10"/>
  <c r="CK8" i="10" s="1"/>
  <c r="CJ7" i="10"/>
  <c r="CJ8" i="10" s="1"/>
  <c r="CI7" i="10"/>
  <c r="CI8" i="10" s="1"/>
  <c r="CH7" i="10"/>
  <c r="CH8" i="10" s="1"/>
  <c r="CG7" i="10"/>
  <c r="CG8" i="10" s="1"/>
  <c r="CF7" i="10"/>
  <c r="CF8" i="10" s="1"/>
  <c r="CE7" i="10"/>
  <c r="CE8" i="10" s="1"/>
  <c r="CD7" i="10"/>
  <c r="CD8" i="10" s="1"/>
  <c r="CC7" i="10"/>
  <c r="CB7" i="10"/>
  <c r="CA7" i="10"/>
  <c r="CA8" i="10" s="1"/>
  <c r="BZ7" i="10"/>
  <c r="BZ8" i="10" s="1"/>
  <c r="BY7" i="10"/>
  <c r="BY8" i="10" s="1"/>
  <c r="BX7" i="10"/>
  <c r="BX8" i="10" s="1"/>
  <c r="BW7" i="10"/>
  <c r="BW8" i="10" s="1"/>
  <c r="BV7" i="10"/>
  <c r="BV8" i="10" s="1"/>
  <c r="BU7" i="10"/>
  <c r="BU8" i="10" s="1"/>
  <c r="BT7" i="10"/>
  <c r="BT8" i="10" s="1"/>
  <c r="BS7" i="10"/>
  <c r="BS8" i="10" s="1"/>
  <c r="BR7" i="10"/>
  <c r="BR8" i="10" s="1"/>
  <c r="BQ7" i="10"/>
  <c r="BQ8" i="10" s="1"/>
  <c r="BP7" i="10"/>
  <c r="BP8" i="10" s="1"/>
  <c r="BO7" i="10"/>
  <c r="BO8" i="10" s="1"/>
  <c r="BN7" i="10"/>
  <c r="BN8" i="10" s="1"/>
  <c r="BM7" i="10"/>
  <c r="BM8" i="10" s="1"/>
  <c r="BL7" i="10"/>
  <c r="BL8" i="10" s="1"/>
  <c r="BK7" i="10"/>
  <c r="BK8" i="10" s="1"/>
  <c r="BJ7" i="10"/>
  <c r="BJ8" i="10" s="1"/>
  <c r="BI7" i="10"/>
  <c r="BH7" i="10"/>
  <c r="BH8" i="10" s="1"/>
  <c r="BG7" i="10"/>
  <c r="BG8" i="10" s="1"/>
  <c r="BF7" i="10"/>
  <c r="BF8" i="10" s="1"/>
  <c r="BE7" i="10"/>
  <c r="BE8" i="10" s="1"/>
  <c r="BD7" i="10"/>
  <c r="BD8" i="10" s="1"/>
  <c r="BC7" i="10"/>
  <c r="BC8" i="10" s="1"/>
  <c r="BB7" i="10"/>
  <c r="BB8" i="10" s="1"/>
  <c r="BA7" i="10"/>
  <c r="BA8" i="10" s="1"/>
  <c r="AZ7" i="10"/>
  <c r="AZ8" i="10" s="1"/>
  <c r="AY7" i="10"/>
  <c r="AY8" i="10" s="1"/>
  <c r="AX7" i="10"/>
  <c r="AX8" i="10" s="1"/>
  <c r="AW7" i="10"/>
  <c r="AW8" i="10" s="1"/>
  <c r="AV7" i="10"/>
  <c r="AV8" i="10" s="1"/>
  <c r="AU7" i="10"/>
  <c r="AU8" i="10" s="1"/>
  <c r="AT7" i="10"/>
  <c r="AT8" i="10" s="1"/>
  <c r="AS7" i="10"/>
  <c r="AS8" i="10" s="1"/>
  <c r="AR7" i="10"/>
  <c r="AR8" i="10" s="1"/>
  <c r="AQ7" i="10"/>
  <c r="AQ8" i="10" s="1"/>
  <c r="AP7" i="10"/>
  <c r="AP8" i="10" s="1"/>
  <c r="AO7" i="10"/>
  <c r="AO8" i="10" s="1"/>
  <c r="AN7" i="10"/>
  <c r="AN8" i="10" s="1"/>
  <c r="AM7" i="10"/>
  <c r="AM8" i="10" s="1"/>
  <c r="AL7" i="10"/>
  <c r="AL8" i="10" s="1"/>
  <c r="AK7" i="10"/>
  <c r="AK8" i="10" s="1"/>
  <c r="AJ7" i="10"/>
  <c r="AJ8" i="10" s="1"/>
  <c r="AI7" i="10"/>
  <c r="AI8" i="10" s="1"/>
  <c r="AH7" i="10"/>
  <c r="AH8" i="10" s="1"/>
  <c r="AG7" i="10"/>
  <c r="AG8" i="10" s="1"/>
  <c r="AF7" i="10"/>
  <c r="AF8" i="10" s="1"/>
  <c r="AE7" i="10"/>
  <c r="AE8" i="10" s="1"/>
  <c r="AD7" i="10"/>
  <c r="AD8" i="10" s="1"/>
  <c r="AC7" i="10"/>
  <c r="AC8" i="10" s="1"/>
  <c r="AB7" i="10"/>
  <c r="AB8" i="10" s="1"/>
  <c r="AA7" i="10"/>
  <c r="AA8" i="10" s="1"/>
  <c r="Z7" i="10"/>
  <c r="Z8" i="10" s="1"/>
  <c r="Y7" i="10"/>
  <c r="Y8" i="10" s="1"/>
  <c r="X7" i="10"/>
  <c r="X8" i="10" s="1"/>
  <c r="W7" i="10"/>
  <c r="W8" i="10" s="1"/>
  <c r="V7" i="10"/>
  <c r="V8" i="10" s="1"/>
  <c r="U7" i="10"/>
  <c r="U8" i="10" s="1"/>
  <c r="T7" i="10"/>
  <c r="T8" i="10" s="1"/>
  <c r="S7" i="10"/>
  <c r="S8" i="10" s="1"/>
  <c r="R7" i="10"/>
  <c r="R8" i="10" s="1"/>
  <c r="Q7" i="10"/>
  <c r="H7" i="10"/>
  <c r="H8" i="10" s="1"/>
  <c r="H15" i="10"/>
  <c r="I15" i="10"/>
  <c r="J15" i="10" s="1"/>
  <c r="K15" i="10" s="1"/>
  <c r="L15" i="10" s="1"/>
  <c r="M15" i="10" s="1"/>
  <c r="N15" i="10" s="1"/>
  <c r="O15" i="10" s="1"/>
  <c r="P15" i="10" s="1"/>
  <c r="Q15" i="10" s="1"/>
  <c r="R15" i="10" s="1"/>
  <c r="S15" i="10" s="1"/>
  <c r="T15" i="10" s="1"/>
  <c r="U15" i="10" s="1"/>
  <c r="V15" i="10" s="1"/>
  <c r="W15" i="10" s="1"/>
  <c r="X15" i="10" s="1"/>
  <c r="Y15" i="10" s="1"/>
  <c r="Z15" i="10" s="1"/>
  <c r="AA15" i="10" s="1"/>
  <c r="AB15" i="10" s="1"/>
  <c r="AC15" i="10" s="1"/>
  <c r="AD15" i="10" s="1"/>
  <c r="AE15" i="10" s="1"/>
  <c r="AF15" i="10" s="1"/>
  <c r="AG15" i="10" s="1"/>
  <c r="AH15" i="10" s="1"/>
  <c r="AI15" i="10" s="1"/>
  <c r="AJ15" i="10" s="1"/>
  <c r="AK15" i="10" s="1"/>
  <c r="AL15" i="10" s="1"/>
  <c r="AM15" i="10" s="1"/>
  <c r="AN15" i="10" s="1"/>
  <c r="AO15" i="10" s="1"/>
  <c r="AP15" i="10" s="1"/>
  <c r="AQ15" i="10" s="1"/>
  <c r="AR15" i="10" s="1"/>
  <c r="AS15" i="10" s="1"/>
  <c r="AT15" i="10" s="1"/>
  <c r="AU15" i="10" s="1"/>
  <c r="AV15" i="10" s="1"/>
  <c r="AW15" i="10" s="1"/>
  <c r="AX15" i="10" s="1"/>
  <c r="AY15" i="10" s="1"/>
  <c r="AZ15" i="10" s="1"/>
  <c r="BA15" i="10" s="1"/>
  <c r="BB15" i="10" s="1"/>
  <c r="BC15" i="10" s="1"/>
  <c r="BD15" i="10" s="1"/>
  <c r="BE15" i="10" s="1"/>
  <c r="BF15" i="10" s="1"/>
  <c r="BG15" i="10" s="1"/>
  <c r="BH15" i="10" s="1"/>
  <c r="BI15" i="10" s="1"/>
  <c r="BJ15" i="10" s="1"/>
  <c r="BK15" i="10" s="1"/>
  <c r="BL15" i="10" s="1"/>
  <c r="BM15" i="10" s="1"/>
  <c r="BN15" i="10" s="1"/>
  <c r="BO15" i="10" s="1"/>
  <c r="BP15" i="10" s="1"/>
  <c r="BQ15" i="10" s="1"/>
  <c r="BR15" i="10" s="1"/>
  <c r="BS15" i="10" s="1"/>
  <c r="BT15" i="10" s="1"/>
  <c r="BU15" i="10" s="1"/>
  <c r="BV15" i="10" s="1"/>
  <c r="BW15" i="10" s="1"/>
  <c r="BX15" i="10" s="1"/>
  <c r="BY15" i="10" s="1"/>
  <c r="BZ15" i="10" s="1"/>
  <c r="CA15" i="10" s="1"/>
  <c r="CB15" i="10" s="1"/>
  <c r="CC15" i="10" s="1"/>
  <c r="CD15" i="10" s="1"/>
  <c r="CE15" i="10" s="1"/>
  <c r="CF15" i="10" s="1"/>
  <c r="CG15" i="10" s="1"/>
  <c r="CH15" i="10" s="1"/>
  <c r="CI15" i="10" s="1"/>
  <c r="CJ15" i="10" s="1"/>
  <c r="CK15" i="10" s="1"/>
  <c r="CL15" i="10" s="1"/>
  <c r="CM15" i="10" s="1"/>
  <c r="CN15" i="10" s="1"/>
  <c r="CO15" i="10" s="1"/>
  <c r="CP15" i="10" s="1"/>
  <c r="CQ15" i="10" s="1"/>
  <c r="CR15" i="10" s="1"/>
  <c r="CS15" i="10" s="1"/>
  <c r="CT15" i="10" s="1"/>
  <c r="CU15" i="10" s="1"/>
  <c r="CV15" i="10" s="1"/>
  <c r="CW15" i="10" s="1"/>
  <c r="CX15" i="10" s="1"/>
  <c r="CY15" i="10" s="1"/>
  <c r="CZ15" i="10" s="1"/>
  <c r="DA15" i="10" s="1"/>
  <c r="DB15" i="10" s="1"/>
  <c r="DC15" i="10" s="1"/>
  <c r="P53" i="6"/>
  <c r="P54" i="6" s="1"/>
  <c r="P46" i="6"/>
  <c r="P24" i="6"/>
  <c r="P23" i="6"/>
  <c r="P45" i="6" s="1"/>
  <c r="P22" i="6"/>
  <c r="P44" i="6" s="1"/>
  <c r="P21" i="6"/>
  <c r="P43" i="6" s="1"/>
  <c r="P20" i="6"/>
  <c r="P15" i="6"/>
  <c r="O24" i="6"/>
  <c r="N24" i="6"/>
  <c r="M24" i="6"/>
  <c r="L24" i="6"/>
  <c r="K24" i="6"/>
  <c r="J24" i="6"/>
  <c r="I24" i="6"/>
  <c r="O23" i="6"/>
  <c r="N23" i="6"/>
  <c r="M23" i="6"/>
  <c r="L23" i="6"/>
  <c r="K23" i="6"/>
  <c r="J23" i="6"/>
  <c r="I23" i="6"/>
  <c r="O22" i="6"/>
  <c r="N22" i="6"/>
  <c r="M22" i="6"/>
  <c r="L22" i="6"/>
  <c r="K22" i="6"/>
  <c r="J22" i="6"/>
  <c r="I22" i="6"/>
  <c r="O21" i="6"/>
  <c r="N21" i="6"/>
  <c r="M21" i="6"/>
  <c r="L21" i="6"/>
  <c r="K21" i="6"/>
  <c r="J21" i="6"/>
  <c r="I21" i="6"/>
  <c r="O20" i="6"/>
  <c r="N20" i="6"/>
  <c r="M20" i="6"/>
  <c r="L20" i="6"/>
  <c r="K20" i="6"/>
  <c r="J20" i="6"/>
  <c r="I20" i="6"/>
  <c r="O15" i="6"/>
  <c r="N15" i="6"/>
  <c r="M15" i="6"/>
  <c r="L15" i="6"/>
  <c r="K15" i="6"/>
  <c r="J15" i="6"/>
  <c r="I15" i="6"/>
  <c r="CY8" i="10"/>
  <c r="CC8" i="10"/>
  <c r="CB8" i="10"/>
  <c r="BI8" i="10"/>
  <c r="Q8" i="10"/>
  <c r="D5" i="6"/>
  <c r="R42" i="8" l="1"/>
  <c r="P25" i="6"/>
  <c r="L25" i="6"/>
  <c r="O25" i="6"/>
  <c r="I25" i="6"/>
  <c r="K25" i="6"/>
  <c r="P42" i="6"/>
  <c r="P55" i="6" s="1"/>
  <c r="J25" i="6"/>
  <c r="M25" i="6"/>
  <c r="N25" i="6"/>
  <c r="DC15" i="11"/>
  <c r="DC19" i="11" s="1"/>
  <c r="DB15" i="11"/>
  <c r="DB19" i="11" s="1"/>
  <c r="DA15" i="11"/>
  <c r="DA19" i="11" s="1"/>
  <c r="CZ15" i="11"/>
  <c r="CZ19" i="11" s="1"/>
  <c r="CY15" i="11"/>
  <c r="CY19" i="11" s="1"/>
  <c r="CX15" i="11"/>
  <c r="CX19" i="11" s="1"/>
  <c r="CW15" i="11"/>
  <c r="CW19" i="11" s="1"/>
  <c r="CV15" i="11"/>
  <c r="CV19" i="11" s="1"/>
  <c r="CU15" i="11"/>
  <c r="CU19" i="11" s="1"/>
  <c r="CT15" i="11"/>
  <c r="CS15" i="11"/>
  <c r="CR15" i="11"/>
  <c r="CQ15" i="11"/>
  <c r="CQ19" i="11" s="1"/>
  <c r="CP15" i="11"/>
  <c r="CO15" i="11"/>
  <c r="CN15" i="11"/>
  <c r="CN19" i="11" s="1"/>
  <c r="CM15" i="11"/>
  <c r="CM19" i="11" s="1"/>
  <c r="CL15" i="11"/>
  <c r="CK15" i="11"/>
  <c r="CK19" i="11" s="1"/>
  <c r="CJ15" i="11"/>
  <c r="CJ19" i="11" s="1"/>
  <c r="CI15" i="11"/>
  <c r="CI19" i="11" s="1"/>
  <c r="CH15" i="11"/>
  <c r="CH19" i="11" s="1"/>
  <c r="CG15" i="11"/>
  <c r="CG19" i="11" s="1"/>
  <c r="CF15" i="11"/>
  <c r="CF19" i="11" s="1"/>
  <c r="CE15" i="11"/>
  <c r="CE19" i="11" s="1"/>
  <c r="CD15" i="11"/>
  <c r="CD19" i="11" s="1"/>
  <c r="CC15" i="11"/>
  <c r="CC19" i="11" s="1"/>
  <c r="CB15" i="11"/>
  <c r="CB19" i="11" s="1"/>
  <c r="CA15" i="11"/>
  <c r="CA19" i="11" s="1"/>
  <c r="BZ15" i="11"/>
  <c r="BZ19" i="11" s="1"/>
  <c r="BY15" i="11"/>
  <c r="BY19" i="11" s="1"/>
  <c r="BX15" i="11"/>
  <c r="BW15" i="11"/>
  <c r="BV15" i="11"/>
  <c r="BV19" i="11" s="1"/>
  <c r="BU15" i="11"/>
  <c r="BU19" i="11" s="1"/>
  <c r="BT15" i="11"/>
  <c r="BT19" i="11" s="1"/>
  <c r="BS15" i="11"/>
  <c r="BR15" i="11"/>
  <c r="BR19" i="11" s="1"/>
  <c r="BQ15" i="11"/>
  <c r="BP15" i="11"/>
  <c r="BP19" i="11" s="1"/>
  <c r="BO15" i="11"/>
  <c r="BN15" i="11"/>
  <c r="BN19" i="11" s="1"/>
  <c r="BM15" i="11"/>
  <c r="BM19" i="11" s="1"/>
  <c r="BL15" i="11"/>
  <c r="BL19" i="11" s="1"/>
  <c r="BK15" i="11"/>
  <c r="BK19" i="11" s="1"/>
  <c r="BJ15" i="11"/>
  <c r="BJ19" i="11" s="1"/>
  <c r="BI15" i="11"/>
  <c r="BI19" i="11" s="1"/>
  <c r="BH15" i="11"/>
  <c r="BH19" i="11" s="1"/>
  <c r="BG15" i="11"/>
  <c r="BG19" i="11" s="1"/>
  <c r="BF15" i="11"/>
  <c r="BF19" i="11" s="1"/>
  <c r="BE15" i="11"/>
  <c r="BE19" i="11" s="1"/>
  <c r="BD15" i="11"/>
  <c r="BD19" i="11" s="1"/>
  <c r="BC15" i="11"/>
  <c r="BC19" i="11" s="1"/>
  <c r="BB15" i="11"/>
  <c r="BA15" i="11"/>
  <c r="AZ15" i="11"/>
  <c r="AY15" i="11"/>
  <c r="AY19" i="11" s="1"/>
  <c r="AX15" i="11"/>
  <c r="AX19" i="11" s="1"/>
  <c r="AW15" i="11"/>
  <c r="AV15" i="11"/>
  <c r="AV19" i="11" s="1"/>
  <c r="AU15" i="11"/>
  <c r="AU19" i="11" s="1"/>
  <c r="AT15" i="11"/>
  <c r="AS15" i="11"/>
  <c r="AS19" i="11" s="1"/>
  <c r="AR15" i="11"/>
  <c r="AR19" i="11" s="1"/>
  <c r="AQ15" i="11"/>
  <c r="AQ19" i="11" s="1"/>
  <c r="AP15" i="11"/>
  <c r="AP19" i="11" s="1"/>
  <c r="AO15" i="11"/>
  <c r="AO19" i="11" s="1"/>
  <c r="AN15" i="11"/>
  <c r="AN19" i="11" s="1"/>
  <c r="AM15" i="11"/>
  <c r="AM19" i="11" s="1"/>
  <c r="AL15" i="11"/>
  <c r="AL19" i="11" s="1"/>
  <c r="AK15" i="11"/>
  <c r="AK19" i="11" s="1"/>
  <c r="AJ15" i="11"/>
  <c r="AJ19" i="11" s="1"/>
  <c r="AI15" i="11"/>
  <c r="AI19" i="11" s="1"/>
  <c r="AH15" i="11"/>
  <c r="AH19" i="11" s="1"/>
  <c r="AG15" i="11"/>
  <c r="AG19" i="11" s="1"/>
  <c r="AF15" i="11"/>
  <c r="AE15" i="11"/>
  <c r="AD15" i="11"/>
  <c r="AC15" i="11"/>
  <c r="AC19" i="11" s="1"/>
  <c r="AB15" i="11"/>
  <c r="AB19" i="11" s="1"/>
  <c r="AA15" i="11"/>
  <c r="Z15" i="11"/>
  <c r="Z19" i="11" s="1"/>
  <c r="Y15" i="11"/>
  <c r="X15" i="11"/>
  <c r="X19" i="11" s="1"/>
  <c r="W15" i="11"/>
  <c r="V15" i="11"/>
  <c r="V19" i="11" s="1"/>
  <c r="U15" i="11"/>
  <c r="U19" i="11" s="1"/>
  <c r="T15" i="11"/>
  <c r="T19" i="11" s="1"/>
  <c r="S15" i="11"/>
  <c r="S19" i="11" s="1"/>
  <c r="R15" i="11"/>
  <c r="R19" i="11" s="1"/>
  <c r="Q15" i="11"/>
  <c r="Q19" i="11" s="1"/>
  <c r="H15" i="11"/>
  <c r="H19" i="11" s="1"/>
  <c r="P47" i="6" l="1"/>
  <c r="AZ19" i="11"/>
  <c r="AT19" i="11"/>
  <c r="W19" i="11"/>
  <c r="BO19" i="11"/>
  <c r="CL19" i="11"/>
  <c r="Y19" i="11"/>
  <c r="AA19" i="11"/>
  <c r="AW19" i="11"/>
  <c r="BS19" i="11"/>
  <c r="CP19" i="11"/>
  <c r="AD19" i="11"/>
  <c r="CR19" i="11"/>
  <c r="AE19" i="11"/>
  <c r="BW19" i="11"/>
  <c r="BB19" i="11"/>
  <c r="CT19" i="11"/>
  <c r="BQ19" i="11"/>
  <c r="CO19" i="11"/>
  <c r="BA19" i="11"/>
  <c r="CS19" i="11"/>
  <c r="AF19" i="11"/>
  <c r="BX19" i="11"/>
  <c r="I146" i="10" l="1"/>
  <c r="I141" i="10"/>
  <c r="I135" i="10"/>
  <c r="I130" i="10"/>
  <c r="I124" i="10"/>
  <c r="I119" i="10"/>
  <c r="I113" i="10"/>
  <c r="I108" i="10"/>
  <c r="I102" i="10"/>
  <c r="I97" i="10"/>
  <c r="I84" i="10"/>
  <c r="I79" i="10"/>
  <c r="I73" i="10"/>
  <c r="I68" i="10"/>
  <c r="I62" i="10"/>
  <c r="I57" i="10"/>
  <c r="I51" i="10"/>
  <c r="I46" i="10"/>
  <c r="I40" i="10"/>
  <c r="I35" i="10"/>
  <c r="I53" i="6"/>
  <c r="I54" i="6" s="1"/>
  <c r="I46" i="6"/>
  <c r="I45" i="6"/>
  <c r="I44" i="6"/>
  <c r="I43" i="6"/>
  <c r="I42" i="6"/>
  <c r="C16" i="7"/>
  <c r="C17" i="7" s="1"/>
  <c r="I47" i="6" l="1"/>
  <c r="I55" i="6"/>
  <c r="DC6" i="11"/>
  <c r="DB6" i="11"/>
  <c r="DA6" i="11"/>
  <c r="CZ6" i="11"/>
  <c r="CY6" i="11"/>
  <c r="CX6" i="11"/>
  <c r="CW6" i="11"/>
  <c r="CV6" i="11"/>
  <c r="CU6" i="11"/>
  <c r="CT6" i="11"/>
  <c r="CS6" i="11"/>
  <c r="CR6" i="11"/>
  <c r="CQ6" i="11"/>
  <c r="CP6" i="11"/>
  <c r="CO6" i="11"/>
  <c r="CN6" i="11"/>
  <c r="CM6" i="11"/>
  <c r="CL6" i="11"/>
  <c r="CK6" i="11"/>
  <c r="CJ6" i="11"/>
  <c r="CI6" i="11"/>
  <c r="CH6" i="11"/>
  <c r="CG6" i="11"/>
  <c r="CF6" i="11"/>
  <c r="CE6" i="11"/>
  <c r="CD6" i="11"/>
  <c r="CC6" i="11"/>
  <c r="CB6" i="11"/>
  <c r="CA6" i="11"/>
  <c r="BZ6" i="11"/>
  <c r="BY6" i="11"/>
  <c r="BX6" i="11"/>
  <c r="BW6" i="11"/>
  <c r="BV6" i="11"/>
  <c r="BU6" i="11"/>
  <c r="BT6" i="11"/>
  <c r="BS6" i="11"/>
  <c r="BR6" i="11"/>
  <c r="BQ6" i="11"/>
  <c r="BP6" i="11"/>
  <c r="BO6" i="11"/>
  <c r="BN6" i="11"/>
  <c r="BM6" i="11"/>
  <c r="BL6" i="11"/>
  <c r="BK6" i="11"/>
  <c r="BJ6" i="11"/>
  <c r="BI6" i="11"/>
  <c r="BH6" i="11"/>
  <c r="BG6" i="11"/>
  <c r="BF6" i="11"/>
  <c r="BE6" i="11"/>
  <c r="BD6" i="11"/>
  <c r="BC6" i="11"/>
  <c r="BB6" i="11"/>
  <c r="BA6" i="11"/>
  <c r="AZ6" i="11"/>
  <c r="AY6" i="11"/>
  <c r="AX6" i="11"/>
  <c r="AW6" i="11"/>
  <c r="AV6" i="11"/>
  <c r="AU6" i="11"/>
  <c r="AT6" i="11"/>
  <c r="AS6" i="11"/>
  <c r="AR6" i="11"/>
  <c r="AQ6" i="11"/>
  <c r="AP6" i="11"/>
  <c r="AO6" i="11"/>
  <c r="AN6" i="11"/>
  <c r="AM6" i="11"/>
  <c r="AL6" i="11"/>
  <c r="AK6" i="11"/>
  <c r="AJ6" i="11"/>
  <c r="AI6" i="11"/>
  <c r="AH6" i="11"/>
  <c r="AG6" i="11"/>
  <c r="AF6" i="11"/>
  <c r="AE6" i="11"/>
  <c r="AD6" i="11"/>
  <c r="AC6" i="11"/>
  <c r="AB6" i="11"/>
  <c r="AA6" i="11"/>
  <c r="Z6" i="11"/>
  <c r="Y6" i="11"/>
  <c r="X6" i="11"/>
  <c r="W6" i="11"/>
  <c r="V6" i="11"/>
  <c r="U6" i="11"/>
  <c r="T6" i="11"/>
  <c r="S6" i="11"/>
  <c r="R6" i="11"/>
  <c r="Q6" i="11"/>
  <c r="H6" i="11"/>
  <c r="AL7" i="11" l="1"/>
  <c r="AL16" i="11"/>
  <c r="AL17" i="11" s="1"/>
  <c r="CC7" i="11"/>
  <c r="CC16" i="11"/>
  <c r="CC17" i="11" s="1"/>
  <c r="AN7" i="11"/>
  <c r="AN16" i="11"/>
  <c r="AN17" i="11" s="1"/>
  <c r="CH7" i="11"/>
  <c r="CH16" i="11"/>
  <c r="CH17" i="11" s="1"/>
  <c r="CK7" i="11"/>
  <c r="CK16" i="11"/>
  <c r="CK17" i="11" s="1"/>
  <c r="BR7" i="11"/>
  <c r="BR16" i="11"/>
  <c r="BR17" i="11" s="1"/>
  <c r="BT7" i="11"/>
  <c r="BT16" i="11"/>
  <c r="BT17" i="11" s="1"/>
  <c r="AB7" i="11"/>
  <c r="AB16" i="11"/>
  <c r="AB17" i="11" s="1"/>
  <c r="BA7" i="11"/>
  <c r="BA16" i="11"/>
  <c r="BA17" i="11" s="1"/>
  <c r="CS7" i="11"/>
  <c r="CS16" i="11"/>
  <c r="CS17" i="11" s="1"/>
  <c r="CL7" i="11"/>
  <c r="CL16" i="11"/>
  <c r="CL17" i="11" s="1"/>
  <c r="AT7" i="11"/>
  <c r="AT16" i="11"/>
  <c r="AT17" i="11" s="1"/>
  <c r="CB7" i="11"/>
  <c r="CB16" i="11"/>
  <c r="CB17" i="11" s="1"/>
  <c r="Y7" i="11"/>
  <c r="Y16" i="11"/>
  <c r="Y17" i="11" s="1"/>
  <c r="CD7" i="11"/>
  <c r="CD16" i="11"/>
  <c r="CD17" i="11" s="1"/>
  <c r="BU7" i="11"/>
  <c r="BU16" i="11"/>
  <c r="BU17" i="11" s="1"/>
  <c r="AZ7" i="11"/>
  <c r="AZ16" i="11"/>
  <c r="AZ17" i="11" s="1"/>
  <c r="CI7" i="11"/>
  <c r="CI16" i="11"/>
  <c r="CI17" i="11" s="1"/>
  <c r="AP7" i="11"/>
  <c r="AP16" i="11"/>
  <c r="AP17" i="11" s="1"/>
  <c r="AQ7" i="11"/>
  <c r="AQ16" i="11"/>
  <c r="AQ17" i="11" s="1"/>
  <c r="AR7" i="11"/>
  <c r="AR16" i="11"/>
  <c r="AR17" i="11" s="1"/>
  <c r="AS7" i="11"/>
  <c r="AS16" i="11"/>
  <c r="AS17" i="11" s="1"/>
  <c r="CN7" i="11"/>
  <c r="CN16" i="11"/>
  <c r="CN17" i="11" s="1"/>
  <c r="AV7" i="11"/>
  <c r="AV16" i="11"/>
  <c r="AV17" i="11" s="1"/>
  <c r="CE7" i="11"/>
  <c r="CE16" i="11"/>
  <c r="CE17" i="11" s="1"/>
  <c r="BS7" i="11"/>
  <c r="BS16" i="11"/>
  <c r="BS17" i="11" s="1"/>
  <c r="Z7" i="11"/>
  <c r="Z16" i="11"/>
  <c r="Z17" i="11" s="1"/>
  <c r="AA7" i="11"/>
  <c r="AA16" i="11"/>
  <c r="AA17" i="11" s="1"/>
  <c r="CG7" i="11"/>
  <c r="CG16" i="11"/>
  <c r="CG17" i="11" s="1"/>
  <c r="CR7" i="11"/>
  <c r="CR16" i="11"/>
  <c r="CR17" i="11" s="1"/>
  <c r="BD7" i="11"/>
  <c r="BD16" i="11"/>
  <c r="BD17" i="11" s="1"/>
  <c r="BE7" i="11"/>
  <c r="BE16" i="11"/>
  <c r="BE17" i="11" s="1"/>
  <c r="BF7" i="11"/>
  <c r="BF16" i="11"/>
  <c r="BF17" i="11" s="1"/>
  <c r="BG7" i="11"/>
  <c r="BG16" i="11"/>
  <c r="BG17" i="11" s="1"/>
  <c r="AU7" i="11"/>
  <c r="AU16" i="11"/>
  <c r="AU17" i="11" s="1"/>
  <c r="R7" i="11"/>
  <c r="R16" i="11"/>
  <c r="R17" i="11" s="1"/>
  <c r="BH7" i="11"/>
  <c r="BH16" i="11"/>
  <c r="BH17" i="11" s="1"/>
  <c r="CP7" i="11"/>
  <c r="CP16" i="11"/>
  <c r="CP17" i="11" s="1"/>
  <c r="BI7" i="11"/>
  <c r="BI16" i="11"/>
  <c r="BI17" i="11" s="1"/>
  <c r="AD7" i="11"/>
  <c r="AD16" i="11"/>
  <c r="AD17" i="11" s="1"/>
  <c r="BJ7" i="11"/>
  <c r="BJ16" i="11"/>
  <c r="BJ17" i="11" s="1"/>
  <c r="AX7" i="11"/>
  <c r="AX16" i="11"/>
  <c r="AX17" i="11" s="1"/>
  <c r="AE7" i="11"/>
  <c r="AE16" i="11"/>
  <c r="AE17" i="11" s="1"/>
  <c r="AY7" i="11"/>
  <c r="AY16" i="11"/>
  <c r="AY17" i="11" s="1"/>
  <c r="AF7" i="11"/>
  <c r="AF16" i="11"/>
  <c r="AF17" i="11" s="1"/>
  <c r="DB7" i="11"/>
  <c r="DB16" i="11"/>
  <c r="DB17" i="11" s="1"/>
  <c r="BL7" i="11"/>
  <c r="BL16" i="11"/>
  <c r="BL17" i="11" s="1"/>
  <c r="DC7" i="11"/>
  <c r="DC16" i="11"/>
  <c r="DC17" i="11" s="1"/>
  <c r="BX7" i="11"/>
  <c r="BX16" i="11"/>
  <c r="BX17" i="11" s="1"/>
  <c r="AI7" i="11"/>
  <c r="AI16" i="11"/>
  <c r="AI17" i="11" s="1"/>
  <c r="BY7" i="11"/>
  <c r="BY16" i="11"/>
  <c r="BY17" i="11" s="1"/>
  <c r="BO7" i="11"/>
  <c r="BO16" i="11"/>
  <c r="BO17" i="11" s="1"/>
  <c r="AJ7" i="11"/>
  <c r="AJ16" i="11"/>
  <c r="AJ17" i="11" s="1"/>
  <c r="BZ7" i="11"/>
  <c r="BZ16" i="11"/>
  <c r="BZ17" i="11" s="1"/>
  <c r="V7" i="11"/>
  <c r="V16" i="11"/>
  <c r="V17" i="11" s="1"/>
  <c r="BP7" i="11"/>
  <c r="BP16" i="11"/>
  <c r="BP17" i="11" s="1"/>
  <c r="X7" i="11"/>
  <c r="X16" i="11"/>
  <c r="X17" i="11" s="1"/>
  <c r="AM7" i="11"/>
  <c r="AM16" i="11"/>
  <c r="AM17" i="11" s="1"/>
  <c r="AO7" i="11"/>
  <c r="AO16" i="11"/>
  <c r="AO17" i="11" s="1"/>
  <c r="CF7" i="11"/>
  <c r="CF16" i="11"/>
  <c r="CF17" i="11" s="1"/>
  <c r="AC7" i="11"/>
  <c r="AC16" i="11"/>
  <c r="AC17" i="11" s="1"/>
  <c r="BB7" i="11"/>
  <c r="BB16" i="11"/>
  <c r="BB17" i="11" s="1"/>
  <c r="CJ7" i="11"/>
  <c r="CJ16" i="11"/>
  <c r="CJ17" i="11" s="1"/>
  <c r="BC7" i="11"/>
  <c r="BC16" i="11"/>
  <c r="BC17" i="11" s="1"/>
  <c r="CT7" i="11"/>
  <c r="CT16" i="11"/>
  <c r="CT17" i="11" s="1"/>
  <c r="H7" i="11"/>
  <c r="H16" i="11"/>
  <c r="CU7" i="11"/>
  <c r="CU16" i="11"/>
  <c r="CU17" i="11" s="1"/>
  <c r="CM7" i="11"/>
  <c r="CM16" i="11"/>
  <c r="CM17" i="11" s="1"/>
  <c r="CV7" i="11"/>
  <c r="CV16" i="11"/>
  <c r="CV17" i="11" s="1"/>
  <c r="Q7" i="11"/>
  <c r="Q16" i="11"/>
  <c r="Q17" i="11" s="1"/>
  <c r="CW7" i="11"/>
  <c r="CW16" i="11"/>
  <c r="CW17" i="11" s="1"/>
  <c r="CO7" i="11"/>
  <c r="CO16" i="11"/>
  <c r="CO17" i="11" s="1"/>
  <c r="CX7" i="11"/>
  <c r="CX16" i="11"/>
  <c r="CX17" i="11" s="1"/>
  <c r="S7" i="11"/>
  <c r="S16" i="11"/>
  <c r="S17" i="11" s="1"/>
  <c r="CY7" i="11"/>
  <c r="CY16" i="11"/>
  <c r="CY17" i="11" s="1"/>
  <c r="AW7" i="11"/>
  <c r="AW16" i="11"/>
  <c r="AW17" i="11" s="1"/>
  <c r="CQ7" i="11"/>
  <c r="CQ16" i="11"/>
  <c r="CQ17" i="11" s="1"/>
  <c r="CZ7" i="11"/>
  <c r="CZ16" i="11"/>
  <c r="CZ17" i="11" s="1"/>
  <c r="BK7" i="11"/>
  <c r="BK16" i="11"/>
  <c r="BK17" i="11" s="1"/>
  <c r="DA7" i="11"/>
  <c r="DA16" i="11"/>
  <c r="DA17" i="11" s="1"/>
  <c r="BV7" i="11"/>
  <c r="BV16" i="11"/>
  <c r="BV17" i="11" s="1"/>
  <c r="AG7" i="11"/>
  <c r="AG16" i="11"/>
  <c r="AG17" i="11" s="1"/>
  <c r="BW7" i="11"/>
  <c r="BW16" i="11"/>
  <c r="BW17" i="11" s="1"/>
  <c r="BM7" i="11"/>
  <c r="BM16" i="11"/>
  <c r="BM17" i="11" s="1"/>
  <c r="AH7" i="11"/>
  <c r="AH16" i="11"/>
  <c r="AH17" i="11" s="1"/>
  <c r="T7" i="11"/>
  <c r="T16" i="11"/>
  <c r="T17" i="11" s="1"/>
  <c r="BN7" i="11"/>
  <c r="BN16" i="11"/>
  <c r="BN17" i="11" s="1"/>
  <c r="U7" i="11"/>
  <c r="U16" i="11"/>
  <c r="U17" i="11" s="1"/>
  <c r="AK7" i="11"/>
  <c r="AK16" i="11"/>
  <c r="AK17" i="11" s="1"/>
  <c r="CA7" i="11"/>
  <c r="CA16" i="11"/>
  <c r="CA17" i="11" s="1"/>
  <c r="W7" i="11"/>
  <c r="W16" i="11"/>
  <c r="W17" i="11" s="1"/>
  <c r="BQ7" i="11"/>
  <c r="BQ16" i="11"/>
  <c r="BQ17" i="11" s="1"/>
  <c r="P155" i="12"/>
  <c r="P203" i="12" s="1"/>
  <c r="O155" i="12"/>
  <c r="O203" i="12" s="1"/>
  <c r="M155" i="12"/>
  <c r="M208" i="12" s="1"/>
  <c r="L155" i="12"/>
  <c r="L208" i="12" s="1"/>
  <c r="K155" i="12"/>
  <c r="K208" i="12" s="1"/>
  <c r="J155" i="12"/>
  <c r="J208" i="12" s="1"/>
  <c r="I155" i="12"/>
  <c r="I208" i="12" s="1"/>
  <c r="H155" i="12"/>
  <c r="H208" i="12" s="1"/>
  <c r="P154" i="12"/>
  <c r="P192" i="12" s="1"/>
  <c r="N154" i="12"/>
  <c r="N197" i="12" s="1"/>
  <c r="M154" i="12"/>
  <c r="M192" i="12" s="1"/>
  <c r="L154" i="12"/>
  <c r="L192" i="12" s="1"/>
  <c r="K154" i="12"/>
  <c r="K192" i="12" s="1"/>
  <c r="J154" i="12"/>
  <c r="J192" i="12" s="1"/>
  <c r="I154" i="12"/>
  <c r="I192" i="12" s="1"/>
  <c r="H154" i="12"/>
  <c r="H192" i="12" s="1"/>
  <c r="P153" i="12"/>
  <c r="P181" i="12" s="1"/>
  <c r="O153" i="12"/>
  <c r="O181" i="12" s="1"/>
  <c r="N153" i="12"/>
  <c r="N181" i="12" s="1"/>
  <c r="M153" i="12"/>
  <c r="M186" i="12" s="1"/>
  <c r="L153" i="12"/>
  <c r="L186" i="12" s="1"/>
  <c r="K153" i="12"/>
  <c r="K186" i="12" s="1"/>
  <c r="J153" i="12"/>
  <c r="J186" i="12" s="1"/>
  <c r="I153" i="12"/>
  <c r="I186" i="12" s="1"/>
  <c r="H153" i="12"/>
  <c r="H181" i="12" s="1"/>
  <c r="P152" i="12"/>
  <c r="P170" i="12" s="1"/>
  <c r="O152" i="12"/>
  <c r="O170" i="12" s="1"/>
  <c r="N152" i="12"/>
  <c r="N170" i="12" s="1"/>
  <c r="L152" i="12"/>
  <c r="L170" i="12" s="1"/>
  <c r="K152" i="12"/>
  <c r="K170" i="12" s="1"/>
  <c r="J152" i="12"/>
  <c r="J175" i="12" s="1"/>
  <c r="I152" i="12"/>
  <c r="I175" i="12" s="1"/>
  <c r="H152" i="12"/>
  <c r="H170" i="12" s="1"/>
  <c r="O151" i="12"/>
  <c r="O164" i="12" s="1"/>
  <c r="N151" i="12"/>
  <c r="N164" i="12" s="1"/>
  <c r="M151" i="12"/>
  <c r="M159" i="12" s="1"/>
  <c r="L151" i="12"/>
  <c r="L159" i="12" s="1"/>
  <c r="K151" i="12"/>
  <c r="K159" i="12" s="1"/>
  <c r="J151" i="12"/>
  <c r="J159" i="12" s="1"/>
  <c r="I151" i="12"/>
  <c r="I159" i="12" s="1"/>
  <c r="H151" i="12"/>
  <c r="H159" i="12" s="1"/>
  <c r="P155" i="9"/>
  <c r="P208" i="9" s="1"/>
  <c r="O155" i="9"/>
  <c r="O208" i="9" s="1"/>
  <c r="N155" i="9"/>
  <c r="N208" i="9" s="1"/>
  <c r="M155" i="9"/>
  <c r="M203" i="9" s="1"/>
  <c r="L155" i="9"/>
  <c r="L208" i="9" s="1"/>
  <c r="K155" i="9"/>
  <c r="K208" i="9" s="1"/>
  <c r="J155" i="9"/>
  <c r="J208" i="9" s="1"/>
  <c r="H155" i="9"/>
  <c r="H203" i="9" s="1"/>
  <c r="P154" i="9"/>
  <c r="P192" i="9" s="1"/>
  <c r="O154" i="9"/>
  <c r="O197" i="9" s="1"/>
  <c r="N154" i="9"/>
  <c r="N197" i="9" s="1"/>
  <c r="M154" i="9"/>
  <c r="M192" i="9" s="1"/>
  <c r="L154" i="9"/>
  <c r="L192" i="9" s="1"/>
  <c r="K154" i="9"/>
  <c r="K197" i="9" s="1"/>
  <c r="J154" i="9"/>
  <c r="J197" i="9" s="1"/>
  <c r="H154" i="9"/>
  <c r="H192" i="9" s="1"/>
  <c r="P153" i="9"/>
  <c r="P181" i="9" s="1"/>
  <c r="O153" i="9"/>
  <c r="O186" i="9" s="1"/>
  <c r="N153" i="9"/>
  <c r="N186" i="9" s="1"/>
  <c r="M153" i="9"/>
  <c r="M186" i="9" s="1"/>
  <c r="L153" i="9"/>
  <c r="K153" i="9"/>
  <c r="K181" i="9" s="1"/>
  <c r="J153" i="9"/>
  <c r="J181" i="9" s="1"/>
  <c r="I153" i="9"/>
  <c r="I181" i="9" s="1"/>
  <c r="H153" i="9"/>
  <c r="H181" i="9" s="1"/>
  <c r="P152" i="9"/>
  <c r="P170" i="9" s="1"/>
  <c r="O152" i="9"/>
  <c r="O170" i="9" s="1"/>
  <c r="N152" i="9"/>
  <c r="N175" i="9" s="1"/>
  <c r="M152" i="9"/>
  <c r="M170" i="9" s="1"/>
  <c r="L152" i="9"/>
  <c r="L170" i="9" s="1"/>
  <c r="J152" i="9"/>
  <c r="J175" i="9" s="1"/>
  <c r="I152" i="9"/>
  <c r="I175" i="9" s="1"/>
  <c r="H152" i="9"/>
  <c r="H175" i="9" s="1"/>
  <c r="P151" i="9"/>
  <c r="P159" i="9" s="1"/>
  <c r="O151" i="9"/>
  <c r="O164" i="9" s="1"/>
  <c r="N151" i="9"/>
  <c r="N164" i="9" s="1"/>
  <c r="M151" i="9"/>
  <c r="M164" i="9" s="1"/>
  <c r="L151" i="9"/>
  <c r="L164" i="9" s="1"/>
  <c r="K151" i="9"/>
  <c r="K164" i="9" s="1"/>
  <c r="J151" i="9"/>
  <c r="J164" i="9" s="1"/>
  <c r="H151" i="9"/>
  <c r="H159" i="9" s="1"/>
  <c r="H89" i="9"/>
  <c r="J89" i="9"/>
  <c r="K89" i="9"/>
  <c r="L89" i="9"/>
  <c r="M89" i="9"/>
  <c r="N89" i="9"/>
  <c r="O89" i="9"/>
  <c r="P89" i="9"/>
  <c r="H90" i="9"/>
  <c r="I90" i="9"/>
  <c r="J90" i="9"/>
  <c r="L90" i="9"/>
  <c r="M90" i="9"/>
  <c r="N90" i="9"/>
  <c r="O90" i="9"/>
  <c r="P90" i="9"/>
  <c r="H91" i="9"/>
  <c r="I91" i="9"/>
  <c r="K91" i="9"/>
  <c r="L91" i="9"/>
  <c r="M91" i="9"/>
  <c r="N91" i="9"/>
  <c r="O91" i="9"/>
  <c r="P91" i="9"/>
  <c r="H92" i="9"/>
  <c r="J92" i="9"/>
  <c r="K92" i="9"/>
  <c r="L92" i="9"/>
  <c r="M92" i="9"/>
  <c r="N92" i="9"/>
  <c r="O92" i="9"/>
  <c r="P92" i="9"/>
  <c r="H93" i="9"/>
  <c r="J93" i="9"/>
  <c r="K93" i="9"/>
  <c r="L93" i="9"/>
  <c r="M93" i="9"/>
  <c r="N93" i="9"/>
  <c r="O93" i="9"/>
  <c r="P93" i="9"/>
  <c r="DC208" i="9"/>
  <c r="DB208" i="9"/>
  <c r="DA208" i="9"/>
  <c r="CZ208" i="9"/>
  <c r="CY208" i="9"/>
  <c r="CX208" i="9"/>
  <c r="CW208" i="9"/>
  <c r="CV208" i="9"/>
  <c r="CU208" i="9"/>
  <c r="CT208" i="9"/>
  <c r="CS208" i="9"/>
  <c r="CR208" i="9"/>
  <c r="CQ208" i="9"/>
  <c r="CP208" i="9"/>
  <c r="CO208" i="9"/>
  <c r="CN208" i="9"/>
  <c r="CM208" i="9"/>
  <c r="CL208" i="9"/>
  <c r="CK208" i="9"/>
  <c r="CJ208" i="9"/>
  <c r="CI208" i="9"/>
  <c r="CH208" i="9"/>
  <c r="CG208" i="9"/>
  <c r="CF208" i="9"/>
  <c r="CE208" i="9"/>
  <c r="CD208" i="9"/>
  <c r="CC208" i="9"/>
  <c r="CB208" i="9"/>
  <c r="CA208" i="9"/>
  <c r="BZ208" i="9"/>
  <c r="BY208" i="9"/>
  <c r="BX208" i="9"/>
  <c r="BW208" i="9"/>
  <c r="BV208" i="9"/>
  <c r="BU208" i="9"/>
  <c r="BT208" i="9"/>
  <c r="BS208" i="9"/>
  <c r="BR208" i="9"/>
  <c r="BQ208" i="9"/>
  <c r="BP208" i="9"/>
  <c r="BO208" i="9"/>
  <c r="BN208" i="9"/>
  <c r="BM208" i="9"/>
  <c r="BL208" i="9"/>
  <c r="BK208" i="9"/>
  <c r="BJ208" i="9"/>
  <c r="BI208" i="9"/>
  <c r="BH208" i="9"/>
  <c r="BG208" i="9"/>
  <c r="BF208" i="9"/>
  <c r="BE208" i="9"/>
  <c r="BD208" i="9"/>
  <c r="BC208" i="9"/>
  <c r="BB208" i="9"/>
  <c r="BA208" i="9"/>
  <c r="AZ208" i="9"/>
  <c r="AY208" i="9"/>
  <c r="AX208" i="9"/>
  <c r="AW208" i="9"/>
  <c r="AV208" i="9"/>
  <c r="AU208" i="9"/>
  <c r="AT208" i="9"/>
  <c r="AS208" i="9"/>
  <c r="AR208" i="9"/>
  <c r="AQ208" i="9"/>
  <c r="AP208" i="9"/>
  <c r="AO208" i="9"/>
  <c r="AN208" i="9"/>
  <c r="AM208" i="9"/>
  <c r="AL208" i="9"/>
  <c r="AK208" i="9"/>
  <c r="AJ208" i="9"/>
  <c r="AI208" i="9"/>
  <c r="AH208" i="9"/>
  <c r="AG208" i="9"/>
  <c r="AF208" i="9"/>
  <c r="AE208" i="9"/>
  <c r="AD208" i="9"/>
  <c r="AC208" i="9"/>
  <c r="AB208" i="9"/>
  <c r="AA208" i="9"/>
  <c r="Z208" i="9"/>
  <c r="Y208" i="9"/>
  <c r="X208" i="9"/>
  <c r="W208" i="9"/>
  <c r="V208" i="9"/>
  <c r="U208" i="9"/>
  <c r="T208" i="9"/>
  <c r="S208" i="9"/>
  <c r="R208" i="9"/>
  <c r="Q208" i="9"/>
  <c r="DC208" i="12"/>
  <c r="DB208" i="12"/>
  <c r="DA208" i="12"/>
  <c r="CZ208" i="12"/>
  <c r="CY208" i="12"/>
  <c r="CX208" i="12"/>
  <c r="CW208" i="12"/>
  <c r="CV208" i="12"/>
  <c r="CU208" i="12"/>
  <c r="CT208" i="12"/>
  <c r="CS208" i="12"/>
  <c r="CR208" i="12"/>
  <c r="CQ208" i="12"/>
  <c r="CP208" i="12"/>
  <c r="CO208" i="12"/>
  <c r="CN208" i="12"/>
  <c r="CM208" i="12"/>
  <c r="CL208" i="12"/>
  <c r="CK208" i="12"/>
  <c r="CJ208" i="12"/>
  <c r="CI208" i="12"/>
  <c r="CH208" i="12"/>
  <c r="CG208" i="12"/>
  <c r="CF208" i="12"/>
  <c r="CE208" i="12"/>
  <c r="CD208" i="12"/>
  <c r="CC208" i="12"/>
  <c r="CB208" i="12"/>
  <c r="CA208" i="12"/>
  <c r="BZ208" i="12"/>
  <c r="BY208" i="12"/>
  <c r="BX208" i="12"/>
  <c r="BW208" i="12"/>
  <c r="BV208" i="12"/>
  <c r="BU208" i="12"/>
  <c r="BT208" i="12"/>
  <c r="BS208" i="12"/>
  <c r="BR208" i="12"/>
  <c r="BQ208" i="12"/>
  <c r="BP208" i="12"/>
  <c r="BO208" i="12"/>
  <c r="BN208" i="12"/>
  <c r="BM208" i="12"/>
  <c r="BL208" i="12"/>
  <c r="BK208" i="12"/>
  <c r="BJ208" i="12"/>
  <c r="BI208" i="12"/>
  <c r="BH208" i="12"/>
  <c r="BG208" i="12"/>
  <c r="BF208" i="12"/>
  <c r="BE208" i="12"/>
  <c r="BD208" i="12"/>
  <c r="BC208" i="12"/>
  <c r="BB208" i="12"/>
  <c r="BA208" i="12"/>
  <c r="AZ208" i="12"/>
  <c r="AY208" i="12"/>
  <c r="AX208" i="12"/>
  <c r="AW208" i="12"/>
  <c r="AV208" i="12"/>
  <c r="AU208" i="12"/>
  <c r="AT208" i="12"/>
  <c r="AS208" i="12"/>
  <c r="AR208" i="12"/>
  <c r="AQ208" i="12"/>
  <c r="AP208" i="12"/>
  <c r="AO208" i="12"/>
  <c r="AN208" i="12"/>
  <c r="AM208" i="12"/>
  <c r="AL208" i="12"/>
  <c r="AK208" i="12"/>
  <c r="AJ208" i="12"/>
  <c r="AI208" i="12"/>
  <c r="AH208" i="12"/>
  <c r="AG208" i="12"/>
  <c r="AF208" i="12"/>
  <c r="AE208" i="12"/>
  <c r="AD208" i="12"/>
  <c r="AC208" i="12"/>
  <c r="AB208" i="12"/>
  <c r="AA208" i="12"/>
  <c r="Z208" i="12"/>
  <c r="Y208" i="12"/>
  <c r="X208" i="12"/>
  <c r="W208" i="12"/>
  <c r="V208" i="12"/>
  <c r="U208" i="12"/>
  <c r="T208" i="12"/>
  <c r="S208" i="12"/>
  <c r="R208" i="12"/>
  <c r="Q208" i="12"/>
  <c r="DC203" i="9"/>
  <c r="DB203" i="9"/>
  <c r="DA203" i="9"/>
  <c r="CZ203" i="9"/>
  <c r="CY203" i="9"/>
  <c r="CX203" i="9"/>
  <c r="CW203" i="9"/>
  <c r="CV203" i="9"/>
  <c r="CU203" i="9"/>
  <c r="CT203" i="9"/>
  <c r="CS203" i="9"/>
  <c r="CR203" i="9"/>
  <c r="CQ203" i="9"/>
  <c r="CP203" i="9"/>
  <c r="CO203" i="9"/>
  <c r="CN203" i="9"/>
  <c r="CM203" i="9"/>
  <c r="CL203" i="9"/>
  <c r="CK203" i="9"/>
  <c r="CJ203" i="9"/>
  <c r="CI203" i="9"/>
  <c r="CH203" i="9"/>
  <c r="CG203" i="9"/>
  <c r="CF203" i="9"/>
  <c r="CE203" i="9"/>
  <c r="CD203" i="9"/>
  <c r="CC203" i="9"/>
  <c r="CB203" i="9"/>
  <c r="CA203" i="9"/>
  <c r="BZ203" i="9"/>
  <c r="BY203" i="9"/>
  <c r="BX203" i="9"/>
  <c r="BW203" i="9"/>
  <c r="BV203" i="9"/>
  <c r="BU203" i="9"/>
  <c r="BT203" i="9"/>
  <c r="BS203" i="9"/>
  <c r="BR203" i="9"/>
  <c r="BQ203" i="9"/>
  <c r="BP203" i="9"/>
  <c r="BO203" i="9"/>
  <c r="BN203" i="9"/>
  <c r="BM203" i="9"/>
  <c r="BL203" i="9"/>
  <c r="BK203" i="9"/>
  <c r="BJ203" i="9"/>
  <c r="BI203" i="9"/>
  <c r="BH203" i="9"/>
  <c r="BG203" i="9"/>
  <c r="BF203" i="9"/>
  <c r="BE203" i="9"/>
  <c r="BD203" i="9"/>
  <c r="BC203" i="9"/>
  <c r="BB203" i="9"/>
  <c r="BA203" i="9"/>
  <c r="AZ203" i="9"/>
  <c r="AY203" i="9"/>
  <c r="AX203" i="9"/>
  <c r="AW203" i="9"/>
  <c r="AV203" i="9"/>
  <c r="AU203" i="9"/>
  <c r="AT203" i="9"/>
  <c r="AS203" i="9"/>
  <c r="AR203" i="9"/>
  <c r="AQ203" i="9"/>
  <c r="AP203" i="9"/>
  <c r="AO203" i="9"/>
  <c r="AN203" i="9"/>
  <c r="AM203" i="9"/>
  <c r="AL203" i="9"/>
  <c r="AK203" i="9"/>
  <c r="AJ203" i="9"/>
  <c r="AI203" i="9"/>
  <c r="AH203" i="9"/>
  <c r="AG203" i="9"/>
  <c r="AF203" i="9"/>
  <c r="AE203" i="9"/>
  <c r="AD203" i="9"/>
  <c r="AC203" i="9"/>
  <c r="AB203" i="9"/>
  <c r="AA203" i="9"/>
  <c r="Z203" i="9"/>
  <c r="Y203" i="9"/>
  <c r="X203" i="9"/>
  <c r="W203" i="9"/>
  <c r="V203" i="9"/>
  <c r="U203" i="9"/>
  <c r="T203" i="9"/>
  <c r="S203" i="9"/>
  <c r="R203" i="9"/>
  <c r="Q203" i="9"/>
  <c r="N203" i="9"/>
  <c r="DC203" i="12"/>
  <c r="DB203" i="12"/>
  <c r="DA203" i="12"/>
  <c r="CZ203" i="12"/>
  <c r="CY203" i="12"/>
  <c r="CX203" i="12"/>
  <c r="CW203" i="12"/>
  <c r="CV203" i="12"/>
  <c r="CU203" i="12"/>
  <c r="CT203" i="12"/>
  <c r="CS203" i="12"/>
  <c r="CR203" i="12"/>
  <c r="CQ203" i="12"/>
  <c r="CP203" i="12"/>
  <c r="CO203" i="12"/>
  <c r="CN203" i="12"/>
  <c r="CM203" i="12"/>
  <c r="CL203" i="12"/>
  <c r="CK203" i="12"/>
  <c r="CJ203" i="12"/>
  <c r="CI203" i="12"/>
  <c r="CH203" i="12"/>
  <c r="CG203" i="12"/>
  <c r="CF203" i="12"/>
  <c r="CE203" i="12"/>
  <c r="CD203" i="12"/>
  <c r="CC203" i="12"/>
  <c r="CB203" i="12"/>
  <c r="CA203" i="12"/>
  <c r="BZ203" i="12"/>
  <c r="BY203" i="12"/>
  <c r="BX203" i="12"/>
  <c r="BW203" i="12"/>
  <c r="BV203" i="12"/>
  <c r="BU203" i="12"/>
  <c r="BT203" i="12"/>
  <c r="BS203" i="12"/>
  <c r="BR203" i="12"/>
  <c r="BQ203" i="12"/>
  <c r="BP203" i="12"/>
  <c r="BO203" i="12"/>
  <c r="BN203" i="12"/>
  <c r="BM203" i="12"/>
  <c r="BL203" i="12"/>
  <c r="BK203" i="12"/>
  <c r="BJ203" i="12"/>
  <c r="BI203" i="12"/>
  <c r="BH203" i="12"/>
  <c r="BG203" i="12"/>
  <c r="BF203" i="12"/>
  <c r="BE203" i="12"/>
  <c r="BD203" i="12"/>
  <c r="BC203" i="12"/>
  <c r="BB203" i="12"/>
  <c r="BA203" i="12"/>
  <c r="AZ203" i="12"/>
  <c r="AY203" i="12"/>
  <c r="AX203"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R203" i="12"/>
  <c r="Q203" i="12"/>
  <c r="M203" i="12"/>
  <c r="DC197" i="9"/>
  <c r="DB197" i="9"/>
  <c r="DA197" i="9"/>
  <c r="CZ197" i="9"/>
  <c r="CY197" i="9"/>
  <c r="CX197" i="9"/>
  <c r="CW197" i="9"/>
  <c r="CV197" i="9"/>
  <c r="CU197" i="9"/>
  <c r="CT197" i="9"/>
  <c r="CS197" i="9"/>
  <c r="CR197" i="9"/>
  <c r="CQ197" i="9"/>
  <c r="CP197" i="9"/>
  <c r="CO197" i="9"/>
  <c r="CN197" i="9"/>
  <c r="CM197" i="9"/>
  <c r="CL197" i="9"/>
  <c r="CK197" i="9"/>
  <c r="CJ197" i="9"/>
  <c r="CI197" i="9"/>
  <c r="CH197" i="9"/>
  <c r="CG197" i="9"/>
  <c r="CF197" i="9"/>
  <c r="CE197" i="9"/>
  <c r="CD197" i="9"/>
  <c r="CC197" i="9"/>
  <c r="CB197" i="9"/>
  <c r="CA197" i="9"/>
  <c r="BZ197" i="9"/>
  <c r="BY197" i="9"/>
  <c r="BX197" i="9"/>
  <c r="BW197" i="9"/>
  <c r="BV197" i="9"/>
  <c r="BU197" i="9"/>
  <c r="BT197" i="9"/>
  <c r="BS197" i="9"/>
  <c r="BR197" i="9"/>
  <c r="BQ197" i="9"/>
  <c r="BP197" i="9"/>
  <c r="BO197" i="9"/>
  <c r="BN197" i="9"/>
  <c r="BM197" i="9"/>
  <c r="BL197" i="9"/>
  <c r="BK197" i="9"/>
  <c r="BJ197" i="9"/>
  <c r="BI197" i="9"/>
  <c r="BH197" i="9"/>
  <c r="BG197" i="9"/>
  <c r="BF197" i="9"/>
  <c r="BE197" i="9"/>
  <c r="BD197" i="9"/>
  <c r="BC197" i="9"/>
  <c r="BB197" i="9"/>
  <c r="BA197" i="9"/>
  <c r="AZ197" i="9"/>
  <c r="AY197" i="9"/>
  <c r="AX197" i="9"/>
  <c r="AW197" i="9"/>
  <c r="AV197" i="9"/>
  <c r="AU197" i="9"/>
  <c r="AT197" i="9"/>
  <c r="AS197" i="9"/>
  <c r="AR197" i="9"/>
  <c r="AQ197" i="9"/>
  <c r="AP197" i="9"/>
  <c r="AO197" i="9"/>
  <c r="AN197" i="9"/>
  <c r="AM197" i="9"/>
  <c r="AL197" i="9"/>
  <c r="AK197" i="9"/>
  <c r="AJ197" i="9"/>
  <c r="AI197" i="9"/>
  <c r="AH197" i="9"/>
  <c r="AG197" i="9"/>
  <c r="AF197" i="9"/>
  <c r="AE197" i="9"/>
  <c r="AD197" i="9"/>
  <c r="AC197" i="9"/>
  <c r="AB197" i="9"/>
  <c r="AA197" i="9"/>
  <c r="Z197" i="9"/>
  <c r="Y197" i="9"/>
  <c r="X197" i="9"/>
  <c r="W197" i="9"/>
  <c r="V197" i="9"/>
  <c r="U197" i="9"/>
  <c r="T197" i="9"/>
  <c r="S197" i="9"/>
  <c r="R197" i="9"/>
  <c r="Q197" i="9"/>
  <c r="DC197" i="12"/>
  <c r="DB197" i="12"/>
  <c r="DA197" i="12"/>
  <c r="CZ197" i="12"/>
  <c r="CY197" i="12"/>
  <c r="CX197" i="12"/>
  <c r="CW197" i="12"/>
  <c r="CV197" i="12"/>
  <c r="CU197" i="12"/>
  <c r="CT197" i="12"/>
  <c r="CS197" i="12"/>
  <c r="CR197" i="12"/>
  <c r="CQ197" i="12"/>
  <c r="CP197" i="12"/>
  <c r="CO197" i="12"/>
  <c r="CN197" i="12"/>
  <c r="CM197" i="12"/>
  <c r="CL197" i="12"/>
  <c r="CK197" i="12"/>
  <c r="CJ197" i="12"/>
  <c r="CI197" i="12"/>
  <c r="CH197" i="12"/>
  <c r="CG197" i="12"/>
  <c r="CF197" i="12"/>
  <c r="CE197" i="12"/>
  <c r="CD197" i="12"/>
  <c r="CC197" i="12"/>
  <c r="CB197" i="12"/>
  <c r="CA197" i="12"/>
  <c r="BZ197" i="12"/>
  <c r="BY197" i="12"/>
  <c r="BX197" i="12"/>
  <c r="BW197" i="12"/>
  <c r="BV197" i="12"/>
  <c r="BU197" i="12"/>
  <c r="BT197" i="12"/>
  <c r="BS197" i="12"/>
  <c r="BR197" i="12"/>
  <c r="BQ197" i="12"/>
  <c r="BP197" i="12"/>
  <c r="BO197" i="12"/>
  <c r="BN197" i="12"/>
  <c r="BM197" i="12"/>
  <c r="BL197" i="12"/>
  <c r="BK197" i="12"/>
  <c r="BJ197" i="12"/>
  <c r="BI197" i="12"/>
  <c r="BH197" i="12"/>
  <c r="BG197" i="12"/>
  <c r="BF197" i="12"/>
  <c r="BE197" i="12"/>
  <c r="BD197" i="12"/>
  <c r="BC197" i="12"/>
  <c r="BB197" i="12"/>
  <c r="BA197" i="12"/>
  <c r="AZ197" i="12"/>
  <c r="AY197" i="12"/>
  <c r="AX197"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R197" i="12"/>
  <c r="Q197" i="12"/>
  <c r="DC192" i="9"/>
  <c r="DB192" i="9"/>
  <c r="DA192" i="9"/>
  <c r="CZ192" i="9"/>
  <c r="CY192" i="9"/>
  <c r="CX192" i="9"/>
  <c r="CW192" i="9"/>
  <c r="CV192" i="9"/>
  <c r="CU192" i="9"/>
  <c r="CT192" i="9"/>
  <c r="CS192" i="9"/>
  <c r="CR192" i="9"/>
  <c r="CQ192" i="9"/>
  <c r="CP192" i="9"/>
  <c r="CO192" i="9"/>
  <c r="CN192" i="9"/>
  <c r="CM192" i="9"/>
  <c r="CL192" i="9"/>
  <c r="CK192" i="9"/>
  <c r="CJ192" i="9"/>
  <c r="CI192" i="9"/>
  <c r="CH192" i="9"/>
  <c r="CG192" i="9"/>
  <c r="CF192" i="9"/>
  <c r="CE192" i="9"/>
  <c r="CD192" i="9"/>
  <c r="CC192" i="9"/>
  <c r="CB192" i="9"/>
  <c r="CA192" i="9"/>
  <c r="BZ192" i="9"/>
  <c r="BY192" i="9"/>
  <c r="BX192" i="9"/>
  <c r="BW192" i="9"/>
  <c r="BV192" i="9"/>
  <c r="BU192" i="9"/>
  <c r="BT192" i="9"/>
  <c r="BS192" i="9"/>
  <c r="BR192" i="9"/>
  <c r="BQ192" i="9"/>
  <c r="BP192" i="9"/>
  <c r="BO192" i="9"/>
  <c r="BN192" i="9"/>
  <c r="BM192" i="9"/>
  <c r="BL192" i="9"/>
  <c r="BK192" i="9"/>
  <c r="BJ192" i="9"/>
  <c r="BI192" i="9"/>
  <c r="BH192" i="9"/>
  <c r="BG192" i="9"/>
  <c r="BF192" i="9"/>
  <c r="BE192" i="9"/>
  <c r="BD192" i="9"/>
  <c r="BC192" i="9"/>
  <c r="BB192" i="9"/>
  <c r="BA192" i="9"/>
  <c r="AZ192" i="9"/>
  <c r="AY192" i="9"/>
  <c r="AX192" i="9"/>
  <c r="AW192" i="9"/>
  <c r="AV192" i="9"/>
  <c r="AU192" i="9"/>
  <c r="AT192" i="9"/>
  <c r="AS192" i="9"/>
  <c r="AR192" i="9"/>
  <c r="AQ192" i="9"/>
  <c r="AP192" i="9"/>
  <c r="AO192" i="9"/>
  <c r="AN192" i="9"/>
  <c r="AM192" i="9"/>
  <c r="AL192" i="9"/>
  <c r="AK192" i="9"/>
  <c r="AJ192" i="9"/>
  <c r="AI192" i="9"/>
  <c r="AH192" i="9"/>
  <c r="AG192" i="9"/>
  <c r="AF192" i="9"/>
  <c r="AE192" i="9"/>
  <c r="AD192" i="9"/>
  <c r="AC192" i="9"/>
  <c r="AB192" i="9"/>
  <c r="AA192" i="9"/>
  <c r="Z192" i="9"/>
  <c r="Y192" i="9"/>
  <c r="X192" i="9"/>
  <c r="W192" i="9"/>
  <c r="V192" i="9"/>
  <c r="U192" i="9"/>
  <c r="T192" i="9"/>
  <c r="S192" i="9"/>
  <c r="R192" i="9"/>
  <c r="Q192" i="9"/>
  <c r="DC192" i="12"/>
  <c r="DB192" i="12"/>
  <c r="DA192" i="12"/>
  <c r="CZ192" i="12"/>
  <c r="CY192" i="12"/>
  <c r="CX192" i="12"/>
  <c r="CW192" i="12"/>
  <c r="CV192" i="12"/>
  <c r="CU192" i="12"/>
  <c r="CT192" i="12"/>
  <c r="CS192" i="12"/>
  <c r="CR192" i="12"/>
  <c r="CQ192" i="12"/>
  <c r="CP192" i="12"/>
  <c r="CO192" i="12"/>
  <c r="CN192" i="12"/>
  <c r="CM192" i="12"/>
  <c r="CL192" i="12"/>
  <c r="CK192" i="12"/>
  <c r="CJ192" i="12"/>
  <c r="CI192" i="12"/>
  <c r="CH192" i="12"/>
  <c r="CG192" i="12"/>
  <c r="CF192" i="12"/>
  <c r="CE192" i="12"/>
  <c r="CD192" i="12"/>
  <c r="CC192" i="12"/>
  <c r="CB192" i="12"/>
  <c r="CA192" i="12"/>
  <c r="BZ192" i="12"/>
  <c r="BY192" i="12"/>
  <c r="BX192" i="12"/>
  <c r="BW192" i="12"/>
  <c r="BV192" i="12"/>
  <c r="BU192" i="12"/>
  <c r="BT192" i="12"/>
  <c r="BS192" i="12"/>
  <c r="BR192" i="12"/>
  <c r="BQ192" i="12"/>
  <c r="BP192" i="12"/>
  <c r="BO192" i="12"/>
  <c r="BN192" i="12"/>
  <c r="BM192" i="12"/>
  <c r="BL192" i="12"/>
  <c r="BK192" i="12"/>
  <c r="BJ192" i="12"/>
  <c r="BI192" i="12"/>
  <c r="BH192" i="12"/>
  <c r="BG192" i="12"/>
  <c r="BF192" i="12"/>
  <c r="BE192" i="12"/>
  <c r="BD192" i="12"/>
  <c r="BC192" i="12"/>
  <c r="BB192" i="12"/>
  <c r="BA192" i="12"/>
  <c r="AZ192" i="12"/>
  <c r="AY192" i="12"/>
  <c r="AX192"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R192" i="12"/>
  <c r="Q192" i="12"/>
  <c r="DC186" i="9"/>
  <c r="DB186" i="9"/>
  <c r="DA186" i="9"/>
  <c r="CZ186" i="9"/>
  <c r="CY186" i="9"/>
  <c r="CX186" i="9"/>
  <c r="CW186" i="9"/>
  <c r="CV186" i="9"/>
  <c r="CU186" i="9"/>
  <c r="CT186" i="9"/>
  <c r="CS186" i="9"/>
  <c r="CR186" i="9"/>
  <c r="CQ186" i="9"/>
  <c r="CP186" i="9"/>
  <c r="CO186" i="9"/>
  <c r="CN186" i="9"/>
  <c r="CM186" i="9"/>
  <c r="CL186" i="9"/>
  <c r="CK186" i="9"/>
  <c r="CJ186" i="9"/>
  <c r="CI186" i="9"/>
  <c r="CH186" i="9"/>
  <c r="CG186" i="9"/>
  <c r="CF186" i="9"/>
  <c r="CE186" i="9"/>
  <c r="CD186" i="9"/>
  <c r="CC186" i="9"/>
  <c r="CB186" i="9"/>
  <c r="CA186" i="9"/>
  <c r="BZ186" i="9"/>
  <c r="BY186" i="9"/>
  <c r="BX186" i="9"/>
  <c r="BW186" i="9"/>
  <c r="BV186" i="9"/>
  <c r="BU186" i="9"/>
  <c r="BT186" i="9"/>
  <c r="BS186" i="9"/>
  <c r="BR186" i="9"/>
  <c r="BQ186" i="9"/>
  <c r="BP186" i="9"/>
  <c r="BO186" i="9"/>
  <c r="BN186" i="9"/>
  <c r="BM186" i="9"/>
  <c r="BL186" i="9"/>
  <c r="BK186" i="9"/>
  <c r="BJ186" i="9"/>
  <c r="BI186" i="9"/>
  <c r="BH186" i="9"/>
  <c r="BG186" i="9"/>
  <c r="BF186" i="9"/>
  <c r="BE186" i="9"/>
  <c r="BD186" i="9"/>
  <c r="BC186" i="9"/>
  <c r="BB186" i="9"/>
  <c r="BA186" i="9"/>
  <c r="AZ186" i="9"/>
  <c r="AY186" i="9"/>
  <c r="AX186" i="9"/>
  <c r="AW186" i="9"/>
  <c r="AV186" i="9"/>
  <c r="AU186" i="9"/>
  <c r="AT186" i="9"/>
  <c r="AS186" i="9"/>
  <c r="AR186" i="9"/>
  <c r="AQ186" i="9"/>
  <c r="AP186" i="9"/>
  <c r="AO186" i="9"/>
  <c r="AN186" i="9"/>
  <c r="AM186" i="9"/>
  <c r="AL186" i="9"/>
  <c r="AK186" i="9"/>
  <c r="AJ186" i="9"/>
  <c r="AI186" i="9"/>
  <c r="AH186" i="9"/>
  <c r="AG186" i="9"/>
  <c r="AF186" i="9"/>
  <c r="AE186" i="9"/>
  <c r="AD186" i="9"/>
  <c r="AC186" i="9"/>
  <c r="AB186" i="9"/>
  <c r="AA186" i="9"/>
  <c r="Z186" i="9"/>
  <c r="Y186" i="9"/>
  <c r="X186" i="9"/>
  <c r="W186" i="9"/>
  <c r="V186" i="9"/>
  <c r="U186" i="9"/>
  <c r="T186" i="9"/>
  <c r="S186" i="9"/>
  <c r="R186" i="9"/>
  <c r="Q186" i="9"/>
  <c r="DC186" i="12"/>
  <c r="DB186" i="12"/>
  <c r="DA186" i="12"/>
  <c r="CZ186" i="12"/>
  <c r="CY186" i="12"/>
  <c r="CX186" i="12"/>
  <c r="CW186" i="12"/>
  <c r="CV186" i="12"/>
  <c r="CU186" i="12"/>
  <c r="CT186" i="12"/>
  <c r="CS186" i="12"/>
  <c r="CR186" i="12"/>
  <c r="CQ186" i="12"/>
  <c r="CP186" i="12"/>
  <c r="CO186" i="12"/>
  <c r="CN186" i="12"/>
  <c r="CM186" i="12"/>
  <c r="CL186" i="12"/>
  <c r="CK186" i="12"/>
  <c r="CJ186" i="12"/>
  <c r="CI186" i="12"/>
  <c r="CH186" i="12"/>
  <c r="CG186" i="12"/>
  <c r="CF186" i="12"/>
  <c r="CE186" i="12"/>
  <c r="CD186" i="12"/>
  <c r="CC186" i="12"/>
  <c r="CB186" i="12"/>
  <c r="CA186" i="12"/>
  <c r="BZ186" i="12"/>
  <c r="BY186" i="12"/>
  <c r="BX186" i="12"/>
  <c r="BW186" i="12"/>
  <c r="BV186" i="12"/>
  <c r="BU186" i="12"/>
  <c r="BT186" i="12"/>
  <c r="BS186" i="12"/>
  <c r="BR186" i="12"/>
  <c r="BQ186" i="12"/>
  <c r="BP186" i="12"/>
  <c r="BO186" i="12"/>
  <c r="BN186" i="12"/>
  <c r="BM186" i="12"/>
  <c r="BL186" i="12"/>
  <c r="BK186" i="12"/>
  <c r="BJ186" i="12"/>
  <c r="BI186" i="12"/>
  <c r="BH186" i="12"/>
  <c r="BG186" i="12"/>
  <c r="BF186" i="12"/>
  <c r="BE186" i="12"/>
  <c r="BD186" i="12"/>
  <c r="BC186" i="12"/>
  <c r="BB186" i="12"/>
  <c r="BA186" i="12"/>
  <c r="AZ186" i="12"/>
  <c r="AY186" i="12"/>
  <c r="AX186"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R186" i="12"/>
  <c r="Q186" i="12"/>
  <c r="DC181" i="9"/>
  <c r="DB181" i="9"/>
  <c r="DA181" i="9"/>
  <c r="CZ181" i="9"/>
  <c r="CY181" i="9"/>
  <c r="CX181" i="9"/>
  <c r="CW181" i="9"/>
  <c r="CV181" i="9"/>
  <c r="CU181" i="9"/>
  <c r="CT181" i="9"/>
  <c r="CS181" i="9"/>
  <c r="CR181" i="9"/>
  <c r="CQ181" i="9"/>
  <c r="CP181" i="9"/>
  <c r="CO181" i="9"/>
  <c r="CN181" i="9"/>
  <c r="CM181" i="9"/>
  <c r="CL181" i="9"/>
  <c r="CK181" i="9"/>
  <c r="CJ181" i="9"/>
  <c r="CI181" i="9"/>
  <c r="CH181" i="9"/>
  <c r="CG181" i="9"/>
  <c r="CF181" i="9"/>
  <c r="CE181" i="9"/>
  <c r="CD181" i="9"/>
  <c r="CC181" i="9"/>
  <c r="CB181" i="9"/>
  <c r="CA181" i="9"/>
  <c r="BZ181" i="9"/>
  <c r="BY181" i="9"/>
  <c r="BX181" i="9"/>
  <c r="BW181" i="9"/>
  <c r="BV181" i="9"/>
  <c r="BU181" i="9"/>
  <c r="BT181" i="9"/>
  <c r="BS181" i="9"/>
  <c r="BR181" i="9"/>
  <c r="BQ181" i="9"/>
  <c r="BP181" i="9"/>
  <c r="BO181" i="9"/>
  <c r="BN181" i="9"/>
  <c r="BM181" i="9"/>
  <c r="BL181" i="9"/>
  <c r="BK181" i="9"/>
  <c r="BJ181" i="9"/>
  <c r="BI181" i="9"/>
  <c r="BH181" i="9"/>
  <c r="BG181" i="9"/>
  <c r="BF181" i="9"/>
  <c r="BE181" i="9"/>
  <c r="BD181" i="9"/>
  <c r="BC181" i="9"/>
  <c r="BB181" i="9"/>
  <c r="BA181" i="9"/>
  <c r="AZ181" i="9"/>
  <c r="AY181" i="9"/>
  <c r="AX181" i="9"/>
  <c r="AW181" i="9"/>
  <c r="AV181" i="9"/>
  <c r="AU181" i="9"/>
  <c r="AT181" i="9"/>
  <c r="AS181" i="9"/>
  <c r="AR181" i="9"/>
  <c r="AQ181" i="9"/>
  <c r="AP181" i="9"/>
  <c r="AO181" i="9"/>
  <c r="AN181" i="9"/>
  <c r="AM181" i="9"/>
  <c r="AL181" i="9"/>
  <c r="AK181" i="9"/>
  <c r="AJ181" i="9"/>
  <c r="AI181" i="9"/>
  <c r="AH181" i="9"/>
  <c r="AG181" i="9"/>
  <c r="AF181" i="9"/>
  <c r="AE181" i="9"/>
  <c r="AD181" i="9"/>
  <c r="AC181" i="9"/>
  <c r="AB181" i="9"/>
  <c r="AA181" i="9"/>
  <c r="Z181" i="9"/>
  <c r="Y181" i="9"/>
  <c r="X181" i="9"/>
  <c r="W181" i="9"/>
  <c r="V181" i="9"/>
  <c r="U181" i="9"/>
  <c r="T181" i="9"/>
  <c r="S181" i="9"/>
  <c r="R181" i="9"/>
  <c r="Q181" i="9"/>
  <c r="DC181" i="12"/>
  <c r="DB181" i="12"/>
  <c r="DA181" i="12"/>
  <c r="CZ181" i="12"/>
  <c r="CY181" i="12"/>
  <c r="CX181" i="12"/>
  <c r="CW181" i="12"/>
  <c r="CV181" i="12"/>
  <c r="CU181" i="12"/>
  <c r="CT181" i="12"/>
  <c r="CS181" i="12"/>
  <c r="CR181" i="12"/>
  <c r="CQ181" i="12"/>
  <c r="CP181" i="12"/>
  <c r="CO181" i="12"/>
  <c r="CN181" i="12"/>
  <c r="CM181" i="12"/>
  <c r="CL181" i="12"/>
  <c r="CK181" i="12"/>
  <c r="CJ181" i="12"/>
  <c r="CI181" i="12"/>
  <c r="CH181" i="12"/>
  <c r="CG181" i="12"/>
  <c r="CF181" i="12"/>
  <c r="CE181" i="12"/>
  <c r="CD181" i="12"/>
  <c r="CC181" i="12"/>
  <c r="CB181" i="12"/>
  <c r="CA181" i="12"/>
  <c r="BZ181" i="12"/>
  <c r="BY181" i="12"/>
  <c r="BX181" i="12"/>
  <c r="BW181" i="12"/>
  <c r="BV181" i="12"/>
  <c r="BU181" i="12"/>
  <c r="BT181" i="12"/>
  <c r="BS181" i="12"/>
  <c r="BR181" i="12"/>
  <c r="BQ181" i="12"/>
  <c r="BP181" i="12"/>
  <c r="BO181" i="12"/>
  <c r="BN181" i="12"/>
  <c r="BM181" i="12"/>
  <c r="BL181" i="12"/>
  <c r="BK181" i="12"/>
  <c r="BJ181" i="12"/>
  <c r="BI181" i="12"/>
  <c r="BH181" i="12"/>
  <c r="BG181" i="12"/>
  <c r="BF181" i="12"/>
  <c r="BE181" i="12"/>
  <c r="BD181" i="12"/>
  <c r="BC181" i="12"/>
  <c r="BB181" i="12"/>
  <c r="BA181" i="12"/>
  <c r="AZ181" i="12"/>
  <c r="AY181" i="12"/>
  <c r="AX181" i="12"/>
  <c r="AW181" i="12"/>
  <c r="AV181" i="12"/>
  <c r="AU181" i="12"/>
  <c r="AT181" i="12"/>
  <c r="AS181" i="12"/>
  <c r="AR181" i="12"/>
  <c r="AQ181" i="12"/>
  <c r="AP181" i="12"/>
  <c r="AO181" i="12"/>
  <c r="AN181" i="12"/>
  <c r="AM181" i="12"/>
  <c r="AL181" i="12"/>
  <c r="AK181" i="12"/>
  <c r="AJ181" i="12"/>
  <c r="AI181" i="12"/>
  <c r="AH181" i="12"/>
  <c r="AG181" i="12"/>
  <c r="AF181" i="12"/>
  <c r="AE181" i="12"/>
  <c r="AD181" i="12"/>
  <c r="AC181" i="12"/>
  <c r="AB181" i="12"/>
  <c r="AA181" i="12"/>
  <c r="Z181" i="12"/>
  <c r="Y181" i="12"/>
  <c r="X181" i="12"/>
  <c r="W181" i="12"/>
  <c r="V181" i="12"/>
  <c r="U181" i="12"/>
  <c r="T181" i="12"/>
  <c r="S181" i="12"/>
  <c r="R181" i="12"/>
  <c r="Q181" i="12"/>
  <c r="DC175" i="9"/>
  <c r="DB175" i="9"/>
  <c r="DA175" i="9"/>
  <c r="CZ175" i="9"/>
  <c r="CY175" i="9"/>
  <c r="CX175" i="9"/>
  <c r="CW175" i="9"/>
  <c r="CV175" i="9"/>
  <c r="CU175" i="9"/>
  <c r="CT175" i="9"/>
  <c r="CS175" i="9"/>
  <c r="CR175" i="9"/>
  <c r="CQ175" i="9"/>
  <c r="CP175" i="9"/>
  <c r="CO175" i="9"/>
  <c r="CN175" i="9"/>
  <c r="CM175" i="9"/>
  <c r="CL175" i="9"/>
  <c r="CK175" i="9"/>
  <c r="CJ175" i="9"/>
  <c r="CI175" i="9"/>
  <c r="CH175" i="9"/>
  <c r="CG175" i="9"/>
  <c r="CF175" i="9"/>
  <c r="CE175" i="9"/>
  <c r="CD175" i="9"/>
  <c r="CC175" i="9"/>
  <c r="CB175" i="9"/>
  <c r="CA175" i="9"/>
  <c r="BZ175" i="9"/>
  <c r="BY175" i="9"/>
  <c r="BX175" i="9"/>
  <c r="BW175" i="9"/>
  <c r="BV175" i="9"/>
  <c r="BU175" i="9"/>
  <c r="BT175" i="9"/>
  <c r="BS175" i="9"/>
  <c r="BR175" i="9"/>
  <c r="BQ175" i="9"/>
  <c r="BP175" i="9"/>
  <c r="BO175" i="9"/>
  <c r="BN175" i="9"/>
  <c r="BM175" i="9"/>
  <c r="BL175" i="9"/>
  <c r="BK175" i="9"/>
  <c r="BJ175" i="9"/>
  <c r="BI175" i="9"/>
  <c r="BH175" i="9"/>
  <c r="BG175" i="9"/>
  <c r="BF175" i="9"/>
  <c r="BE175" i="9"/>
  <c r="BD175" i="9"/>
  <c r="BC175" i="9"/>
  <c r="BB175" i="9"/>
  <c r="BA175" i="9"/>
  <c r="AZ175" i="9"/>
  <c r="AY175" i="9"/>
  <c r="AX175" i="9"/>
  <c r="AW175" i="9"/>
  <c r="AV175" i="9"/>
  <c r="AU175" i="9"/>
  <c r="AT175" i="9"/>
  <c r="AS175" i="9"/>
  <c r="AR175" i="9"/>
  <c r="AQ175" i="9"/>
  <c r="AP175" i="9"/>
  <c r="AO175" i="9"/>
  <c r="AN175" i="9"/>
  <c r="AM175" i="9"/>
  <c r="AL175" i="9"/>
  <c r="AK175" i="9"/>
  <c r="AJ175" i="9"/>
  <c r="AI175" i="9"/>
  <c r="AH175" i="9"/>
  <c r="AG175" i="9"/>
  <c r="AF175" i="9"/>
  <c r="AE175" i="9"/>
  <c r="AD175" i="9"/>
  <c r="AC175" i="9"/>
  <c r="AB175" i="9"/>
  <c r="AA175" i="9"/>
  <c r="Z175" i="9"/>
  <c r="Y175" i="9"/>
  <c r="X175" i="9"/>
  <c r="W175" i="9"/>
  <c r="V175" i="9"/>
  <c r="U175" i="9"/>
  <c r="T175" i="9"/>
  <c r="S175" i="9"/>
  <c r="R175" i="9"/>
  <c r="Q175" i="9"/>
  <c r="DC175" i="12"/>
  <c r="DB175" i="12"/>
  <c r="DA175" i="12"/>
  <c r="CZ175" i="12"/>
  <c r="CY175" i="12"/>
  <c r="CX175" i="12"/>
  <c r="CW175" i="12"/>
  <c r="CV175" i="12"/>
  <c r="CU175" i="12"/>
  <c r="CT175" i="12"/>
  <c r="CS175" i="12"/>
  <c r="CR175" i="12"/>
  <c r="CQ175" i="12"/>
  <c r="CP175" i="12"/>
  <c r="CO175" i="12"/>
  <c r="CN175" i="12"/>
  <c r="CM175" i="12"/>
  <c r="CL175" i="12"/>
  <c r="CK175" i="12"/>
  <c r="CJ175" i="12"/>
  <c r="CI175" i="12"/>
  <c r="CH175" i="12"/>
  <c r="CG175" i="12"/>
  <c r="CF175" i="12"/>
  <c r="CE175" i="12"/>
  <c r="CD175" i="12"/>
  <c r="CC175" i="12"/>
  <c r="CB175" i="12"/>
  <c r="CA175" i="12"/>
  <c r="BZ175" i="12"/>
  <c r="BY175" i="12"/>
  <c r="BX175" i="12"/>
  <c r="BW175" i="12"/>
  <c r="BV175" i="12"/>
  <c r="BU175" i="12"/>
  <c r="BT175" i="12"/>
  <c r="BS175" i="12"/>
  <c r="BR175" i="12"/>
  <c r="BQ175" i="12"/>
  <c r="BP175" i="12"/>
  <c r="BO175" i="12"/>
  <c r="BN175" i="12"/>
  <c r="BM175" i="12"/>
  <c r="BL175" i="12"/>
  <c r="BK175" i="12"/>
  <c r="BJ175" i="12"/>
  <c r="BI175" i="12"/>
  <c r="BH175" i="12"/>
  <c r="BG175" i="12"/>
  <c r="BF175" i="12"/>
  <c r="BE175" i="12"/>
  <c r="BD175" i="12"/>
  <c r="BC175" i="12"/>
  <c r="BB175" i="12"/>
  <c r="BA175" i="12"/>
  <c r="AZ175" i="12"/>
  <c r="AY175" i="12"/>
  <c r="AX175" i="12"/>
  <c r="AW175" i="12"/>
  <c r="AV175" i="12"/>
  <c r="AU175" i="12"/>
  <c r="AT175" i="12"/>
  <c r="AS175" i="12"/>
  <c r="AR175" i="12"/>
  <c r="AQ175" i="12"/>
  <c r="AP175" i="12"/>
  <c r="AO175" i="12"/>
  <c r="AN175" i="12"/>
  <c r="AM175" i="12"/>
  <c r="AL175" i="12"/>
  <c r="AK175" i="12"/>
  <c r="AJ175" i="12"/>
  <c r="AI175" i="12"/>
  <c r="AH175" i="12"/>
  <c r="AG175" i="12"/>
  <c r="AF175" i="12"/>
  <c r="AE175" i="12"/>
  <c r="AD175" i="12"/>
  <c r="AC175" i="12"/>
  <c r="AB175" i="12"/>
  <c r="AA175" i="12"/>
  <c r="Z175" i="12"/>
  <c r="Y175" i="12"/>
  <c r="X175" i="12"/>
  <c r="W175" i="12"/>
  <c r="V175" i="12"/>
  <c r="U175" i="12"/>
  <c r="T175" i="12"/>
  <c r="S175" i="12"/>
  <c r="R175" i="12"/>
  <c r="Q175" i="12"/>
  <c r="DC170" i="9"/>
  <c r="DB170" i="9"/>
  <c r="DA170" i="9"/>
  <c r="CZ170" i="9"/>
  <c r="CY170" i="9"/>
  <c r="CX170" i="9"/>
  <c r="CW170" i="9"/>
  <c r="CV170" i="9"/>
  <c r="CU170" i="9"/>
  <c r="CT170" i="9"/>
  <c r="CS170" i="9"/>
  <c r="CR170" i="9"/>
  <c r="CQ170" i="9"/>
  <c r="CP170" i="9"/>
  <c r="CO170" i="9"/>
  <c r="CN170" i="9"/>
  <c r="CM170" i="9"/>
  <c r="CL170" i="9"/>
  <c r="CK170" i="9"/>
  <c r="CJ170" i="9"/>
  <c r="CI170" i="9"/>
  <c r="CH170" i="9"/>
  <c r="CG170" i="9"/>
  <c r="CF170" i="9"/>
  <c r="CE170" i="9"/>
  <c r="CD170" i="9"/>
  <c r="CC170" i="9"/>
  <c r="CB170" i="9"/>
  <c r="CA170" i="9"/>
  <c r="BZ170" i="9"/>
  <c r="BY170" i="9"/>
  <c r="BX170" i="9"/>
  <c r="BW170" i="9"/>
  <c r="BV170" i="9"/>
  <c r="BU170" i="9"/>
  <c r="BT170" i="9"/>
  <c r="BS170" i="9"/>
  <c r="BR170" i="9"/>
  <c r="BQ170" i="9"/>
  <c r="BP170" i="9"/>
  <c r="BO170" i="9"/>
  <c r="BN170" i="9"/>
  <c r="BM170" i="9"/>
  <c r="BL170" i="9"/>
  <c r="BK170" i="9"/>
  <c r="BJ170" i="9"/>
  <c r="BI170" i="9"/>
  <c r="BH170" i="9"/>
  <c r="BG170" i="9"/>
  <c r="BF170" i="9"/>
  <c r="BE170" i="9"/>
  <c r="BD170" i="9"/>
  <c r="BC170" i="9"/>
  <c r="BB170" i="9"/>
  <c r="BA170" i="9"/>
  <c r="AZ170" i="9"/>
  <c r="AY170" i="9"/>
  <c r="AX170" i="9"/>
  <c r="AW170" i="9"/>
  <c r="AV170" i="9"/>
  <c r="AU170" i="9"/>
  <c r="AT170" i="9"/>
  <c r="AS170" i="9"/>
  <c r="AR170" i="9"/>
  <c r="AQ170" i="9"/>
  <c r="AP170" i="9"/>
  <c r="AO170" i="9"/>
  <c r="AN170" i="9"/>
  <c r="AM170" i="9"/>
  <c r="AL170" i="9"/>
  <c r="AK170" i="9"/>
  <c r="AJ170" i="9"/>
  <c r="AI170" i="9"/>
  <c r="AH170" i="9"/>
  <c r="AG170" i="9"/>
  <c r="AF170" i="9"/>
  <c r="AE170" i="9"/>
  <c r="AD170" i="9"/>
  <c r="AC170" i="9"/>
  <c r="AB170" i="9"/>
  <c r="AA170" i="9"/>
  <c r="Z170" i="9"/>
  <c r="Y170" i="9"/>
  <c r="X170" i="9"/>
  <c r="W170" i="9"/>
  <c r="V170" i="9"/>
  <c r="U170" i="9"/>
  <c r="T170" i="9"/>
  <c r="S170" i="9"/>
  <c r="R170" i="9"/>
  <c r="Q170" i="9"/>
  <c r="DC170" i="12"/>
  <c r="DB170" i="12"/>
  <c r="DA170" i="12"/>
  <c r="CZ170" i="12"/>
  <c r="CY170" i="12"/>
  <c r="CX170" i="12"/>
  <c r="CW170" i="12"/>
  <c r="CV170" i="12"/>
  <c r="CU170" i="12"/>
  <c r="CT170" i="12"/>
  <c r="CS170" i="12"/>
  <c r="CR170" i="12"/>
  <c r="CQ170" i="12"/>
  <c r="CP170" i="12"/>
  <c r="CO170" i="12"/>
  <c r="CN170" i="12"/>
  <c r="CM170" i="12"/>
  <c r="CL170" i="12"/>
  <c r="CK170" i="12"/>
  <c r="CJ170" i="12"/>
  <c r="CI170" i="12"/>
  <c r="CH170" i="12"/>
  <c r="CG170" i="12"/>
  <c r="CF170" i="12"/>
  <c r="CE170" i="12"/>
  <c r="CD170" i="12"/>
  <c r="CC170" i="12"/>
  <c r="CB170" i="12"/>
  <c r="CA170" i="12"/>
  <c r="BZ170" i="12"/>
  <c r="BY170" i="12"/>
  <c r="BX170" i="12"/>
  <c r="BW170" i="12"/>
  <c r="BV170" i="12"/>
  <c r="BU170" i="12"/>
  <c r="BT170" i="12"/>
  <c r="BS170" i="12"/>
  <c r="BR170" i="12"/>
  <c r="BQ170" i="12"/>
  <c r="BP170" i="12"/>
  <c r="BO170" i="12"/>
  <c r="BN170" i="12"/>
  <c r="BM170" i="12"/>
  <c r="BL170" i="12"/>
  <c r="BK170" i="12"/>
  <c r="BJ170" i="12"/>
  <c r="BI170" i="12"/>
  <c r="BH170" i="12"/>
  <c r="BG170" i="12"/>
  <c r="BF170" i="12"/>
  <c r="BE170" i="12"/>
  <c r="BD170" i="12"/>
  <c r="BC170" i="12"/>
  <c r="BB170" i="12"/>
  <c r="BA170" i="12"/>
  <c r="AZ170" i="12"/>
  <c r="AY170" i="12"/>
  <c r="AX170"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R170" i="12"/>
  <c r="Q170" i="12"/>
  <c r="DC164" i="9"/>
  <c r="DB164" i="9"/>
  <c r="DA164" i="9"/>
  <c r="CZ164" i="9"/>
  <c r="CY164" i="9"/>
  <c r="CX164" i="9"/>
  <c r="CW164" i="9"/>
  <c r="CV164" i="9"/>
  <c r="CU164" i="9"/>
  <c r="CT164" i="9"/>
  <c r="CS164" i="9"/>
  <c r="CR164" i="9"/>
  <c r="CQ164" i="9"/>
  <c r="CP164" i="9"/>
  <c r="CO164" i="9"/>
  <c r="CN164" i="9"/>
  <c r="CM164" i="9"/>
  <c r="CL164" i="9"/>
  <c r="CK164" i="9"/>
  <c r="CJ164" i="9"/>
  <c r="CI164" i="9"/>
  <c r="CH164" i="9"/>
  <c r="CG164" i="9"/>
  <c r="CF164" i="9"/>
  <c r="CE164" i="9"/>
  <c r="CD164" i="9"/>
  <c r="CC164" i="9"/>
  <c r="CB164" i="9"/>
  <c r="CA164" i="9"/>
  <c r="BZ164" i="9"/>
  <c r="BY164" i="9"/>
  <c r="BX164" i="9"/>
  <c r="BW164" i="9"/>
  <c r="BV164" i="9"/>
  <c r="BU164" i="9"/>
  <c r="BT164" i="9"/>
  <c r="BS164" i="9"/>
  <c r="BR164" i="9"/>
  <c r="BQ164" i="9"/>
  <c r="BP164" i="9"/>
  <c r="BO164" i="9"/>
  <c r="BN164" i="9"/>
  <c r="BM164" i="9"/>
  <c r="BL164" i="9"/>
  <c r="BK164" i="9"/>
  <c r="BJ164" i="9"/>
  <c r="BI164" i="9"/>
  <c r="BH164" i="9"/>
  <c r="BG164" i="9"/>
  <c r="BF164" i="9"/>
  <c r="BE164" i="9"/>
  <c r="BD164" i="9"/>
  <c r="BC164" i="9"/>
  <c r="BB164" i="9"/>
  <c r="BA164" i="9"/>
  <c r="AZ164" i="9"/>
  <c r="AY164" i="9"/>
  <c r="AX164" i="9"/>
  <c r="AW164" i="9"/>
  <c r="AV164" i="9"/>
  <c r="AU164" i="9"/>
  <c r="AT164" i="9"/>
  <c r="AS164" i="9"/>
  <c r="AR164" i="9"/>
  <c r="AQ164" i="9"/>
  <c r="AP164" i="9"/>
  <c r="AO164" i="9"/>
  <c r="AN164" i="9"/>
  <c r="AM164" i="9"/>
  <c r="AL164" i="9"/>
  <c r="AK164" i="9"/>
  <c r="AJ164" i="9"/>
  <c r="AI164" i="9"/>
  <c r="AH164" i="9"/>
  <c r="AG164" i="9"/>
  <c r="AF164" i="9"/>
  <c r="AE164" i="9"/>
  <c r="AD164" i="9"/>
  <c r="AC164" i="9"/>
  <c r="AB164" i="9"/>
  <c r="AA164" i="9"/>
  <c r="Z164" i="9"/>
  <c r="Y164" i="9"/>
  <c r="X164" i="9"/>
  <c r="W164" i="9"/>
  <c r="V164" i="9"/>
  <c r="U164" i="9"/>
  <c r="T164" i="9"/>
  <c r="S164" i="9"/>
  <c r="R164" i="9"/>
  <c r="Q164" i="9"/>
  <c r="DC164" i="12"/>
  <c r="DB164" i="12"/>
  <c r="DA164" i="12"/>
  <c r="CZ164" i="12"/>
  <c r="CY164" i="12"/>
  <c r="CX164" i="12"/>
  <c r="CW164" i="12"/>
  <c r="CV164" i="12"/>
  <c r="CU164" i="12"/>
  <c r="CT164" i="12"/>
  <c r="CS164" i="12"/>
  <c r="CR164" i="12"/>
  <c r="CQ164" i="12"/>
  <c r="CP164" i="12"/>
  <c r="CO164" i="12"/>
  <c r="CN164" i="12"/>
  <c r="CM164" i="12"/>
  <c r="CL164" i="12"/>
  <c r="CK164" i="12"/>
  <c r="CJ164" i="12"/>
  <c r="CI164" i="12"/>
  <c r="CH164" i="12"/>
  <c r="CG164" i="12"/>
  <c r="CF164" i="12"/>
  <c r="CE164" i="12"/>
  <c r="CD164" i="12"/>
  <c r="CC164" i="12"/>
  <c r="CB164" i="12"/>
  <c r="CA164" i="12"/>
  <c r="BZ164" i="12"/>
  <c r="BY164" i="12"/>
  <c r="BX164" i="12"/>
  <c r="BW164" i="12"/>
  <c r="BV164" i="12"/>
  <c r="BU164" i="12"/>
  <c r="BT164" i="12"/>
  <c r="BS164" i="12"/>
  <c r="BR164" i="12"/>
  <c r="BQ164" i="12"/>
  <c r="BP164" i="12"/>
  <c r="BO164" i="12"/>
  <c r="BN164" i="12"/>
  <c r="BM164" i="12"/>
  <c r="BL164" i="12"/>
  <c r="BK164" i="12"/>
  <c r="BJ164" i="12"/>
  <c r="BI164" i="12"/>
  <c r="BH164" i="12"/>
  <c r="BG164" i="12"/>
  <c r="BF164" i="12"/>
  <c r="BE164" i="12"/>
  <c r="BD164" i="12"/>
  <c r="BC164" i="12"/>
  <c r="BB164" i="12"/>
  <c r="BA164" i="12"/>
  <c r="AZ164" i="12"/>
  <c r="AY164" i="12"/>
  <c r="AX164"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R164" i="12"/>
  <c r="Q164" i="12"/>
  <c r="DC159" i="9"/>
  <c r="DB159" i="9"/>
  <c r="DA159" i="9"/>
  <c r="CZ159" i="9"/>
  <c r="CY159" i="9"/>
  <c r="CX159" i="9"/>
  <c r="CW159" i="9"/>
  <c r="CV159" i="9"/>
  <c r="CU159" i="9"/>
  <c r="CT159" i="9"/>
  <c r="CS159" i="9"/>
  <c r="CR159" i="9"/>
  <c r="CQ159" i="9"/>
  <c r="CP159" i="9"/>
  <c r="CO159" i="9"/>
  <c r="CN159" i="9"/>
  <c r="CM159" i="9"/>
  <c r="CL159" i="9"/>
  <c r="CK159" i="9"/>
  <c r="CJ159" i="9"/>
  <c r="CI159" i="9"/>
  <c r="CH159" i="9"/>
  <c r="CG159" i="9"/>
  <c r="CF159" i="9"/>
  <c r="CE159" i="9"/>
  <c r="CD159" i="9"/>
  <c r="CC159" i="9"/>
  <c r="CB159" i="9"/>
  <c r="CA159" i="9"/>
  <c r="BZ159" i="9"/>
  <c r="BY159" i="9"/>
  <c r="BX159" i="9"/>
  <c r="BW159" i="9"/>
  <c r="BV159" i="9"/>
  <c r="BU159" i="9"/>
  <c r="BT159" i="9"/>
  <c r="BS159" i="9"/>
  <c r="BR159" i="9"/>
  <c r="BQ159" i="9"/>
  <c r="BP159" i="9"/>
  <c r="BO159" i="9"/>
  <c r="BN159" i="9"/>
  <c r="BM159" i="9"/>
  <c r="BL159" i="9"/>
  <c r="BK159" i="9"/>
  <c r="BJ159" i="9"/>
  <c r="BI159" i="9"/>
  <c r="BH159" i="9"/>
  <c r="BG159" i="9"/>
  <c r="BF159" i="9"/>
  <c r="BE159" i="9"/>
  <c r="BD159" i="9"/>
  <c r="BC159" i="9"/>
  <c r="BB159" i="9"/>
  <c r="BA159" i="9"/>
  <c r="AZ159" i="9"/>
  <c r="AY159" i="9"/>
  <c r="AX159" i="9"/>
  <c r="AW159" i="9"/>
  <c r="AV159" i="9"/>
  <c r="AU159" i="9"/>
  <c r="AT159" i="9"/>
  <c r="AS159" i="9"/>
  <c r="AR159" i="9"/>
  <c r="AQ159" i="9"/>
  <c r="AP159" i="9"/>
  <c r="AO159" i="9"/>
  <c r="AN159" i="9"/>
  <c r="AM159" i="9"/>
  <c r="AL159" i="9"/>
  <c r="AK159" i="9"/>
  <c r="AJ159" i="9"/>
  <c r="AI159" i="9"/>
  <c r="AH159" i="9"/>
  <c r="AG159" i="9"/>
  <c r="AF159" i="9"/>
  <c r="AE159" i="9"/>
  <c r="AD159" i="9"/>
  <c r="AC159" i="9"/>
  <c r="AB159" i="9"/>
  <c r="AA159" i="9"/>
  <c r="Z159" i="9"/>
  <c r="Y159" i="9"/>
  <c r="X159" i="9"/>
  <c r="W159" i="9"/>
  <c r="V159" i="9"/>
  <c r="U159" i="9"/>
  <c r="T159" i="9"/>
  <c r="S159" i="9"/>
  <c r="R159" i="9"/>
  <c r="Q159" i="9"/>
  <c r="DC159" i="12"/>
  <c r="DB159" i="12"/>
  <c r="DA159" i="12"/>
  <c r="CZ159" i="12"/>
  <c r="CY159" i="12"/>
  <c r="CX159" i="12"/>
  <c r="CW159" i="12"/>
  <c r="CV159" i="12"/>
  <c r="CU159" i="12"/>
  <c r="CT159" i="12"/>
  <c r="CS159" i="12"/>
  <c r="CR159" i="12"/>
  <c r="CQ159" i="12"/>
  <c r="CP159" i="12"/>
  <c r="CO159" i="12"/>
  <c r="CN159" i="12"/>
  <c r="CM159" i="12"/>
  <c r="CL159" i="12"/>
  <c r="CK159" i="12"/>
  <c r="CJ159" i="12"/>
  <c r="CI159" i="12"/>
  <c r="CH159" i="12"/>
  <c r="CG159" i="12"/>
  <c r="CF159" i="12"/>
  <c r="CE159" i="12"/>
  <c r="CD159" i="12"/>
  <c r="CC159" i="12"/>
  <c r="CB159" i="12"/>
  <c r="CA159" i="12"/>
  <c r="BZ159" i="12"/>
  <c r="BY159" i="12"/>
  <c r="BX159" i="12"/>
  <c r="BW159" i="12"/>
  <c r="BV159" i="12"/>
  <c r="BU159" i="12"/>
  <c r="BT159" i="12"/>
  <c r="BS159" i="12"/>
  <c r="BR159" i="12"/>
  <c r="BQ159" i="12"/>
  <c r="BP159" i="12"/>
  <c r="BO159" i="12"/>
  <c r="BN159" i="12"/>
  <c r="BM159" i="12"/>
  <c r="BL159" i="12"/>
  <c r="BK159" i="12"/>
  <c r="BJ159" i="12"/>
  <c r="BI159" i="12"/>
  <c r="BH159" i="12"/>
  <c r="BG159" i="12"/>
  <c r="BF159" i="12"/>
  <c r="BE159" i="12"/>
  <c r="BD159" i="12"/>
  <c r="BC159" i="12"/>
  <c r="BB159" i="12"/>
  <c r="BA159" i="12"/>
  <c r="AZ159" i="12"/>
  <c r="AY159" i="12"/>
  <c r="AX159"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R159" i="12"/>
  <c r="Q159" i="12"/>
  <c r="B152" i="12"/>
  <c r="B153" i="12"/>
  <c r="B154" i="12"/>
  <c r="B155" i="12"/>
  <c r="B151" i="12"/>
  <c r="H207" i="9"/>
  <c r="H202" i="9"/>
  <c r="H196" i="9"/>
  <c r="H191" i="9"/>
  <c r="H185" i="9"/>
  <c r="H180" i="9"/>
  <c r="H174" i="9"/>
  <c r="H169" i="9"/>
  <c r="H163" i="9"/>
  <c r="H158" i="9"/>
  <c r="H207" i="12"/>
  <c r="H202" i="12"/>
  <c r="H196" i="12"/>
  <c r="H191" i="12"/>
  <c r="H185" i="12"/>
  <c r="H180" i="12"/>
  <c r="H174" i="12"/>
  <c r="H169" i="12"/>
  <c r="H163" i="12"/>
  <c r="H158" i="12"/>
  <c r="N155" i="12"/>
  <c r="N203" i="12" s="1"/>
  <c r="O154" i="12"/>
  <c r="O192" i="12" s="1"/>
  <c r="P151" i="12"/>
  <c r="P164" i="12" s="1"/>
  <c r="M152" i="12"/>
  <c r="M170" i="12" s="1"/>
  <c r="DC146" i="12"/>
  <c r="DB146" i="12"/>
  <c r="DA146" i="12"/>
  <c r="CZ146" i="12"/>
  <c r="CY146" i="12"/>
  <c r="CX146" i="12"/>
  <c r="CW146" i="12"/>
  <c r="CV146" i="12"/>
  <c r="CU146" i="12"/>
  <c r="CT146" i="12"/>
  <c r="CS146" i="12"/>
  <c r="CR146" i="12"/>
  <c r="CQ146" i="12"/>
  <c r="CP146" i="12"/>
  <c r="CO146" i="12"/>
  <c r="CN146" i="12"/>
  <c r="CM146" i="12"/>
  <c r="CL146" i="12"/>
  <c r="CK146" i="12"/>
  <c r="CJ146" i="12"/>
  <c r="CI146" i="12"/>
  <c r="CH146" i="12"/>
  <c r="CG146" i="12"/>
  <c r="CF146" i="12"/>
  <c r="CE146" i="12"/>
  <c r="CD146" i="12"/>
  <c r="CC146" i="12"/>
  <c r="CB146" i="12"/>
  <c r="CA146" i="12"/>
  <c r="BZ146" i="12"/>
  <c r="BY146" i="12"/>
  <c r="BX146" i="12"/>
  <c r="BW146" i="12"/>
  <c r="BV146" i="12"/>
  <c r="BU146" i="12"/>
  <c r="BT146" i="12"/>
  <c r="BS146" i="12"/>
  <c r="BR146" i="12"/>
  <c r="BQ146" i="12"/>
  <c r="BP146" i="12"/>
  <c r="BO146" i="12"/>
  <c r="BN146" i="12"/>
  <c r="BM146" i="12"/>
  <c r="BL146" i="12"/>
  <c r="BK146" i="12"/>
  <c r="BJ146" i="12"/>
  <c r="BI146" i="12"/>
  <c r="BH146" i="12"/>
  <c r="BG146" i="12"/>
  <c r="BF146" i="12"/>
  <c r="BE146" i="12"/>
  <c r="BD146" i="12"/>
  <c r="BC146" i="12"/>
  <c r="BB146" i="12"/>
  <c r="BA146" i="12"/>
  <c r="AZ146" i="12"/>
  <c r="AY146" i="12"/>
  <c r="AX146"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R146" i="12"/>
  <c r="Q146" i="12"/>
  <c r="H145" i="12"/>
  <c r="DC141" i="12"/>
  <c r="DB141" i="12"/>
  <c r="DA141" i="12"/>
  <c r="CZ141" i="12"/>
  <c r="CY141" i="12"/>
  <c r="CX141" i="12"/>
  <c r="CW141" i="12"/>
  <c r="CV141" i="12"/>
  <c r="CU141" i="12"/>
  <c r="CT141" i="12"/>
  <c r="CS141" i="12"/>
  <c r="CR141" i="12"/>
  <c r="CQ141" i="12"/>
  <c r="CP141" i="12"/>
  <c r="CO141" i="12"/>
  <c r="CN141" i="12"/>
  <c r="CM141" i="12"/>
  <c r="CL141" i="12"/>
  <c r="CK141" i="12"/>
  <c r="CJ141" i="12"/>
  <c r="CI141" i="12"/>
  <c r="CH141" i="12"/>
  <c r="CG141" i="12"/>
  <c r="CF141" i="12"/>
  <c r="CE141" i="12"/>
  <c r="CD141" i="12"/>
  <c r="CC141" i="12"/>
  <c r="CB141" i="12"/>
  <c r="CA141" i="12"/>
  <c r="BZ141" i="12"/>
  <c r="BY141" i="12"/>
  <c r="BX141" i="12"/>
  <c r="BW141" i="12"/>
  <c r="BV141" i="12"/>
  <c r="BU141" i="12"/>
  <c r="BT141" i="12"/>
  <c r="BS141" i="12"/>
  <c r="BR141" i="12"/>
  <c r="BQ141" i="12"/>
  <c r="BP141" i="12"/>
  <c r="BO141" i="12"/>
  <c r="BN141" i="12"/>
  <c r="BM141" i="12"/>
  <c r="BL141" i="12"/>
  <c r="BK141" i="12"/>
  <c r="BJ141" i="12"/>
  <c r="BI141" i="12"/>
  <c r="BH141" i="12"/>
  <c r="BG141" i="12"/>
  <c r="BF141" i="12"/>
  <c r="BE141" i="12"/>
  <c r="BD141" i="12"/>
  <c r="BC141" i="12"/>
  <c r="BB141" i="12"/>
  <c r="BA141" i="12"/>
  <c r="AZ141" i="12"/>
  <c r="AY141" i="12"/>
  <c r="AX141"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R141" i="12"/>
  <c r="Q141" i="12"/>
  <c r="H140" i="12"/>
  <c r="DC135" i="12"/>
  <c r="DB135" i="12"/>
  <c r="DA135" i="12"/>
  <c r="CZ135" i="12"/>
  <c r="CY135" i="12"/>
  <c r="CX135" i="12"/>
  <c r="CW135" i="12"/>
  <c r="CV135" i="12"/>
  <c r="CU135" i="12"/>
  <c r="CT135" i="12"/>
  <c r="CS135" i="12"/>
  <c r="CR135" i="12"/>
  <c r="CQ135" i="12"/>
  <c r="CP135" i="12"/>
  <c r="CO135" i="12"/>
  <c r="CN135" i="12"/>
  <c r="CM135" i="12"/>
  <c r="CL135" i="12"/>
  <c r="CK135" i="12"/>
  <c r="CJ135" i="12"/>
  <c r="CI135" i="12"/>
  <c r="CH135" i="12"/>
  <c r="CG135" i="12"/>
  <c r="CF135" i="12"/>
  <c r="CE135" i="12"/>
  <c r="CD135" i="12"/>
  <c r="CC135" i="12"/>
  <c r="CB135" i="12"/>
  <c r="CA135" i="12"/>
  <c r="BZ135" i="12"/>
  <c r="BY135" i="12"/>
  <c r="BX135" i="12"/>
  <c r="BW135" i="12"/>
  <c r="BV135" i="12"/>
  <c r="BU135" i="12"/>
  <c r="BT135" i="12"/>
  <c r="BS135" i="12"/>
  <c r="BR135" i="12"/>
  <c r="BQ135" i="12"/>
  <c r="BP135" i="12"/>
  <c r="BO135" i="12"/>
  <c r="BN135" i="12"/>
  <c r="BM135" i="12"/>
  <c r="BL135" i="12"/>
  <c r="BK135" i="12"/>
  <c r="BJ135" i="12"/>
  <c r="BI135" i="12"/>
  <c r="BH135" i="12"/>
  <c r="BG135" i="12"/>
  <c r="BF135" i="12"/>
  <c r="BE135" i="12"/>
  <c r="BD135" i="12"/>
  <c r="BC135" i="12"/>
  <c r="BB135" i="12"/>
  <c r="BA135" i="12"/>
  <c r="AZ135" i="12"/>
  <c r="AY135" i="12"/>
  <c r="AX135"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R135" i="12"/>
  <c r="Q135" i="12"/>
  <c r="H134" i="12"/>
  <c r="DC130" i="12"/>
  <c r="DB130" i="12"/>
  <c r="DA130" i="12"/>
  <c r="CZ130" i="12"/>
  <c r="CY130" i="12"/>
  <c r="CX130" i="12"/>
  <c r="CW130" i="12"/>
  <c r="CV130" i="12"/>
  <c r="CU130" i="12"/>
  <c r="CT130" i="12"/>
  <c r="CS130" i="12"/>
  <c r="CR130" i="12"/>
  <c r="CQ130" i="12"/>
  <c r="CP130" i="12"/>
  <c r="CO130" i="12"/>
  <c r="CN130" i="12"/>
  <c r="CM130" i="12"/>
  <c r="CL130" i="12"/>
  <c r="CK130" i="12"/>
  <c r="CJ130" i="12"/>
  <c r="CI130" i="12"/>
  <c r="CH130" i="12"/>
  <c r="CG130" i="12"/>
  <c r="CF130" i="12"/>
  <c r="CE130" i="12"/>
  <c r="CD130" i="12"/>
  <c r="CC130" i="12"/>
  <c r="CB130" i="12"/>
  <c r="CA130" i="12"/>
  <c r="BZ130" i="12"/>
  <c r="BY130" i="12"/>
  <c r="BX130" i="12"/>
  <c r="BW130" i="12"/>
  <c r="BV130" i="12"/>
  <c r="BU130" i="12"/>
  <c r="BT130" i="12"/>
  <c r="BS130" i="12"/>
  <c r="BR130" i="12"/>
  <c r="BQ130" i="12"/>
  <c r="BP130" i="12"/>
  <c r="BO130" i="12"/>
  <c r="BN130" i="12"/>
  <c r="BM130" i="12"/>
  <c r="BL130" i="12"/>
  <c r="BK130" i="12"/>
  <c r="BJ130" i="12"/>
  <c r="BI130" i="12"/>
  <c r="BH130" i="12"/>
  <c r="BG130" i="12"/>
  <c r="BF130" i="12"/>
  <c r="BE130" i="12"/>
  <c r="BD130" i="12"/>
  <c r="BC130" i="12"/>
  <c r="BB130" i="12"/>
  <c r="BA130" i="12"/>
  <c r="AZ130" i="12"/>
  <c r="AY130" i="12"/>
  <c r="AX130" i="12"/>
  <c r="AW130" i="12"/>
  <c r="AV130" i="12"/>
  <c r="AU130" i="12"/>
  <c r="AT130" i="12"/>
  <c r="AS130" i="12"/>
  <c r="AR130" i="12"/>
  <c r="AQ130" i="12"/>
  <c r="AP130" i="12"/>
  <c r="AO130" i="12"/>
  <c r="AN130" i="12"/>
  <c r="AM130" i="12"/>
  <c r="AL130" i="12"/>
  <c r="AK130" i="12"/>
  <c r="AJ130" i="12"/>
  <c r="AI130" i="12"/>
  <c r="AH130" i="12"/>
  <c r="AG130" i="12"/>
  <c r="AF130" i="12"/>
  <c r="AE130" i="12"/>
  <c r="AD130" i="12"/>
  <c r="AC130" i="12"/>
  <c r="AB130" i="12"/>
  <c r="AA130" i="12"/>
  <c r="Z130" i="12"/>
  <c r="Y130" i="12"/>
  <c r="X130" i="12"/>
  <c r="W130" i="12"/>
  <c r="V130" i="12"/>
  <c r="U130" i="12"/>
  <c r="T130" i="12"/>
  <c r="S130" i="12"/>
  <c r="R130" i="12"/>
  <c r="Q130" i="12"/>
  <c r="H129" i="12"/>
  <c r="DC124" i="12"/>
  <c r="DB124" i="12"/>
  <c r="DA124" i="12"/>
  <c r="CZ124" i="12"/>
  <c r="CY124" i="12"/>
  <c r="CX124" i="12"/>
  <c r="CW124" i="12"/>
  <c r="CV124" i="12"/>
  <c r="CU124" i="12"/>
  <c r="CT124" i="12"/>
  <c r="CS124" i="12"/>
  <c r="CR124" i="12"/>
  <c r="CQ124" i="12"/>
  <c r="CP124" i="12"/>
  <c r="CO124" i="12"/>
  <c r="CN124" i="12"/>
  <c r="CM124" i="12"/>
  <c r="CL124" i="12"/>
  <c r="CK124" i="12"/>
  <c r="CJ124" i="12"/>
  <c r="CI124" i="12"/>
  <c r="CH124" i="12"/>
  <c r="CG124" i="12"/>
  <c r="CF124" i="12"/>
  <c r="CE124" i="12"/>
  <c r="CD124" i="12"/>
  <c r="CC124" i="12"/>
  <c r="CB124" i="12"/>
  <c r="CA124" i="12"/>
  <c r="BZ124" i="12"/>
  <c r="BY124" i="12"/>
  <c r="BX124" i="12"/>
  <c r="BW124" i="12"/>
  <c r="BV124" i="12"/>
  <c r="BU124" i="12"/>
  <c r="BT124" i="12"/>
  <c r="BS124" i="12"/>
  <c r="BR124" i="12"/>
  <c r="BQ124" i="12"/>
  <c r="BP124" i="12"/>
  <c r="BO124" i="12"/>
  <c r="BN124" i="12"/>
  <c r="BM124" i="12"/>
  <c r="BL124" i="12"/>
  <c r="BK124" i="12"/>
  <c r="BJ124" i="12"/>
  <c r="BI124" i="12"/>
  <c r="BH124" i="12"/>
  <c r="BG124" i="12"/>
  <c r="BF124" i="12"/>
  <c r="BE124" i="12"/>
  <c r="BD124" i="12"/>
  <c r="BC124" i="12"/>
  <c r="BB124" i="12"/>
  <c r="BA124" i="12"/>
  <c r="AZ124" i="12"/>
  <c r="AY124" i="12"/>
  <c r="AX124" i="12"/>
  <c r="AW124" i="12"/>
  <c r="AV124" i="12"/>
  <c r="AU124" i="12"/>
  <c r="AT124" i="12"/>
  <c r="AS124" i="12"/>
  <c r="AR124" i="12"/>
  <c r="AQ124" i="12"/>
  <c r="AP124" i="12"/>
  <c r="AO124" i="12"/>
  <c r="AN124" i="12"/>
  <c r="AM124" i="12"/>
  <c r="AL124" i="12"/>
  <c r="AK124" i="12"/>
  <c r="AJ124" i="12"/>
  <c r="AI124" i="12"/>
  <c r="AH124" i="12"/>
  <c r="AG124" i="12"/>
  <c r="AF124" i="12"/>
  <c r="AE124" i="12"/>
  <c r="AD124" i="12"/>
  <c r="AC124" i="12"/>
  <c r="AB124" i="12"/>
  <c r="AA124" i="12"/>
  <c r="Z124" i="12"/>
  <c r="Y124" i="12"/>
  <c r="X124" i="12"/>
  <c r="W124" i="12"/>
  <c r="V124" i="12"/>
  <c r="U124" i="12"/>
  <c r="T124" i="12"/>
  <c r="S124" i="12"/>
  <c r="R124" i="12"/>
  <c r="Q124" i="12"/>
  <c r="H123" i="12"/>
  <c r="DC119" i="12"/>
  <c r="DB119" i="12"/>
  <c r="DA119" i="12"/>
  <c r="CZ119" i="12"/>
  <c r="CY119" i="12"/>
  <c r="CX119" i="12"/>
  <c r="CW119" i="12"/>
  <c r="CV119" i="12"/>
  <c r="CU119" i="12"/>
  <c r="CT119" i="12"/>
  <c r="CS119" i="12"/>
  <c r="CR119" i="12"/>
  <c r="CQ119" i="12"/>
  <c r="CP119" i="12"/>
  <c r="CO119" i="12"/>
  <c r="CN119" i="12"/>
  <c r="CM119" i="12"/>
  <c r="CL119" i="12"/>
  <c r="CK119" i="12"/>
  <c r="CJ119" i="12"/>
  <c r="CI119" i="12"/>
  <c r="CH119" i="12"/>
  <c r="CG119" i="12"/>
  <c r="CF119" i="12"/>
  <c r="CE119" i="12"/>
  <c r="CD119" i="12"/>
  <c r="CC119" i="12"/>
  <c r="CB119" i="12"/>
  <c r="CA119" i="12"/>
  <c r="BZ119" i="12"/>
  <c r="BY119" i="12"/>
  <c r="BX119" i="12"/>
  <c r="BW119" i="12"/>
  <c r="BV119" i="12"/>
  <c r="BU119" i="12"/>
  <c r="BT119" i="12"/>
  <c r="BS119" i="12"/>
  <c r="BR119" i="12"/>
  <c r="BQ119" i="12"/>
  <c r="BP119" i="12"/>
  <c r="BO119" i="12"/>
  <c r="BN119" i="12"/>
  <c r="BM119" i="12"/>
  <c r="BL119" i="12"/>
  <c r="BK119" i="12"/>
  <c r="BJ119" i="12"/>
  <c r="BI119" i="12"/>
  <c r="BH119" i="12"/>
  <c r="BG119" i="12"/>
  <c r="BF119" i="12"/>
  <c r="BE119" i="12"/>
  <c r="BD119" i="12"/>
  <c r="BC119" i="12"/>
  <c r="BB119" i="12"/>
  <c r="BA119" i="12"/>
  <c r="AZ119" i="12"/>
  <c r="AY119" i="12"/>
  <c r="AX119"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R119" i="12"/>
  <c r="Q119" i="12"/>
  <c r="H118" i="12"/>
  <c r="DC113" i="12"/>
  <c r="DB113" i="12"/>
  <c r="DA113" i="12"/>
  <c r="CZ113" i="12"/>
  <c r="CY113" i="12"/>
  <c r="CX113" i="12"/>
  <c r="CW113" i="12"/>
  <c r="CV113" i="12"/>
  <c r="CU113" i="12"/>
  <c r="CT113" i="12"/>
  <c r="CS113" i="12"/>
  <c r="CR113" i="12"/>
  <c r="CQ113" i="12"/>
  <c r="CP113" i="12"/>
  <c r="CO113" i="12"/>
  <c r="CN113" i="12"/>
  <c r="CM113" i="12"/>
  <c r="CL113" i="12"/>
  <c r="CK113" i="12"/>
  <c r="CJ113" i="12"/>
  <c r="CI113" i="12"/>
  <c r="CH113" i="12"/>
  <c r="CG113" i="12"/>
  <c r="CF113" i="12"/>
  <c r="CE113" i="12"/>
  <c r="CD113" i="12"/>
  <c r="CC113" i="12"/>
  <c r="CB113" i="12"/>
  <c r="CA113" i="12"/>
  <c r="BZ113" i="12"/>
  <c r="BY113" i="12"/>
  <c r="BX113" i="12"/>
  <c r="BW113" i="12"/>
  <c r="BV113" i="12"/>
  <c r="BU113" i="12"/>
  <c r="BT113" i="12"/>
  <c r="BS113" i="12"/>
  <c r="BR113" i="12"/>
  <c r="BQ113" i="12"/>
  <c r="BP113" i="12"/>
  <c r="BO113" i="12"/>
  <c r="BN113" i="12"/>
  <c r="BM113" i="12"/>
  <c r="BL113" i="12"/>
  <c r="BK113" i="12"/>
  <c r="BJ113" i="12"/>
  <c r="BI113" i="12"/>
  <c r="BH113" i="12"/>
  <c r="BG113" i="12"/>
  <c r="BF113" i="12"/>
  <c r="BE113" i="12"/>
  <c r="BD113" i="12"/>
  <c r="BC113" i="12"/>
  <c r="BB113" i="12"/>
  <c r="BA113" i="12"/>
  <c r="AZ113" i="12"/>
  <c r="AY113" i="12"/>
  <c r="AX113"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R113" i="12"/>
  <c r="Q113" i="12"/>
  <c r="H112" i="12"/>
  <c r="DC108" i="12"/>
  <c r="DB108" i="12"/>
  <c r="DA108" i="12"/>
  <c r="CZ108" i="12"/>
  <c r="CY108" i="12"/>
  <c r="CX108" i="12"/>
  <c r="CW108" i="12"/>
  <c r="CV108" i="12"/>
  <c r="CU108" i="12"/>
  <c r="CT108" i="12"/>
  <c r="CS108" i="12"/>
  <c r="CR108" i="12"/>
  <c r="CQ108" i="12"/>
  <c r="CP108" i="12"/>
  <c r="CO108" i="12"/>
  <c r="CN108" i="12"/>
  <c r="CM108" i="12"/>
  <c r="CL108" i="12"/>
  <c r="CK108" i="12"/>
  <c r="CJ108" i="12"/>
  <c r="CI108" i="12"/>
  <c r="CH108" i="12"/>
  <c r="CG108" i="12"/>
  <c r="CF108" i="12"/>
  <c r="CE108" i="12"/>
  <c r="CD108" i="12"/>
  <c r="CC108" i="12"/>
  <c r="CB108" i="12"/>
  <c r="CA108" i="12"/>
  <c r="BZ108" i="12"/>
  <c r="BY108" i="12"/>
  <c r="BX108" i="12"/>
  <c r="BW108" i="12"/>
  <c r="BV108" i="12"/>
  <c r="BU108" i="12"/>
  <c r="BT108" i="12"/>
  <c r="BS108" i="12"/>
  <c r="BR108" i="12"/>
  <c r="BQ108" i="12"/>
  <c r="BP108" i="12"/>
  <c r="BO108" i="12"/>
  <c r="BN108" i="12"/>
  <c r="BM108" i="12"/>
  <c r="BL108" i="12"/>
  <c r="BK108" i="12"/>
  <c r="BJ108" i="12"/>
  <c r="BI108" i="12"/>
  <c r="BH108" i="12"/>
  <c r="BG108" i="12"/>
  <c r="BF108" i="12"/>
  <c r="BE108" i="12"/>
  <c r="BD108" i="12"/>
  <c r="BC108" i="12"/>
  <c r="BB108" i="12"/>
  <c r="BA108" i="12"/>
  <c r="AZ108" i="12"/>
  <c r="AY108" i="12"/>
  <c r="AX108"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R108" i="12"/>
  <c r="Q108" i="12"/>
  <c r="H107" i="12"/>
  <c r="DC102" i="12"/>
  <c r="DB102" i="12"/>
  <c r="DA102" i="12"/>
  <c r="CZ102" i="12"/>
  <c r="CY102" i="12"/>
  <c r="CX102" i="12"/>
  <c r="CW102" i="12"/>
  <c r="CV102" i="12"/>
  <c r="CU102" i="12"/>
  <c r="CT102" i="12"/>
  <c r="CS102" i="12"/>
  <c r="CR102" i="12"/>
  <c r="CQ102" i="12"/>
  <c r="CP102" i="12"/>
  <c r="CO102" i="12"/>
  <c r="CN102" i="12"/>
  <c r="CM102" i="12"/>
  <c r="CL102" i="12"/>
  <c r="CK102" i="12"/>
  <c r="CJ102" i="12"/>
  <c r="CI102" i="12"/>
  <c r="CH102" i="12"/>
  <c r="CG102" i="12"/>
  <c r="CF102" i="12"/>
  <c r="CE102" i="12"/>
  <c r="CD102" i="12"/>
  <c r="CC102" i="12"/>
  <c r="CB102" i="12"/>
  <c r="CA102" i="12"/>
  <c r="BZ102" i="12"/>
  <c r="BY102" i="12"/>
  <c r="BX102" i="12"/>
  <c r="BW102" i="12"/>
  <c r="BV102" i="12"/>
  <c r="BU102" i="12"/>
  <c r="BT102" i="12"/>
  <c r="BS102" i="12"/>
  <c r="BR102" i="12"/>
  <c r="BQ102" i="12"/>
  <c r="BP102" i="12"/>
  <c r="BO102" i="12"/>
  <c r="BN102" i="12"/>
  <c r="BM102" i="12"/>
  <c r="BL102" i="12"/>
  <c r="BK102" i="12"/>
  <c r="BJ102" i="12"/>
  <c r="BI102" i="12"/>
  <c r="BH102" i="12"/>
  <c r="BG102" i="12"/>
  <c r="BF102" i="12"/>
  <c r="BE102" i="12"/>
  <c r="BD102" i="12"/>
  <c r="BC102" i="12"/>
  <c r="BB102" i="12"/>
  <c r="BA102" i="12"/>
  <c r="AZ102" i="12"/>
  <c r="AY102" i="12"/>
  <c r="AX102"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R102" i="12"/>
  <c r="Q102" i="12"/>
  <c r="H101" i="12"/>
  <c r="DC97" i="12"/>
  <c r="DB97" i="12"/>
  <c r="DA97" i="12"/>
  <c r="CZ97" i="12"/>
  <c r="CY97" i="12"/>
  <c r="CX97" i="12"/>
  <c r="CW97" i="12"/>
  <c r="CV97" i="12"/>
  <c r="CU97" i="12"/>
  <c r="CT97" i="12"/>
  <c r="CS97" i="12"/>
  <c r="CR97" i="12"/>
  <c r="CQ97" i="12"/>
  <c r="CP97" i="12"/>
  <c r="CO97" i="12"/>
  <c r="CN97" i="12"/>
  <c r="CM97" i="12"/>
  <c r="CL97" i="12"/>
  <c r="CK97" i="12"/>
  <c r="CJ97" i="12"/>
  <c r="CI97" i="12"/>
  <c r="CH97" i="12"/>
  <c r="CG97" i="12"/>
  <c r="CF97" i="12"/>
  <c r="CE97" i="12"/>
  <c r="CD97" i="12"/>
  <c r="CC97" i="12"/>
  <c r="CB97" i="12"/>
  <c r="CA97" i="12"/>
  <c r="BZ97" i="12"/>
  <c r="BY97" i="12"/>
  <c r="BX97" i="12"/>
  <c r="BW97" i="12"/>
  <c r="BV97" i="12"/>
  <c r="BU97" i="12"/>
  <c r="BT97" i="12"/>
  <c r="BS97" i="12"/>
  <c r="BR97" i="12"/>
  <c r="BQ97" i="12"/>
  <c r="BP97" i="12"/>
  <c r="BO97" i="12"/>
  <c r="BN97" i="12"/>
  <c r="BM97" i="12"/>
  <c r="BL97" i="12"/>
  <c r="BK97" i="12"/>
  <c r="BJ97" i="12"/>
  <c r="BI97" i="12"/>
  <c r="BH97" i="12"/>
  <c r="BG97" i="12"/>
  <c r="BF97" i="12"/>
  <c r="BE97" i="12"/>
  <c r="BD97" i="12"/>
  <c r="BC97" i="12"/>
  <c r="BB97" i="12"/>
  <c r="BA97" i="12"/>
  <c r="AZ97" i="12"/>
  <c r="AY97" i="12"/>
  <c r="AX97" i="12"/>
  <c r="AW97" i="12"/>
  <c r="AV97" i="12"/>
  <c r="AU97" i="12"/>
  <c r="AT97" i="12"/>
  <c r="AS97" i="12"/>
  <c r="AR97" i="12"/>
  <c r="AQ97" i="12"/>
  <c r="AP97" i="12"/>
  <c r="AO97" i="12"/>
  <c r="AN97" i="12"/>
  <c r="AM97" i="12"/>
  <c r="AL97" i="12"/>
  <c r="AK97" i="12"/>
  <c r="AJ97" i="12"/>
  <c r="AI97" i="12"/>
  <c r="AH97" i="12"/>
  <c r="AG97" i="12"/>
  <c r="AF97" i="12"/>
  <c r="AE97" i="12"/>
  <c r="AD97" i="12"/>
  <c r="AC97" i="12"/>
  <c r="AB97" i="12"/>
  <c r="AA97" i="12"/>
  <c r="Z97" i="12"/>
  <c r="Y97" i="12"/>
  <c r="X97" i="12"/>
  <c r="W97" i="12"/>
  <c r="V97" i="12"/>
  <c r="U97" i="12"/>
  <c r="T97" i="12"/>
  <c r="S97" i="12"/>
  <c r="R97" i="12"/>
  <c r="Q97" i="12"/>
  <c r="H96" i="12"/>
  <c r="P93" i="12"/>
  <c r="N93" i="12"/>
  <c r="M93" i="12"/>
  <c r="L93" i="12"/>
  <c r="K93" i="12"/>
  <c r="J93" i="12"/>
  <c r="I93" i="12"/>
  <c r="H93" i="12"/>
  <c r="B93" i="12"/>
  <c r="P92" i="12"/>
  <c r="N92" i="12"/>
  <c r="M92" i="12"/>
  <c r="L92" i="12"/>
  <c r="K92" i="12"/>
  <c r="J92" i="12"/>
  <c r="I92" i="12"/>
  <c r="H92" i="12"/>
  <c r="B92" i="12"/>
  <c r="B128" i="12" s="1"/>
  <c r="P91" i="12"/>
  <c r="O91" i="12"/>
  <c r="N91" i="12"/>
  <c r="N119" i="12" s="1"/>
  <c r="L91" i="12"/>
  <c r="K91" i="12"/>
  <c r="J91" i="12"/>
  <c r="I91" i="12"/>
  <c r="H91" i="12"/>
  <c r="B91" i="12"/>
  <c r="B117" i="12" s="1"/>
  <c r="P90" i="12"/>
  <c r="O90" i="12"/>
  <c r="O113" i="12" s="1"/>
  <c r="N90" i="12"/>
  <c r="N113" i="12" s="1"/>
  <c r="L90" i="12"/>
  <c r="K90" i="12"/>
  <c r="J90" i="12"/>
  <c r="I90" i="12"/>
  <c r="H90" i="12"/>
  <c r="H108" i="12" s="1"/>
  <c r="B90" i="12"/>
  <c r="B106" i="12" s="1"/>
  <c r="O89" i="12"/>
  <c r="N89" i="12"/>
  <c r="M89" i="12"/>
  <c r="L89" i="12"/>
  <c r="K89" i="12"/>
  <c r="J89" i="12"/>
  <c r="J102" i="12" s="1"/>
  <c r="I89" i="12"/>
  <c r="I102" i="12" s="1"/>
  <c r="H89" i="12"/>
  <c r="B89" i="12"/>
  <c r="B95" i="12" s="1"/>
  <c r="H83" i="12"/>
  <c r="H78" i="12"/>
  <c r="H72" i="12"/>
  <c r="H67" i="12"/>
  <c r="H61" i="12"/>
  <c r="H56" i="12"/>
  <c r="H50" i="12"/>
  <c r="H45" i="12"/>
  <c r="H39" i="12"/>
  <c r="H34" i="12"/>
  <c r="P31" i="12"/>
  <c r="P84" i="12" s="1"/>
  <c r="O31" i="12"/>
  <c r="N31" i="12"/>
  <c r="M31" i="12"/>
  <c r="K31" i="12"/>
  <c r="J31" i="12"/>
  <c r="I31" i="12"/>
  <c r="H31" i="12"/>
  <c r="B31" i="12"/>
  <c r="B77" i="12" s="1"/>
  <c r="P30" i="12"/>
  <c r="O30" i="12"/>
  <c r="O73" i="12" s="1"/>
  <c r="N30" i="12"/>
  <c r="M30" i="12"/>
  <c r="K30" i="12"/>
  <c r="J30" i="12"/>
  <c r="J73" i="12" s="1"/>
  <c r="I30" i="12"/>
  <c r="I73" i="12" s="1"/>
  <c r="H30" i="12"/>
  <c r="B30" i="12"/>
  <c r="B66" i="12" s="1"/>
  <c r="P29" i="12"/>
  <c r="O29" i="12"/>
  <c r="N29" i="12"/>
  <c r="N62" i="12" s="1"/>
  <c r="M29" i="12"/>
  <c r="L29" i="12"/>
  <c r="K29" i="12"/>
  <c r="J29" i="12"/>
  <c r="I29" i="12"/>
  <c r="H29" i="12"/>
  <c r="B29" i="12"/>
  <c r="B55" i="12" s="1"/>
  <c r="P28" i="12"/>
  <c r="P46" i="12" s="1"/>
  <c r="O28" i="12"/>
  <c r="O46" i="12" s="1"/>
  <c r="N28" i="12"/>
  <c r="N46" i="12" s="1"/>
  <c r="M28" i="12"/>
  <c r="M46" i="12" s="1"/>
  <c r="L28" i="12"/>
  <c r="L46" i="12" s="1"/>
  <c r="K28" i="12"/>
  <c r="K46" i="12" s="1"/>
  <c r="J28" i="12"/>
  <c r="J46" i="12" s="1"/>
  <c r="I28" i="12"/>
  <c r="I46" i="12" s="1"/>
  <c r="H28" i="12"/>
  <c r="H46" i="12" s="1"/>
  <c r="B28" i="12"/>
  <c r="B44" i="12" s="1"/>
  <c r="P27" i="12"/>
  <c r="P35" i="12" s="1"/>
  <c r="O27" i="12"/>
  <c r="O35" i="12" s="1"/>
  <c r="N27" i="12"/>
  <c r="N40" i="12" s="1"/>
  <c r="M27" i="12"/>
  <c r="M40" i="12" s="1"/>
  <c r="L27" i="12"/>
  <c r="L40" i="12" s="1"/>
  <c r="J27" i="12"/>
  <c r="I27" i="12"/>
  <c r="H27" i="12"/>
  <c r="B27" i="12"/>
  <c r="B33" i="12" s="1"/>
  <c r="H47" i="12" l="1"/>
  <c r="H48" i="12" s="1"/>
  <c r="I45" i="12" s="1"/>
  <c r="I47" i="12" s="1"/>
  <c r="BR8" i="11"/>
  <c r="K186" i="9"/>
  <c r="J186" i="9"/>
  <c r="H164" i="9"/>
  <c r="H15" i="12"/>
  <c r="I15" i="12" s="1"/>
  <c r="J15" i="12" s="1"/>
  <c r="I186" i="9"/>
  <c r="B157" i="12"/>
  <c r="H186" i="9"/>
  <c r="O175" i="9"/>
  <c r="P175" i="9"/>
  <c r="H164" i="12"/>
  <c r="L186" i="9"/>
  <c r="L181" i="9"/>
  <c r="L175" i="12"/>
  <c r="J203" i="9"/>
  <c r="M175" i="12"/>
  <c r="K203" i="9"/>
  <c r="O175" i="12"/>
  <c r="P208" i="12"/>
  <c r="CC8" i="11"/>
  <c r="AV8" i="11"/>
  <c r="CA8" i="11"/>
  <c r="BK8" i="11"/>
  <c r="CB8" i="11"/>
  <c r="CM8" i="11"/>
  <c r="AU8" i="11"/>
  <c r="BS8" i="11"/>
  <c r="CH8" i="11"/>
  <c r="AN8" i="11"/>
  <c r="X8" i="11"/>
  <c r="BH8" i="11"/>
  <c r="CV8" i="11"/>
  <c r="AT8" i="11"/>
  <c r="AL8" i="11"/>
  <c r="AF8" i="11"/>
  <c r="BG8" i="11"/>
  <c r="CN8" i="11"/>
  <c r="AK8" i="11"/>
  <c r="CU8" i="11"/>
  <c r="BP8" i="11"/>
  <c r="CZ8" i="11"/>
  <c r="CP8" i="11"/>
  <c r="W8" i="11"/>
  <c r="Q8" i="11"/>
  <c r="BT8" i="11"/>
  <c r="BM8" i="11"/>
  <c r="BL8" i="11"/>
  <c r="CD8" i="11"/>
  <c r="DC8" i="11"/>
  <c r="DB8" i="11"/>
  <c r="AM8" i="11"/>
  <c r="CO8" i="11"/>
  <c r="CI8" i="11"/>
  <c r="CJ8" i="11"/>
  <c r="AC8" i="11"/>
  <c r="AO8" i="11"/>
  <c r="BN8" i="11"/>
  <c r="Y8" i="11"/>
  <c r="R8" i="11"/>
  <c r="U8" i="11"/>
  <c r="BQ8" i="11"/>
  <c r="V8" i="11"/>
  <c r="DA8" i="11"/>
  <c r="CE8" i="11"/>
  <c r="AS8" i="11"/>
  <c r="H17" i="11"/>
  <c r="AX8" i="11"/>
  <c r="N175" i="12"/>
  <c r="AB8" i="11"/>
  <c r="AR8" i="11"/>
  <c r="BE8" i="11"/>
  <c r="AW8" i="11"/>
  <c r="AA8" i="11"/>
  <c r="BW8" i="11"/>
  <c r="BC8" i="11"/>
  <c r="O208" i="12"/>
  <c r="Z8" i="11"/>
  <c r="AI8" i="11"/>
  <c r="BF8" i="11"/>
  <c r="AQ8" i="11"/>
  <c r="CY8" i="11"/>
  <c r="CG8" i="11"/>
  <c r="H8" i="11"/>
  <c r="CW8" i="11"/>
  <c r="I181" i="12"/>
  <c r="CR8" i="11"/>
  <c r="AG8" i="11"/>
  <c r="CF8" i="11"/>
  <c r="BZ8" i="11"/>
  <c r="J181" i="12"/>
  <c r="BV8" i="11"/>
  <c r="CT8" i="11"/>
  <c r="BJ8" i="11"/>
  <c r="AH8" i="11"/>
  <c r="H208" i="9"/>
  <c r="AZ8" i="11"/>
  <c r="CL8" i="11"/>
  <c r="BB8" i="11"/>
  <c r="BY8" i="11"/>
  <c r="AD8" i="11"/>
  <c r="CS8" i="11"/>
  <c r="CQ8" i="11"/>
  <c r="BA8" i="11"/>
  <c r="T8" i="11"/>
  <c r="CX8" i="11"/>
  <c r="AJ8" i="11"/>
  <c r="BU8" i="11"/>
  <c r="CK8" i="11"/>
  <c r="AE8" i="11"/>
  <c r="AP8" i="11"/>
  <c r="BD8" i="11"/>
  <c r="S8" i="11"/>
  <c r="AY8" i="11"/>
  <c r="BO8" i="11"/>
  <c r="BX8" i="11"/>
  <c r="BI8" i="11"/>
  <c r="N192" i="9"/>
  <c r="N208" i="12"/>
  <c r="B179" i="12"/>
  <c r="O192" i="9"/>
  <c r="P197" i="12"/>
  <c r="P197" i="9"/>
  <c r="N170" i="9"/>
  <c r="L181" i="12"/>
  <c r="K181" i="12"/>
  <c r="M181" i="12"/>
  <c r="H175" i="12"/>
  <c r="K175" i="12"/>
  <c r="K192" i="9"/>
  <c r="J192" i="9"/>
  <c r="O203" i="9"/>
  <c r="P203" i="9"/>
  <c r="B168" i="12"/>
  <c r="M175" i="9"/>
  <c r="O197" i="12"/>
  <c r="P186" i="12"/>
  <c r="B190" i="12"/>
  <c r="P186" i="9"/>
  <c r="L203" i="9"/>
  <c r="N186" i="12"/>
  <c r="O186" i="12"/>
  <c r="P164" i="9"/>
  <c r="I170" i="12"/>
  <c r="M208" i="9"/>
  <c r="J170" i="12"/>
  <c r="P175" i="12"/>
  <c r="H197" i="9"/>
  <c r="K164" i="12"/>
  <c r="N192" i="12"/>
  <c r="L197" i="9"/>
  <c r="H186" i="12"/>
  <c r="L175" i="9"/>
  <c r="M197" i="9"/>
  <c r="N159" i="12"/>
  <c r="O159" i="12"/>
  <c r="P159" i="12"/>
  <c r="L164" i="12"/>
  <c r="M164" i="12"/>
  <c r="H197" i="12"/>
  <c r="I164" i="12"/>
  <c r="J164" i="12"/>
  <c r="I197" i="12"/>
  <c r="J197" i="12"/>
  <c r="H203" i="12"/>
  <c r="K197" i="12"/>
  <c r="I203" i="12"/>
  <c r="L197" i="12"/>
  <c r="J203" i="12"/>
  <c r="M197" i="12"/>
  <c r="K203" i="12"/>
  <c r="L203" i="12"/>
  <c r="N181" i="9"/>
  <c r="M181" i="9"/>
  <c r="H170" i="9"/>
  <c r="O181" i="9"/>
  <c r="J159" i="9"/>
  <c r="K159" i="9"/>
  <c r="L159" i="9"/>
  <c r="I170" i="9"/>
  <c r="M159" i="9"/>
  <c r="J170" i="9"/>
  <c r="N159" i="9"/>
  <c r="O159" i="9"/>
  <c r="K102" i="12"/>
  <c r="P124" i="12"/>
  <c r="P108" i="12"/>
  <c r="I124" i="12"/>
  <c r="M102" i="12"/>
  <c r="B139" i="12"/>
  <c r="B201" i="12"/>
  <c r="H119" i="12"/>
  <c r="N141" i="12"/>
  <c r="L102" i="12"/>
  <c r="B213" i="12"/>
  <c r="B214" i="12"/>
  <c r="B215" i="12"/>
  <c r="B216" i="12"/>
  <c r="B217" i="12"/>
  <c r="J97" i="12"/>
  <c r="M97" i="12"/>
  <c r="M35" i="12"/>
  <c r="N35" i="12"/>
  <c r="O40" i="12"/>
  <c r="H124" i="12"/>
  <c r="I68" i="12"/>
  <c r="N108" i="12"/>
  <c r="P113" i="12"/>
  <c r="O68" i="12"/>
  <c r="L35" i="12"/>
  <c r="N51" i="12"/>
  <c r="K97" i="12"/>
  <c r="H113" i="12"/>
  <c r="L97" i="12"/>
  <c r="N57" i="12"/>
  <c r="P79" i="12"/>
  <c r="I119" i="12"/>
  <c r="P119" i="12"/>
  <c r="J68" i="12"/>
  <c r="O108" i="12"/>
  <c r="N124" i="12"/>
  <c r="J35" i="12"/>
  <c r="J40" i="12"/>
  <c r="L57" i="12"/>
  <c r="L62" i="12"/>
  <c r="L51" i="12"/>
  <c r="N79" i="12"/>
  <c r="N84" i="12"/>
  <c r="H40" i="12"/>
  <c r="H35" i="12"/>
  <c r="H36" i="12" s="1"/>
  <c r="O79" i="12"/>
  <c r="O84" i="12"/>
  <c r="I79" i="12"/>
  <c r="I84" i="12"/>
  <c r="J51" i="12"/>
  <c r="J62" i="12"/>
  <c r="J57" i="12"/>
  <c r="M62" i="12"/>
  <c r="M57" i="12"/>
  <c r="M51" i="12"/>
  <c r="K73" i="12"/>
  <c r="K68" i="12"/>
  <c r="H79" i="12"/>
  <c r="H80" i="12" s="1"/>
  <c r="H84" i="12"/>
  <c r="H51" i="12"/>
  <c r="H57" i="12"/>
  <c r="H58" i="12" s="1"/>
  <c r="H62" i="12"/>
  <c r="J79" i="12"/>
  <c r="J84" i="12"/>
  <c r="I40" i="12"/>
  <c r="I35" i="12"/>
  <c r="K62" i="12"/>
  <c r="K57" i="12"/>
  <c r="K51" i="12"/>
  <c r="M79" i="12"/>
  <c r="M84" i="12"/>
  <c r="P62" i="12"/>
  <c r="P57" i="12"/>
  <c r="P51" i="12"/>
  <c r="L113" i="12"/>
  <c r="L108" i="12"/>
  <c r="N130" i="12"/>
  <c r="N135" i="12"/>
  <c r="N73" i="12"/>
  <c r="N68" i="12"/>
  <c r="I51" i="12"/>
  <c r="I57" i="12"/>
  <c r="I62" i="12"/>
  <c r="K79" i="12"/>
  <c r="K84" i="12"/>
  <c r="O62" i="12"/>
  <c r="O57" i="12"/>
  <c r="K124" i="12"/>
  <c r="K119" i="12"/>
  <c r="M146" i="12"/>
  <c r="M141" i="12"/>
  <c r="H68" i="12"/>
  <c r="H69" i="12" s="1"/>
  <c r="H73" i="12"/>
  <c r="O51" i="12"/>
  <c r="P40" i="12"/>
  <c r="H135" i="12"/>
  <c r="H130" i="12"/>
  <c r="I135" i="12"/>
  <c r="I130" i="12"/>
  <c r="I97" i="12"/>
  <c r="H102" i="12"/>
  <c r="H97" i="12"/>
  <c r="J124" i="12"/>
  <c r="J119" i="12"/>
  <c r="L146" i="12"/>
  <c r="L141" i="12"/>
  <c r="M73" i="12"/>
  <c r="M68" i="12"/>
  <c r="J130" i="12"/>
  <c r="J135" i="12"/>
  <c r="I113" i="12"/>
  <c r="I108" i="12"/>
  <c r="K130" i="12"/>
  <c r="K135" i="12"/>
  <c r="J113" i="12"/>
  <c r="J108" i="12"/>
  <c r="L130" i="12"/>
  <c r="L135" i="12"/>
  <c r="P73" i="12"/>
  <c r="P68" i="12"/>
  <c r="K113" i="12"/>
  <c r="K108" i="12"/>
  <c r="M135" i="12"/>
  <c r="M130" i="12"/>
  <c r="H146" i="12"/>
  <c r="H141" i="12"/>
  <c r="I141" i="12"/>
  <c r="I146" i="12"/>
  <c r="O119" i="12"/>
  <c r="O124" i="12"/>
  <c r="N97" i="12"/>
  <c r="N102" i="12"/>
  <c r="O97" i="12"/>
  <c r="O102" i="12"/>
  <c r="P135" i="12"/>
  <c r="P130" i="12"/>
  <c r="J146" i="12"/>
  <c r="J141" i="12"/>
  <c r="K146" i="12"/>
  <c r="K141" i="12"/>
  <c r="N146" i="12"/>
  <c r="L119" i="12"/>
  <c r="L124" i="12"/>
  <c r="P141" i="12"/>
  <c r="P146" i="12"/>
  <c r="H18" i="12" l="1"/>
  <c r="I48" i="12"/>
  <c r="J45" i="12" s="1"/>
  <c r="J47" i="12" s="1"/>
  <c r="H74" i="12"/>
  <c r="H75" i="12" s="1"/>
  <c r="I72" i="12" s="1"/>
  <c r="H41" i="12"/>
  <c r="H70" i="12"/>
  <c r="I67" i="12" s="1"/>
  <c r="I69" i="12" s="1"/>
  <c r="H63" i="12"/>
  <c r="H64" i="12" s="1"/>
  <c r="I61" i="12" s="1"/>
  <c r="I63" i="12" s="1"/>
  <c r="H59" i="12"/>
  <c r="I56" i="12" s="1"/>
  <c r="I58" i="12" s="1"/>
  <c r="H85" i="12"/>
  <c r="H86" i="12" s="1"/>
  <c r="I83" i="12" s="1"/>
  <c r="H52" i="12"/>
  <c r="H53" i="12" s="1"/>
  <c r="I50" i="12" s="1"/>
  <c r="H81" i="12"/>
  <c r="I78" i="12" s="1"/>
  <c r="I80" i="12" s="1"/>
  <c r="I74" i="12" l="1"/>
  <c r="I75" i="12" s="1"/>
  <c r="J72" i="12" s="1"/>
  <c r="I70" i="12"/>
  <c r="J67" i="12" s="1"/>
  <c r="J69" i="12" s="1"/>
  <c r="I59" i="12"/>
  <c r="J56" i="12" s="1"/>
  <c r="J58" i="12" s="1"/>
  <c r="I52" i="12"/>
  <c r="I53" i="12" s="1"/>
  <c r="J50" i="12" s="1"/>
  <c r="I85" i="12"/>
  <c r="I86" i="12" s="1"/>
  <c r="J83" i="12" s="1"/>
  <c r="H42" i="12"/>
  <c r="J48" i="12"/>
  <c r="K45" i="12" s="1"/>
  <c r="K47" i="12" s="1"/>
  <c r="I64" i="12"/>
  <c r="J61" i="12" s="1"/>
  <c r="H37" i="12"/>
  <c r="I34" i="12" s="1"/>
  <c r="I36" i="12" s="1"/>
  <c r="I81" i="12"/>
  <c r="J78" i="12" s="1"/>
  <c r="J80" i="12" s="1"/>
  <c r="J59" i="12" l="1"/>
  <c r="K56" i="12" s="1"/>
  <c r="K58" i="12" s="1"/>
  <c r="K48" i="12"/>
  <c r="L45" i="12" s="1"/>
  <c r="J52" i="12"/>
  <c r="J53" i="12" s="1"/>
  <c r="K50" i="12" s="1"/>
  <c r="J70" i="12"/>
  <c r="K67" i="12" s="1"/>
  <c r="K69" i="12" s="1"/>
  <c r="J74" i="12"/>
  <c r="J75" i="12" s="1"/>
  <c r="K72" i="12" s="1"/>
  <c r="J85" i="12"/>
  <c r="J86" i="12" s="1"/>
  <c r="K83" i="12" s="1"/>
  <c r="J81" i="12"/>
  <c r="K78" i="12" s="1"/>
  <c r="K80" i="12" s="1"/>
  <c r="J63" i="12"/>
  <c r="J64" i="12" s="1"/>
  <c r="K61" i="12" s="1"/>
  <c r="I39" i="12"/>
  <c r="K74" i="12" l="1"/>
  <c r="K75" i="12" s="1"/>
  <c r="L72" i="12" s="1"/>
  <c r="K85" i="12"/>
  <c r="K86" i="12" s="1"/>
  <c r="L83" i="12" s="1"/>
  <c r="K70" i="12"/>
  <c r="L67" i="12" s="1"/>
  <c r="K52" i="12"/>
  <c r="K53" i="12" s="1"/>
  <c r="L50" i="12" s="1"/>
  <c r="K59" i="12"/>
  <c r="L56" i="12" s="1"/>
  <c r="K63" i="12"/>
  <c r="K64" i="12" s="1"/>
  <c r="L61" i="12" s="1"/>
  <c r="K81" i="12"/>
  <c r="L78" i="12" s="1"/>
  <c r="L47" i="12"/>
  <c r="L48" i="12" s="1"/>
  <c r="M45" i="12" s="1"/>
  <c r="I41" i="12"/>
  <c r="I37" i="12"/>
  <c r="J34" i="12" s="1"/>
  <c r="J36" i="12" s="1"/>
  <c r="L52" i="12" l="1"/>
  <c r="L53" i="12" s="1"/>
  <c r="M50" i="12" s="1"/>
  <c r="L58" i="12"/>
  <c r="L59" i="12" s="1"/>
  <c r="M56" i="12" s="1"/>
  <c r="M47" i="12"/>
  <c r="M48" i="12" s="1"/>
  <c r="N45" i="12" s="1"/>
  <c r="L63" i="12"/>
  <c r="L64" i="12" s="1"/>
  <c r="M61" i="12" s="1"/>
  <c r="I42" i="12"/>
  <c r="J37" i="12" l="1"/>
  <c r="K34" i="12" s="1"/>
  <c r="M63" i="12"/>
  <c r="M64" i="12" s="1"/>
  <c r="N61" i="12" s="1"/>
  <c r="N47" i="12"/>
  <c r="N48" i="12" s="1"/>
  <c r="O45" i="12" s="1"/>
  <c r="M58" i="12"/>
  <c r="M59" i="12" s="1"/>
  <c r="N56" i="12" s="1"/>
  <c r="M52" i="12"/>
  <c r="M53" i="12" s="1"/>
  <c r="N50" i="12" s="1"/>
  <c r="J39" i="12"/>
  <c r="N52" i="12" l="1"/>
  <c r="N53" i="12" s="1"/>
  <c r="O50" i="12" s="1"/>
  <c r="N58" i="12"/>
  <c r="N59" i="12" s="1"/>
  <c r="O56" i="12" s="1"/>
  <c r="O47" i="12"/>
  <c r="O48" i="12" s="1"/>
  <c r="P45" i="12" s="1"/>
  <c r="N63" i="12"/>
  <c r="N64" i="12" s="1"/>
  <c r="O61" i="12" s="1"/>
  <c r="J41" i="12"/>
  <c r="O63" i="12" l="1"/>
  <c r="O64" i="12" s="1"/>
  <c r="P61" i="12" s="1"/>
  <c r="P47" i="12"/>
  <c r="P48" i="12" s="1"/>
  <c r="Q45" i="12" s="1"/>
  <c r="O58" i="12"/>
  <c r="O59" i="12" s="1"/>
  <c r="P56" i="12" s="1"/>
  <c r="O52" i="12"/>
  <c r="O53" i="12" s="1"/>
  <c r="P50" i="12" s="1"/>
  <c r="J42" i="12"/>
  <c r="P52" i="12" l="1"/>
  <c r="P53" i="12" s="1"/>
  <c r="Q50" i="12" s="1"/>
  <c r="P58" i="12"/>
  <c r="P59" i="12" s="1"/>
  <c r="Q56" i="12" s="1"/>
  <c r="P63" i="12"/>
  <c r="P64" i="12" s="1"/>
  <c r="Q61" i="12" s="1"/>
  <c r="K39" i="12"/>
  <c r="M146" i="10" l="1"/>
  <c r="J146" i="10"/>
  <c r="P130" i="10"/>
  <c r="O130" i="10"/>
  <c r="N130" i="10"/>
  <c r="M130" i="10"/>
  <c r="L130" i="10"/>
  <c r="K130" i="10"/>
  <c r="J135" i="10"/>
  <c r="P124" i="10"/>
  <c r="O124" i="10"/>
  <c r="N124" i="10"/>
  <c r="M119" i="10"/>
  <c r="K119" i="10"/>
  <c r="P113" i="10"/>
  <c r="O113" i="10"/>
  <c r="N113" i="10"/>
  <c r="M113" i="10"/>
  <c r="L113" i="10"/>
  <c r="K113" i="10"/>
  <c r="J113" i="10"/>
  <c r="H113" i="10"/>
  <c r="O102" i="10"/>
  <c r="N97" i="10"/>
  <c r="M102" i="10"/>
  <c r="L102" i="10"/>
  <c r="K102" i="10"/>
  <c r="J102" i="10"/>
  <c r="N84" i="10"/>
  <c r="L84" i="10"/>
  <c r="J79" i="10"/>
  <c r="H79" i="10"/>
  <c r="P68" i="10"/>
  <c r="N68" i="10"/>
  <c r="M68" i="10"/>
  <c r="L68" i="10"/>
  <c r="K73" i="10"/>
  <c r="H73" i="10"/>
  <c r="P51" i="10"/>
  <c r="O51" i="10"/>
  <c r="N51" i="10"/>
  <c r="M57" i="10"/>
  <c r="L51" i="10"/>
  <c r="K51" i="10"/>
  <c r="J62" i="10"/>
  <c r="H51" i="10"/>
  <c r="P46" i="10"/>
  <c r="O46" i="10"/>
  <c r="N46" i="10"/>
  <c r="M46" i="10"/>
  <c r="L46" i="10"/>
  <c r="K46" i="10"/>
  <c r="J46" i="10"/>
  <c r="H46" i="10"/>
  <c r="N35" i="10"/>
  <c r="M40" i="10"/>
  <c r="J35" i="10"/>
  <c r="DC146" i="10"/>
  <c r="DB146" i="10"/>
  <c r="DA146" i="10"/>
  <c r="CZ146" i="10"/>
  <c r="CY146" i="10"/>
  <c r="CX146" i="10"/>
  <c r="CW146" i="10"/>
  <c r="CV146" i="10"/>
  <c r="CU146" i="10"/>
  <c r="CT146" i="10"/>
  <c r="CS146" i="10"/>
  <c r="CR146" i="10"/>
  <c r="CQ146" i="10"/>
  <c r="CP146" i="10"/>
  <c r="CO146" i="10"/>
  <c r="CN146" i="10"/>
  <c r="CM146" i="10"/>
  <c r="CL146" i="10"/>
  <c r="CK146" i="10"/>
  <c r="CJ146" i="10"/>
  <c r="CI146" i="10"/>
  <c r="CH146" i="10"/>
  <c r="CG146" i="10"/>
  <c r="CF146" i="10"/>
  <c r="CE146" i="10"/>
  <c r="CD146" i="10"/>
  <c r="CC146" i="10"/>
  <c r="CB146" i="10"/>
  <c r="CA146" i="10"/>
  <c r="BZ146" i="10"/>
  <c r="BY146" i="10"/>
  <c r="BX146" i="10"/>
  <c r="BW146" i="10"/>
  <c r="BV146" i="10"/>
  <c r="BU146" i="10"/>
  <c r="BT146" i="10"/>
  <c r="BS146" i="10"/>
  <c r="BR146" i="10"/>
  <c r="BQ146" i="10"/>
  <c r="BP146" i="10"/>
  <c r="BO146" i="10"/>
  <c r="BN146" i="10"/>
  <c r="BM146" i="10"/>
  <c r="BL146" i="10"/>
  <c r="BK146" i="10"/>
  <c r="BJ146" i="10"/>
  <c r="BI146" i="10"/>
  <c r="BH146" i="10"/>
  <c r="BG146" i="10"/>
  <c r="BF146" i="10"/>
  <c r="BE146" i="10"/>
  <c r="BD146" i="10"/>
  <c r="BC146" i="10"/>
  <c r="BB146" i="10"/>
  <c r="BA146" i="10"/>
  <c r="AZ146" i="10"/>
  <c r="AY146" i="10"/>
  <c r="AX146" i="10"/>
  <c r="AW146" i="10"/>
  <c r="AV146" i="10"/>
  <c r="AU146" i="10"/>
  <c r="AT146" i="10"/>
  <c r="AS146" i="10"/>
  <c r="AR146" i="10"/>
  <c r="AQ146" i="10"/>
  <c r="AP146" i="10"/>
  <c r="AO146" i="10"/>
  <c r="AN146" i="10"/>
  <c r="AM146" i="10"/>
  <c r="AL146" i="10"/>
  <c r="AK146" i="10"/>
  <c r="AJ146" i="10"/>
  <c r="AI146" i="10"/>
  <c r="AH146" i="10"/>
  <c r="AG146" i="10"/>
  <c r="AF146" i="10"/>
  <c r="AE146" i="10"/>
  <c r="AD146" i="10"/>
  <c r="AC146" i="10"/>
  <c r="AB146" i="10"/>
  <c r="AA146" i="10"/>
  <c r="Z146" i="10"/>
  <c r="Y146" i="10"/>
  <c r="X146" i="10"/>
  <c r="W146" i="10"/>
  <c r="V146" i="10"/>
  <c r="U146" i="10"/>
  <c r="T146" i="10"/>
  <c r="S146" i="10"/>
  <c r="R146" i="10"/>
  <c r="Q146" i="10"/>
  <c r="O146" i="10"/>
  <c r="H145" i="10"/>
  <c r="DC141" i="10"/>
  <c r="DB141" i="10"/>
  <c r="DA141" i="10"/>
  <c r="CZ141" i="10"/>
  <c r="CY141" i="10"/>
  <c r="CX141" i="10"/>
  <c r="CW141" i="10"/>
  <c r="CV141" i="10"/>
  <c r="CU141" i="10"/>
  <c r="CT141" i="10"/>
  <c r="CS141" i="10"/>
  <c r="CR141" i="10"/>
  <c r="CQ141" i="10"/>
  <c r="CP141" i="10"/>
  <c r="CO141" i="10"/>
  <c r="CN141" i="10"/>
  <c r="CM141" i="10"/>
  <c r="CL141" i="10"/>
  <c r="CK141" i="10"/>
  <c r="CJ141" i="10"/>
  <c r="CI141" i="10"/>
  <c r="CH141" i="10"/>
  <c r="CG141" i="10"/>
  <c r="CF141" i="10"/>
  <c r="CE141" i="10"/>
  <c r="CD141" i="10"/>
  <c r="CC141" i="10"/>
  <c r="CB141" i="10"/>
  <c r="CA141" i="10"/>
  <c r="BZ141" i="10"/>
  <c r="BY141" i="10"/>
  <c r="BX141" i="10"/>
  <c r="BW141" i="10"/>
  <c r="BV141" i="10"/>
  <c r="BU141" i="10"/>
  <c r="BT141" i="10"/>
  <c r="BS141" i="10"/>
  <c r="BR141" i="10"/>
  <c r="BQ141" i="10"/>
  <c r="BP141" i="10"/>
  <c r="BO141" i="10"/>
  <c r="BN141" i="10"/>
  <c r="BM141" i="10"/>
  <c r="BL141" i="10"/>
  <c r="BK141" i="10"/>
  <c r="BJ141" i="10"/>
  <c r="BI141" i="10"/>
  <c r="BH141" i="10"/>
  <c r="BG141" i="10"/>
  <c r="BF141" i="10"/>
  <c r="BE141" i="10"/>
  <c r="BD141" i="10"/>
  <c r="BC141" i="10"/>
  <c r="BB141" i="10"/>
  <c r="BA141" i="10"/>
  <c r="AZ141" i="10"/>
  <c r="AY141" i="10"/>
  <c r="AX141" i="10"/>
  <c r="AW141" i="10"/>
  <c r="AV141" i="10"/>
  <c r="AU141" i="10"/>
  <c r="AT141" i="10"/>
  <c r="AS141" i="10"/>
  <c r="AR141" i="10"/>
  <c r="AQ141" i="10"/>
  <c r="AP141" i="10"/>
  <c r="AO141" i="10"/>
  <c r="AN141" i="10"/>
  <c r="AM141" i="10"/>
  <c r="AL141" i="10"/>
  <c r="AK141" i="10"/>
  <c r="AJ141" i="10"/>
  <c r="AI141" i="10"/>
  <c r="AH141" i="10"/>
  <c r="AG141" i="10"/>
  <c r="AF141" i="10"/>
  <c r="AE141" i="10"/>
  <c r="AD141" i="10"/>
  <c r="AC141" i="10"/>
  <c r="AB141" i="10"/>
  <c r="AA141" i="10"/>
  <c r="Z141" i="10"/>
  <c r="Y141" i="10"/>
  <c r="X141" i="10"/>
  <c r="W141" i="10"/>
  <c r="V141" i="10"/>
  <c r="U141" i="10"/>
  <c r="T141" i="10"/>
  <c r="S141" i="10"/>
  <c r="R141" i="10"/>
  <c r="Q141" i="10"/>
  <c r="M141" i="10"/>
  <c r="J141" i="10"/>
  <c r="H140" i="10"/>
  <c r="DC135" i="10"/>
  <c r="DB135" i="10"/>
  <c r="DA135" i="10"/>
  <c r="CZ135" i="10"/>
  <c r="CY135" i="10"/>
  <c r="CX135" i="10"/>
  <c r="CW135" i="10"/>
  <c r="CV135" i="10"/>
  <c r="CU135" i="10"/>
  <c r="CT135" i="10"/>
  <c r="CS135" i="10"/>
  <c r="CR135" i="10"/>
  <c r="CQ135" i="10"/>
  <c r="CP135" i="10"/>
  <c r="CO135" i="10"/>
  <c r="CN135" i="10"/>
  <c r="CM135" i="10"/>
  <c r="CL135" i="10"/>
  <c r="CK135" i="10"/>
  <c r="CJ135" i="10"/>
  <c r="CI135" i="10"/>
  <c r="CH135" i="10"/>
  <c r="CG135" i="10"/>
  <c r="CF135" i="10"/>
  <c r="CE135" i="10"/>
  <c r="CD135" i="10"/>
  <c r="CC135" i="10"/>
  <c r="CB135" i="10"/>
  <c r="CA135" i="10"/>
  <c r="BZ135" i="10"/>
  <c r="BY135" i="10"/>
  <c r="BX135" i="10"/>
  <c r="BW135" i="10"/>
  <c r="BV135" i="10"/>
  <c r="BU135" i="10"/>
  <c r="BT135" i="10"/>
  <c r="BS135" i="10"/>
  <c r="BR135" i="10"/>
  <c r="BQ135" i="10"/>
  <c r="BP135" i="10"/>
  <c r="BO135" i="10"/>
  <c r="BN135" i="10"/>
  <c r="BM135" i="10"/>
  <c r="BL135" i="10"/>
  <c r="BK135" i="10"/>
  <c r="BJ135" i="10"/>
  <c r="BI135" i="10"/>
  <c r="BH135" i="10"/>
  <c r="BG135" i="10"/>
  <c r="BF135" i="10"/>
  <c r="BE135" i="10"/>
  <c r="BD135" i="10"/>
  <c r="BC135" i="10"/>
  <c r="BB135" i="10"/>
  <c r="BA135" i="10"/>
  <c r="AZ135" i="10"/>
  <c r="AY135" i="10"/>
  <c r="AX135" i="10"/>
  <c r="AW135" i="10"/>
  <c r="AV135" i="10"/>
  <c r="AU135" i="10"/>
  <c r="AT135" i="10"/>
  <c r="AS135" i="10"/>
  <c r="AR135" i="10"/>
  <c r="AQ135" i="10"/>
  <c r="AP135" i="10"/>
  <c r="AO135" i="10"/>
  <c r="AN135" i="10"/>
  <c r="AM135" i="10"/>
  <c r="AL135" i="10"/>
  <c r="AK135" i="10"/>
  <c r="AJ135" i="10"/>
  <c r="AI135" i="10"/>
  <c r="AH135" i="10"/>
  <c r="AG135" i="10"/>
  <c r="AF135" i="10"/>
  <c r="AE135" i="10"/>
  <c r="AD135" i="10"/>
  <c r="AC135" i="10"/>
  <c r="AB135" i="10"/>
  <c r="AA135" i="10"/>
  <c r="Z135" i="10"/>
  <c r="Y135" i="10"/>
  <c r="X135" i="10"/>
  <c r="W135" i="10"/>
  <c r="V135" i="10"/>
  <c r="U135" i="10"/>
  <c r="T135" i="10"/>
  <c r="S135" i="10"/>
  <c r="R135" i="10"/>
  <c r="Q135" i="10"/>
  <c r="P135" i="10"/>
  <c r="H134" i="10"/>
  <c r="DC130" i="10"/>
  <c r="DB130" i="10"/>
  <c r="DA130" i="10"/>
  <c r="CZ130" i="10"/>
  <c r="CY130" i="10"/>
  <c r="CX130" i="10"/>
  <c r="CW130" i="10"/>
  <c r="CV130" i="10"/>
  <c r="CU130" i="10"/>
  <c r="CT130" i="10"/>
  <c r="CS130" i="10"/>
  <c r="CR130" i="10"/>
  <c r="CQ130" i="10"/>
  <c r="CP130" i="10"/>
  <c r="CO130" i="10"/>
  <c r="CN130" i="10"/>
  <c r="CM130" i="10"/>
  <c r="CL130" i="10"/>
  <c r="CK130" i="10"/>
  <c r="CJ130" i="10"/>
  <c r="CI130" i="10"/>
  <c r="CH130" i="10"/>
  <c r="CG130" i="10"/>
  <c r="CF130" i="10"/>
  <c r="CE130" i="10"/>
  <c r="CD130" i="10"/>
  <c r="CC130" i="10"/>
  <c r="CB130" i="10"/>
  <c r="CA130" i="10"/>
  <c r="BZ130" i="10"/>
  <c r="BY130" i="10"/>
  <c r="BX130" i="10"/>
  <c r="BW130" i="10"/>
  <c r="BV130" i="10"/>
  <c r="BU130" i="10"/>
  <c r="BT130" i="10"/>
  <c r="BS130" i="10"/>
  <c r="BR130" i="10"/>
  <c r="BQ130" i="10"/>
  <c r="BP130" i="10"/>
  <c r="BO130" i="10"/>
  <c r="BN130" i="10"/>
  <c r="BM130" i="10"/>
  <c r="BL130" i="10"/>
  <c r="BK130" i="10"/>
  <c r="BJ130" i="10"/>
  <c r="BI130" i="10"/>
  <c r="BH130" i="10"/>
  <c r="BG130" i="10"/>
  <c r="BF130" i="10"/>
  <c r="BE130" i="10"/>
  <c r="BD130" i="10"/>
  <c r="BC130" i="10"/>
  <c r="BB130" i="10"/>
  <c r="BA130" i="10"/>
  <c r="AZ130" i="10"/>
  <c r="AY130" i="10"/>
  <c r="AX130" i="10"/>
  <c r="AW130" i="10"/>
  <c r="AV130" i="10"/>
  <c r="AU130" i="10"/>
  <c r="AT130" i="10"/>
  <c r="AS130" i="10"/>
  <c r="AR130" i="10"/>
  <c r="AQ130" i="10"/>
  <c r="AP130" i="10"/>
  <c r="AO130" i="10"/>
  <c r="AN130" i="10"/>
  <c r="AM130" i="10"/>
  <c r="AL130" i="10"/>
  <c r="AK130" i="10"/>
  <c r="AJ130" i="10"/>
  <c r="AI130" i="10"/>
  <c r="AH130" i="10"/>
  <c r="AG130" i="10"/>
  <c r="AF130" i="10"/>
  <c r="AE130" i="10"/>
  <c r="AD130" i="10"/>
  <c r="AC130" i="10"/>
  <c r="AB130" i="10"/>
  <c r="AA130" i="10"/>
  <c r="Z130" i="10"/>
  <c r="Y130" i="10"/>
  <c r="X130" i="10"/>
  <c r="W130" i="10"/>
  <c r="V130" i="10"/>
  <c r="U130" i="10"/>
  <c r="T130" i="10"/>
  <c r="S130" i="10"/>
  <c r="R130" i="10"/>
  <c r="Q130" i="10"/>
  <c r="H129" i="10"/>
  <c r="DC124" i="10"/>
  <c r="DB124" i="10"/>
  <c r="DA124" i="10"/>
  <c r="CZ124" i="10"/>
  <c r="CY124" i="10"/>
  <c r="CX124" i="10"/>
  <c r="CW124" i="10"/>
  <c r="CV124" i="10"/>
  <c r="CU124" i="10"/>
  <c r="CT124" i="10"/>
  <c r="CS124" i="10"/>
  <c r="CR124" i="10"/>
  <c r="CQ124" i="10"/>
  <c r="CP124" i="10"/>
  <c r="CO124" i="10"/>
  <c r="CN124" i="10"/>
  <c r="CM124" i="10"/>
  <c r="CL124" i="10"/>
  <c r="CK124" i="10"/>
  <c r="CJ124" i="10"/>
  <c r="CI124" i="10"/>
  <c r="CH124" i="10"/>
  <c r="CG124" i="10"/>
  <c r="CF124" i="10"/>
  <c r="CE124" i="10"/>
  <c r="CD124" i="10"/>
  <c r="CC124" i="10"/>
  <c r="CB124" i="10"/>
  <c r="CA124" i="10"/>
  <c r="BZ124" i="10"/>
  <c r="BY124" i="10"/>
  <c r="BX124" i="10"/>
  <c r="BW124" i="10"/>
  <c r="BV124" i="10"/>
  <c r="BU124" i="10"/>
  <c r="BT124" i="10"/>
  <c r="BS124" i="10"/>
  <c r="BR124" i="10"/>
  <c r="BQ124" i="10"/>
  <c r="BP124" i="10"/>
  <c r="BO124" i="10"/>
  <c r="BN124" i="10"/>
  <c r="BM124" i="10"/>
  <c r="BL124" i="10"/>
  <c r="BK124" i="10"/>
  <c r="BJ124" i="10"/>
  <c r="BI124" i="10"/>
  <c r="BH124" i="10"/>
  <c r="BG124" i="10"/>
  <c r="BF124" i="10"/>
  <c r="BE124" i="10"/>
  <c r="BD124" i="10"/>
  <c r="BC124" i="10"/>
  <c r="BB124" i="10"/>
  <c r="BA124" i="10"/>
  <c r="AZ124" i="10"/>
  <c r="AY124" i="10"/>
  <c r="AX124" i="10"/>
  <c r="AW124" i="10"/>
  <c r="AV124" i="10"/>
  <c r="AU124" i="10"/>
  <c r="AT124" i="10"/>
  <c r="AS124" i="10"/>
  <c r="AR124" i="10"/>
  <c r="AQ124" i="10"/>
  <c r="AP124" i="10"/>
  <c r="AO124" i="10"/>
  <c r="AN124" i="10"/>
  <c r="AM124" i="10"/>
  <c r="AL124" i="10"/>
  <c r="AK124" i="10"/>
  <c r="AJ124" i="10"/>
  <c r="AI124" i="10"/>
  <c r="AH124" i="10"/>
  <c r="AG124" i="10"/>
  <c r="AF124" i="10"/>
  <c r="AE124" i="10"/>
  <c r="AD124" i="10"/>
  <c r="AC124" i="10"/>
  <c r="AB124" i="10"/>
  <c r="AA124" i="10"/>
  <c r="Z124" i="10"/>
  <c r="Y124" i="10"/>
  <c r="X124" i="10"/>
  <c r="W124" i="10"/>
  <c r="V124" i="10"/>
  <c r="U124" i="10"/>
  <c r="T124" i="10"/>
  <c r="S124" i="10"/>
  <c r="R124" i="10"/>
  <c r="Q124" i="10"/>
  <c r="L124" i="10"/>
  <c r="K124" i="10"/>
  <c r="H124" i="10"/>
  <c r="H123" i="10"/>
  <c r="DC119" i="10"/>
  <c r="DB119" i="10"/>
  <c r="DA119" i="10"/>
  <c r="CZ119" i="10"/>
  <c r="CY119" i="10"/>
  <c r="CX119" i="10"/>
  <c r="CW119" i="10"/>
  <c r="CV119" i="10"/>
  <c r="CU119" i="10"/>
  <c r="CT119" i="10"/>
  <c r="CS119" i="10"/>
  <c r="CR119" i="10"/>
  <c r="CQ119" i="10"/>
  <c r="CP119" i="10"/>
  <c r="CO119" i="10"/>
  <c r="CN119" i="10"/>
  <c r="CM119" i="10"/>
  <c r="CL119" i="10"/>
  <c r="CK119" i="10"/>
  <c r="CJ119" i="10"/>
  <c r="CI119" i="10"/>
  <c r="CH119" i="10"/>
  <c r="CG119" i="10"/>
  <c r="CF119" i="10"/>
  <c r="CE119" i="10"/>
  <c r="CD119" i="10"/>
  <c r="CC119" i="10"/>
  <c r="CB119" i="10"/>
  <c r="CA119" i="10"/>
  <c r="BZ119" i="10"/>
  <c r="BY119" i="10"/>
  <c r="BX119" i="10"/>
  <c r="BW119" i="10"/>
  <c r="BV119" i="10"/>
  <c r="BU119" i="10"/>
  <c r="BT119" i="10"/>
  <c r="BS119" i="10"/>
  <c r="BR119" i="10"/>
  <c r="BQ119" i="10"/>
  <c r="BP119" i="10"/>
  <c r="BO119" i="10"/>
  <c r="BN119" i="10"/>
  <c r="BM119" i="10"/>
  <c r="BL119" i="10"/>
  <c r="BK119" i="10"/>
  <c r="BJ119" i="10"/>
  <c r="BI119" i="10"/>
  <c r="BH119" i="10"/>
  <c r="BG119" i="10"/>
  <c r="BF119" i="10"/>
  <c r="BE119" i="10"/>
  <c r="BD119" i="10"/>
  <c r="BC119" i="10"/>
  <c r="BB119" i="10"/>
  <c r="BA119" i="10"/>
  <c r="AZ119" i="10"/>
  <c r="AY119" i="10"/>
  <c r="AX119" i="10"/>
  <c r="AW119" i="10"/>
  <c r="AV119" i="10"/>
  <c r="AU119" i="10"/>
  <c r="AT119" i="10"/>
  <c r="AS119" i="10"/>
  <c r="AR119" i="10"/>
  <c r="AQ119" i="10"/>
  <c r="AP119" i="10"/>
  <c r="AO119" i="10"/>
  <c r="AN119" i="10"/>
  <c r="AM119" i="10"/>
  <c r="AL119" i="10"/>
  <c r="AK119" i="10"/>
  <c r="AJ119" i="10"/>
  <c r="AI119" i="10"/>
  <c r="AH119" i="10"/>
  <c r="AG119" i="10"/>
  <c r="AF119" i="10"/>
  <c r="AE119" i="10"/>
  <c r="AD119" i="10"/>
  <c r="AC119" i="10"/>
  <c r="AB119" i="10"/>
  <c r="AA119" i="10"/>
  <c r="Z119" i="10"/>
  <c r="Y119" i="10"/>
  <c r="X119" i="10"/>
  <c r="W119" i="10"/>
  <c r="V119" i="10"/>
  <c r="U119" i="10"/>
  <c r="T119" i="10"/>
  <c r="S119" i="10"/>
  <c r="R119" i="10"/>
  <c r="Q119" i="10"/>
  <c r="P119" i="10"/>
  <c r="N119" i="10"/>
  <c r="L119" i="10"/>
  <c r="H119" i="10"/>
  <c r="H118" i="10"/>
  <c r="DC113" i="10"/>
  <c r="DB113" i="10"/>
  <c r="DA113" i="10"/>
  <c r="CZ113" i="10"/>
  <c r="CY113" i="10"/>
  <c r="CX113" i="10"/>
  <c r="CW113" i="10"/>
  <c r="CV113" i="10"/>
  <c r="CU113" i="10"/>
  <c r="CT113" i="10"/>
  <c r="CS113" i="10"/>
  <c r="CR113" i="10"/>
  <c r="CQ113" i="10"/>
  <c r="CP113" i="10"/>
  <c r="CO113" i="10"/>
  <c r="CN113" i="10"/>
  <c r="CM113" i="10"/>
  <c r="CL113" i="10"/>
  <c r="CK113" i="10"/>
  <c r="CJ113" i="10"/>
  <c r="CI113" i="10"/>
  <c r="CH113" i="10"/>
  <c r="CG113" i="10"/>
  <c r="CF113" i="10"/>
  <c r="CE113" i="10"/>
  <c r="CD113" i="10"/>
  <c r="CC113" i="10"/>
  <c r="CB113" i="10"/>
  <c r="CA113" i="10"/>
  <c r="BZ113" i="10"/>
  <c r="BY113" i="10"/>
  <c r="BX113" i="10"/>
  <c r="BW113" i="10"/>
  <c r="BV113" i="10"/>
  <c r="BU113" i="10"/>
  <c r="BT113" i="10"/>
  <c r="BS113" i="10"/>
  <c r="BR113" i="10"/>
  <c r="BQ113" i="10"/>
  <c r="BP113" i="10"/>
  <c r="BO113" i="10"/>
  <c r="BN113" i="10"/>
  <c r="BM113" i="10"/>
  <c r="BL113" i="10"/>
  <c r="BK113" i="10"/>
  <c r="BJ113" i="10"/>
  <c r="BI113" i="10"/>
  <c r="BH113" i="10"/>
  <c r="BG113" i="10"/>
  <c r="BF113" i="10"/>
  <c r="BE113" i="10"/>
  <c r="BD113" i="10"/>
  <c r="BC113" i="10"/>
  <c r="BB113" i="10"/>
  <c r="BA113" i="10"/>
  <c r="AZ113" i="10"/>
  <c r="AY113" i="10"/>
  <c r="AX113" i="10"/>
  <c r="AW113" i="10"/>
  <c r="AV113" i="10"/>
  <c r="AU113" i="10"/>
  <c r="AT113" i="10"/>
  <c r="AS113" i="10"/>
  <c r="AR113" i="10"/>
  <c r="AQ113" i="10"/>
  <c r="AP113" i="10"/>
  <c r="AO113" i="10"/>
  <c r="AN113" i="10"/>
  <c r="AM113" i="10"/>
  <c r="AL113" i="10"/>
  <c r="AK113" i="10"/>
  <c r="AJ113" i="10"/>
  <c r="AI113" i="10"/>
  <c r="AH113" i="10"/>
  <c r="AG113" i="10"/>
  <c r="AF113" i="10"/>
  <c r="AE113" i="10"/>
  <c r="AD113" i="10"/>
  <c r="AC113" i="10"/>
  <c r="AB113" i="10"/>
  <c r="AA113" i="10"/>
  <c r="Z113" i="10"/>
  <c r="Y113" i="10"/>
  <c r="X113" i="10"/>
  <c r="W113" i="10"/>
  <c r="V113" i="10"/>
  <c r="U113" i="10"/>
  <c r="T113" i="10"/>
  <c r="S113" i="10"/>
  <c r="R113" i="10"/>
  <c r="Q113" i="10"/>
  <c r="H112" i="10"/>
  <c r="DC108" i="10"/>
  <c r="DB108" i="10"/>
  <c r="DA108" i="10"/>
  <c r="CZ108" i="10"/>
  <c r="CY108" i="10"/>
  <c r="CX108" i="10"/>
  <c r="CW108" i="10"/>
  <c r="CV108" i="10"/>
  <c r="CU108" i="10"/>
  <c r="CT108" i="10"/>
  <c r="CS108" i="10"/>
  <c r="CR108" i="10"/>
  <c r="CQ108" i="10"/>
  <c r="CP108" i="10"/>
  <c r="CO108" i="10"/>
  <c r="CN108" i="10"/>
  <c r="CM108" i="10"/>
  <c r="CL108" i="10"/>
  <c r="CK108" i="10"/>
  <c r="CJ108" i="10"/>
  <c r="CI108" i="10"/>
  <c r="CH108" i="10"/>
  <c r="CG108" i="10"/>
  <c r="CF108" i="10"/>
  <c r="CE108" i="10"/>
  <c r="CD108" i="10"/>
  <c r="CC108" i="10"/>
  <c r="CB108" i="10"/>
  <c r="CA108" i="10"/>
  <c r="BZ108" i="10"/>
  <c r="BY108" i="10"/>
  <c r="BX108" i="10"/>
  <c r="BW108" i="10"/>
  <c r="BV108" i="10"/>
  <c r="BU108" i="10"/>
  <c r="BT108" i="10"/>
  <c r="BS108" i="10"/>
  <c r="BR108" i="10"/>
  <c r="BQ108" i="10"/>
  <c r="BP108" i="10"/>
  <c r="BO108" i="10"/>
  <c r="BN108" i="10"/>
  <c r="BM108" i="10"/>
  <c r="BL108" i="10"/>
  <c r="BK108" i="10"/>
  <c r="BJ108" i="10"/>
  <c r="BI108" i="10"/>
  <c r="BH108" i="10"/>
  <c r="BG108" i="10"/>
  <c r="BF108" i="10"/>
  <c r="BE108" i="10"/>
  <c r="BD108" i="10"/>
  <c r="BC108" i="10"/>
  <c r="BB108" i="10"/>
  <c r="BA108" i="10"/>
  <c r="AZ108" i="10"/>
  <c r="AY108" i="10"/>
  <c r="AX108" i="10"/>
  <c r="AW108" i="10"/>
  <c r="AV108" i="10"/>
  <c r="AU108" i="10"/>
  <c r="AT108" i="10"/>
  <c r="AS108" i="10"/>
  <c r="AR108" i="10"/>
  <c r="AQ108" i="10"/>
  <c r="AP108" i="10"/>
  <c r="AO108" i="10"/>
  <c r="AN108" i="10"/>
  <c r="AM108" i="10"/>
  <c r="AL108" i="10"/>
  <c r="AK108" i="10"/>
  <c r="AJ108" i="10"/>
  <c r="AI108" i="10"/>
  <c r="AH108" i="10"/>
  <c r="AG108" i="10"/>
  <c r="AF108" i="10"/>
  <c r="AE108" i="10"/>
  <c r="AD108" i="10"/>
  <c r="AC108" i="10"/>
  <c r="AB108" i="10"/>
  <c r="AA108" i="10"/>
  <c r="Z108" i="10"/>
  <c r="Y108" i="10"/>
  <c r="X108" i="10"/>
  <c r="W108" i="10"/>
  <c r="V108" i="10"/>
  <c r="U108" i="10"/>
  <c r="T108" i="10"/>
  <c r="S108" i="10"/>
  <c r="R108" i="10"/>
  <c r="Q108" i="10"/>
  <c r="H107" i="10"/>
  <c r="B106" i="10"/>
  <c r="DC102" i="10"/>
  <c r="DB102" i="10"/>
  <c r="DA102" i="10"/>
  <c r="CZ102" i="10"/>
  <c r="CY102" i="10"/>
  <c r="CX102" i="10"/>
  <c r="CW102" i="10"/>
  <c r="CV102" i="10"/>
  <c r="CU102" i="10"/>
  <c r="CT102" i="10"/>
  <c r="CS102" i="10"/>
  <c r="CR102" i="10"/>
  <c r="CQ102" i="10"/>
  <c r="CP102" i="10"/>
  <c r="CO102" i="10"/>
  <c r="CN102" i="10"/>
  <c r="CM102" i="10"/>
  <c r="CL102" i="10"/>
  <c r="CK102" i="10"/>
  <c r="CJ102" i="10"/>
  <c r="CI102" i="10"/>
  <c r="CH102" i="10"/>
  <c r="CG102" i="10"/>
  <c r="CF102" i="10"/>
  <c r="CE102" i="10"/>
  <c r="CD102" i="10"/>
  <c r="CC102" i="10"/>
  <c r="CB102" i="10"/>
  <c r="CA102" i="10"/>
  <c r="BZ102" i="10"/>
  <c r="BY102" i="10"/>
  <c r="BX102" i="10"/>
  <c r="BW102" i="10"/>
  <c r="BV102" i="10"/>
  <c r="BU102" i="10"/>
  <c r="BT102" i="10"/>
  <c r="BS102" i="10"/>
  <c r="BR102" i="10"/>
  <c r="BQ102" i="10"/>
  <c r="BP102" i="10"/>
  <c r="BO102" i="10"/>
  <c r="BN102" i="10"/>
  <c r="BM102" i="10"/>
  <c r="BL102" i="10"/>
  <c r="BK102" i="10"/>
  <c r="BJ102" i="10"/>
  <c r="BI102" i="10"/>
  <c r="BH102" i="10"/>
  <c r="BG102" i="10"/>
  <c r="BF102" i="10"/>
  <c r="BE102" i="10"/>
  <c r="BD102" i="10"/>
  <c r="BC102" i="10"/>
  <c r="BB102" i="10"/>
  <c r="BA102" i="10"/>
  <c r="AZ102" i="10"/>
  <c r="AY102" i="10"/>
  <c r="AX102" i="10"/>
  <c r="AW102" i="10"/>
  <c r="AV102" i="10"/>
  <c r="AU102" i="10"/>
  <c r="AT102" i="10"/>
  <c r="AS102" i="10"/>
  <c r="AR102" i="10"/>
  <c r="AQ102" i="10"/>
  <c r="AP102" i="10"/>
  <c r="AO102" i="10"/>
  <c r="AN102" i="10"/>
  <c r="AM102" i="10"/>
  <c r="AL102" i="10"/>
  <c r="AK102" i="10"/>
  <c r="AJ102" i="10"/>
  <c r="AI102" i="10"/>
  <c r="AH102" i="10"/>
  <c r="AG102" i="10"/>
  <c r="AF102" i="10"/>
  <c r="AE102" i="10"/>
  <c r="AD102" i="10"/>
  <c r="AC102" i="10"/>
  <c r="AB102" i="10"/>
  <c r="AA102" i="10"/>
  <c r="Z102" i="10"/>
  <c r="Y102" i="10"/>
  <c r="X102" i="10"/>
  <c r="W102" i="10"/>
  <c r="V102" i="10"/>
  <c r="U102" i="10"/>
  <c r="T102" i="10"/>
  <c r="S102" i="10"/>
  <c r="R102" i="10"/>
  <c r="Q102" i="10"/>
  <c r="H101" i="10"/>
  <c r="DC97" i="10"/>
  <c r="DB97" i="10"/>
  <c r="DA97" i="10"/>
  <c r="CZ97" i="10"/>
  <c r="CY97" i="10"/>
  <c r="CX97" i="10"/>
  <c r="CW97" i="10"/>
  <c r="CV97" i="10"/>
  <c r="CU97" i="10"/>
  <c r="CT97" i="10"/>
  <c r="CS97" i="10"/>
  <c r="CR97" i="10"/>
  <c r="CQ97" i="10"/>
  <c r="CP97" i="10"/>
  <c r="CO97" i="10"/>
  <c r="CN97" i="10"/>
  <c r="CM97" i="10"/>
  <c r="CL97" i="10"/>
  <c r="CK97" i="10"/>
  <c r="CJ97" i="10"/>
  <c r="CI97" i="10"/>
  <c r="CH97" i="10"/>
  <c r="CG97" i="10"/>
  <c r="CF97" i="10"/>
  <c r="CE97" i="10"/>
  <c r="CD97" i="10"/>
  <c r="CC97" i="10"/>
  <c r="CB97" i="10"/>
  <c r="CA97" i="10"/>
  <c r="BZ97" i="10"/>
  <c r="BY97" i="10"/>
  <c r="BX97" i="10"/>
  <c r="BW97" i="10"/>
  <c r="BV97" i="10"/>
  <c r="BU97" i="10"/>
  <c r="BT97" i="10"/>
  <c r="BS97" i="10"/>
  <c r="BR97" i="10"/>
  <c r="BQ97" i="10"/>
  <c r="BP97" i="10"/>
  <c r="BO97" i="10"/>
  <c r="BN97" i="10"/>
  <c r="BM97" i="10"/>
  <c r="BL97" i="10"/>
  <c r="BK97" i="10"/>
  <c r="BJ97" i="10"/>
  <c r="BI97" i="10"/>
  <c r="BH97" i="10"/>
  <c r="BG97" i="10"/>
  <c r="BF97" i="10"/>
  <c r="BE97" i="10"/>
  <c r="BD97" i="10"/>
  <c r="BC97" i="10"/>
  <c r="BB97" i="10"/>
  <c r="BA97" i="10"/>
  <c r="AZ97" i="10"/>
  <c r="AY97" i="10"/>
  <c r="AX97" i="10"/>
  <c r="AW97" i="10"/>
  <c r="AV97" i="10"/>
  <c r="AU97" i="10"/>
  <c r="AT97" i="10"/>
  <c r="AS97" i="10"/>
  <c r="AR97" i="10"/>
  <c r="AQ97" i="10"/>
  <c r="AP97" i="10"/>
  <c r="AO97" i="10"/>
  <c r="AN97" i="10"/>
  <c r="AM97" i="10"/>
  <c r="AL97" i="10"/>
  <c r="AK97" i="10"/>
  <c r="AJ97" i="10"/>
  <c r="AI97" i="10"/>
  <c r="AH97" i="10"/>
  <c r="AG97" i="10"/>
  <c r="AF97" i="10"/>
  <c r="AE97" i="10"/>
  <c r="AD97" i="10"/>
  <c r="AC97" i="10"/>
  <c r="AB97" i="10"/>
  <c r="AA97" i="10"/>
  <c r="Z97" i="10"/>
  <c r="Y97" i="10"/>
  <c r="X97" i="10"/>
  <c r="W97" i="10"/>
  <c r="V97" i="10"/>
  <c r="U97" i="10"/>
  <c r="T97" i="10"/>
  <c r="S97" i="10"/>
  <c r="R97" i="10"/>
  <c r="Q97" i="10"/>
  <c r="H96" i="10"/>
  <c r="O141" i="10"/>
  <c r="B139" i="10"/>
  <c r="B128" i="10"/>
  <c r="B117" i="10"/>
  <c r="L97" i="10"/>
  <c r="H97" i="10"/>
  <c r="B95" i="10"/>
  <c r="DC84" i="10"/>
  <c r="DB84" i="10"/>
  <c r="DA84" i="10"/>
  <c r="CZ84" i="10"/>
  <c r="CY84" i="10"/>
  <c r="CX84" i="10"/>
  <c r="CW84" i="10"/>
  <c r="CV84" i="10"/>
  <c r="CU84" i="10"/>
  <c r="CT84" i="10"/>
  <c r="CS84" i="10"/>
  <c r="CR84" i="10"/>
  <c r="CQ84" i="10"/>
  <c r="CP84" i="10"/>
  <c r="CO84" i="10"/>
  <c r="CN84" i="10"/>
  <c r="CM84" i="10"/>
  <c r="CL84" i="10"/>
  <c r="CK84" i="10"/>
  <c r="CJ84" i="10"/>
  <c r="CI84" i="10"/>
  <c r="CH84" i="10"/>
  <c r="CG84" i="10"/>
  <c r="CF84" i="10"/>
  <c r="CE84" i="10"/>
  <c r="CD84" i="10"/>
  <c r="CC84" i="10"/>
  <c r="CB84" i="10"/>
  <c r="CA84" i="10"/>
  <c r="BZ84" i="10"/>
  <c r="BY84" i="10"/>
  <c r="BX84" i="10"/>
  <c r="BW84" i="10"/>
  <c r="BV84" i="10"/>
  <c r="BU84" i="10"/>
  <c r="BT84" i="10"/>
  <c r="BS84" i="10"/>
  <c r="BR84" i="10"/>
  <c r="BQ84" i="10"/>
  <c r="BP84" i="10"/>
  <c r="BO84" i="10"/>
  <c r="BN84" i="10"/>
  <c r="BM84" i="10"/>
  <c r="BL84" i="10"/>
  <c r="BK84" i="10"/>
  <c r="BJ84" i="10"/>
  <c r="BI84" i="10"/>
  <c r="BH84" i="10"/>
  <c r="BG84" i="10"/>
  <c r="BF84" i="10"/>
  <c r="BE84" i="10"/>
  <c r="BD84" i="10"/>
  <c r="BC84" i="10"/>
  <c r="BB84" i="10"/>
  <c r="BA84" i="10"/>
  <c r="AZ84" i="10"/>
  <c r="AY84" i="10"/>
  <c r="AX84" i="10"/>
  <c r="AW84" i="10"/>
  <c r="AV84" i="10"/>
  <c r="AU84" i="10"/>
  <c r="AT84" i="10"/>
  <c r="AS84" i="10"/>
  <c r="AR84" i="10"/>
  <c r="AQ84" i="10"/>
  <c r="AP84" i="10"/>
  <c r="AO84" i="10"/>
  <c r="AN84" i="10"/>
  <c r="AM84" i="10"/>
  <c r="AL84" i="10"/>
  <c r="AK84" i="10"/>
  <c r="AJ84" i="10"/>
  <c r="AI84" i="10"/>
  <c r="AH84" i="10"/>
  <c r="AG84" i="10"/>
  <c r="AF84" i="10"/>
  <c r="AE84" i="10"/>
  <c r="AD84" i="10"/>
  <c r="AC84" i="10"/>
  <c r="AB84" i="10"/>
  <c r="AA84" i="10"/>
  <c r="Z84" i="10"/>
  <c r="Y84" i="10"/>
  <c r="X84" i="10"/>
  <c r="W84" i="10"/>
  <c r="V84" i="10"/>
  <c r="U84" i="10"/>
  <c r="T84" i="10"/>
  <c r="S84" i="10"/>
  <c r="R84" i="10"/>
  <c r="Q84" i="10"/>
  <c r="H83" i="10"/>
  <c r="DC79" i="10"/>
  <c r="DB79" i="10"/>
  <c r="DA79" i="10"/>
  <c r="CZ79" i="10"/>
  <c r="CY79" i="10"/>
  <c r="CX79" i="10"/>
  <c r="CW79" i="10"/>
  <c r="CV79" i="10"/>
  <c r="CU79" i="10"/>
  <c r="CT79" i="10"/>
  <c r="CS79" i="10"/>
  <c r="CR79" i="10"/>
  <c r="CQ79" i="10"/>
  <c r="CP79" i="10"/>
  <c r="CO79" i="10"/>
  <c r="CN79" i="10"/>
  <c r="CM79" i="10"/>
  <c r="CL79" i="10"/>
  <c r="CK79" i="10"/>
  <c r="CJ79" i="10"/>
  <c r="CI79" i="10"/>
  <c r="CH79" i="10"/>
  <c r="CG79" i="10"/>
  <c r="CF79" i="10"/>
  <c r="CE79" i="10"/>
  <c r="CD79" i="10"/>
  <c r="CC79" i="10"/>
  <c r="CB79" i="10"/>
  <c r="CA79" i="10"/>
  <c r="BZ79" i="10"/>
  <c r="BY79" i="10"/>
  <c r="BX79" i="10"/>
  <c r="BW79" i="10"/>
  <c r="BV79" i="10"/>
  <c r="BU79" i="10"/>
  <c r="BT79" i="10"/>
  <c r="BS79" i="10"/>
  <c r="BR79" i="10"/>
  <c r="BQ79" i="10"/>
  <c r="BP79" i="10"/>
  <c r="BO79" i="10"/>
  <c r="BN79" i="10"/>
  <c r="BM79" i="10"/>
  <c r="BL79" i="10"/>
  <c r="BK79" i="10"/>
  <c r="BJ79" i="10"/>
  <c r="BI79" i="10"/>
  <c r="BH79" i="10"/>
  <c r="BG79" i="10"/>
  <c r="BF79" i="10"/>
  <c r="BE79" i="10"/>
  <c r="BD79" i="10"/>
  <c r="BC79" i="10"/>
  <c r="BB79" i="10"/>
  <c r="BA79" i="10"/>
  <c r="AZ79" i="10"/>
  <c r="AY79" i="10"/>
  <c r="AX79" i="10"/>
  <c r="AW79" i="10"/>
  <c r="AV79" i="10"/>
  <c r="AU79" i="10"/>
  <c r="AT79" i="10"/>
  <c r="AS79" i="10"/>
  <c r="AR79" i="10"/>
  <c r="AQ79" i="10"/>
  <c r="AP79" i="10"/>
  <c r="AO79" i="10"/>
  <c r="AN79" i="10"/>
  <c r="AM79" i="10"/>
  <c r="AL79" i="10"/>
  <c r="AK79" i="10"/>
  <c r="AJ79" i="10"/>
  <c r="AI79" i="10"/>
  <c r="AH79" i="10"/>
  <c r="AG79" i="10"/>
  <c r="AF79" i="10"/>
  <c r="AE79" i="10"/>
  <c r="AD79" i="10"/>
  <c r="AC79" i="10"/>
  <c r="AB79" i="10"/>
  <c r="AA79" i="10"/>
  <c r="Z79" i="10"/>
  <c r="Y79" i="10"/>
  <c r="X79" i="10"/>
  <c r="W79" i="10"/>
  <c r="V79" i="10"/>
  <c r="U79" i="10"/>
  <c r="T79" i="10"/>
  <c r="S79" i="10"/>
  <c r="R79" i="10"/>
  <c r="Q79" i="10"/>
  <c r="L79" i="10"/>
  <c r="H78" i="10"/>
  <c r="B77" i="10"/>
  <c r="DC73" i="10"/>
  <c r="DB73" i="10"/>
  <c r="DA73" i="10"/>
  <c r="CZ73" i="10"/>
  <c r="CY73" i="10"/>
  <c r="CX73" i="10"/>
  <c r="CW73" i="10"/>
  <c r="CV73" i="10"/>
  <c r="CU73" i="10"/>
  <c r="CT73" i="10"/>
  <c r="CS73" i="10"/>
  <c r="CR73" i="10"/>
  <c r="CQ73" i="10"/>
  <c r="CP73" i="10"/>
  <c r="CO73" i="10"/>
  <c r="CN73" i="10"/>
  <c r="CM73" i="10"/>
  <c r="CL73" i="10"/>
  <c r="CK73" i="10"/>
  <c r="CJ73" i="10"/>
  <c r="CI73" i="10"/>
  <c r="CH73" i="10"/>
  <c r="CG73" i="10"/>
  <c r="CF73" i="10"/>
  <c r="CE73" i="10"/>
  <c r="CD73" i="10"/>
  <c r="CC73" i="10"/>
  <c r="CB73" i="10"/>
  <c r="CA73" i="10"/>
  <c r="BZ73" i="10"/>
  <c r="BY73" i="10"/>
  <c r="BX73" i="10"/>
  <c r="BW73" i="10"/>
  <c r="BV73" i="10"/>
  <c r="BU73" i="10"/>
  <c r="BT73" i="10"/>
  <c r="BS73" i="10"/>
  <c r="BR73" i="10"/>
  <c r="BQ73" i="10"/>
  <c r="BP73" i="10"/>
  <c r="BO73" i="10"/>
  <c r="BN73" i="10"/>
  <c r="BM73" i="10"/>
  <c r="BL73" i="10"/>
  <c r="BK73" i="10"/>
  <c r="BJ73" i="10"/>
  <c r="BI73" i="10"/>
  <c r="BH73" i="10"/>
  <c r="BG73" i="10"/>
  <c r="BF73" i="10"/>
  <c r="BE73" i="10"/>
  <c r="BD73" i="10"/>
  <c r="BC73" i="10"/>
  <c r="BB73" i="10"/>
  <c r="BA73" i="10"/>
  <c r="AZ73" i="10"/>
  <c r="AY73" i="10"/>
  <c r="AX73" i="10"/>
  <c r="AW73" i="10"/>
  <c r="AV73" i="10"/>
  <c r="AU73" i="10"/>
  <c r="AT73" i="10"/>
  <c r="AS73" i="10"/>
  <c r="AR73" i="10"/>
  <c r="AQ73" i="10"/>
  <c r="AP73" i="10"/>
  <c r="AO73" i="10"/>
  <c r="AN73" i="10"/>
  <c r="AM73" i="10"/>
  <c r="AL73" i="10"/>
  <c r="AK73" i="10"/>
  <c r="AJ73" i="10"/>
  <c r="AI73" i="10"/>
  <c r="AH73" i="10"/>
  <c r="AG73" i="10"/>
  <c r="AF73" i="10"/>
  <c r="AE73" i="10"/>
  <c r="AD73" i="10"/>
  <c r="AC73" i="10"/>
  <c r="AB73" i="10"/>
  <c r="AA73" i="10"/>
  <c r="Z73" i="10"/>
  <c r="Y73" i="10"/>
  <c r="X73" i="10"/>
  <c r="W73" i="10"/>
  <c r="V73" i="10"/>
  <c r="U73" i="10"/>
  <c r="T73" i="10"/>
  <c r="S73" i="10"/>
  <c r="R73" i="10"/>
  <c r="Q73" i="10"/>
  <c r="H72" i="10"/>
  <c r="DC68" i="10"/>
  <c r="DB68" i="10"/>
  <c r="DA68" i="10"/>
  <c r="CZ68" i="10"/>
  <c r="CY68" i="10"/>
  <c r="CX68" i="10"/>
  <c r="CW68" i="10"/>
  <c r="CV68" i="10"/>
  <c r="CU68" i="10"/>
  <c r="CT68" i="10"/>
  <c r="CS68" i="10"/>
  <c r="CR68" i="10"/>
  <c r="CQ68" i="10"/>
  <c r="CP68" i="10"/>
  <c r="CO68" i="10"/>
  <c r="CN68" i="10"/>
  <c r="CM68" i="10"/>
  <c r="CL68" i="10"/>
  <c r="CK68" i="10"/>
  <c r="CJ68" i="10"/>
  <c r="CI68" i="10"/>
  <c r="CH68" i="10"/>
  <c r="CG68" i="10"/>
  <c r="CF68" i="10"/>
  <c r="CE68" i="10"/>
  <c r="CD68" i="10"/>
  <c r="CC68" i="10"/>
  <c r="CB68" i="10"/>
  <c r="CA68" i="10"/>
  <c r="BZ68" i="10"/>
  <c r="BY68" i="10"/>
  <c r="BX68" i="10"/>
  <c r="BW68" i="10"/>
  <c r="BV68" i="10"/>
  <c r="BU68" i="10"/>
  <c r="BT68" i="10"/>
  <c r="BS68" i="10"/>
  <c r="BR68" i="10"/>
  <c r="BQ68" i="10"/>
  <c r="BP68" i="10"/>
  <c r="BO68" i="10"/>
  <c r="BN68" i="10"/>
  <c r="BM68" i="10"/>
  <c r="BL68" i="10"/>
  <c r="BK68" i="10"/>
  <c r="BJ68" i="10"/>
  <c r="BI68" i="10"/>
  <c r="BH68" i="10"/>
  <c r="BG68" i="10"/>
  <c r="BF68" i="10"/>
  <c r="BE68" i="10"/>
  <c r="BD68" i="10"/>
  <c r="BC68" i="10"/>
  <c r="BB68" i="10"/>
  <c r="BA68" i="10"/>
  <c r="AZ68" i="10"/>
  <c r="AY68" i="10"/>
  <c r="AX68" i="10"/>
  <c r="AW68" i="10"/>
  <c r="AV68" i="10"/>
  <c r="AU68" i="10"/>
  <c r="AT68" i="10"/>
  <c r="AS68" i="10"/>
  <c r="AR68" i="10"/>
  <c r="AQ68" i="10"/>
  <c r="AP68" i="10"/>
  <c r="AO68" i="10"/>
  <c r="AN68" i="10"/>
  <c r="AM68" i="10"/>
  <c r="AL68" i="10"/>
  <c r="AK68" i="10"/>
  <c r="AJ68" i="10"/>
  <c r="AI68" i="10"/>
  <c r="AH68" i="10"/>
  <c r="AG68" i="10"/>
  <c r="AF68" i="10"/>
  <c r="AE68" i="10"/>
  <c r="AD68" i="10"/>
  <c r="AC68" i="10"/>
  <c r="AB68" i="10"/>
  <c r="AA68" i="10"/>
  <c r="Z68" i="10"/>
  <c r="Y68" i="10"/>
  <c r="X68" i="10"/>
  <c r="W68" i="10"/>
  <c r="V68" i="10"/>
  <c r="U68" i="10"/>
  <c r="T68" i="10"/>
  <c r="S68" i="10"/>
  <c r="R68" i="10"/>
  <c r="Q68" i="10"/>
  <c r="H67" i="10"/>
  <c r="DC62" i="10"/>
  <c r="DB62" i="10"/>
  <c r="DA62" i="10"/>
  <c r="CZ62" i="10"/>
  <c r="CY62" i="10"/>
  <c r="CX62" i="10"/>
  <c r="CW62" i="10"/>
  <c r="CV62" i="10"/>
  <c r="CU62" i="10"/>
  <c r="CT62" i="10"/>
  <c r="CS62" i="10"/>
  <c r="CR62" i="10"/>
  <c r="CQ62" i="10"/>
  <c r="CP62" i="10"/>
  <c r="CO62" i="10"/>
  <c r="CN62" i="10"/>
  <c r="CM62" i="10"/>
  <c r="CL62" i="10"/>
  <c r="CK62" i="10"/>
  <c r="CJ62" i="10"/>
  <c r="CI62" i="10"/>
  <c r="CH62" i="10"/>
  <c r="CG62" i="10"/>
  <c r="CF62" i="10"/>
  <c r="CE62" i="10"/>
  <c r="CD62" i="10"/>
  <c r="CC62" i="10"/>
  <c r="CB62" i="10"/>
  <c r="CA62" i="10"/>
  <c r="BZ62" i="10"/>
  <c r="BY62" i="10"/>
  <c r="BX62" i="10"/>
  <c r="BW62" i="10"/>
  <c r="BV62" i="10"/>
  <c r="BU62" i="10"/>
  <c r="BT62" i="10"/>
  <c r="BS62" i="10"/>
  <c r="BR62" i="10"/>
  <c r="BQ62" i="10"/>
  <c r="BP62" i="10"/>
  <c r="BO62" i="10"/>
  <c r="BN62" i="10"/>
  <c r="BM62" i="10"/>
  <c r="BL62" i="10"/>
  <c r="BK62" i="10"/>
  <c r="BJ62" i="10"/>
  <c r="BI62" i="10"/>
  <c r="BH62" i="10"/>
  <c r="BG62" i="10"/>
  <c r="BF62" i="10"/>
  <c r="BE62" i="10"/>
  <c r="BD62" i="10"/>
  <c r="BC62" i="10"/>
  <c r="BB62" i="10"/>
  <c r="BA62" i="10"/>
  <c r="AZ62" i="10"/>
  <c r="AY62" i="10"/>
  <c r="AX62" i="10"/>
  <c r="AW62" i="10"/>
  <c r="AV62" i="10"/>
  <c r="AU62" i="10"/>
  <c r="AT62" i="10"/>
  <c r="AS62" i="10"/>
  <c r="AR62" i="10"/>
  <c r="AQ62" i="10"/>
  <c r="AP62" i="10"/>
  <c r="AO62" i="10"/>
  <c r="AN62" i="10"/>
  <c r="AM62" i="10"/>
  <c r="AL62" i="10"/>
  <c r="AK62" i="10"/>
  <c r="AJ62" i="10"/>
  <c r="AI62" i="10"/>
  <c r="AH62" i="10"/>
  <c r="AG62" i="10"/>
  <c r="AF62" i="10"/>
  <c r="AE62" i="10"/>
  <c r="AD62" i="10"/>
  <c r="AC62" i="10"/>
  <c r="AB62" i="10"/>
  <c r="AA62" i="10"/>
  <c r="Z62" i="10"/>
  <c r="Y62" i="10"/>
  <c r="X62" i="10"/>
  <c r="W62" i="10"/>
  <c r="V62" i="10"/>
  <c r="U62" i="10"/>
  <c r="T62" i="10"/>
  <c r="S62" i="10"/>
  <c r="R62" i="10"/>
  <c r="Q62" i="10"/>
  <c r="L62" i="10"/>
  <c r="H61" i="10"/>
  <c r="DC57" i="10"/>
  <c r="DB57" i="10"/>
  <c r="DA57" i="10"/>
  <c r="CZ57" i="10"/>
  <c r="CY57" i="10"/>
  <c r="CX57" i="10"/>
  <c r="CW57" i="10"/>
  <c r="CV57" i="10"/>
  <c r="CU57" i="10"/>
  <c r="CT57" i="10"/>
  <c r="CS57" i="10"/>
  <c r="CR57" i="10"/>
  <c r="CQ57" i="10"/>
  <c r="CP57" i="10"/>
  <c r="CO57" i="10"/>
  <c r="CN57" i="10"/>
  <c r="CM57" i="10"/>
  <c r="CL57" i="10"/>
  <c r="CK57" i="10"/>
  <c r="CJ57" i="10"/>
  <c r="CI57" i="10"/>
  <c r="CH57" i="10"/>
  <c r="CG57" i="10"/>
  <c r="CF57" i="10"/>
  <c r="CE57" i="10"/>
  <c r="CD57" i="10"/>
  <c r="CC57" i="10"/>
  <c r="CB57" i="10"/>
  <c r="CA57" i="10"/>
  <c r="BZ57" i="10"/>
  <c r="BY57" i="10"/>
  <c r="BX57" i="10"/>
  <c r="BW57" i="10"/>
  <c r="BV57" i="10"/>
  <c r="BU57" i="10"/>
  <c r="BT57" i="10"/>
  <c r="BS57" i="10"/>
  <c r="BR57" i="10"/>
  <c r="BQ57" i="10"/>
  <c r="BP57" i="10"/>
  <c r="BO57" i="10"/>
  <c r="BN57" i="10"/>
  <c r="BM57" i="10"/>
  <c r="BL57" i="10"/>
  <c r="BK57" i="10"/>
  <c r="BJ57" i="10"/>
  <c r="BI57" i="10"/>
  <c r="BH57" i="10"/>
  <c r="BG57" i="10"/>
  <c r="BF57" i="10"/>
  <c r="BE57" i="10"/>
  <c r="BD57" i="10"/>
  <c r="BC57" i="10"/>
  <c r="BB57" i="10"/>
  <c r="BA57" i="10"/>
  <c r="AZ57" i="10"/>
  <c r="AY57" i="10"/>
  <c r="AX57"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R57" i="10"/>
  <c r="Q57" i="10"/>
  <c r="J57" i="10"/>
  <c r="H57" i="10"/>
  <c r="H56" i="10"/>
  <c r="B55" i="10"/>
  <c r="DC51" i="10"/>
  <c r="DB51" i="10"/>
  <c r="DA51" i="10"/>
  <c r="CZ51" i="10"/>
  <c r="CY51" i="10"/>
  <c r="CX51" i="10"/>
  <c r="CW51" i="10"/>
  <c r="CV51" i="10"/>
  <c r="CU51" i="10"/>
  <c r="CT51" i="10"/>
  <c r="CS51" i="10"/>
  <c r="CR51" i="10"/>
  <c r="CQ51" i="10"/>
  <c r="CP51" i="10"/>
  <c r="CO51" i="10"/>
  <c r="CN51" i="10"/>
  <c r="CM51" i="10"/>
  <c r="CL51" i="10"/>
  <c r="CK51" i="10"/>
  <c r="CJ51" i="10"/>
  <c r="CI51" i="10"/>
  <c r="CH51" i="10"/>
  <c r="CG51" i="10"/>
  <c r="CF51" i="10"/>
  <c r="CE51" i="10"/>
  <c r="CD51" i="10"/>
  <c r="CC51" i="10"/>
  <c r="CB51" i="10"/>
  <c r="CA51" i="10"/>
  <c r="BZ51" i="10"/>
  <c r="BY51" i="10"/>
  <c r="BX51" i="10"/>
  <c r="BW51" i="10"/>
  <c r="BV51" i="10"/>
  <c r="BU51" i="10"/>
  <c r="BT51" i="10"/>
  <c r="BS51" i="10"/>
  <c r="BR51" i="10"/>
  <c r="BQ51" i="10"/>
  <c r="BP51" i="10"/>
  <c r="BO51" i="10"/>
  <c r="BN51" i="10"/>
  <c r="BM51" i="10"/>
  <c r="BL51" i="10"/>
  <c r="BK51" i="10"/>
  <c r="BJ51" i="10"/>
  <c r="BI51" i="10"/>
  <c r="BH51" i="10"/>
  <c r="BG51" i="10"/>
  <c r="BF51" i="10"/>
  <c r="BE51" i="10"/>
  <c r="BD51" i="10"/>
  <c r="BC51" i="10"/>
  <c r="BB51" i="10"/>
  <c r="BA51" i="10"/>
  <c r="AZ51" i="10"/>
  <c r="AY51" i="10"/>
  <c r="AX51"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R51" i="10"/>
  <c r="Q51" i="10"/>
  <c r="H50" i="10"/>
  <c r="DC46" i="10"/>
  <c r="DB46" i="10"/>
  <c r="DA46" i="10"/>
  <c r="CZ46" i="10"/>
  <c r="CY46" i="10"/>
  <c r="CX46" i="10"/>
  <c r="CW46" i="10"/>
  <c r="CV46" i="10"/>
  <c r="CU46" i="10"/>
  <c r="CT46" i="10"/>
  <c r="CS46" i="10"/>
  <c r="CR46" i="10"/>
  <c r="CQ46" i="10"/>
  <c r="CP46" i="10"/>
  <c r="CO46" i="10"/>
  <c r="CN46" i="10"/>
  <c r="CM46" i="10"/>
  <c r="CL46" i="10"/>
  <c r="CK46" i="10"/>
  <c r="CJ46" i="10"/>
  <c r="CI46" i="10"/>
  <c r="CH46" i="10"/>
  <c r="CG46" i="10"/>
  <c r="CF46" i="10"/>
  <c r="CE46" i="10"/>
  <c r="CD46" i="10"/>
  <c r="CC46" i="10"/>
  <c r="CB46" i="10"/>
  <c r="CA46" i="10"/>
  <c r="BZ46" i="10"/>
  <c r="BY46" i="10"/>
  <c r="BX46" i="10"/>
  <c r="BW46" i="10"/>
  <c r="BV46" i="10"/>
  <c r="BU46" i="10"/>
  <c r="BT46" i="10"/>
  <c r="BS46" i="10"/>
  <c r="BR46" i="10"/>
  <c r="BQ46" i="10"/>
  <c r="BP46" i="10"/>
  <c r="BO46" i="10"/>
  <c r="BN46" i="10"/>
  <c r="BM46" i="10"/>
  <c r="BL46" i="10"/>
  <c r="BK46" i="10"/>
  <c r="BJ46" i="10"/>
  <c r="BI46" i="10"/>
  <c r="BH46" i="10"/>
  <c r="BG46" i="10"/>
  <c r="BF46" i="10"/>
  <c r="BE46" i="10"/>
  <c r="BD46" i="10"/>
  <c r="BC46" i="10"/>
  <c r="BB46" i="10"/>
  <c r="BA46" i="10"/>
  <c r="AZ46" i="10"/>
  <c r="AY46" i="10"/>
  <c r="AX46" i="10"/>
  <c r="AW46" i="10"/>
  <c r="AV46" i="10"/>
  <c r="AU46" i="10"/>
  <c r="AT46" i="10"/>
  <c r="AS46" i="10"/>
  <c r="AR46" i="10"/>
  <c r="AQ46" i="10"/>
  <c r="AP46" i="10"/>
  <c r="AO46" i="10"/>
  <c r="AN46" i="10"/>
  <c r="AM46" i="10"/>
  <c r="AL46" i="10"/>
  <c r="AK46" i="10"/>
  <c r="AJ46" i="10"/>
  <c r="AI46" i="10"/>
  <c r="AH46" i="10"/>
  <c r="AG46" i="10"/>
  <c r="AF46" i="10"/>
  <c r="AE46" i="10"/>
  <c r="AD46" i="10"/>
  <c r="AC46" i="10"/>
  <c r="AB46" i="10"/>
  <c r="AA46" i="10"/>
  <c r="Z46" i="10"/>
  <c r="Y46" i="10"/>
  <c r="X46" i="10"/>
  <c r="W46" i="10"/>
  <c r="V46" i="10"/>
  <c r="U46" i="10"/>
  <c r="T46" i="10"/>
  <c r="S46" i="10"/>
  <c r="R46" i="10"/>
  <c r="Q46" i="10"/>
  <c r="H45" i="10"/>
  <c r="DC40" i="10"/>
  <c r="DB40" i="10"/>
  <c r="DA40" i="10"/>
  <c r="CZ40" i="10"/>
  <c r="CY40" i="10"/>
  <c r="CX40" i="10"/>
  <c r="CW40" i="10"/>
  <c r="CV40" i="10"/>
  <c r="CU40" i="10"/>
  <c r="CT40" i="10"/>
  <c r="CS40" i="10"/>
  <c r="CR40" i="10"/>
  <c r="CQ40" i="10"/>
  <c r="CP40" i="10"/>
  <c r="CO40" i="10"/>
  <c r="CN40" i="10"/>
  <c r="CM40" i="10"/>
  <c r="CL40" i="10"/>
  <c r="CK40" i="10"/>
  <c r="CJ40" i="10"/>
  <c r="CI40" i="10"/>
  <c r="CH40" i="10"/>
  <c r="CG40" i="10"/>
  <c r="CF40" i="10"/>
  <c r="CE40" i="10"/>
  <c r="CD40" i="10"/>
  <c r="CC40" i="10"/>
  <c r="CB40" i="10"/>
  <c r="CA40" i="10"/>
  <c r="BZ40" i="10"/>
  <c r="BY40" i="10"/>
  <c r="BX40" i="10"/>
  <c r="BW40" i="10"/>
  <c r="BV40" i="10"/>
  <c r="BU40" i="10"/>
  <c r="BT40" i="10"/>
  <c r="BS40" i="10"/>
  <c r="BR40" i="10"/>
  <c r="BQ40" i="10"/>
  <c r="BP40" i="10"/>
  <c r="BO40" i="10"/>
  <c r="BN40" i="10"/>
  <c r="BM40" i="10"/>
  <c r="BL40" i="10"/>
  <c r="BK40" i="10"/>
  <c r="BJ40" i="10"/>
  <c r="BI40" i="10"/>
  <c r="BH40" i="10"/>
  <c r="BG40" i="10"/>
  <c r="BF40" i="10"/>
  <c r="BE40" i="10"/>
  <c r="BD40" i="10"/>
  <c r="BC40" i="10"/>
  <c r="BB40" i="10"/>
  <c r="BA40" i="10"/>
  <c r="AZ40" i="10"/>
  <c r="AY40" i="10"/>
  <c r="AX40" i="10"/>
  <c r="AW40" i="10"/>
  <c r="AV40" i="10"/>
  <c r="AU40" i="10"/>
  <c r="AT40" i="10"/>
  <c r="AS40" i="10"/>
  <c r="AR40" i="10"/>
  <c r="AQ40" i="10"/>
  <c r="AP40" i="10"/>
  <c r="AO40" i="10"/>
  <c r="AN40" i="10"/>
  <c r="AM40" i="10"/>
  <c r="AL40" i="10"/>
  <c r="AK40" i="10"/>
  <c r="AJ40" i="10"/>
  <c r="AI40" i="10"/>
  <c r="AH40" i="10"/>
  <c r="AG40" i="10"/>
  <c r="AF40" i="10"/>
  <c r="AE40" i="10"/>
  <c r="AD40" i="10"/>
  <c r="AC40" i="10"/>
  <c r="AB40" i="10"/>
  <c r="AA40" i="10"/>
  <c r="Z40" i="10"/>
  <c r="Y40" i="10"/>
  <c r="X40" i="10"/>
  <c r="W40" i="10"/>
  <c r="V40" i="10"/>
  <c r="U40" i="10"/>
  <c r="T40" i="10"/>
  <c r="S40" i="10"/>
  <c r="R40" i="10"/>
  <c r="Q40" i="10"/>
  <c r="H40" i="10"/>
  <c r="H39" i="10"/>
  <c r="DC35" i="10"/>
  <c r="DB35" i="10"/>
  <c r="DA35" i="10"/>
  <c r="CZ35" i="10"/>
  <c r="CY35" i="10"/>
  <c r="CX35" i="10"/>
  <c r="CW35" i="10"/>
  <c r="CV35" i="10"/>
  <c r="CU35" i="10"/>
  <c r="CT35" i="10"/>
  <c r="CS35" i="10"/>
  <c r="CR35" i="10"/>
  <c r="CQ35" i="10"/>
  <c r="CP35" i="10"/>
  <c r="CO35" i="10"/>
  <c r="CN35" i="10"/>
  <c r="CM35" i="10"/>
  <c r="CL35" i="10"/>
  <c r="CK35" i="10"/>
  <c r="CJ35" i="10"/>
  <c r="CI35" i="10"/>
  <c r="CH35" i="10"/>
  <c r="CG35" i="10"/>
  <c r="CF35" i="10"/>
  <c r="CE35" i="10"/>
  <c r="CD35" i="10"/>
  <c r="CC35" i="10"/>
  <c r="CB35" i="10"/>
  <c r="CA35" i="10"/>
  <c r="BZ35" i="10"/>
  <c r="BY35" i="10"/>
  <c r="BX35" i="10"/>
  <c r="BW35" i="10"/>
  <c r="BV35" i="10"/>
  <c r="BU35" i="10"/>
  <c r="BT35" i="10"/>
  <c r="BS35" i="10"/>
  <c r="BR35" i="10"/>
  <c r="BQ35" i="10"/>
  <c r="BP35" i="10"/>
  <c r="BO35" i="10"/>
  <c r="BN35" i="10"/>
  <c r="BM35" i="10"/>
  <c r="BL35" i="10"/>
  <c r="BK35" i="10"/>
  <c r="BJ35" i="10"/>
  <c r="BI35" i="10"/>
  <c r="BH35" i="10"/>
  <c r="BG35" i="10"/>
  <c r="BF35" i="10"/>
  <c r="BE35" i="10"/>
  <c r="BD35" i="10"/>
  <c r="BC35" i="10"/>
  <c r="BB35" i="10"/>
  <c r="BA35" i="10"/>
  <c r="AZ35" i="10"/>
  <c r="AY35" i="10"/>
  <c r="AX35"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R35" i="10"/>
  <c r="Q35" i="10"/>
  <c r="M35" i="10"/>
  <c r="H34" i="10"/>
  <c r="B33" i="10"/>
  <c r="P79" i="10"/>
  <c r="O84" i="10"/>
  <c r="B66" i="10"/>
  <c r="B44" i="10"/>
  <c r="H35" i="10"/>
  <c r="DC113" i="9"/>
  <c r="DB113" i="9"/>
  <c r="DA113" i="9"/>
  <c r="CZ113" i="9"/>
  <c r="CY113" i="9"/>
  <c r="CX113" i="9"/>
  <c r="CW113" i="9"/>
  <c r="CV113" i="9"/>
  <c r="CU113" i="9"/>
  <c r="CT113" i="9"/>
  <c r="CS113" i="9"/>
  <c r="CR113" i="9"/>
  <c r="CQ113" i="9"/>
  <c r="CP113" i="9"/>
  <c r="CO113" i="9"/>
  <c r="CN113" i="9"/>
  <c r="CM113" i="9"/>
  <c r="CL113" i="9"/>
  <c r="CK113" i="9"/>
  <c r="CJ113" i="9"/>
  <c r="CI113" i="9"/>
  <c r="CH113" i="9"/>
  <c r="CG113" i="9"/>
  <c r="CF113" i="9"/>
  <c r="CE113" i="9"/>
  <c r="CD113" i="9"/>
  <c r="CC113" i="9"/>
  <c r="CB113" i="9"/>
  <c r="CA113" i="9"/>
  <c r="BZ113" i="9"/>
  <c r="BY113" i="9"/>
  <c r="BX113" i="9"/>
  <c r="BW113" i="9"/>
  <c r="BV113" i="9"/>
  <c r="BU113" i="9"/>
  <c r="BT113" i="9"/>
  <c r="BS113" i="9"/>
  <c r="BR113" i="9"/>
  <c r="BQ113" i="9"/>
  <c r="BP113" i="9"/>
  <c r="BO113" i="9"/>
  <c r="BN113" i="9"/>
  <c r="BM113" i="9"/>
  <c r="BL113" i="9"/>
  <c r="BK113" i="9"/>
  <c r="BJ113" i="9"/>
  <c r="BI113" i="9"/>
  <c r="BH113" i="9"/>
  <c r="BG113" i="9"/>
  <c r="BF113" i="9"/>
  <c r="BE113" i="9"/>
  <c r="BD113" i="9"/>
  <c r="BC113" i="9"/>
  <c r="BB113" i="9"/>
  <c r="BA113" i="9"/>
  <c r="AZ113" i="9"/>
  <c r="AY113" i="9"/>
  <c r="AX113" i="9"/>
  <c r="AW113" i="9"/>
  <c r="AV113" i="9"/>
  <c r="AU113" i="9"/>
  <c r="AT113" i="9"/>
  <c r="AS113" i="9"/>
  <c r="AR113" i="9"/>
  <c r="AQ113" i="9"/>
  <c r="AP113" i="9"/>
  <c r="AO113" i="9"/>
  <c r="AN113" i="9"/>
  <c r="AM113" i="9"/>
  <c r="AL113" i="9"/>
  <c r="AK113" i="9"/>
  <c r="AJ113" i="9"/>
  <c r="AI113" i="9"/>
  <c r="AH113" i="9"/>
  <c r="AG113" i="9"/>
  <c r="AF113" i="9"/>
  <c r="AE113" i="9"/>
  <c r="AD113" i="9"/>
  <c r="AC113" i="9"/>
  <c r="AB113" i="9"/>
  <c r="AA113" i="9"/>
  <c r="Z113" i="9"/>
  <c r="Y113" i="9"/>
  <c r="X113" i="9"/>
  <c r="W113" i="9"/>
  <c r="V113" i="9"/>
  <c r="U113" i="9"/>
  <c r="T113" i="9"/>
  <c r="S113" i="9"/>
  <c r="R113" i="9"/>
  <c r="Q113" i="9"/>
  <c r="DC108" i="9"/>
  <c r="DB108" i="9"/>
  <c r="DA108" i="9"/>
  <c r="CZ108" i="9"/>
  <c r="CY108" i="9"/>
  <c r="CX108" i="9"/>
  <c r="CW108" i="9"/>
  <c r="CV108" i="9"/>
  <c r="CU108" i="9"/>
  <c r="CT108" i="9"/>
  <c r="CS108" i="9"/>
  <c r="CR108" i="9"/>
  <c r="CQ108" i="9"/>
  <c r="CP108" i="9"/>
  <c r="CO108" i="9"/>
  <c r="CN108" i="9"/>
  <c r="CM108" i="9"/>
  <c r="CL108" i="9"/>
  <c r="CK108" i="9"/>
  <c r="CJ108" i="9"/>
  <c r="CI108" i="9"/>
  <c r="CH108" i="9"/>
  <c r="CG108" i="9"/>
  <c r="CF108" i="9"/>
  <c r="CE108" i="9"/>
  <c r="CD108" i="9"/>
  <c r="CC108" i="9"/>
  <c r="CB108" i="9"/>
  <c r="CA108" i="9"/>
  <c r="BZ108" i="9"/>
  <c r="BY108" i="9"/>
  <c r="BX108" i="9"/>
  <c r="BW108" i="9"/>
  <c r="BV108" i="9"/>
  <c r="BU108" i="9"/>
  <c r="BT108" i="9"/>
  <c r="BS108" i="9"/>
  <c r="BR108" i="9"/>
  <c r="BQ108" i="9"/>
  <c r="BP108" i="9"/>
  <c r="BO108" i="9"/>
  <c r="BN108" i="9"/>
  <c r="BM108" i="9"/>
  <c r="BL108" i="9"/>
  <c r="BK108" i="9"/>
  <c r="BJ108" i="9"/>
  <c r="BI108" i="9"/>
  <c r="BH108" i="9"/>
  <c r="BG108" i="9"/>
  <c r="BF108" i="9"/>
  <c r="BE108" i="9"/>
  <c r="BD108" i="9"/>
  <c r="BC108" i="9"/>
  <c r="BB108" i="9"/>
  <c r="BA108" i="9"/>
  <c r="AZ108" i="9"/>
  <c r="AY108" i="9"/>
  <c r="AX108" i="9"/>
  <c r="AW108" i="9"/>
  <c r="AV108" i="9"/>
  <c r="AU108" i="9"/>
  <c r="AT108" i="9"/>
  <c r="AS108" i="9"/>
  <c r="AR108" i="9"/>
  <c r="AQ108" i="9"/>
  <c r="AP108" i="9"/>
  <c r="AO108" i="9"/>
  <c r="AN108" i="9"/>
  <c r="AM108" i="9"/>
  <c r="AL108" i="9"/>
  <c r="AK108" i="9"/>
  <c r="AJ108" i="9"/>
  <c r="AI108" i="9"/>
  <c r="AH108" i="9"/>
  <c r="AG108" i="9"/>
  <c r="AF108" i="9"/>
  <c r="AE108" i="9"/>
  <c r="AD108" i="9"/>
  <c r="AC108" i="9"/>
  <c r="AB108" i="9"/>
  <c r="AA108" i="9"/>
  <c r="Z108" i="9"/>
  <c r="Y108" i="9"/>
  <c r="X108" i="9"/>
  <c r="W108" i="9"/>
  <c r="V108" i="9"/>
  <c r="U108" i="9"/>
  <c r="T108" i="9"/>
  <c r="S108" i="9"/>
  <c r="R108" i="9"/>
  <c r="Q108" i="9"/>
  <c r="DC124" i="9"/>
  <c r="DB124" i="9"/>
  <c r="DA124" i="9"/>
  <c r="CZ124" i="9"/>
  <c r="CY124" i="9"/>
  <c r="CX124" i="9"/>
  <c r="CW124" i="9"/>
  <c r="CV124" i="9"/>
  <c r="CU124" i="9"/>
  <c r="CT124" i="9"/>
  <c r="CS124" i="9"/>
  <c r="CR124" i="9"/>
  <c r="CQ124" i="9"/>
  <c r="CP124" i="9"/>
  <c r="CO124" i="9"/>
  <c r="CN124" i="9"/>
  <c r="CM124" i="9"/>
  <c r="CL124" i="9"/>
  <c r="CK124" i="9"/>
  <c r="CJ124" i="9"/>
  <c r="CI124" i="9"/>
  <c r="CH124" i="9"/>
  <c r="CG124" i="9"/>
  <c r="CF124" i="9"/>
  <c r="CE124" i="9"/>
  <c r="CD124" i="9"/>
  <c r="CC124" i="9"/>
  <c r="CB124" i="9"/>
  <c r="CA124" i="9"/>
  <c r="BZ124" i="9"/>
  <c r="BY124" i="9"/>
  <c r="BX124" i="9"/>
  <c r="BW124" i="9"/>
  <c r="BV124" i="9"/>
  <c r="BU124" i="9"/>
  <c r="BT124" i="9"/>
  <c r="BS124" i="9"/>
  <c r="BR124" i="9"/>
  <c r="BQ124" i="9"/>
  <c r="BP124" i="9"/>
  <c r="BO124" i="9"/>
  <c r="BN124" i="9"/>
  <c r="BM124" i="9"/>
  <c r="BL124" i="9"/>
  <c r="BK124" i="9"/>
  <c r="BJ124" i="9"/>
  <c r="BI124" i="9"/>
  <c r="BH124" i="9"/>
  <c r="BG124" i="9"/>
  <c r="BF124" i="9"/>
  <c r="BE124" i="9"/>
  <c r="BD124" i="9"/>
  <c r="BC124" i="9"/>
  <c r="BB124" i="9"/>
  <c r="BA124" i="9"/>
  <c r="AZ124" i="9"/>
  <c r="AY124" i="9"/>
  <c r="AX124" i="9"/>
  <c r="AW124" i="9"/>
  <c r="AV124" i="9"/>
  <c r="AU124" i="9"/>
  <c r="AT124" i="9"/>
  <c r="AS124" i="9"/>
  <c r="AR124" i="9"/>
  <c r="AQ124" i="9"/>
  <c r="AP124" i="9"/>
  <c r="AO124" i="9"/>
  <c r="AN124" i="9"/>
  <c r="AM124" i="9"/>
  <c r="AL124" i="9"/>
  <c r="AK124" i="9"/>
  <c r="AJ124" i="9"/>
  <c r="AI124" i="9"/>
  <c r="AH124" i="9"/>
  <c r="AG124" i="9"/>
  <c r="AF124" i="9"/>
  <c r="AE124" i="9"/>
  <c r="AD124" i="9"/>
  <c r="AC124" i="9"/>
  <c r="AB124" i="9"/>
  <c r="AA124" i="9"/>
  <c r="Z124" i="9"/>
  <c r="Y124" i="9"/>
  <c r="X124" i="9"/>
  <c r="W124" i="9"/>
  <c r="V124" i="9"/>
  <c r="U124" i="9"/>
  <c r="T124" i="9"/>
  <c r="S124" i="9"/>
  <c r="R124" i="9"/>
  <c r="Q124" i="9"/>
  <c r="DC119" i="9"/>
  <c r="DB119" i="9"/>
  <c r="DA119" i="9"/>
  <c r="CZ119" i="9"/>
  <c r="CY119" i="9"/>
  <c r="CX119" i="9"/>
  <c r="CW119" i="9"/>
  <c r="CV119" i="9"/>
  <c r="CU119" i="9"/>
  <c r="CT119" i="9"/>
  <c r="CS119" i="9"/>
  <c r="CR119" i="9"/>
  <c r="CQ119" i="9"/>
  <c r="CP119" i="9"/>
  <c r="CO119" i="9"/>
  <c r="CN119" i="9"/>
  <c r="CM119" i="9"/>
  <c r="CL119" i="9"/>
  <c r="CK119" i="9"/>
  <c r="CJ119" i="9"/>
  <c r="CI119" i="9"/>
  <c r="CH119" i="9"/>
  <c r="CG119" i="9"/>
  <c r="CF119" i="9"/>
  <c r="CE119" i="9"/>
  <c r="CD119" i="9"/>
  <c r="CC119" i="9"/>
  <c r="CB119" i="9"/>
  <c r="CA119" i="9"/>
  <c r="BZ119" i="9"/>
  <c r="BY119" i="9"/>
  <c r="BX119" i="9"/>
  <c r="BW119" i="9"/>
  <c r="BV119" i="9"/>
  <c r="BU119" i="9"/>
  <c r="BT119" i="9"/>
  <c r="BS119" i="9"/>
  <c r="BR119" i="9"/>
  <c r="BQ119" i="9"/>
  <c r="BP119" i="9"/>
  <c r="BO119" i="9"/>
  <c r="BN119" i="9"/>
  <c r="BM119" i="9"/>
  <c r="BL119" i="9"/>
  <c r="BK119" i="9"/>
  <c r="BJ119" i="9"/>
  <c r="BI119" i="9"/>
  <c r="BH119" i="9"/>
  <c r="BG119" i="9"/>
  <c r="BF119" i="9"/>
  <c r="BE119" i="9"/>
  <c r="BD119" i="9"/>
  <c r="BC119" i="9"/>
  <c r="BB119" i="9"/>
  <c r="BA119" i="9"/>
  <c r="AZ119" i="9"/>
  <c r="AY119" i="9"/>
  <c r="AX119" i="9"/>
  <c r="AW119" i="9"/>
  <c r="AV119" i="9"/>
  <c r="AU119" i="9"/>
  <c r="AT119" i="9"/>
  <c r="AS119" i="9"/>
  <c r="AR119" i="9"/>
  <c r="AQ119" i="9"/>
  <c r="AP119" i="9"/>
  <c r="AO119" i="9"/>
  <c r="AN119" i="9"/>
  <c r="AM119" i="9"/>
  <c r="AL119" i="9"/>
  <c r="AK119" i="9"/>
  <c r="AJ119" i="9"/>
  <c r="AI119" i="9"/>
  <c r="AH119" i="9"/>
  <c r="AG119" i="9"/>
  <c r="AF119" i="9"/>
  <c r="AE119" i="9"/>
  <c r="AD119" i="9"/>
  <c r="AC119" i="9"/>
  <c r="AB119" i="9"/>
  <c r="AA119" i="9"/>
  <c r="Z119" i="9"/>
  <c r="Y119" i="9"/>
  <c r="X119" i="9"/>
  <c r="W119" i="9"/>
  <c r="V119" i="9"/>
  <c r="U119" i="9"/>
  <c r="T119" i="9"/>
  <c r="S119" i="9"/>
  <c r="R119" i="9"/>
  <c r="Q119" i="9"/>
  <c r="DC135" i="9"/>
  <c r="DB135" i="9"/>
  <c r="DA135" i="9"/>
  <c r="CZ135" i="9"/>
  <c r="CY135" i="9"/>
  <c r="CX135" i="9"/>
  <c r="CW135" i="9"/>
  <c r="CV135" i="9"/>
  <c r="CU135" i="9"/>
  <c r="CT135" i="9"/>
  <c r="CS135" i="9"/>
  <c r="CR135" i="9"/>
  <c r="CQ135" i="9"/>
  <c r="CP135" i="9"/>
  <c r="CO135" i="9"/>
  <c r="CN135" i="9"/>
  <c r="CM135" i="9"/>
  <c r="CL135" i="9"/>
  <c r="CK135" i="9"/>
  <c r="CJ135" i="9"/>
  <c r="CI135" i="9"/>
  <c r="CH135" i="9"/>
  <c r="CG135" i="9"/>
  <c r="CF135" i="9"/>
  <c r="CE135" i="9"/>
  <c r="CD135" i="9"/>
  <c r="CC135" i="9"/>
  <c r="CB135" i="9"/>
  <c r="CA135" i="9"/>
  <c r="BZ135" i="9"/>
  <c r="BY135" i="9"/>
  <c r="BX135" i="9"/>
  <c r="BW135" i="9"/>
  <c r="BV135" i="9"/>
  <c r="BU135" i="9"/>
  <c r="BT135" i="9"/>
  <c r="BS135" i="9"/>
  <c r="BR135" i="9"/>
  <c r="BQ135" i="9"/>
  <c r="BP135" i="9"/>
  <c r="BO135" i="9"/>
  <c r="BN135" i="9"/>
  <c r="BM135" i="9"/>
  <c r="BL135" i="9"/>
  <c r="BK135" i="9"/>
  <c r="BJ135" i="9"/>
  <c r="BI135" i="9"/>
  <c r="BH135" i="9"/>
  <c r="BG135" i="9"/>
  <c r="BF135" i="9"/>
  <c r="BE135" i="9"/>
  <c r="BD135" i="9"/>
  <c r="BC135" i="9"/>
  <c r="BB135" i="9"/>
  <c r="BA135" i="9"/>
  <c r="AZ135" i="9"/>
  <c r="AY135" i="9"/>
  <c r="AX135" i="9"/>
  <c r="AW135" i="9"/>
  <c r="AV135" i="9"/>
  <c r="AU135" i="9"/>
  <c r="AT135" i="9"/>
  <c r="AS135" i="9"/>
  <c r="AR135" i="9"/>
  <c r="AQ135" i="9"/>
  <c r="AP135" i="9"/>
  <c r="AO135" i="9"/>
  <c r="AN135" i="9"/>
  <c r="AM135" i="9"/>
  <c r="AL135" i="9"/>
  <c r="AK135" i="9"/>
  <c r="AJ135" i="9"/>
  <c r="AI135" i="9"/>
  <c r="AH135" i="9"/>
  <c r="AG135" i="9"/>
  <c r="AF135" i="9"/>
  <c r="AE135" i="9"/>
  <c r="AD135" i="9"/>
  <c r="AC135" i="9"/>
  <c r="AB135" i="9"/>
  <c r="AA135" i="9"/>
  <c r="Z135" i="9"/>
  <c r="Y135" i="9"/>
  <c r="X135" i="9"/>
  <c r="W135" i="9"/>
  <c r="V135" i="9"/>
  <c r="U135" i="9"/>
  <c r="T135" i="9"/>
  <c r="S135" i="9"/>
  <c r="R135" i="9"/>
  <c r="Q135" i="9"/>
  <c r="DC130" i="9"/>
  <c r="DB130" i="9"/>
  <c r="DA130" i="9"/>
  <c r="CZ130" i="9"/>
  <c r="CY130" i="9"/>
  <c r="CX130" i="9"/>
  <c r="CW130" i="9"/>
  <c r="CV130" i="9"/>
  <c r="CU130" i="9"/>
  <c r="CT130" i="9"/>
  <c r="CS130" i="9"/>
  <c r="CR130" i="9"/>
  <c r="CQ130" i="9"/>
  <c r="CP130" i="9"/>
  <c r="CO130" i="9"/>
  <c r="CN130" i="9"/>
  <c r="CM130" i="9"/>
  <c r="CL130" i="9"/>
  <c r="CK130" i="9"/>
  <c r="CJ130" i="9"/>
  <c r="CI130" i="9"/>
  <c r="CH130" i="9"/>
  <c r="CG130" i="9"/>
  <c r="CF130" i="9"/>
  <c r="CE130" i="9"/>
  <c r="CD130" i="9"/>
  <c r="CC130" i="9"/>
  <c r="CB130" i="9"/>
  <c r="CA130" i="9"/>
  <c r="BZ130" i="9"/>
  <c r="BY130" i="9"/>
  <c r="BX130" i="9"/>
  <c r="BW130" i="9"/>
  <c r="BV130" i="9"/>
  <c r="BU130" i="9"/>
  <c r="BT130" i="9"/>
  <c r="BS130" i="9"/>
  <c r="BR130" i="9"/>
  <c r="BQ130" i="9"/>
  <c r="BP130" i="9"/>
  <c r="BO130" i="9"/>
  <c r="BN130" i="9"/>
  <c r="BM130" i="9"/>
  <c r="BL130" i="9"/>
  <c r="BK130" i="9"/>
  <c r="BJ130" i="9"/>
  <c r="BI130" i="9"/>
  <c r="BH130" i="9"/>
  <c r="BG130" i="9"/>
  <c r="BF130" i="9"/>
  <c r="BE130" i="9"/>
  <c r="BD130" i="9"/>
  <c r="BC130" i="9"/>
  <c r="BB130" i="9"/>
  <c r="BA130" i="9"/>
  <c r="AZ130" i="9"/>
  <c r="AY130" i="9"/>
  <c r="AX130" i="9"/>
  <c r="AW130" i="9"/>
  <c r="AV130" i="9"/>
  <c r="AU130" i="9"/>
  <c r="AT130" i="9"/>
  <c r="AS130" i="9"/>
  <c r="AR130" i="9"/>
  <c r="AQ130" i="9"/>
  <c r="AP130" i="9"/>
  <c r="AO130" i="9"/>
  <c r="AN130" i="9"/>
  <c r="AM130" i="9"/>
  <c r="AL130" i="9"/>
  <c r="AK130" i="9"/>
  <c r="AJ130" i="9"/>
  <c r="AI130" i="9"/>
  <c r="AH130" i="9"/>
  <c r="AG130" i="9"/>
  <c r="AF130" i="9"/>
  <c r="AE130" i="9"/>
  <c r="AD130" i="9"/>
  <c r="AC130" i="9"/>
  <c r="AB130" i="9"/>
  <c r="AA130" i="9"/>
  <c r="Z130" i="9"/>
  <c r="Y130" i="9"/>
  <c r="X130" i="9"/>
  <c r="W130" i="9"/>
  <c r="V130" i="9"/>
  <c r="U130" i="9"/>
  <c r="T130" i="9"/>
  <c r="S130" i="9"/>
  <c r="R130" i="9"/>
  <c r="Q130" i="9"/>
  <c r="DC146" i="9"/>
  <c r="DB146" i="9"/>
  <c r="DA146" i="9"/>
  <c r="CZ146" i="9"/>
  <c r="CY146" i="9"/>
  <c r="CX146" i="9"/>
  <c r="CW146" i="9"/>
  <c r="CV146" i="9"/>
  <c r="CU146" i="9"/>
  <c r="CT146" i="9"/>
  <c r="CS146" i="9"/>
  <c r="CR146" i="9"/>
  <c r="CQ146" i="9"/>
  <c r="CP146" i="9"/>
  <c r="CO146" i="9"/>
  <c r="CN146" i="9"/>
  <c r="CM146" i="9"/>
  <c r="CL146" i="9"/>
  <c r="CK146" i="9"/>
  <c r="CJ146" i="9"/>
  <c r="CI146" i="9"/>
  <c r="CH146" i="9"/>
  <c r="CG146" i="9"/>
  <c r="CF146" i="9"/>
  <c r="CE146" i="9"/>
  <c r="CD146" i="9"/>
  <c r="CC146" i="9"/>
  <c r="CB146" i="9"/>
  <c r="CA146" i="9"/>
  <c r="BZ146" i="9"/>
  <c r="BY146" i="9"/>
  <c r="BX146" i="9"/>
  <c r="BW146" i="9"/>
  <c r="BV146" i="9"/>
  <c r="BU146" i="9"/>
  <c r="BT146" i="9"/>
  <c r="BS146" i="9"/>
  <c r="BR146" i="9"/>
  <c r="BQ146" i="9"/>
  <c r="BP146" i="9"/>
  <c r="BO146" i="9"/>
  <c r="BN146" i="9"/>
  <c r="BM146" i="9"/>
  <c r="BL146" i="9"/>
  <c r="BK146" i="9"/>
  <c r="BJ146" i="9"/>
  <c r="BI146" i="9"/>
  <c r="BH146" i="9"/>
  <c r="BG146" i="9"/>
  <c r="BF146" i="9"/>
  <c r="BE146" i="9"/>
  <c r="BD146" i="9"/>
  <c r="BC146" i="9"/>
  <c r="BB146" i="9"/>
  <c r="BA146" i="9"/>
  <c r="AZ146" i="9"/>
  <c r="AY146" i="9"/>
  <c r="AX146" i="9"/>
  <c r="AW146" i="9"/>
  <c r="AV146" i="9"/>
  <c r="AU146" i="9"/>
  <c r="AT146" i="9"/>
  <c r="AS146" i="9"/>
  <c r="AR146" i="9"/>
  <c r="AQ146" i="9"/>
  <c r="AP146" i="9"/>
  <c r="AO146" i="9"/>
  <c r="AN146" i="9"/>
  <c r="AM146" i="9"/>
  <c r="AL146" i="9"/>
  <c r="AK146" i="9"/>
  <c r="AJ146" i="9"/>
  <c r="AI146" i="9"/>
  <c r="AH146" i="9"/>
  <c r="AG146" i="9"/>
  <c r="AF146" i="9"/>
  <c r="AE146" i="9"/>
  <c r="AD146" i="9"/>
  <c r="AC146" i="9"/>
  <c r="AB146" i="9"/>
  <c r="AA146" i="9"/>
  <c r="Z146" i="9"/>
  <c r="Y146" i="9"/>
  <c r="X146" i="9"/>
  <c r="W146" i="9"/>
  <c r="V146" i="9"/>
  <c r="U146" i="9"/>
  <c r="T146" i="9"/>
  <c r="S146" i="9"/>
  <c r="R146" i="9"/>
  <c r="Q146" i="9"/>
  <c r="DC141" i="9"/>
  <c r="DB141" i="9"/>
  <c r="DA141" i="9"/>
  <c r="CZ141" i="9"/>
  <c r="CY141" i="9"/>
  <c r="CX141" i="9"/>
  <c r="CW141" i="9"/>
  <c r="CV141" i="9"/>
  <c r="CU141" i="9"/>
  <c r="CT141" i="9"/>
  <c r="CS141" i="9"/>
  <c r="CR141" i="9"/>
  <c r="CQ141" i="9"/>
  <c r="CP141" i="9"/>
  <c r="CO141" i="9"/>
  <c r="CN141" i="9"/>
  <c r="CM141" i="9"/>
  <c r="CL141" i="9"/>
  <c r="CK141" i="9"/>
  <c r="CJ141" i="9"/>
  <c r="CI141" i="9"/>
  <c r="CH141" i="9"/>
  <c r="CG141" i="9"/>
  <c r="CF141" i="9"/>
  <c r="CE141" i="9"/>
  <c r="CD141" i="9"/>
  <c r="CC141" i="9"/>
  <c r="CB141" i="9"/>
  <c r="CA141" i="9"/>
  <c r="BZ141" i="9"/>
  <c r="BY141" i="9"/>
  <c r="BX141" i="9"/>
  <c r="BW141" i="9"/>
  <c r="BV141" i="9"/>
  <c r="BU141" i="9"/>
  <c r="BT141" i="9"/>
  <c r="BS141" i="9"/>
  <c r="BR141" i="9"/>
  <c r="BQ141" i="9"/>
  <c r="BP141" i="9"/>
  <c r="BO141" i="9"/>
  <c r="BN141" i="9"/>
  <c r="BM141" i="9"/>
  <c r="BL141" i="9"/>
  <c r="BK141" i="9"/>
  <c r="BJ141" i="9"/>
  <c r="BI141" i="9"/>
  <c r="BH141" i="9"/>
  <c r="BG141" i="9"/>
  <c r="BF141" i="9"/>
  <c r="BE141" i="9"/>
  <c r="BD141" i="9"/>
  <c r="BC141" i="9"/>
  <c r="BB141" i="9"/>
  <c r="BA141" i="9"/>
  <c r="AZ141" i="9"/>
  <c r="AY141" i="9"/>
  <c r="AX141" i="9"/>
  <c r="AW141" i="9"/>
  <c r="AV141" i="9"/>
  <c r="AU141" i="9"/>
  <c r="AT141" i="9"/>
  <c r="AS141" i="9"/>
  <c r="AR141" i="9"/>
  <c r="AQ141" i="9"/>
  <c r="AP141" i="9"/>
  <c r="AO141" i="9"/>
  <c r="AN141" i="9"/>
  <c r="AM141" i="9"/>
  <c r="AL141" i="9"/>
  <c r="AK141" i="9"/>
  <c r="AJ141" i="9"/>
  <c r="AI141" i="9"/>
  <c r="AH141" i="9"/>
  <c r="AG141" i="9"/>
  <c r="AF141" i="9"/>
  <c r="AE141" i="9"/>
  <c r="AD141" i="9"/>
  <c r="AC141" i="9"/>
  <c r="AB141" i="9"/>
  <c r="AA141" i="9"/>
  <c r="Z141" i="9"/>
  <c r="Y141" i="9"/>
  <c r="X141" i="9"/>
  <c r="W141" i="9"/>
  <c r="V141" i="9"/>
  <c r="U141" i="9"/>
  <c r="T141" i="9"/>
  <c r="S141" i="9"/>
  <c r="R141" i="9"/>
  <c r="Q141" i="9"/>
  <c r="H145" i="9"/>
  <c r="H140" i="9"/>
  <c r="H134" i="9"/>
  <c r="H129" i="9"/>
  <c r="H123" i="9"/>
  <c r="H118" i="9"/>
  <c r="H112" i="9"/>
  <c r="H107" i="9"/>
  <c r="DC102" i="9"/>
  <c r="DB102" i="9"/>
  <c r="DA102" i="9"/>
  <c r="CZ102" i="9"/>
  <c r="CY102" i="9"/>
  <c r="CX102" i="9"/>
  <c r="CW102" i="9"/>
  <c r="CV102" i="9"/>
  <c r="CU102" i="9"/>
  <c r="CT102" i="9"/>
  <c r="CS102" i="9"/>
  <c r="CR102" i="9"/>
  <c r="CQ102" i="9"/>
  <c r="CP102" i="9"/>
  <c r="CO102" i="9"/>
  <c r="CN102" i="9"/>
  <c r="CM102" i="9"/>
  <c r="CL102" i="9"/>
  <c r="CK102" i="9"/>
  <c r="CJ102" i="9"/>
  <c r="CI102" i="9"/>
  <c r="CH102" i="9"/>
  <c r="CG102" i="9"/>
  <c r="CF102" i="9"/>
  <c r="CE102" i="9"/>
  <c r="CD102" i="9"/>
  <c r="CC102" i="9"/>
  <c r="CB102" i="9"/>
  <c r="CA102" i="9"/>
  <c r="BZ102" i="9"/>
  <c r="BY102" i="9"/>
  <c r="BX102" i="9"/>
  <c r="BW102" i="9"/>
  <c r="BV102" i="9"/>
  <c r="BU102" i="9"/>
  <c r="BT102" i="9"/>
  <c r="BS102" i="9"/>
  <c r="BR102" i="9"/>
  <c r="BQ102" i="9"/>
  <c r="BP102" i="9"/>
  <c r="BO102" i="9"/>
  <c r="BN102" i="9"/>
  <c r="BM102" i="9"/>
  <c r="BL102" i="9"/>
  <c r="BK102" i="9"/>
  <c r="BJ102" i="9"/>
  <c r="BI102" i="9"/>
  <c r="BH102" i="9"/>
  <c r="BG102" i="9"/>
  <c r="BF102" i="9"/>
  <c r="BE102" i="9"/>
  <c r="BD102" i="9"/>
  <c r="BC102" i="9"/>
  <c r="BB102" i="9"/>
  <c r="BA102" i="9"/>
  <c r="AZ102" i="9"/>
  <c r="AY102" i="9"/>
  <c r="AX102" i="9"/>
  <c r="AW102" i="9"/>
  <c r="AV102" i="9"/>
  <c r="AU102" i="9"/>
  <c r="AT102" i="9"/>
  <c r="AS102" i="9"/>
  <c r="AR102" i="9"/>
  <c r="AQ102" i="9"/>
  <c r="AP102" i="9"/>
  <c r="AO102" i="9"/>
  <c r="AN102" i="9"/>
  <c r="AM102" i="9"/>
  <c r="AL102" i="9"/>
  <c r="AK102" i="9"/>
  <c r="AJ102" i="9"/>
  <c r="AI102" i="9"/>
  <c r="AH102" i="9"/>
  <c r="AG102" i="9"/>
  <c r="AF102" i="9"/>
  <c r="AE102" i="9"/>
  <c r="AD102" i="9"/>
  <c r="AC102" i="9"/>
  <c r="AB102" i="9"/>
  <c r="AA102" i="9"/>
  <c r="Z102" i="9"/>
  <c r="Y102" i="9"/>
  <c r="X102" i="9"/>
  <c r="W102" i="9"/>
  <c r="V102" i="9"/>
  <c r="U102" i="9"/>
  <c r="T102" i="9"/>
  <c r="S102" i="9"/>
  <c r="R102" i="9"/>
  <c r="Q102" i="9"/>
  <c r="DC97" i="9"/>
  <c r="DB97" i="9"/>
  <c r="DA97" i="9"/>
  <c r="CZ97" i="9"/>
  <c r="CY97" i="9"/>
  <c r="CX97" i="9"/>
  <c r="CW97" i="9"/>
  <c r="CV97" i="9"/>
  <c r="CU97" i="9"/>
  <c r="CT97" i="9"/>
  <c r="CS97" i="9"/>
  <c r="CR97" i="9"/>
  <c r="CQ97" i="9"/>
  <c r="CP97" i="9"/>
  <c r="CO97" i="9"/>
  <c r="CN97" i="9"/>
  <c r="CM97" i="9"/>
  <c r="CL97" i="9"/>
  <c r="CK97" i="9"/>
  <c r="CJ97" i="9"/>
  <c r="CI97" i="9"/>
  <c r="CH97" i="9"/>
  <c r="CG97" i="9"/>
  <c r="CF97" i="9"/>
  <c r="CE97" i="9"/>
  <c r="CD97" i="9"/>
  <c r="CC97" i="9"/>
  <c r="CB97" i="9"/>
  <c r="CA97" i="9"/>
  <c r="BZ97" i="9"/>
  <c r="BY97" i="9"/>
  <c r="BX97" i="9"/>
  <c r="BW97" i="9"/>
  <c r="BV97" i="9"/>
  <c r="BU97" i="9"/>
  <c r="BT97" i="9"/>
  <c r="BS97" i="9"/>
  <c r="BR97" i="9"/>
  <c r="BQ97" i="9"/>
  <c r="BP97" i="9"/>
  <c r="BO97" i="9"/>
  <c r="BN97" i="9"/>
  <c r="BM97" i="9"/>
  <c r="BL97" i="9"/>
  <c r="BK97" i="9"/>
  <c r="BJ97" i="9"/>
  <c r="BI97" i="9"/>
  <c r="BH97" i="9"/>
  <c r="BG97" i="9"/>
  <c r="BF97" i="9"/>
  <c r="BE97" i="9"/>
  <c r="BD97" i="9"/>
  <c r="BC97" i="9"/>
  <c r="BB97" i="9"/>
  <c r="BA97" i="9"/>
  <c r="AZ97" i="9"/>
  <c r="AY97" i="9"/>
  <c r="AX97" i="9"/>
  <c r="AW97" i="9"/>
  <c r="AV97" i="9"/>
  <c r="AU97" i="9"/>
  <c r="AT97" i="9"/>
  <c r="AS97" i="9"/>
  <c r="AR97" i="9"/>
  <c r="AQ97" i="9"/>
  <c r="AP97" i="9"/>
  <c r="AO97" i="9"/>
  <c r="AN97" i="9"/>
  <c r="AM97" i="9"/>
  <c r="AL97" i="9"/>
  <c r="AK97" i="9"/>
  <c r="AJ97" i="9"/>
  <c r="AI97" i="9"/>
  <c r="AH97" i="9"/>
  <c r="AG97" i="9"/>
  <c r="AF97" i="9"/>
  <c r="AE97" i="9"/>
  <c r="AD97" i="9"/>
  <c r="AC97" i="9"/>
  <c r="AB97" i="9"/>
  <c r="AA97" i="9"/>
  <c r="Z97" i="9"/>
  <c r="Y97" i="9"/>
  <c r="X97" i="9"/>
  <c r="W97" i="9"/>
  <c r="V97" i="9"/>
  <c r="U97" i="9"/>
  <c r="T97" i="9"/>
  <c r="S97" i="9"/>
  <c r="R97" i="9"/>
  <c r="Q97" i="9"/>
  <c r="B93" i="9"/>
  <c r="B92" i="9"/>
  <c r="B91" i="9"/>
  <c r="B90" i="9"/>
  <c r="B89" i="9"/>
  <c r="H101" i="9"/>
  <c r="H96" i="9"/>
  <c r="H72" i="9"/>
  <c r="H67" i="9"/>
  <c r="H83" i="9"/>
  <c r="H78" i="9"/>
  <c r="H61" i="9"/>
  <c r="H56" i="9"/>
  <c r="H50" i="9"/>
  <c r="H45" i="9"/>
  <c r="H34" i="9"/>
  <c r="H39" i="9"/>
  <c r="P31" i="9"/>
  <c r="P79" i="9" s="1"/>
  <c r="O31" i="9"/>
  <c r="O79" i="9" s="1"/>
  <c r="N31" i="9"/>
  <c r="N79" i="9" s="1"/>
  <c r="M31" i="9"/>
  <c r="M79" i="9" s="1"/>
  <c r="L31" i="9"/>
  <c r="L79" i="9" s="1"/>
  <c r="K31" i="9"/>
  <c r="K79" i="9" s="1"/>
  <c r="J31" i="9"/>
  <c r="I31" i="9"/>
  <c r="P30" i="9"/>
  <c r="O30" i="9"/>
  <c r="O73" i="9" s="1"/>
  <c r="N30" i="9"/>
  <c r="N73" i="9" s="1"/>
  <c r="M30" i="9"/>
  <c r="M73" i="9" s="1"/>
  <c r="L30" i="9"/>
  <c r="L73" i="9" s="1"/>
  <c r="K30" i="9"/>
  <c r="J30" i="9"/>
  <c r="J73" i="9" s="1"/>
  <c r="I30" i="9"/>
  <c r="I73" i="9" s="1"/>
  <c r="P29" i="9"/>
  <c r="O29" i="9"/>
  <c r="O62" i="9" s="1"/>
  <c r="N29" i="9"/>
  <c r="M29" i="9"/>
  <c r="M62" i="9" s="1"/>
  <c r="L29" i="9"/>
  <c r="L62" i="9" s="1"/>
  <c r="K29" i="9"/>
  <c r="K62" i="9" s="1"/>
  <c r="J29" i="9"/>
  <c r="I29" i="9"/>
  <c r="I62" i="9" s="1"/>
  <c r="P28" i="9"/>
  <c r="O28" i="9"/>
  <c r="N28" i="9"/>
  <c r="M28" i="9"/>
  <c r="M46" i="9" s="1"/>
  <c r="L28" i="9"/>
  <c r="K28" i="9"/>
  <c r="J28" i="9"/>
  <c r="I28" i="9"/>
  <c r="I46" i="9" s="1"/>
  <c r="P27" i="9"/>
  <c r="O27" i="9"/>
  <c r="N27" i="9"/>
  <c r="M27" i="9"/>
  <c r="L27" i="9"/>
  <c r="K27" i="9"/>
  <c r="K35" i="9" s="1"/>
  <c r="J27" i="9"/>
  <c r="I27" i="9"/>
  <c r="H29" i="9"/>
  <c r="H62" i="9" s="1"/>
  <c r="H28" i="9"/>
  <c r="H46" i="9" s="1"/>
  <c r="H47" i="9" s="1"/>
  <c r="B28" i="9"/>
  <c r="B214" i="9" s="1"/>
  <c r="B29" i="9"/>
  <c r="B215" i="9" s="1"/>
  <c r="B30" i="9"/>
  <c r="B216" i="9" s="1"/>
  <c r="B31" i="9"/>
  <c r="B217" i="9" s="1"/>
  <c r="B27" i="9"/>
  <c r="B213" i="9" s="1"/>
  <c r="C28" i="7"/>
  <c r="P89" i="12"/>
  <c r="O92" i="12"/>
  <c r="G5" i="7"/>
  <c r="I5" i="7"/>
  <c r="J53" i="6"/>
  <c r="J54" i="6" s="1"/>
  <c r="O46" i="6"/>
  <c r="N46" i="6"/>
  <c r="M46" i="6"/>
  <c r="L46" i="6"/>
  <c r="K46" i="6"/>
  <c r="J46" i="6"/>
  <c r="O45" i="6"/>
  <c r="N45" i="6"/>
  <c r="M45" i="6"/>
  <c r="L45" i="6"/>
  <c r="K45" i="6"/>
  <c r="J45" i="6"/>
  <c r="O44" i="6"/>
  <c r="N44" i="6"/>
  <c r="M44" i="6"/>
  <c r="L44" i="6"/>
  <c r="K44" i="6"/>
  <c r="J44" i="6"/>
  <c r="O43" i="6"/>
  <c r="N43" i="6"/>
  <c r="M43" i="6"/>
  <c r="L43" i="6"/>
  <c r="K43" i="6"/>
  <c r="O42" i="6"/>
  <c r="N42" i="6"/>
  <c r="M42" i="6"/>
  <c r="L42" i="6"/>
  <c r="K42" i="6"/>
  <c r="J42" i="6"/>
  <c r="J43" i="6"/>
  <c r="L53" i="6"/>
  <c r="L54" i="6" s="1"/>
  <c r="M53" i="6"/>
  <c r="M54" i="6" s="1"/>
  <c r="K53" i="6"/>
  <c r="K54" i="6" s="1"/>
  <c r="I7" i="7" l="1"/>
  <c r="F5" i="7"/>
  <c r="F7" i="7" s="1"/>
  <c r="G7" i="7"/>
  <c r="M47" i="6"/>
  <c r="K47" i="6"/>
  <c r="L47" i="6"/>
  <c r="N47" i="6"/>
  <c r="O47" i="6"/>
  <c r="J47" i="6"/>
  <c r="J5" i="7"/>
  <c r="H165" i="12"/>
  <c r="H166" i="12" s="1"/>
  <c r="H160" i="12" s="1"/>
  <c r="H176" i="12"/>
  <c r="H177" i="12" s="1"/>
  <c r="H171" i="12" s="1"/>
  <c r="H209" i="12"/>
  <c r="H210" i="12" s="1"/>
  <c r="H204" i="12" s="1"/>
  <c r="H198" i="12"/>
  <c r="H199" i="12" s="1"/>
  <c r="H193" i="12" s="1"/>
  <c r="H187" i="12"/>
  <c r="H188" i="12" s="1"/>
  <c r="H182" i="12" s="1"/>
  <c r="B128" i="9"/>
  <c r="B190" i="9"/>
  <c r="M119" i="9"/>
  <c r="B139" i="9"/>
  <c r="B201" i="9"/>
  <c r="N119" i="9"/>
  <c r="O119" i="9"/>
  <c r="J97" i="9"/>
  <c r="P119" i="9"/>
  <c r="K102" i="9"/>
  <c r="H130" i="9"/>
  <c r="P102" i="9"/>
  <c r="N130" i="9"/>
  <c r="H108" i="9"/>
  <c r="O130" i="9"/>
  <c r="N102" i="9"/>
  <c r="L130" i="9"/>
  <c r="O102" i="9"/>
  <c r="M130" i="9"/>
  <c r="I108" i="9"/>
  <c r="K130" i="9"/>
  <c r="O113" i="9"/>
  <c r="M141" i="9"/>
  <c r="P113" i="9"/>
  <c r="N141" i="9"/>
  <c r="H119" i="9"/>
  <c r="O141" i="9"/>
  <c r="L102" i="9"/>
  <c r="M102" i="9"/>
  <c r="L141" i="9"/>
  <c r="I119" i="9"/>
  <c r="B106" i="9"/>
  <c r="B168" i="9"/>
  <c r="J130" i="9"/>
  <c r="K141" i="9"/>
  <c r="N113" i="9"/>
  <c r="B95" i="9"/>
  <c r="B157" i="9"/>
  <c r="P141" i="9"/>
  <c r="B117" i="9"/>
  <c r="B179" i="9"/>
  <c r="L119" i="9"/>
  <c r="B33" i="9"/>
  <c r="B66" i="9"/>
  <c r="H114" i="12"/>
  <c r="H115" i="12" s="1"/>
  <c r="H109" i="12" s="1"/>
  <c r="H125" i="12"/>
  <c r="H126" i="12" s="1"/>
  <c r="H120" i="12" s="1"/>
  <c r="H103" i="12"/>
  <c r="H147" i="12"/>
  <c r="H148" i="12" s="1"/>
  <c r="H142" i="12" s="1"/>
  <c r="H136" i="12"/>
  <c r="H137" i="12" s="1"/>
  <c r="H131" i="12" s="1"/>
  <c r="P97" i="12"/>
  <c r="P102" i="12"/>
  <c r="K27" i="12"/>
  <c r="K15" i="12" s="1"/>
  <c r="O130" i="12"/>
  <c r="O135" i="12"/>
  <c r="L31" i="12"/>
  <c r="O93" i="12"/>
  <c r="L30" i="12"/>
  <c r="M90" i="12"/>
  <c r="M91" i="12"/>
  <c r="H120" i="10"/>
  <c r="H121" i="10" s="1"/>
  <c r="I118" i="10" s="1"/>
  <c r="I120" i="10" s="1"/>
  <c r="H36" i="10"/>
  <c r="H37" i="10" s="1"/>
  <c r="I34" i="10" s="1"/>
  <c r="I36" i="10" s="1"/>
  <c r="J108" i="10"/>
  <c r="K108" i="10"/>
  <c r="L108" i="10"/>
  <c r="H97" i="9"/>
  <c r="H62" i="10"/>
  <c r="P108" i="10"/>
  <c r="O108" i="10"/>
  <c r="L57" i="10"/>
  <c r="J51" i="10"/>
  <c r="P73" i="10"/>
  <c r="H58" i="10"/>
  <c r="H59" i="10" s="1"/>
  <c r="I56" i="10" s="1"/>
  <c r="H52" i="10"/>
  <c r="H53" i="10" s="1"/>
  <c r="I50" i="10" s="1"/>
  <c r="I52" i="10" s="1"/>
  <c r="H84" i="10"/>
  <c r="J84" i="10"/>
  <c r="O97" i="10"/>
  <c r="O135" i="10"/>
  <c r="L124" i="9"/>
  <c r="M124" i="9"/>
  <c r="O124" i="9"/>
  <c r="K135" i="10"/>
  <c r="N102" i="10"/>
  <c r="N135" i="10"/>
  <c r="J130" i="10"/>
  <c r="J97" i="10"/>
  <c r="K97" i="10"/>
  <c r="M97" i="10"/>
  <c r="M124" i="10"/>
  <c r="M62" i="10"/>
  <c r="M51" i="10"/>
  <c r="H63" i="10"/>
  <c r="H64" i="10" s="1"/>
  <c r="I61" i="10" s="1"/>
  <c r="N40" i="10"/>
  <c r="L73" i="10"/>
  <c r="H68" i="10"/>
  <c r="M73" i="10"/>
  <c r="K68" i="10"/>
  <c r="N73" i="10"/>
  <c r="J40" i="10"/>
  <c r="H98" i="10"/>
  <c r="H99" i="10" s="1"/>
  <c r="I96" i="10" s="1"/>
  <c r="I98" i="10" s="1"/>
  <c r="H74" i="10"/>
  <c r="H75" i="10" s="1"/>
  <c r="I72" i="10" s="1"/>
  <c r="I74" i="10" s="1"/>
  <c r="I75" i="10" s="1"/>
  <c r="M84" i="10"/>
  <c r="M79" i="10"/>
  <c r="K146" i="10"/>
  <c r="K141" i="10"/>
  <c r="J124" i="10"/>
  <c r="J119" i="10"/>
  <c r="L146" i="10"/>
  <c r="L141" i="10"/>
  <c r="K57" i="10"/>
  <c r="H102" i="10"/>
  <c r="H47" i="10"/>
  <c r="J68" i="10"/>
  <c r="J73" i="10"/>
  <c r="K62" i="10"/>
  <c r="O73" i="10"/>
  <c r="O68" i="10"/>
  <c r="H41" i="10"/>
  <c r="M108" i="10"/>
  <c r="H146" i="10"/>
  <c r="H141" i="10"/>
  <c r="N108" i="10"/>
  <c r="K35" i="10"/>
  <c r="K40" i="10"/>
  <c r="H125" i="10"/>
  <c r="H126" i="10" s="1"/>
  <c r="I123" i="10" s="1"/>
  <c r="I125" i="10" s="1"/>
  <c r="L35" i="10"/>
  <c r="L40" i="10"/>
  <c r="N57" i="10"/>
  <c r="N62" i="10"/>
  <c r="O62" i="10"/>
  <c r="O57" i="10"/>
  <c r="H18" i="10"/>
  <c r="N79" i="10"/>
  <c r="P102" i="10"/>
  <c r="P97" i="10"/>
  <c r="H135" i="10"/>
  <c r="H130" i="10"/>
  <c r="P62" i="10"/>
  <c r="P57" i="10"/>
  <c r="O79" i="10"/>
  <c r="P84" i="10"/>
  <c r="O40" i="10"/>
  <c r="O35" i="10"/>
  <c r="P40" i="10"/>
  <c r="P35" i="10"/>
  <c r="O119" i="10"/>
  <c r="N141" i="10"/>
  <c r="N146" i="10"/>
  <c r="H114" i="10"/>
  <c r="H115" i="10" s="1"/>
  <c r="I112" i="10" s="1"/>
  <c r="I114" i="10" s="1"/>
  <c r="P146" i="10"/>
  <c r="P141" i="10"/>
  <c r="K79" i="10"/>
  <c r="K84" i="10"/>
  <c r="L135" i="10"/>
  <c r="H80" i="10"/>
  <c r="H81" i="10" s="1"/>
  <c r="I78" i="10" s="1"/>
  <c r="H108" i="10"/>
  <c r="M135" i="10"/>
  <c r="P124" i="9"/>
  <c r="O108" i="9"/>
  <c r="L97" i="9"/>
  <c r="M97" i="9"/>
  <c r="N97" i="9"/>
  <c r="J113" i="9"/>
  <c r="J108" i="9"/>
  <c r="N124" i="9"/>
  <c r="H141" i="9"/>
  <c r="H146" i="9"/>
  <c r="H147" i="9" s="1"/>
  <c r="H148" i="9" s="1"/>
  <c r="H217" i="9" s="1"/>
  <c r="J141" i="9"/>
  <c r="J146" i="9"/>
  <c r="K97" i="9"/>
  <c r="H135" i="9"/>
  <c r="H136" i="9" s="1"/>
  <c r="H137" i="9" s="1"/>
  <c r="H216" i="9" s="1"/>
  <c r="I35" i="9"/>
  <c r="I40" i="9"/>
  <c r="K119" i="9"/>
  <c r="K124" i="9"/>
  <c r="N108" i="9"/>
  <c r="L113" i="9"/>
  <c r="L108" i="9"/>
  <c r="P135" i="9"/>
  <c r="P130" i="9"/>
  <c r="M113" i="9"/>
  <c r="M108" i="9"/>
  <c r="K146" i="9"/>
  <c r="P108" i="9"/>
  <c r="J102" i="9"/>
  <c r="L146" i="9"/>
  <c r="M146" i="9"/>
  <c r="N146" i="9"/>
  <c r="O146" i="9"/>
  <c r="H124" i="9"/>
  <c r="H125" i="9" s="1"/>
  <c r="H126" i="9" s="1"/>
  <c r="H215" i="9" s="1"/>
  <c r="P146" i="9"/>
  <c r="I124" i="9"/>
  <c r="H102" i="9"/>
  <c r="H103" i="9" s="1"/>
  <c r="O97" i="9"/>
  <c r="P97" i="9"/>
  <c r="M68" i="9"/>
  <c r="J135" i="9"/>
  <c r="K135" i="9"/>
  <c r="L135" i="9"/>
  <c r="M135" i="9"/>
  <c r="N135" i="9"/>
  <c r="H113" i="9"/>
  <c r="H114" i="9" s="1"/>
  <c r="H115" i="9" s="1"/>
  <c r="H214" i="9" s="1"/>
  <c r="O135" i="9"/>
  <c r="I113" i="9"/>
  <c r="L46" i="9"/>
  <c r="J84" i="9"/>
  <c r="J35" i="9"/>
  <c r="I68" i="9"/>
  <c r="J68" i="9"/>
  <c r="K68" i="9"/>
  <c r="K73" i="9"/>
  <c r="L68" i="9"/>
  <c r="N68" i="9"/>
  <c r="J46" i="9"/>
  <c r="P68" i="9"/>
  <c r="J79" i="9"/>
  <c r="K46" i="9"/>
  <c r="I79" i="9"/>
  <c r="K84" i="9"/>
  <c r="B77" i="9"/>
  <c r="N46" i="9"/>
  <c r="L84" i="9"/>
  <c r="O46" i="9"/>
  <c r="M84" i="9"/>
  <c r="P46" i="9"/>
  <c r="N84" i="9"/>
  <c r="O84" i="9"/>
  <c r="J62" i="9"/>
  <c r="P84" i="9"/>
  <c r="O57" i="9"/>
  <c r="O68" i="9"/>
  <c r="I84" i="9"/>
  <c r="O51" i="9"/>
  <c r="P73" i="9"/>
  <c r="I57" i="9"/>
  <c r="I51" i="9"/>
  <c r="J51" i="9"/>
  <c r="K51" i="9"/>
  <c r="H57" i="9"/>
  <c r="H58" i="9" s="1"/>
  <c r="H51" i="9"/>
  <c r="L57" i="9"/>
  <c r="L51" i="9"/>
  <c r="M57" i="9"/>
  <c r="M51" i="9"/>
  <c r="K57" i="9"/>
  <c r="N51" i="9"/>
  <c r="N62" i="9"/>
  <c r="N57" i="9"/>
  <c r="P57" i="9"/>
  <c r="P51" i="9"/>
  <c r="P62" i="9"/>
  <c r="B55" i="9"/>
  <c r="J57" i="9"/>
  <c r="P35" i="9"/>
  <c r="P40" i="9"/>
  <c r="B44" i="9"/>
  <c r="N35" i="9"/>
  <c r="O35" i="9"/>
  <c r="N40" i="9"/>
  <c r="O40" i="9"/>
  <c r="L35" i="9"/>
  <c r="L40" i="9"/>
  <c r="M35" i="9"/>
  <c r="M40" i="9"/>
  <c r="H48" i="9"/>
  <c r="I45" i="9" s="1"/>
  <c r="I47" i="9" s="1"/>
  <c r="J40" i="9"/>
  <c r="K40" i="9"/>
  <c r="E5" i="7"/>
  <c r="J55" i="6"/>
  <c r="N55" i="6"/>
  <c r="O55" i="6"/>
  <c r="L55" i="6"/>
  <c r="N53" i="6"/>
  <c r="N54" i="6" s="1"/>
  <c r="O53" i="6"/>
  <c r="O54" i="6" s="1"/>
  <c r="K55" i="6"/>
  <c r="M55" i="6"/>
  <c r="D5" i="7" l="1"/>
  <c r="D7" i="7" s="1"/>
  <c r="E7" i="7"/>
  <c r="J7" i="7"/>
  <c r="H120" i="9"/>
  <c r="H9" i="12"/>
  <c r="H142" i="9"/>
  <c r="H143" i="9" s="1"/>
  <c r="I140" i="9" s="1"/>
  <c r="H131" i="9"/>
  <c r="H132" i="9" s="1"/>
  <c r="I129" i="9" s="1"/>
  <c r="H18" i="9"/>
  <c r="H109" i="9"/>
  <c r="H110" i="9" s="1"/>
  <c r="I107" i="9" s="1"/>
  <c r="L15" i="12"/>
  <c r="M15" i="12" s="1"/>
  <c r="N15" i="12" s="1"/>
  <c r="O15" i="12" s="1"/>
  <c r="P15" i="12" s="1"/>
  <c r="F5" i="6"/>
  <c r="G5" i="6" s="1"/>
  <c r="H5" i="6" s="1"/>
  <c r="I5" i="6" s="1"/>
  <c r="F6" i="6"/>
  <c r="G6" i="6" s="1"/>
  <c r="H6" i="6" s="1"/>
  <c r="I6" i="6" s="1"/>
  <c r="K5" i="7"/>
  <c r="I63" i="10"/>
  <c r="I64" i="10" s="1"/>
  <c r="J61" i="10" s="1"/>
  <c r="J63" i="10" s="1"/>
  <c r="J64" i="10" s="1"/>
  <c r="K61" i="10" s="1"/>
  <c r="I37" i="10"/>
  <c r="J34" i="10" s="1"/>
  <c r="I53" i="10"/>
  <c r="J50" i="10" s="1"/>
  <c r="H69" i="10"/>
  <c r="H70" i="10" s="1"/>
  <c r="I67" i="10" s="1"/>
  <c r="I69" i="10" s="1"/>
  <c r="H85" i="10"/>
  <c r="H86" i="10" s="1"/>
  <c r="I58" i="10"/>
  <c r="I59" i="10" s="1"/>
  <c r="J56" i="10" s="1"/>
  <c r="I121" i="10"/>
  <c r="J118" i="10" s="1"/>
  <c r="I115" i="10"/>
  <c r="J112" i="10" s="1"/>
  <c r="I126" i="10"/>
  <c r="J123" i="10" s="1"/>
  <c r="I99" i="10"/>
  <c r="J96" i="10" s="1"/>
  <c r="I80" i="10"/>
  <c r="I81" i="10" s="1"/>
  <c r="J78" i="10" s="1"/>
  <c r="I185" i="12"/>
  <c r="I187" i="12" s="1"/>
  <c r="I188" i="12" s="1"/>
  <c r="H183" i="12"/>
  <c r="I180" i="12" s="1"/>
  <c r="I196" i="12"/>
  <c r="I198" i="12" s="1"/>
  <c r="I199" i="12" s="1"/>
  <c r="H194" i="12"/>
  <c r="I191" i="12" s="1"/>
  <c r="I174" i="12"/>
  <c r="I176" i="12" s="1"/>
  <c r="I177" i="12" s="1"/>
  <c r="H172" i="12"/>
  <c r="I169" i="12" s="1"/>
  <c r="I163" i="12"/>
  <c r="I165" i="12" s="1"/>
  <c r="I166" i="12" s="1"/>
  <c r="H161" i="12"/>
  <c r="I158" i="12" s="1"/>
  <c r="I207" i="12"/>
  <c r="H205" i="12"/>
  <c r="I202" i="12" s="1"/>
  <c r="H121" i="12"/>
  <c r="I118" i="12" s="1"/>
  <c r="H215" i="12"/>
  <c r="H132" i="12"/>
  <c r="I129" i="12" s="1"/>
  <c r="H216" i="12"/>
  <c r="H143" i="12"/>
  <c r="I140" i="12" s="1"/>
  <c r="H217" i="12"/>
  <c r="H110" i="12"/>
  <c r="I107" i="12" s="1"/>
  <c r="H214" i="12"/>
  <c r="H121" i="9"/>
  <c r="I118" i="9" s="1"/>
  <c r="H165" i="9"/>
  <c r="H166" i="9" s="1"/>
  <c r="H160" i="9" s="1"/>
  <c r="H198" i="9"/>
  <c r="H199" i="9" s="1"/>
  <c r="H193" i="9" s="1"/>
  <c r="I123" i="9"/>
  <c r="I125" i="9" s="1"/>
  <c r="I126" i="9" s="1"/>
  <c r="I215" i="9" s="1"/>
  <c r="H176" i="9"/>
  <c r="H177" i="9" s="1"/>
  <c r="H171" i="9" s="1"/>
  <c r="H187" i="9"/>
  <c r="H188" i="9" s="1"/>
  <c r="H182" i="9" s="1"/>
  <c r="I134" i="9"/>
  <c r="I145" i="9"/>
  <c r="I112" i="9"/>
  <c r="I114" i="9" s="1"/>
  <c r="I115" i="9" s="1"/>
  <c r="I214" i="9" s="1"/>
  <c r="H209" i="9"/>
  <c r="H210" i="9" s="1"/>
  <c r="H204" i="9" s="1"/>
  <c r="H104" i="12"/>
  <c r="I134" i="12"/>
  <c r="I136" i="12" s="1"/>
  <c r="I137" i="12" s="1"/>
  <c r="I145" i="12"/>
  <c r="I123" i="12"/>
  <c r="I125" i="12" s="1"/>
  <c r="I126" i="12" s="1"/>
  <c r="I112" i="12"/>
  <c r="I114" i="12" s="1"/>
  <c r="I115" i="12" s="1"/>
  <c r="K40" i="12"/>
  <c r="K35" i="12"/>
  <c r="K36" i="12" s="1"/>
  <c r="M124" i="12"/>
  <c r="M119" i="12"/>
  <c r="M108" i="12"/>
  <c r="M113" i="12"/>
  <c r="L73" i="12"/>
  <c r="L68" i="12"/>
  <c r="O146" i="12"/>
  <c r="O141" i="12"/>
  <c r="L79" i="12"/>
  <c r="L80" i="12" s="1"/>
  <c r="L84" i="12"/>
  <c r="J72" i="10"/>
  <c r="H103" i="10"/>
  <c r="H104" i="10" s="1"/>
  <c r="I101" i="10" s="1"/>
  <c r="I103" i="10" s="1"/>
  <c r="H109" i="10"/>
  <c r="H42" i="10"/>
  <c r="I39" i="10" s="1"/>
  <c r="H142" i="10"/>
  <c r="H143" i="10" s="1"/>
  <c r="I140" i="10" s="1"/>
  <c r="I142" i="10" s="1"/>
  <c r="I143" i="10" s="1"/>
  <c r="H147" i="10"/>
  <c r="H148" i="10" s="1"/>
  <c r="I145" i="10" s="1"/>
  <c r="I147" i="10" s="1"/>
  <c r="H48" i="10"/>
  <c r="I45" i="10" s="1"/>
  <c r="I47" i="10" s="1"/>
  <c r="I48" i="10" s="1"/>
  <c r="H131" i="10"/>
  <c r="H132" i="10" s="1"/>
  <c r="I129" i="10" s="1"/>
  <c r="I131" i="10" s="1"/>
  <c r="H136" i="10"/>
  <c r="H137" i="10" s="1"/>
  <c r="I134" i="10" s="1"/>
  <c r="I136" i="10" s="1"/>
  <c r="H104" i="9"/>
  <c r="H98" i="9" s="1"/>
  <c r="H59" i="9"/>
  <c r="I56" i="9" s="1"/>
  <c r="I58" i="9" s="1"/>
  <c r="H63" i="9"/>
  <c r="H64" i="9" s="1"/>
  <c r="I61" i="9" s="1"/>
  <c r="I48" i="9"/>
  <c r="J45" i="9" s="1"/>
  <c r="J47" i="9" s="1"/>
  <c r="H52" i="9"/>
  <c r="H53" i="9" s="1"/>
  <c r="I50" i="9" s="1"/>
  <c r="K7" i="7" l="1"/>
  <c r="H9" i="10"/>
  <c r="I193" i="12"/>
  <c r="I194" i="12" s="1"/>
  <c r="J191" i="12" s="1"/>
  <c r="I171" i="12"/>
  <c r="I172" i="12" s="1"/>
  <c r="J169" i="12" s="1"/>
  <c r="I109" i="12"/>
  <c r="I110" i="12" s="1"/>
  <c r="J107" i="12" s="1"/>
  <c r="I160" i="12"/>
  <c r="I161" i="12" s="1"/>
  <c r="J158" i="12" s="1"/>
  <c r="I120" i="12"/>
  <c r="I121" i="12" s="1"/>
  <c r="J118" i="12" s="1"/>
  <c r="I182" i="12"/>
  <c r="I183" i="12" s="1"/>
  <c r="J180" i="12" s="1"/>
  <c r="I109" i="9"/>
  <c r="I110" i="9" s="1"/>
  <c r="J107" i="9" s="1"/>
  <c r="I131" i="12"/>
  <c r="I132" i="12" s="1"/>
  <c r="J129" i="12" s="1"/>
  <c r="H98" i="12"/>
  <c r="H22" i="12" s="1"/>
  <c r="H19" i="12"/>
  <c r="H17" i="12" s="1"/>
  <c r="H10" i="12" s="1"/>
  <c r="I120" i="9"/>
  <c r="J5" i="6"/>
  <c r="J58" i="6" s="1"/>
  <c r="I58" i="6"/>
  <c r="J6" i="6"/>
  <c r="J59" i="6" s="1"/>
  <c r="I59" i="6"/>
  <c r="L5" i="7"/>
  <c r="I83" i="10"/>
  <c r="I18" i="10" s="1"/>
  <c r="I132" i="10"/>
  <c r="J129" i="10" s="1"/>
  <c r="I148" i="10"/>
  <c r="J145" i="10" s="1"/>
  <c r="I70" i="10"/>
  <c r="J67" i="10" s="1"/>
  <c r="J69" i="10" s="1"/>
  <c r="J70" i="10" s="1"/>
  <c r="K67" i="10" s="1"/>
  <c r="I41" i="10"/>
  <c r="I137" i="10"/>
  <c r="J134" i="10" s="1"/>
  <c r="I104" i="10"/>
  <c r="J101" i="10" s="1"/>
  <c r="J163" i="12"/>
  <c r="J165" i="12" s="1"/>
  <c r="J166" i="12" s="1"/>
  <c r="I209" i="12"/>
  <c r="I210" i="12" s="1"/>
  <c r="I204" i="12" s="1"/>
  <c r="J174" i="12"/>
  <c r="J176" i="12" s="1"/>
  <c r="J177" i="12" s="1"/>
  <c r="J196" i="12"/>
  <c r="J198" i="12" s="1"/>
  <c r="J199" i="12" s="1"/>
  <c r="J185" i="12"/>
  <c r="J187" i="12" s="1"/>
  <c r="J188" i="12" s="1"/>
  <c r="H99" i="9"/>
  <c r="I96" i="9" s="1"/>
  <c r="H213" i="9"/>
  <c r="H6" i="9" s="1"/>
  <c r="I216" i="12"/>
  <c r="I214" i="12"/>
  <c r="I215" i="12"/>
  <c r="H213" i="12"/>
  <c r="H6" i="12" s="1"/>
  <c r="I121" i="9"/>
  <c r="J118" i="9" s="1"/>
  <c r="I185" i="9"/>
  <c r="I187" i="9" s="1"/>
  <c r="H183" i="9"/>
  <c r="I180" i="9" s="1"/>
  <c r="I196" i="9"/>
  <c r="H194" i="9"/>
  <c r="I191" i="9" s="1"/>
  <c r="I174" i="9"/>
  <c r="I176" i="9" s="1"/>
  <c r="I177" i="9" s="1"/>
  <c r="J174" i="9" s="1"/>
  <c r="H172" i="9"/>
  <c r="I169" i="9" s="1"/>
  <c r="I163" i="9"/>
  <c r="H161" i="9"/>
  <c r="I158" i="9" s="1"/>
  <c r="I207" i="9"/>
  <c r="H205" i="9"/>
  <c r="I202" i="9" s="1"/>
  <c r="J112" i="9"/>
  <c r="J114" i="9" s="1"/>
  <c r="J123" i="9"/>
  <c r="I101" i="9"/>
  <c r="J123" i="12"/>
  <c r="J125" i="12" s="1"/>
  <c r="J126" i="12" s="1"/>
  <c r="I147" i="12"/>
  <c r="I148" i="12" s="1"/>
  <c r="I142" i="12" s="1"/>
  <c r="J134" i="12"/>
  <c r="J136" i="12" s="1"/>
  <c r="J137" i="12" s="1"/>
  <c r="J112" i="12"/>
  <c r="J114" i="12" s="1"/>
  <c r="J115" i="12" s="1"/>
  <c r="I101" i="12"/>
  <c r="I18" i="12" s="1"/>
  <c r="L74" i="12"/>
  <c r="L75" i="12" s="1"/>
  <c r="M72" i="12" s="1"/>
  <c r="M74" i="12" s="1"/>
  <c r="M75" i="12" s="1"/>
  <c r="N72" i="12" s="1"/>
  <c r="N74" i="12" s="1"/>
  <c r="N75" i="12" s="1"/>
  <c r="O72" i="12" s="1"/>
  <c r="O74" i="12" s="1"/>
  <c r="O75" i="12" s="1"/>
  <c r="P72" i="12" s="1"/>
  <c r="P74" i="12" s="1"/>
  <c r="P75" i="12" s="1"/>
  <c r="Q72" i="12" s="1"/>
  <c r="L85" i="12"/>
  <c r="L86" i="12" s="1"/>
  <c r="M83" i="12" s="1"/>
  <c r="M85" i="12" s="1"/>
  <c r="M86" i="12" s="1"/>
  <c r="N83" i="12" s="1"/>
  <c r="N85" i="12" s="1"/>
  <c r="N86" i="12" s="1"/>
  <c r="O83" i="12" s="1"/>
  <c r="O85" i="12" s="1"/>
  <c r="O86" i="12" s="1"/>
  <c r="P83" i="12" s="1"/>
  <c r="P85" i="12" s="1"/>
  <c r="P86" i="12" s="1"/>
  <c r="Q83" i="12" s="1"/>
  <c r="L81" i="12"/>
  <c r="M78" i="12" s="1"/>
  <c r="M80" i="12" s="1"/>
  <c r="M81" i="12" s="1"/>
  <c r="N78" i="12" s="1"/>
  <c r="N80" i="12" s="1"/>
  <c r="N81" i="12" s="1"/>
  <c r="O78" i="12" s="1"/>
  <c r="O80" i="12" s="1"/>
  <c r="O81" i="12" s="1"/>
  <c r="P78" i="12" s="1"/>
  <c r="P80" i="12" s="1"/>
  <c r="P81" i="12" s="1"/>
  <c r="Q78" i="12" s="1"/>
  <c r="L69" i="12"/>
  <c r="L70" i="12" s="1"/>
  <c r="M67" i="12" s="1"/>
  <c r="M69" i="12" s="1"/>
  <c r="M70" i="12" s="1"/>
  <c r="N67" i="12" s="1"/>
  <c r="N69" i="12" s="1"/>
  <c r="N70" i="12" s="1"/>
  <c r="O67" i="12" s="1"/>
  <c r="O69" i="12" s="1"/>
  <c r="O70" i="12" s="1"/>
  <c r="P67" i="12" s="1"/>
  <c r="P69" i="12" s="1"/>
  <c r="P70" i="12" s="1"/>
  <c r="Q67" i="12" s="1"/>
  <c r="K41" i="12"/>
  <c r="H22" i="10"/>
  <c r="H110" i="10"/>
  <c r="J98" i="10"/>
  <c r="J99" i="10" s="1"/>
  <c r="K96" i="10" s="1"/>
  <c r="J74" i="10"/>
  <c r="J75" i="10" s="1"/>
  <c r="K72" i="10" s="1"/>
  <c r="K63" i="10"/>
  <c r="K64" i="10" s="1"/>
  <c r="L61" i="10" s="1"/>
  <c r="J114" i="10"/>
  <c r="J115" i="10" s="1"/>
  <c r="K112" i="10" s="1"/>
  <c r="J52" i="10"/>
  <c r="J53" i="10" s="1"/>
  <c r="K50" i="10" s="1"/>
  <c r="J120" i="10"/>
  <c r="J121" i="10" s="1"/>
  <c r="K118" i="10" s="1"/>
  <c r="J36" i="10"/>
  <c r="H19" i="10"/>
  <c r="H17" i="10" s="1"/>
  <c r="H10" i="10" s="1"/>
  <c r="J80" i="10"/>
  <c r="J81" i="10" s="1"/>
  <c r="K78" i="10" s="1"/>
  <c r="J125" i="10"/>
  <c r="J126" i="10" s="1"/>
  <c r="K123" i="10" s="1"/>
  <c r="J140" i="10"/>
  <c r="J58" i="10"/>
  <c r="J59" i="10" s="1"/>
  <c r="K56" i="10" s="1"/>
  <c r="I63" i="9"/>
  <c r="I64" i="9" s="1"/>
  <c r="J61" i="9" s="1"/>
  <c r="I59" i="9"/>
  <c r="J56" i="9" s="1"/>
  <c r="J58" i="9" s="1"/>
  <c r="J48" i="9"/>
  <c r="K45" i="9" s="1"/>
  <c r="K47" i="9" s="1"/>
  <c r="I52" i="9"/>
  <c r="I53" i="9" s="1"/>
  <c r="J50" i="9" s="1"/>
  <c r="L7" i="7" l="1"/>
  <c r="I171" i="9"/>
  <c r="I172" i="9" s="1"/>
  <c r="J169" i="9" s="1"/>
  <c r="J193" i="12"/>
  <c r="J194" i="12" s="1"/>
  <c r="K191" i="12" s="1"/>
  <c r="H99" i="12"/>
  <c r="I96" i="12" s="1"/>
  <c r="J171" i="12"/>
  <c r="J172" i="12" s="1"/>
  <c r="K169" i="12" s="1"/>
  <c r="J182" i="12"/>
  <c r="J183" i="12" s="1"/>
  <c r="K180" i="12" s="1"/>
  <c r="J131" i="12"/>
  <c r="J132" i="12" s="1"/>
  <c r="K129" i="12" s="1"/>
  <c r="J109" i="12"/>
  <c r="J110" i="12" s="1"/>
  <c r="K107" i="12" s="1"/>
  <c r="J120" i="12"/>
  <c r="J121" i="12" s="1"/>
  <c r="K118" i="12" s="1"/>
  <c r="J160" i="12"/>
  <c r="J161" i="12" s="1"/>
  <c r="K158" i="12" s="1"/>
  <c r="K6" i="6"/>
  <c r="K59" i="6" s="1"/>
  <c r="K5" i="6"/>
  <c r="K58" i="6" s="1"/>
  <c r="I60" i="6"/>
  <c r="I7" i="10" s="1"/>
  <c r="L5" i="6"/>
  <c r="L58" i="6" s="1"/>
  <c r="M5" i="7"/>
  <c r="I85" i="10"/>
  <c r="I9" i="10" s="1"/>
  <c r="I107" i="10"/>
  <c r="I42" i="10"/>
  <c r="K174" i="12"/>
  <c r="K176" i="12" s="1"/>
  <c r="K177" i="12" s="1"/>
  <c r="J207" i="12"/>
  <c r="J209" i="12" s="1"/>
  <c r="J210" i="12" s="1"/>
  <c r="I205" i="12"/>
  <c r="J202" i="12" s="1"/>
  <c r="K196" i="12"/>
  <c r="K198" i="12" s="1"/>
  <c r="K199" i="12" s="1"/>
  <c r="K163" i="12"/>
  <c r="K165" i="12" s="1"/>
  <c r="K166" i="12" s="1"/>
  <c r="K185" i="12"/>
  <c r="K187" i="12" s="1"/>
  <c r="K188" i="12" s="1"/>
  <c r="J214" i="12"/>
  <c r="I143" i="12"/>
  <c r="J140" i="12" s="1"/>
  <c r="I217" i="12"/>
  <c r="J216" i="12"/>
  <c r="J215" i="12"/>
  <c r="I188" i="9"/>
  <c r="J185" i="9" s="1"/>
  <c r="J187" i="9" s="1"/>
  <c r="J115" i="9"/>
  <c r="J109" i="9" s="1"/>
  <c r="J176" i="9"/>
  <c r="J177" i="9" s="1"/>
  <c r="K174" i="9" s="1"/>
  <c r="K112" i="12"/>
  <c r="K114" i="12" s="1"/>
  <c r="K115" i="12" s="1"/>
  <c r="H11" i="12"/>
  <c r="H23" i="12" s="1"/>
  <c r="K134" i="12"/>
  <c r="K136" i="12" s="1"/>
  <c r="K137" i="12" s="1"/>
  <c r="J145" i="12"/>
  <c r="J147" i="12" s="1"/>
  <c r="J148" i="12" s="1"/>
  <c r="I103" i="12"/>
  <c r="I9" i="12" s="1"/>
  <c r="K123" i="12"/>
  <c r="K125" i="12" s="1"/>
  <c r="K126" i="12" s="1"/>
  <c r="K42" i="12"/>
  <c r="K37" i="12"/>
  <c r="L34" i="12" s="1"/>
  <c r="L36" i="12" s="1"/>
  <c r="K58" i="10"/>
  <c r="K59" i="10" s="1"/>
  <c r="L56" i="10" s="1"/>
  <c r="K125" i="10"/>
  <c r="K126" i="10" s="1"/>
  <c r="L123" i="10" s="1"/>
  <c r="K80" i="10"/>
  <c r="K81" i="10" s="1"/>
  <c r="L78" i="10" s="1"/>
  <c r="K52" i="10"/>
  <c r="K53" i="10" s="1"/>
  <c r="L50" i="10" s="1"/>
  <c r="K114" i="10"/>
  <c r="K115" i="10" s="1"/>
  <c r="L112" i="10" s="1"/>
  <c r="L63" i="10"/>
  <c r="L64" i="10" s="1"/>
  <c r="M61" i="10" s="1"/>
  <c r="J136" i="10"/>
  <c r="J137" i="10" s="1"/>
  <c r="K134" i="10" s="1"/>
  <c r="K74" i="10"/>
  <c r="K75" i="10" s="1"/>
  <c r="L72" i="10" s="1"/>
  <c r="J103" i="10"/>
  <c r="J104" i="10" s="1"/>
  <c r="K101" i="10" s="1"/>
  <c r="K120" i="10"/>
  <c r="K121" i="10" s="1"/>
  <c r="L118" i="10" s="1"/>
  <c r="J45" i="10"/>
  <c r="J131" i="10"/>
  <c r="J132" i="10" s="1"/>
  <c r="K129" i="10" s="1"/>
  <c r="J142" i="10"/>
  <c r="J143" i="10" s="1"/>
  <c r="K140" i="10" s="1"/>
  <c r="H11" i="10"/>
  <c r="H23" i="10" s="1"/>
  <c r="H24" i="10" s="1"/>
  <c r="H12" i="10" s="1"/>
  <c r="J37" i="10"/>
  <c r="K34" i="10" s="1"/>
  <c r="J147" i="10"/>
  <c r="J148" i="10" s="1"/>
  <c r="K145" i="10" s="1"/>
  <c r="K69" i="10"/>
  <c r="K70" i="10" s="1"/>
  <c r="L67" i="10" s="1"/>
  <c r="K98" i="10"/>
  <c r="K99" i="10" s="1"/>
  <c r="L96" i="10" s="1"/>
  <c r="J59" i="9"/>
  <c r="K56" i="9" s="1"/>
  <c r="K58" i="9" s="1"/>
  <c r="J63" i="9"/>
  <c r="J64" i="9" s="1"/>
  <c r="K61" i="9" s="1"/>
  <c r="K48" i="9"/>
  <c r="L45" i="9" s="1"/>
  <c r="J52" i="9"/>
  <c r="J53" i="9" s="1"/>
  <c r="K50" i="9" s="1"/>
  <c r="M7" i="7" l="1"/>
  <c r="L6" i="6"/>
  <c r="L59" i="6" s="1"/>
  <c r="K120" i="12"/>
  <c r="K121" i="12" s="1"/>
  <c r="L118" i="12" s="1"/>
  <c r="K160" i="12"/>
  <c r="K161" i="12" s="1"/>
  <c r="L158" i="12" s="1"/>
  <c r="J142" i="12"/>
  <c r="J143" i="12" s="1"/>
  <c r="K140" i="12" s="1"/>
  <c r="J171" i="9"/>
  <c r="J172" i="9" s="1"/>
  <c r="K169" i="9" s="1"/>
  <c r="K131" i="12"/>
  <c r="K132" i="12" s="1"/>
  <c r="L129" i="12" s="1"/>
  <c r="J204" i="12"/>
  <c r="J205" i="12" s="1"/>
  <c r="K202" i="12" s="1"/>
  <c r="K109" i="12"/>
  <c r="K110" i="12" s="1"/>
  <c r="L107" i="12" s="1"/>
  <c r="I182" i="9"/>
  <c r="I183" i="9" s="1"/>
  <c r="J180" i="9" s="1"/>
  <c r="J110" i="9"/>
  <c r="K107" i="9" s="1"/>
  <c r="H24" i="12"/>
  <c r="H12" i="12" s="1"/>
  <c r="H13" i="12" s="1"/>
  <c r="H12" i="11" s="1"/>
  <c r="I6" i="11"/>
  <c r="I8" i="10"/>
  <c r="I15" i="11"/>
  <c r="M5" i="6"/>
  <c r="M58" i="6" s="1"/>
  <c r="N5" i="7"/>
  <c r="I109" i="10"/>
  <c r="I22" i="10" s="1"/>
  <c r="I86" i="10"/>
  <c r="J83" i="10" s="1"/>
  <c r="J85" i="10" s="1"/>
  <c r="J86" i="10" s="1"/>
  <c r="K83" i="10" s="1"/>
  <c r="K85" i="10" s="1"/>
  <c r="K86" i="10" s="1"/>
  <c r="L83" i="10" s="1"/>
  <c r="L85" i="10" s="1"/>
  <c r="L86" i="10" s="1"/>
  <c r="M83" i="10" s="1"/>
  <c r="L185" i="12"/>
  <c r="L187" i="12" s="1"/>
  <c r="L188" i="12" s="1"/>
  <c r="K182" i="12"/>
  <c r="K183" i="12" s="1"/>
  <c r="L180" i="12" s="1"/>
  <c r="L196" i="12"/>
  <c r="L198" i="12" s="1"/>
  <c r="L199" i="12" s="1"/>
  <c r="K193" i="12"/>
  <c r="K194" i="12" s="1"/>
  <c r="L191" i="12" s="1"/>
  <c r="L163" i="12"/>
  <c r="L165" i="12" s="1"/>
  <c r="L166" i="12" s="1"/>
  <c r="K207" i="12"/>
  <c r="K209" i="12" s="1"/>
  <c r="K210" i="12" s="1"/>
  <c r="L174" i="12"/>
  <c r="L176" i="12" s="1"/>
  <c r="L177" i="12" s="1"/>
  <c r="K171" i="12"/>
  <c r="K172" i="12" s="1"/>
  <c r="L169" i="12" s="1"/>
  <c r="K214" i="12"/>
  <c r="K215" i="12"/>
  <c r="K112" i="9"/>
  <c r="J214" i="9"/>
  <c r="J217" i="12"/>
  <c r="K216" i="12"/>
  <c r="J60" i="6"/>
  <c r="J7" i="10" s="1"/>
  <c r="J188" i="9"/>
  <c r="K185" i="9" s="1"/>
  <c r="K187" i="9" s="1"/>
  <c r="K188" i="9" s="1"/>
  <c r="L185" i="9" s="1"/>
  <c r="L123" i="12"/>
  <c r="L125" i="12" s="1"/>
  <c r="L126" i="12" s="1"/>
  <c r="L215" i="12" s="1"/>
  <c r="L39" i="12"/>
  <c r="I104" i="12"/>
  <c r="L37" i="12"/>
  <c r="M34" i="12" s="1"/>
  <c r="M36" i="12" s="1"/>
  <c r="K145" i="12"/>
  <c r="K147" i="12" s="1"/>
  <c r="K148" i="12" s="1"/>
  <c r="K217" i="12" s="1"/>
  <c r="L134" i="12"/>
  <c r="L136" i="12" s="1"/>
  <c r="L137" i="12" s="1"/>
  <c r="L112" i="12"/>
  <c r="L114" i="12" s="1"/>
  <c r="L115" i="12" s="1"/>
  <c r="K147" i="10"/>
  <c r="K148" i="10" s="1"/>
  <c r="L145" i="10" s="1"/>
  <c r="K142" i="10"/>
  <c r="K143" i="10" s="1"/>
  <c r="L140" i="10" s="1"/>
  <c r="K131" i="10"/>
  <c r="K132" i="10" s="1"/>
  <c r="L129" i="10" s="1"/>
  <c r="K103" i="10"/>
  <c r="K104" i="10" s="1"/>
  <c r="L101" i="10" s="1"/>
  <c r="L74" i="10"/>
  <c r="L75" i="10" s="1"/>
  <c r="M72" i="10" s="1"/>
  <c r="K136" i="10"/>
  <c r="K137" i="10" s="1"/>
  <c r="L134" i="10" s="1"/>
  <c r="M63" i="10"/>
  <c r="M64" i="10" s="1"/>
  <c r="N61" i="10" s="1"/>
  <c r="L114" i="10"/>
  <c r="L115" i="10" s="1"/>
  <c r="M112" i="10" s="1"/>
  <c r="L52" i="10"/>
  <c r="L53" i="10" s="1"/>
  <c r="M50" i="10" s="1"/>
  <c r="L80" i="10"/>
  <c r="L81" i="10" s="1"/>
  <c r="M78" i="10" s="1"/>
  <c r="L98" i="10"/>
  <c r="L99" i="10" s="1"/>
  <c r="M96" i="10" s="1"/>
  <c r="L125" i="10"/>
  <c r="L126" i="10" s="1"/>
  <c r="M123" i="10" s="1"/>
  <c r="L69" i="10"/>
  <c r="L70" i="10" s="1"/>
  <c r="M67" i="10" s="1"/>
  <c r="L58" i="10"/>
  <c r="L59" i="10" s="1"/>
  <c r="M56" i="10" s="1"/>
  <c r="K36" i="10"/>
  <c r="H13" i="10"/>
  <c r="J47" i="10"/>
  <c r="L120" i="10"/>
  <c r="L121" i="10" s="1"/>
  <c r="M118" i="10" s="1"/>
  <c r="K63" i="9"/>
  <c r="K64" i="9" s="1"/>
  <c r="L61" i="9" s="1"/>
  <c r="K59" i="9"/>
  <c r="L56" i="9" s="1"/>
  <c r="K52" i="9"/>
  <c r="K53" i="9" s="1"/>
  <c r="L50" i="9" s="1"/>
  <c r="L47" i="9"/>
  <c r="L48" i="9" s="1"/>
  <c r="M45" i="9" s="1"/>
  <c r="N7" i="7" l="1"/>
  <c r="M6" i="6"/>
  <c r="M59" i="6" s="1"/>
  <c r="J182" i="9"/>
  <c r="J183" i="9" s="1"/>
  <c r="K180" i="9" s="1"/>
  <c r="K182" i="9" s="1"/>
  <c r="K142" i="12"/>
  <c r="K143" i="12" s="1"/>
  <c r="L140" i="12" s="1"/>
  <c r="I98" i="12"/>
  <c r="I22" i="12" s="1"/>
  <c r="I19" i="12"/>
  <c r="I17" i="12" s="1"/>
  <c r="I10" i="12" s="1"/>
  <c r="J15" i="11"/>
  <c r="J8" i="10"/>
  <c r="I19" i="11"/>
  <c r="I7" i="11"/>
  <c r="I8" i="11" s="1"/>
  <c r="N5" i="6"/>
  <c r="N58" i="6" s="1"/>
  <c r="N6" i="6"/>
  <c r="N59" i="6" s="1"/>
  <c r="O5" i="7"/>
  <c r="I19" i="10"/>
  <c r="I110" i="10"/>
  <c r="J107" i="10" s="1"/>
  <c r="J109" i="10" s="1"/>
  <c r="J110" i="10" s="1"/>
  <c r="K107" i="10" s="1"/>
  <c r="K109" i="10" s="1"/>
  <c r="K110" i="10" s="1"/>
  <c r="L107" i="10" s="1"/>
  <c r="L109" i="10" s="1"/>
  <c r="L110" i="10" s="1"/>
  <c r="M107" i="10" s="1"/>
  <c r="M174" i="12"/>
  <c r="M176" i="12" s="1"/>
  <c r="M177" i="12" s="1"/>
  <c r="L171" i="12"/>
  <c r="L172" i="12" s="1"/>
  <c r="M169" i="12" s="1"/>
  <c r="M163" i="12"/>
  <c r="M165" i="12" s="1"/>
  <c r="M166" i="12" s="1"/>
  <c r="L160" i="12"/>
  <c r="L161" i="12" s="1"/>
  <c r="M158" i="12" s="1"/>
  <c r="M196" i="12"/>
  <c r="M198" i="12" s="1"/>
  <c r="M199" i="12" s="1"/>
  <c r="L193" i="12"/>
  <c r="L194" i="12" s="1"/>
  <c r="M191" i="12" s="1"/>
  <c r="L207" i="12"/>
  <c r="L209" i="12" s="1"/>
  <c r="L210" i="12" s="1"/>
  <c r="K204" i="12"/>
  <c r="K205" i="12" s="1"/>
  <c r="L202" i="12" s="1"/>
  <c r="M185" i="12"/>
  <c r="M187" i="12" s="1"/>
  <c r="M188" i="12" s="1"/>
  <c r="L182" i="12"/>
  <c r="L183" i="12" s="1"/>
  <c r="M180" i="12" s="1"/>
  <c r="L109" i="12"/>
  <c r="L110" i="12" s="1"/>
  <c r="M107" i="12" s="1"/>
  <c r="L214" i="12"/>
  <c r="I213" i="12"/>
  <c r="I6" i="12" s="1"/>
  <c r="L131" i="12"/>
  <c r="L132" i="12" s="1"/>
  <c r="M129" i="12" s="1"/>
  <c r="L216" i="12"/>
  <c r="L120" i="12"/>
  <c r="L121" i="12" s="1"/>
  <c r="M118" i="12" s="1"/>
  <c r="K60" i="6"/>
  <c r="K7" i="10" s="1"/>
  <c r="K8" i="10" s="1"/>
  <c r="J6" i="11"/>
  <c r="L187" i="9"/>
  <c r="L188" i="9" s="1"/>
  <c r="M185" i="9" s="1"/>
  <c r="L145" i="12"/>
  <c r="L147" i="12" s="1"/>
  <c r="L148" i="12" s="1"/>
  <c r="L217" i="12" s="1"/>
  <c r="J101" i="12"/>
  <c r="J18" i="12" s="1"/>
  <c r="L41" i="12"/>
  <c r="M123" i="12"/>
  <c r="M125" i="12" s="1"/>
  <c r="M126" i="12" s="1"/>
  <c r="M215" i="12" s="1"/>
  <c r="M112" i="12"/>
  <c r="M114" i="12" s="1"/>
  <c r="M115" i="12" s="1"/>
  <c r="M134" i="12"/>
  <c r="M136" i="12" s="1"/>
  <c r="M137" i="12" s="1"/>
  <c r="M37" i="12"/>
  <c r="N34" i="12" s="1"/>
  <c r="M120" i="10"/>
  <c r="M121" i="10" s="1"/>
  <c r="N118" i="10" s="1"/>
  <c r="M58" i="10"/>
  <c r="M59" i="10" s="1"/>
  <c r="N56" i="10" s="1"/>
  <c r="M69" i="10"/>
  <c r="M70" i="10" s="1"/>
  <c r="N67" i="10" s="1"/>
  <c r="M125" i="10"/>
  <c r="M126" i="10" s="1"/>
  <c r="N123" i="10" s="1"/>
  <c r="M98" i="10"/>
  <c r="M99" i="10" s="1"/>
  <c r="N96" i="10" s="1"/>
  <c r="M80" i="10"/>
  <c r="M81" i="10" s="1"/>
  <c r="N78" i="10" s="1"/>
  <c r="M52" i="10"/>
  <c r="M53" i="10" s="1"/>
  <c r="N50" i="10" s="1"/>
  <c r="M114" i="10"/>
  <c r="M115" i="10" s="1"/>
  <c r="N112" i="10" s="1"/>
  <c r="N63" i="10"/>
  <c r="N64" i="10" s="1"/>
  <c r="O61" i="10" s="1"/>
  <c r="L136" i="10"/>
  <c r="L137" i="10" s="1"/>
  <c r="M134" i="10" s="1"/>
  <c r="M74" i="10"/>
  <c r="M75" i="10" s="1"/>
  <c r="N72" i="10" s="1"/>
  <c r="M85" i="10"/>
  <c r="M86" i="10" s="1"/>
  <c r="N83" i="10" s="1"/>
  <c r="L103" i="10"/>
  <c r="L104" i="10" s="1"/>
  <c r="M101" i="10" s="1"/>
  <c r="L131" i="10"/>
  <c r="L132" i="10" s="1"/>
  <c r="M129" i="10" s="1"/>
  <c r="L142" i="10"/>
  <c r="L143" i="10" s="1"/>
  <c r="M140" i="10" s="1"/>
  <c r="L147" i="10"/>
  <c r="L148" i="10" s="1"/>
  <c r="M145" i="10" s="1"/>
  <c r="J48" i="10"/>
  <c r="K45" i="10" s="1"/>
  <c r="J39" i="10"/>
  <c r="K37" i="10"/>
  <c r="L34" i="10" s="1"/>
  <c r="L58" i="9"/>
  <c r="L59" i="9" s="1"/>
  <c r="M56" i="9" s="1"/>
  <c r="L63" i="9"/>
  <c r="L64" i="9" s="1"/>
  <c r="M61" i="9" s="1"/>
  <c r="M47" i="9"/>
  <c r="M48" i="9" s="1"/>
  <c r="N45" i="9" s="1"/>
  <c r="L52" i="9"/>
  <c r="L53" i="9" s="1"/>
  <c r="M50" i="9" s="1"/>
  <c r="O7" i="7" l="1"/>
  <c r="J19" i="11"/>
  <c r="I17" i="10"/>
  <c r="I10" i="10" s="1"/>
  <c r="L42" i="12"/>
  <c r="I16" i="11"/>
  <c r="O6" i="6"/>
  <c r="O5" i="6"/>
  <c r="P5" i="7"/>
  <c r="J22" i="10"/>
  <c r="K15" i="11"/>
  <c r="I99" i="12"/>
  <c r="J96" i="12" s="1"/>
  <c r="L142" i="12"/>
  <c r="L143" i="12" s="1"/>
  <c r="M140" i="12" s="1"/>
  <c r="N196" i="12"/>
  <c r="N198" i="12" s="1"/>
  <c r="N199" i="12" s="1"/>
  <c r="M193" i="12"/>
  <c r="M194" i="12" s="1"/>
  <c r="N191" i="12" s="1"/>
  <c r="N185" i="12"/>
  <c r="M182" i="12"/>
  <c r="M183" i="12" s="1"/>
  <c r="N180" i="12" s="1"/>
  <c r="M207" i="12"/>
  <c r="M209" i="12" s="1"/>
  <c r="M210" i="12" s="1"/>
  <c r="L204" i="12"/>
  <c r="L205" i="12" s="1"/>
  <c r="M202" i="12" s="1"/>
  <c r="M171" i="12"/>
  <c r="M172" i="12" s="1"/>
  <c r="N169" i="12" s="1"/>
  <c r="N174" i="12"/>
  <c r="N176" i="12" s="1"/>
  <c r="N177" i="12" s="1"/>
  <c r="N163" i="12"/>
  <c r="N165" i="12" s="1"/>
  <c r="N166" i="12" s="1"/>
  <c r="M160" i="12"/>
  <c r="M161" i="12" s="1"/>
  <c r="N158" i="12" s="1"/>
  <c r="L60" i="6"/>
  <c r="L7" i="10" s="1"/>
  <c r="M120" i="12"/>
  <c r="M121" i="12" s="1"/>
  <c r="N118" i="12" s="1"/>
  <c r="K6" i="11"/>
  <c r="M109" i="12"/>
  <c r="M214" i="12"/>
  <c r="M131" i="12"/>
  <c r="M132" i="12" s="1"/>
  <c r="N129" i="12" s="1"/>
  <c r="M216" i="12"/>
  <c r="J16" i="11"/>
  <c r="K183" i="9"/>
  <c r="L180" i="9" s="1"/>
  <c r="M187" i="9"/>
  <c r="M188" i="9" s="1"/>
  <c r="N185" i="9" s="1"/>
  <c r="N123" i="12"/>
  <c r="N125" i="12" s="1"/>
  <c r="N126" i="12" s="1"/>
  <c r="I11" i="12"/>
  <c r="I23" i="12" s="1"/>
  <c r="I24" i="12" s="1"/>
  <c r="I12" i="12" s="1"/>
  <c r="J103" i="12"/>
  <c r="J9" i="12" s="1"/>
  <c r="N134" i="12"/>
  <c r="N136" i="12" s="1"/>
  <c r="N137" i="12" s="1"/>
  <c r="N112" i="12"/>
  <c r="N114" i="12" s="1"/>
  <c r="N115" i="12" s="1"/>
  <c r="M145" i="12"/>
  <c r="M147" i="12" s="1"/>
  <c r="M148" i="12" s="1"/>
  <c r="M217" i="12" s="1"/>
  <c r="N36" i="12"/>
  <c r="M147" i="10"/>
  <c r="M148" i="10" s="1"/>
  <c r="N145" i="10" s="1"/>
  <c r="M142" i="10"/>
  <c r="M143" i="10" s="1"/>
  <c r="N140" i="10" s="1"/>
  <c r="M131" i="10"/>
  <c r="M132" i="10" s="1"/>
  <c r="N129" i="10" s="1"/>
  <c r="M103" i="10"/>
  <c r="M104" i="10" s="1"/>
  <c r="N101" i="10" s="1"/>
  <c r="N85" i="10"/>
  <c r="N86" i="10" s="1"/>
  <c r="O83" i="10" s="1"/>
  <c r="M136" i="10"/>
  <c r="M137" i="10" s="1"/>
  <c r="N134" i="10" s="1"/>
  <c r="O63" i="10"/>
  <c r="O64" i="10" s="1"/>
  <c r="P61" i="10" s="1"/>
  <c r="M109" i="10"/>
  <c r="M110" i="10" s="1"/>
  <c r="N107" i="10" s="1"/>
  <c r="N114" i="10"/>
  <c r="N115" i="10" s="1"/>
  <c r="O112" i="10" s="1"/>
  <c r="N52" i="10"/>
  <c r="N53" i="10" s="1"/>
  <c r="O50" i="10" s="1"/>
  <c r="N80" i="10"/>
  <c r="N81" i="10" s="1"/>
  <c r="O78" i="10" s="1"/>
  <c r="N98" i="10"/>
  <c r="N99" i="10" s="1"/>
  <c r="O96" i="10" s="1"/>
  <c r="N125" i="10"/>
  <c r="N126" i="10" s="1"/>
  <c r="O123" i="10" s="1"/>
  <c r="N69" i="10"/>
  <c r="N70" i="10" s="1"/>
  <c r="O67" i="10" s="1"/>
  <c r="N58" i="10"/>
  <c r="N59" i="10" s="1"/>
  <c r="O56" i="10" s="1"/>
  <c r="N120" i="10"/>
  <c r="N121" i="10" s="1"/>
  <c r="O118" i="10" s="1"/>
  <c r="L36" i="10"/>
  <c r="J18" i="10"/>
  <c r="J41" i="10"/>
  <c r="J9" i="10" s="1"/>
  <c r="K47" i="10"/>
  <c r="K22" i="10" s="1"/>
  <c r="N74" i="10"/>
  <c r="N75" i="10" s="1"/>
  <c r="O72" i="10" s="1"/>
  <c r="M63" i="9"/>
  <c r="M64" i="9" s="1"/>
  <c r="N61" i="9" s="1"/>
  <c r="M58" i="9"/>
  <c r="M59" i="9" s="1"/>
  <c r="N56" i="9" s="1"/>
  <c r="M52" i="9"/>
  <c r="M53" i="9" s="1"/>
  <c r="N50" i="9" s="1"/>
  <c r="N47" i="9"/>
  <c r="N48" i="9" s="1"/>
  <c r="O45" i="9" s="1"/>
  <c r="P7" i="7" l="1"/>
  <c r="O58" i="6"/>
  <c r="P5" i="6"/>
  <c r="O59" i="6"/>
  <c r="P6" i="6"/>
  <c r="I11" i="10"/>
  <c r="I23" i="10" s="1"/>
  <c r="I24" i="10" s="1"/>
  <c r="I12" i="10" s="1"/>
  <c r="M110" i="12"/>
  <c r="N107" i="12" s="1"/>
  <c r="N109" i="12" s="1"/>
  <c r="N110" i="12" s="1"/>
  <c r="O107" i="12" s="1"/>
  <c r="M39" i="12"/>
  <c r="L15" i="11"/>
  <c r="L19" i="11" s="1"/>
  <c r="L8" i="10"/>
  <c r="I17" i="11"/>
  <c r="Q5" i="7"/>
  <c r="Q7" i="7" s="1"/>
  <c r="J17" i="11"/>
  <c r="K19" i="11"/>
  <c r="J7" i="11"/>
  <c r="J8" i="11" s="1"/>
  <c r="O196" i="12"/>
  <c r="O198" i="12" s="1"/>
  <c r="O199" i="12" s="1"/>
  <c r="N193" i="12"/>
  <c r="N194" i="12" s="1"/>
  <c r="O191" i="12" s="1"/>
  <c r="N207" i="12"/>
  <c r="N209" i="12" s="1"/>
  <c r="N210" i="12" s="1"/>
  <c r="M204" i="12"/>
  <c r="M205" i="12" s="1"/>
  <c r="N202" i="12" s="1"/>
  <c r="N187" i="12"/>
  <c r="N188" i="12" s="1"/>
  <c r="O163" i="12"/>
  <c r="O165" i="12" s="1"/>
  <c r="O166" i="12" s="1"/>
  <c r="N160" i="12"/>
  <c r="N161" i="12" s="1"/>
  <c r="O158" i="12" s="1"/>
  <c r="O174" i="12"/>
  <c r="O176" i="12" s="1"/>
  <c r="O177" i="12" s="1"/>
  <c r="N171" i="12"/>
  <c r="N172" i="12" s="1"/>
  <c r="O169" i="12" s="1"/>
  <c r="M142" i="12"/>
  <c r="M143" i="12" s="1"/>
  <c r="N140" i="12" s="1"/>
  <c r="N120" i="12"/>
  <c r="N121" i="12" s="1"/>
  <c r="O118" i="12" s="1"/>
  <c r="N215" i="12"/>
  <c r="N131" i="12"/>
  <c r="N132" i="12" s="1"/>
  <c r="O129" i="12" s="1"/>
  <c r="N216" i="12"/>
  <c r="N214" i="12"/>
  <c r="M60" i="6"/>
  <c r="M7" i="10" s="1"/>
  <c r="L6" i="11"/>
  <c r="L182" i="9"/>
  <c r="L183" i="9" s="1"/>
  <c r="M180" i="9" s="1"/>
  <c r="N187" i="9"/>
  <c r="N188" i="9" s="1"/>
  <c r="O185" i="9" s="1"/>
  <c r="I13" i="12"/>
  <c r="I12" i="11" s="1"/>
  <c r="O134" i="12"/>
  <c r="O136" i="12" s="1"/>
  <c r="O137" i="12" s="1"/>
  <c r="N145" i="12"/>
  <c r="N147" i="12" s="1"/>
  <c r="N148" i="12" s="1"/>
  <c r="O112" i="12"/>
  <c r="O114" i="12" s="1"/>
  <c r="O115" i="12" s="1"/>
  <c r="J104" i="12"/>
  <c r="O123" i="12"/>
  <c r="O125" i="12" s="1"/>
  <c r="O126" i="12" s="1"/>
  <c r="N37" i="12"/>
  <c r="O34" i="12" s="1"/>
  <c r="O36" i="12" s="1"/>
  <c r="O120" i="10"/>
  <c r="O121" i="10" s="1"/>
  <c r="P118" i="10" s="1"/>
  <c r="O58" i="10"/>
  <c r="O59" i="10" s="1"/>
  <c r="P56" i="10" s="1"/>
  <c r="O69" i="10"/>
  <c r="O70" i="10" s="1"/>
  <c r="P67" i="10" s="1"/>
  <c r="O125" i="10"/>
  <c r="O126" i="10" s="1"/>
  <c r="P123" i="10" s="1"/>
  <c r="O80" i="10"/>
  <c r="O81" i="10" s="1"/>
  <c r="P78" i="10" s="1"/>
  <c r="O52" i="10"/>
  <c r="O53" i="10" s="1"/>
  <c r="P50" i="10" s="1"/>
  <c r="O114" i="10"/>
  <c r="O115" i="10" s="1"/>
  <c r="P112" i="10" s="1"/>
  <c r="N109" i="10"/>
  <c r="N110" i="10" s="1"/>
  <c r="O107" i="10" s="1"/>
  <c r="P63" i="10"/>
  <c r="P64" i="10" s="1"/>
  <c r="Q61" i="10" s="1"/>
  <c r="N136" i="10"/>
  <c r="N137" i="10" s="1"/>
  <c r="O134" i="10" s="1"/>
  <c r="O85" i="10"/>
  <c r="O86" i="10" s="1"/>
  <c r="P83" i="10" s="1"/>
  <c r="N103" i="10"/>
  <c r="N104" i="10" s="1"/>
  <c r="O101" i="10" s="1"/>
  <c r="N131" i="10"/>
  <c r="N132" i="10" s="1"/>
  <c r="O129" i="10" s="1"/>
  <c r="O74" i="10"/>
  <c r="O75" i="10" s="1"/>
  <c r="P72" i="10" s="1"/>
  <c r="N142" i="10"/>
  <c r="N143" i="10" s="1"/>
  <c r="O140" i="10" s="1"/>
  <c r="N147" i="10"/>
  <c r="N148" i="10" s="1"/>
  <c r="O145" i="10" s="1"/>
  <c r="K48" i="10"/>
  <c r="L45" i="10" s="1"/>
  <c r="J42" i="10"/>
  <c r="L37" i="10"/>
  <c r="M34" i="10" s="1"/>
  <c r="O98" i="10"/>
  <c r="O99" i="10" s="1"/>
  <c r="P96" i="10" s="1"/>
  <c r="N63" i="9"/>
  <c r="N64" i="9" s="1"/>
  <c r="O61" i="9" s="1"/>
  <c r="N58" i="9"/>
  <c r="N59" i="9" s="1"/>
  <c r="O56" i="9" s="1"/>
  <c r="N52" i="9"/>
  <c r="N53" i="9" s="1"/>
  <c r="O50" i="9" s="1"/>
  <c r="O47" i="9"/>
  <c r="O48" i="9" s="1"/>
  <c r="P45" i="9" s="1"/>
  <c r="Q6" i="6" l="1"/>
  <c r="P59" i="6"/>
  <c r="R5" i="7"/>
  <c r="Q5" i="6"/>
  <c r="R5" i="6" s="1"/>
  <c r="P58" i="6"/>
  <c r="P60" i="6" s="1"/>
  <c r="P7" i="10" s="1"/>
  <c r="I13" i="10"/>
  <c r="J98" i="12"/>
  <c r="J22" i="12" s="1"/>
  <c r="J19" i="12"/>
  <c r="J17" i="12" s="1"/>
  <c r="J10" i="12" s="1"/>
  <c r="M41" i="12"/>
  <c r="M15" i="11"/>
  <c r="M8" i="10"/>
  <c r="K7" i="11"/>
  <c r="K8" i="11" s="1"/>
  <c r="K16" i="11"/>
  <c r="O207" i="12"/>
  <c r="O209" i="12" s="1"/>
  <c r="O210" i="12" s="1"/>
  <c r="N204" i="12"/>
  <c r="N205" i="12" s="1"/>
  <c r="O202" i="12" s="1"/>
  <c r="O185" i="12"/>
  <c r="O187" i="12" s="1"/>
  <c r="O188" i="12" s="1"/>
  <c r="N182" i="12"/>
  <c r="N183" i="12" s="1"/>
  <c r="O180" i="12" s="1"/>
  <c r="P163" i="12"/>
  <c r="P165" i="12" s="1"/>
  <c r="P166" i="12" s="1"/>
  <c r="O160" i="12"/>
  <c r="O161" i="12" s="1"/>
  <c r="P158" i="12" s="1"/>
  <c r="P196" i="12"/>
  <c r="P198" i="12" s="1"/>
  <c r="P199" i="12" s="1"/>
  <c r="O193" i="12"/>
  <c r="O194" i="12" s="1"/>
  <c r="P191" i="12" s="1"/>
  <c r="P174" i="12"/>
  <c r="P176" i="12" s="1"/>
  <c r="P177" i="12" s="1"/>
  <c r="O171" i="12"/>
  <c r="O172" i="12" s="1"/>
  <c r="P169" i="12" s="1"/>
  <c r="O120" i="12"/>
  <c r="O121" i="12" s="1"/>
  <c r="P118" i="12" s="1"/>
  <c r="O215" i="12"/>
  <c r="N142" i="12"/>
  <c r="N143" i="12" s="1"/>
  <c r="O140" i="12" s="1"/>
  <c r="N217" i="12"/>
  <c r="J213" i="12"/>
  <c r="J6" i="12" s="1"/>
  <c r="O131" i="12"/>
  <c r="O132" i="12" s="1"/>
  <c r="P129" i="12" s="1"/>
  <c r="O216" i="12"/>
  <c r="O109" i="12"/>
  <c r="O110" i="12" s="1"/>
  <c r="P107" i="12" s="1"/>
  <c r="O214" i="12"/>
  <c r="L16" i="11"/>
  <c r="L17" i="11" s="1"/>
  <c r="M6" i="11"/>
  <c r="M182" i="9"/>
  <c r="M183" i="9" s="1"/>
  <c r="N180" i="9" s="1"/>
  <c r="O187" i="9"/>
  <c r="O188" i="9" s="1"/>
  <c r="P185" i="9" s="1"/>
  <c r="P123" i="12"/>
  <c r="P125" i="12" s="1"/>
  <c r="P126" i="12" s="1"/>
  <c r="K101" i="12"/>
  <c r="K18" i="12" s="1"/>
  <c r="P112" i="12"/>
  <c r="P114" i="12" s="1"/>
  <c r="P115" i="12" s="1"/>
  <c r="O145" i="12"/>
  <c r="O147" i="12" s="1"/>
  <c r="O148" i="12" s="1"/>
  <c r="P134" i="12"/>
  <c r="P136" i="12" s="1"/>
  <c r="P137" i="12" s="1"/>
  <c r="O37" i="12"/>
  <c r="P34" i="12" s="1"/>
  <c r="P98" i="10"/>
  <c r="P99" i="10" s="1"/>
  <c r="Q96" i="10" s="1"/>
  <c r="O147" i="10"/>
  <c r="O148" i="10" s="1"/>
  <c r="P145" i="10" s="1"/>
  <c r="O142" i="10"/>
  <c r="O143" i="10" s="1"/>
  <c r="P140" i="10" s="1"/>
  <c r="P74" i="10"/>
  <c r="P75" i="10" s="1"/>
  <c r="Q72" i="10" s="1"/>
  <c r="O131" i="10"/>
  <c r="O132" i="10" s="1"/>
  <c r="P129" i="10" s="1"/>
  <c r="O103" i="10"/>
  <c r="O104" i="10" s="1"/>
  <c r="P101" i="10" s="1"/>
  <c r="P85" i="10"/>
  <c r="P86" i="10" s="1"/>
  <c r="Q83" i="10" s="1"/>
  <c r="O136" i="10"/>
  <c r="O137" i="10" s="1"/>
  <c r="P134" i="10" s="1"/>
  <c r="Q63" i="10"/>
  <c r="Q64" i="10" s="1"/>
  <c r="R61" i="10" s="1"/>
  <c r="O109" i="10"/>
  <c r="O110" i="10" s="1"/>
  <c r="P107" i="10" s="1"/>
  <c r="P114" i="10"/>
  <c r="P115" i="10" s="1"/>
  <c r="Q112" i="10" s="1"/>
  <c r="P52" i="10"/>
  <c r="P53" i="10" s="1"/>
  <c r="Q50" i="10" s="1"/>
  <c r="P80" i="10"/>
  <c r="P81" i="10" s="1"/>
  <c r="Q78" i="10" s="1"/>
  <c r="P125" i="10"/>
  <c r="P126" i="10" s="1"/>
  <c r="Q123" i="10" s="1"/>
  <c r="P69" i="10"/>
  <c r="P70" i="10" s="1"/>
  <c r="Q67" i="10" s="1"/>
  <c r="P58" i="10"/>
  <c r="P59" i="10" s="1"/>
  <c r="Q56" i="10" s="1"/>
  <c r="P120" i="10"/>
  <c r="P121" i="10" s="1"/>
  <c r="Q118" i="10" s="1"/>
  <c r="M36" i="10"/>
  <c r="K39" i="10"/>
  <c r="J19" i="10"/>
  <c r="J17" i="10" s="1"/>
  <c r="J10" i="10" s="1"/>
  <c r="L47" i="10"/>
  <c r="L22" i="10" s="1"/>
  <c r="O58" i="9"/>
  <c r="O59" i="9" s="1"/>
  <c r="P56" i="9" s="1"/>
  <c r="O63" i="9"/>
  <c r="O64" i="9" s="1"/>
  <c r="P61" i="9" s="1"/>
  <c r="P47" i="9"/>
  <c r="P48" i="9" s="1"/>
  <c r="Q45" i="9" s="1"/>
  <c r="O52" i="9"/>
  <c r="O53" i="9" s="1"/>
  <c r="P50" i="9" s="1"/>
  <c r="S5" i="7" l="1"/>
  <c r="R7" i="7"/>
  <c r="S5" i="6"/>
  <c r="P8" i="10"/>
  <c r="P15" i="11"/>
  <c r="P19" i="11" s="1"/>
  <c r="P6" i="11"/>
  <c r="R6" i="6"/>
  <c r="S6" i="6" s="1"/>
  <c r="R83" i="8"/>
  <c r="R82" i="8"/>
  <c r="R87" i="8"/>
  <c r="M42" i="12"/>
  <c r="M19" i="11"/>
  <c r="K17" i="11"/>
  <c r="Q196" i="12"/>
  <c r="Q198" i="12" s="1"/>
  <c r="Q199" i="12" s="1"/>
  <c r="P193" i="12"/>
  <c r="P194" i="12" s="1"/>
  <c r="Q191" i="12" s="1"/>
  <c r="Q163" i="12"/>
  <c r="P160" i="12"/>
  <c r="P161" i="12" s="1"/>
  <c r="Q158" i="12" s="1"/>
  <c r="Q174" i="12"/>
  <c r="Q176" i="12" s="1"/>
  <c r="Q177" i="12" s="1"/>
  <c r="P171" i="12"/>
  <c r="P172" i="12" s="1"/>
  <c r="Q169" i="12" s="1"/>
  <c r="P185" i="12"/>
  <c r="P187" i="12" s="1"/>
  <c r="P188" i="12" s="1"/>
  <c r="O182" i="12"/>
  <c r="O183" i="12" s="1"/>
  <c r="P180" i="12" s="1"/>
  <c r="O204" i="12"/>
  <c r="O205" i="12" s="1"/>
  <c r="P202" i="12" s="1"/>
  <c r="P207" i="12"/>
  <c r="P209" i="12" s="1"/>
  <c r="P210" i="12" s="1"/>
  <c r="N60" i="6"/>
  <c r="N7" i="10" s="1"/>
  <c r="N8" i="10" s="1"/>
  <c r="O60" i="6"/>
  <c r="O7" i="10" s="1"/>
  <c r="O8" i="10" s="1"/>
  <c r="P131" i="12"/>
  <c r="P132" i="12" s="1"/>
  <c r="Q129" i="12" s="1"/>
  <c r="P216" i="12"/>
  <c r="O142" i="12"/>
  <c r="O143" i="12" s="1"/>
  <c r="P140" i="12" s="1"/>
  <c r="O217" i="12"/>
  <c r="J99" i="12"/>
  <c r="K96" i="12" s="1"/>
  <c r="P109" i="12"/>
  <c r="P110" i="12" s="1"/>
  <c r="Q107" i="12" s="1"/>
  <c r="P214" i="12"/>
  <c r="P120" i="12"/>
  <c r="P121" i="12" s="1"/>
  <c r="Q118" i="12" s="1"/>
  <c r="P215" i="12"/>
  <c r="L7" i="11"/>
  <c r="L8" i="11" s="1"/>
  <c r="N182" i="9"/>
  <c r="N183" i="9" s="1"/>
  <c r="O180" i="9" s="1"/>
  <c r="P187" i="9"/>
  <c r="P188" i="9" s="1"/>
  <c r="Q185" i="9" s="1"/>
  <c r="J11" i="12"/>
  <c r="J23" i="12" s="1"/>
  <c r="J24" i="12" s="1"/>
  <c r="J12" i="12" s="1"/>
  <c r="P145" i="12"/>
  <c r="P147" i="12" s="1"/>
  <c r="P148" i="12" s="1"/>
  <c r="K103" i="12"/>
  <c r="K9" i="12" s="1"/>
  <c r="Q134" i="12"/>
  <c r="Q136" i="12" s="1"/>
  <c r="Q137" i="12" s="1"/>
  <c r="Q112" i="12"/>
  <c r="Q114" i="12" s="1"/>
  <c r="Q115" i="12" s="1"/>
  <c r="Q123" i="12"/>
  <c r="Q125" i="12" s="1"/>
  <c r="Q126" i="12" s="1"/>
  <c r="P36" i="12"/>
  <c r="Q120" i="10"/>
  <c r="Q121" i="10" s="1"/>
  <c r="R118" i="10" s="1"/>
  <c r="Q69" i="10"/>
  <c r="Q70" i="10" s="1"/>
  <c r="R67" i="10" s="1"/>
  <c r="Q125" i="10"/>
  <c r="Q126" i="10" s="1"/>
  <c r="R123" i="10" s="1"/>
  <c r="Q80" i="10"/>
  <c r="Q81" i="10" s="1"/>
  <c r="R78" i="10" s="1"/>
  <c r="Q114" i="10"/>
  <c r="Q115" i="10" s="1"/>
  <c r="R112" i="10" s="1"/>
  <c r="P109" i="10"/>
  <c r="P110" i="10" s="1"/>
  <c r="Q107" i="10" s="1"/>
  <c r="R63" i="10"/>
  <c r="R64" i="10" s="1"/>
  <c r="S61" i="10" s="1"/>
  <c r="P136" i="10"/>
  <c r="P137" i="10" s="1"/>
  <c r="Q134" i="10" s="1"/>
  <c r="Q85" i="10"/>
  <c r="Q86" i="10" s="1"/>
  <c r="R83" i="10" s="1"/>
  <c r="P103" i="10"/>
  <c r="P104" i="10" s="1"/>
  <c r="Q101" i="10" s="1"/>
  <c r="P131" i="10"/>
  <c r="P132" i="10" s="1"/>
  <c r="Q129" i="10" s="1"/>
  <c r="Q74" i="10"/>
  <c r="Q75" i="10" s="1"/>
  <c r="R72" i="10" s="1"/>
  <c r="P142" i="10"/>
  <c r="P143" i="10" s="1"/>
  <c r="Q140" i="10" s="1"/>
  <c r="P147" i="10"/>
  <c r="P148" i="10" s="1"/>
  <c r="Q145" i="10" s="1"/>
  <c r="Q58" i="10"/>
  <c r="Q59" i="10" s="1"/>
  <c r="R56" i="10" s="1"/>
  <c r="Q98" i="10"/>
  <c r="Q99" i="10" s="1"/>
  <c r="R96" i="10" s="1"/>
  <c r="J11" i="10"/>
  <c r="J23" i="10" s="1"/>
  <c r="J24" i="10" s="1"/>
  <c r="J12" i="10" s="1"/>
  <c r="K18" i="10"/>
  <c r="K41" i="10"/>
  <c r="K9" i="10" s="1"/>
  <c r="M37" i="10"/>
  <c r="N34" i="10" s="1"/>
  <c r="L48" i="10"/>
  <c r="M45" i="10" s="1"/>
  <c r="Q52" i="10"/>
  <c r="Q53" i="10" s="1"/>
  <c r="R50" i="10" s="1"/>
  <c r="P63" i="9"/>
  <c r="P64" i="9" s="1"/>
  <c r="Q61" i="9" s="1"/>
  <c r="P58" i="9"/>
  <c r="P59" i="9" s="1"/>
  <c r="Q56" i="9" s="1"/>
  <c r="P52" i="9"/>
  <c r="P53" i="9" s="1"/>
  <c r="Q50" i="9" s="1"/>
  <c r="T5" i="7" l="1"/>
  <c r="S7" i="7"/>
  <c r="C94" i="8"/>
  <c r="I155" i="9"/>
  <c r="R86" i="8"/>
  <c r="I92" i="9"/>
  <c r="R80" i="8"/>
  <c r="I93" i="9"/>
  <c r="R85" i="8"/>
  <c r="I151" i="9"/>
  <c r="R75" i="8"/>
  <c r="C92" i="8"/>
  <c r="K152" i="9"/>
  <c r="R77" i="8"/>
  <c r="C95" i="8"/>
  <c r="G88" i="8"/>
  <c r="C91" i="8"/>
  <c r="I89" i="9"/>
  <c r="R74" i="8"/>
  <c r="I88" i="8"/>
  <c r="R81" i="8"/>
  <c r="I154" i="9"/>
  <c r="C93" i="8"/>
  <c r="P7" i="11"/>
  <c r="P8" i="11" s="1"/>
  <c r="P16" i="11"/>
  <c r="P17" i="11" s="1"/>
  <c r="N39" i="12"/>
  <c r="M7" i="11"/>
  <c r="M8" i="11" s="1"/>
  <c r="M16" i="11"/>
  <c r="N15" i="11"/>
  <c r="G37" i="11" s="1"/>
  <c r="O15" i="11"/>
  <c r="J13" i="10"/>
  <c r="N6" i="11"/>
  <c r="Q207" i="12"/>
  <c r="Q209" i="12" s="1"/>
  <c r="Q210" i="12" s="1"/>
  <c r="P204" i="12"/>
  <c r="P205" i="12" s="1"/>
  <c r="Q202" i="12" s="1"/>
  <c r="Q185" i="12"/>
  <c r="Q187" i="12" s="1"/>
  <c r="Q188" i="12" s="1"/>
  <c r="P182" i="12"/>
  <c r="P183" i="12" s="1"/>
  <c r="Q180" i="12" s="1"/>
  <c r="R174" i="12"/>
  <c r="R176" i="12" s="1"/>
  <c r="R177" i="12" s="1"/>
  <c r="Q171" i="12"/>
  <c r="Q172" i="12" s="1"/>
  <c r="R169" i="12" s="1"/>
  <c r="Q165" i="12"/>
  <c r="Q166" i="12" s="1"/>
  <c r="R196" i="12"/>
  <c r="R198" i="12" s="1"/>
  <c r="R199" i="12" s="1"/>
  <c r="Q193" i="12"/>
  <c r="Q194" i="12" s="1"/>
  <c r="R191" i="12" s="1"/>
  <c r="Q131" i="12"/>
  <c r="Q132" i="12" s="1"/>
  <c r="R129" i="12" s="1"/>
  <c r="Q216" i="12"/>
  <c r="Q109" i="12"/>
  <c r="Q110" i="12" s="1"/>
  <c r="R107" i="12" s="1"/>
  <c r="Q214" i="12"/>
  <c r="Q120" i="12"/>
  <c r="Q121" i="12" s="1"/>
  <c r="R118" i="12" s="1"/>
  <c r="Q215" i="12"/>
  <c r="P142" i="12"/>
  <c r="P143" i="12" s="1"/>
  <c r="Q140" i="12" s="1"/>
  <c r="P217" i="12"/>
  <c r="O6" i="11"/>
  <c r="O182" i="9"/>
  <c r="O183" i="9" s="1"/>
  <c r="P180" i="9" s="1"/>
  <c r="Q187" i="9"/>
  <c r="Q188" i="9" s="1"/>
  <c r="R185" i="9" s="1"/>
  <c r="J13" i="12"/>
  <c r="J12" i="11" s="1"/>
  <c r="R134" i="12"/>
  <c r="R136" i="12" s="1"/>
  <c r="R137" i="12" s="1"/>
  <c r="Q30" i="12" s="1"/>
  <c r="K104" i="12"/>
  <c r="K19" i="12" s="1"/>
  <c r="Q145" i="12"/>
  <c r="Q147" i="12" s="1"/>
  <c r="Q148" i="12" s="1"/>
  <c r="R123" i="12"/>
  <c r="R125" i="12" s="1"/>
  <c r="R126" i="12" s="1"/>
  <c r="Q29" i="12" s="1"/>
  <c r="R112" i="12"/>
  <c r="R114" i="12" s="1"/>
  <c r="R115" i="12" s="1"/>
  <c r="Q28" i="12" s="1"/>
  <c r="Q46" i="12" s="1"/>
  <c r="Q47" i="12" s="1"/>
  <c r="Q48" i="12" s="1"/>
  <c r="R45" i="12" s="1"/>
  <c r="P37" i="12"/>
  <c r="Q34" i="12" s="1"/>
  <c r="R98" i="10"/>
  <c r="R99" i="10" s="1"/>
  <c r="S96" i="10" s="1"/>
  <c r="R58" i="10"/>
  <c r="R59" i="10" s="1"/>
  <c r="S56" i="10" s="1"/>
  <c r="Q147" i="10"/>
  <c r="Q148" i="10" s="1"/>
  <c r="R145" i="10" s="1"/>
  <c r="Q142" i="10"/>
  <c r="Q143" i="10" s="1"/>
  <c r="R140" i="10" s="1"/>
  <c r="Q131" i="10"/>
  <c r="Q132" i="10" s="1"/>
  <c r="R129" i="10" s="1"/>
  <c r="Q103" i="10"/>
  <c r="Q104" i="10" s="1"/>
  <c r="R101" i="10" s="1"/>
  <c r="R85" i="10"/>
  <c r="R86" i="10" s="1"/>
  <c r="S83" i="10" s="1"/>
  <c r="Q136" i="10"/>
  <c r="Q137" i="10" s="1"/>
  <c r="R134" i="10" s="1"/>
  <c r="S63" i="10"/>
  <c r="S64" i="10" s="1"/>
  <c r="T61" i="10" s="1"/>
  <c r="Q109" i="10"/>
  <c r="Q110" i="10" s="1"/>
  <c r="R107" i="10" s="1"/>
  <c r="R114" i="10"/>
  <c r="R115" i="10" s="1"/>
  <c r="S112" i="10" s="1"/>
  <c r="R80" i="10"/>
  <c r="R81" i="10" s="1"/>
  <c r="S78" i="10" s="1"/>
  <c r="R125" i="10"/>
  <c r="R126" i="10" s="1"/>
  <c r="S123" i="10" s="1"/>
  <c r="R52" i="10"/>
  <c r="R53" i="10" s="1"/>
  <c r="S50" i="10" s="1"/>
  <c r="R69" i="10"/>
  <c r="R70" i="10" s="1"/>
  <c r="S67" i="10" s="1"/>
  <c r="R120" i="10"/>
  <c r="R121" i="10" s="1"/>
  <c r="S118" i="10" s="1"/>
  <c r="M47" i="10"/>
  <c r="M22" i="10" s="1"/>
  <c r="N36" i="10"/>
  <c r="K42" i="10"/>
  <c r="R74" i="10"/>
  <c r="R75" i="10" s="1"/>
  <c r="S72" i="10" s="1"/>
  <c r="E37" i="11" l="1"/>
  <c r="U5" i="7"/>
  <c r="T7" i="7"/>
  <c r="C96" i="8"/>
  <c r="T6" i="6"/>
  <c r="U6" i="6" s="1"/>
  <c r="T5" i="6"/>
  <c r="U5" i="6" s="1"/>
  <c r="K170" i="9"/>
  <c r="K175" i="9"/>
  <c r="R73" i="8"/>
  <c r="H27" i="9"/>
  <c r="H88" i="8"/>
  <c r="I135" i="9"/>
  <c r="I136" i="9" s="1"/>
  <c r="I137" i="9" s="1"/>
  <c r="I130" i="9"/>
  <c r="K90" i="9"/>
  <c r="K88" i="8"/>
  <c r="R76" i="8"/>
  <c r="H37" i="11"/>
  <c r="H31" i="9"/>
  <c r="R84" i="8"/>
  <c r="I159" i="9"/>
  <c r="I164" i="9"/>
  <c r="I165" i="9" s="1"/>
  <c r="I166" i="9" s="1"/>
  <c r="J163" i="9" s="1"/>
  <c r="J165" i="9" s="1"/>
  <c r="J166" i="9" s="1"/>
  <c r="I141" i="9"/>
  <c r="I146" i="9"/>
  <c r="I147" i="9" s="1"/>
  <c r="I148" i="9" s="1"/>
  <c r="I197" i="9"/>
  <c r="I198" i="9" s="1"/>
  <c r="I199" i="9" s="1"/>
  <c r="J196" i="9" s="1"/>
  <c r="J198" i="9" s="1"/>
  <c r="J199" i="9" s="1"/>
  <c r="I192" i="9"/>
  <c r="I102" i="9"/>
  <c r="I97" i="9"/>
  <c r="J91" i="9"/>
  <c r="J88" i="8"/>
  <c r="R78" i="8"/>
  <c r="I203" i="9"/>
  <c r="I208" i="9"/>
  <c r="I209" i="9" s="1"/>
  <c r="I210" i="9" s="1"/>
  <c r="J207" i="9" s="1"/>
  <c r="J209" i="9" s="1"/>
  <c r="J210" i="9" s="1"/>
  <c r="R79" i="8"/>
  <c r="H30" i="9"/>
  <c r="N41" i="12"/>
  <c r="Q73" i="12"/>
  <c r="Q74" i="12" s="1"/>
  <c r="Q75" i="12" s="1"/>
  <c r="R72" i="12" s="1"/>
  <c r="Q68" i="12"/>
  <c r="Q69" i="12" s="1"/>
  <c r="Q70" i="12" s="1"/>
  <c r="R67" i="12" s="1"/>
  <c r="Q57" i="12"/>
  <c r="Q58" i="12" s="1"/>
  <c r="Q59" i="12" s="1"/>
  <c r="R56" i="12" s="1"/>
  <c r="Q51" i="12"/>
  <c r="Q52" i="12" s="1"/>
  <c r="Q53" i="12" s="1"/>
  <c r="R50" i="12" s="1"/>
  <c r="Q62" i="12"/>
  <c r="Q63" i="12" s="1"/>
  <c r="Q64" i="12" s="1"/>
  <c r="R61" i="12" s="1"/>
  <c r="D26" i="11"/>
  <c r="D37" i="11" s="1"/>
  <c r="N19" i="11"/>
  <c r="O19" i="11"/>
  <c r="M17" i="11"/>
  <c r="N16" i="11"/>
  <c r="N17" i="11" s="1"/>
  <c r="R163" i="12"/>
  <c r="R165" i="12" s="1"/>
  <c r="R166" i="12" s="1"/>
  <c r="S163" i="12" s="1"/>
  <c r="S165" i="12" s="1"/>
  <c r="S166" i="12" s="1"/>
  <c r="Q160" i="12"/>
  <c r="Q161" i="12" s="1"/>
  <c r="R158" i="12" s="1"/>
  <c r="R185" i="12"/>
  <c r="R187" i="12" s="1"/>
  <c r="R188" i="12" s="1"/>
  <c r="Q182" i="12"/>
  <c r="Q183" i="12" s="1"/>
  <c r="R180" i="12" s="1"/>
  <c r="S174" i="12"/>
  <c r="S176" i="12" s="1"/>
  <c r="S177" i="12" s="1"/>
  <c r="R171" i="12"/>
  <c r="R172" i="12" s="1"/>
  <c r="S169" i="12" s="1"/>
  <c r="R207" i="12"/>
  <c r="R209" i="12" s="1"/>
  <c r="R210" i="12" s="1"/>
  <c r="Q204" i="12"/>
  <c r="Q205" i="12" s="1"/>
  <c r="R202" i="12" s="1"/>
  <c r="S196" i="12"/>
  <c r="S198" i="12" s="1"/>
  <c r="S199" i="12" s="1"/>
  <c r="R193" i="12"/>
  <c r="R194" i="12" s="1"/>
  <c r="S191" i="12" s="1"/>
  <c r="Q142" i="12"/>
  <c r="Q143" i="12" s="1"/>
  <c r="R140" i="12" s="1"/>
  <c r="Q217" i="12"/>
  <c r="R120" i="12"/>
  <c r="R121" i="12" s="1"/>
  <c r="S118" i="12" s="1"/>
  <c r="R215" i="12"/>
  <c r="K98" i="12"/>
  <c r="K213" i="12"/>
  <c r="K6" i="12" s="1"/>
  <c r="R109" i="12"/>
  <c r="R110" i="12" s="1"/>
  <c r="S107" i="12" s="1"/>
  <c r="R214" i="12"/>
  <c r="R131" i="12"/>
  <c r="R132" i="12" s="1"/>
  <c r="S129" i="12" s="1"/>
  <c r="R216" i="12"/>
  <c r="O16" i="11"/>
  <c r="P182" i="9"/>
  <c r="P183" i="9" s="1"/>
  <c r="Q180" i="9" s="1"/>
  <c r="R187" i="9"/>
  <c r="R188" i="9" s="1"/>
  <c r="S185" i="9" s="1"/>
  <c r="R145" i="12"/>
  <c r="R147" i="12" s="1"/>
  <c r="R148" i="12" s="1"/>
  <c r="Q31" i="12" s="1"/>
  <c r="S112" i="12"/>
  <c r="S114" i="12" s="1"/>
  <c r="S115" i="12" s="1"/>
  <c r="R28" i="12" s="1"/>
  <c r="R46" i="12" s="1"/>
  <c r="R47" i="12" s="1"/>
  <c r="R48" i="12" s="1"/>
  <c r="S45" i="12" s="1"/>
  <c r="S123" i="12"/>
  <c r="S125" i="12" s="1"/>
  <c r="S126" i="12" s="1"/>
  <c r="R29" i="12" s="1"/>
  <c r="L101" i="12"/>
  <c r="L18" i="12" s="1"/>
  <c r="S134" i="12"/>
  <c r="S136" i="12" s="1"/>
  <c r="S137" i="12" s="1"/>
  <c r="R30" i="12" s="1"/>
  <c r="S74" i="10"/>
  <c r="S75" i="10" s="1"/>
  <c r="T72" i="10" s="1"/>
  <c r="S120" i="10"/>
  <c r="S121" i="10" s="1"/>
  <c r="T118" i="10" s="1"/>
  <c r="S69" i="10"/>
  <c r="S70" i="10" s="1"/>
  <c r="T67" i="10" s="1"/>
  <c r="S52" i="10"/>
  <c r="S53" i="10" s="1"/>
  <c r="T50" i="10" s="1"/>
  <c r="S125" i="10"/>
  <c r="S126" i="10" s="1"/>
  <c r="T123" i="10" s="1"/>
  <c r="S114" i="10"/>
  <c r="S115" i="10" s="1"/>
  <c r="T112" i="10" s="1"/>
  <c r="R109" i="10"/>
  <c r="R110" i="10" s="1"/>
  <c r="S107" i="10" s="1"/>
  <c r="T63" i="10"/>
  <c r="T64" i="10" s="1"/>
  <c r="U61" i="10" s="1"/>
  <c r="R136" i="10"/>
  <c r="R137" i="10" s="1"/>
  <c r="S134" i="10" s="1"/>
  <c r="S85" i="10"/>
  <c r="S86" i="10" s="1"/>
  <c r="T83" i="10" s="1"/>
  <c r="R103" i="10"/>
  <c r="R104" i="10" s="1"/>
  <c r="S101" i="10" s="1"/>
  <c r="R131" i="10"/>
  <c r="R132" i="10" s="1"/>
  <c r="S129" i="10" s="1"/>
  <c r="R142" i="10"/>
  <c r="R143" i="10" s="1"/>
  <c r="S140" i="10" s="1"/>
  <c r="R147" i="10"/>
  <c r="R148" i="10" s="1"/>
  <c r="S145" i="10" s="1"/>
  <c r="S58" i="10"/>
  <c r="S59" i="10" s="1"/>
  <c r="T56" i="10" s="1"/>
  <c r="S98" i="10"/>
  <c r="S99" i="10" s="1"/>
  <c r="T96" i="10" s="1"/>
  <c r="L39" i="10"/>
  <c r="K19" i="10"/>
  <c r="K17" i="10" s="1"/>
  <c r="K10" i="10" s="1"/>
  <c r="N37" i="10"/>
  <c r="O34" i="10" s="1"/>
  <c r="M48" i="10"/>
  <c r="N45" i="10" s="1"/>
  <c r="S80" i="10"/>
  <c r="S81" i="10" s="1"/>
  <c r="T78" i="10" s="1"/>
  <c r="I131" i="9" l="1"/>
  <c r="I132" i="9" s="1"/>
  <c r="J129" i="9" s="1"/>
  <c r="G38" i="11"/>
  <c r="V5" i="7"/>
  <c r="U7" i="7"/>
  <c r="D32" i="11"/>
  <c r="D39" i="11" s="1"/>
  <c r="H38" i="11"/>
  <c r="I217" i="9"/>
  <c r="J145" i="9"/>
  <c r="J147" i="9" s="1"/>
  <c r="J148" i="9" s="1"/>
  <c r="I142" i="9"/>
  <c r="I143" i="9" s="1"/>
  <c r="J140" i="9" s="1"/>
  <c r="H84" i="9"/>
  <c r="H79" i="9"/>
  <c r="K196" i="9"/>
  <c r="K198" i="9" s="1"/>
  <c r="K199" i="9" s="1"/>
  <c r="I193" i="9"/>
  <c r="I194" i="9" s="1"/>
  <c r="J191" i="9" s="1"/>
  <c r="J193" i="9" s="1"/>
  <c r="J194" i="9" s="1"/>
  <c r="K191" i="9" s="1"/>
  <c r="K163" i="9"/>
  <c r="K165" i="9" s="1"/>
  <c r="K166" i="9" s="1"/>
  <c r="J160" i="9"/>
  <c r="J161" i="9" s="1"/>
  <c r="K158" i="9" s="1"/>
  <c r="G39" i="11"/>
  <c r="H39" i="11"/>
  <c r="K207" i="9"/>
  <c r="K209" i="9" s="1"/>
  <c r="K210" i="9" s="1"/>
  <c r="I204" i="9"/>
  <c r="I205" i="9" s="1"/>
  <c r="J202" i="9" s="1"/>
  <c r="J204" i="9" s="1"/>
  <c r="J205" i="9" s="1"/>
  <c r="K202" i="9" s="1"/>
  <c r="I216" i="9"/>
  <c r="J134" i="9"/>
  <c r="J136" i="9" s="1"/>
  <c r="J137" i="9" s="1"/>
  <c r="J124" i="9"/>
  <c r="J125" i="9" s="1"/>
  <c r="J126" i="9" s="1"/>
  <c r="J119" i="9"/>
  <c r="K176" i="9"/>
  <c r="K177" i="9" s="1"/>
  <c r="L174" i="9" s="1"/>
  <c r="L176" i="9" s="1"/>
  <c r="L177" i="9" s="1"/>
  <c r="I160" i="9"/>
  <c r="I161" i="9" s="1"/>
  <c r="J158" i="9" s="1"/>
  <c r="H73" i="9"/>
  <c r="H68" i="9"/>
  <c r="K108" i="9"/>
  <c r="K113" i="9"/>
  <c r="K114" i="9" s="1"/>
  <c r="K115" i="9" s="1"/>
  <c r="H40" i="9"/>
  <c r="H35" i="9"/>
  <c r="H15" i="9"/>
  <c r="I15" i="9" s="1"/>
  <c r="J15" i="9" s="1"/>
  <c r="K15" i="9" s="1"/>
  <c r="L15" i="9" s="1"/>
  <c r="M15" i="9" s="1"/>
  <c r="N15" i="9" s="1"/>
  <c r="O15" i="9" s="1"/>
  <c r="P15" i="9" s="1"/>
  <c r="I103" i="9"/>
  <c r="I104" i="9" s="1"/>
  <c r="K99" i="12"/>
  <c r="L96" i="12" s="1"/>
  <c r="K22" i="12"/>
  <c r="N42" i="12"/>
  <c r="Q84" i="12"/>
  <c r="Q85" i="12" s="1"/>
  <c r="Q86" i="12" s="1"/>
  <c r="R83" i="12" s="1"/>
  <c r="Q79" i="12"/>
  <c r="Q80" i="12" s="1"/>
  <c r="Q81" i="12" s="1"/>
  <c r="R78" i="12" s="1"/>
  <c r="R160" i="12"/>
  <c r="R161" i="12" s="1"/>
  <c r="S158" i="12" s="1"/>
  <c r="S160" i="12" s="1"/>
  <c r="S161" i="12" s="1"/>
  <c r="T158" i="12" s="1"/>
  <c r="R68" i="12"/>
  <c r="R69" i="12" s="1"/>
  <c r="R70" i="12" s="1"/>
  <c r="S67" i="12" s="1"/>
  <c r="R73" i="12"/>
  <c r="R74" i="12" s="1"/>
  <c r="R75" i="12" s="1"/>
  <c r="S72" i="12" s="1"/>
  <c r="R57" i="12"/>
  <c r="R58" i="12" s="1"/>
  <c r="R59" i="12" s="1"/>
  <c r="S56" i="12" s="1"/>
  <c r="R51" i="12"/>
  <c r="R52" i="12" s="1"/>
  <c r="R53" i="12" s="1"/>
  <c r="S50" i="12" s="1"/>
  <c r="R62" i="12"/>
  <c r="R63" i="12" s="1"/>
  <c r="R64" i="12" s="1"/>
  <c r="S61" i="12" s="1"/>
  <c r="D27" i="11"/>
  <c r="E39" i="11"/>
  <c r="E38" i="11"/>
  <c r="K17" i="12"/>
  <c r="K10" i="12" s="1"/>
  <c r="O17" i="11"/>
  <c r="F6" i="4" a="1"/>
  <c r="N7" i="11"/>
  <c r="N8" i="11" s="1"/>
  <c r="T174" i="12"/>
  <c r="T176" i="12" s="1"/>
  <c r="T177" i="12" s="1"/>
  <c r="S171" i="12"/>
  <c r="S172" i="12" s="1"/>
  <c r="T169" i="12" s="1"/>
  <c r="S207" i="12"/>
  <c r="S209" i="12" s="1"/>
  <c r="S210" i="12" s="1"/>
  <c r="R204" i="12"/>
  <c r="R205" i="12" s="1"/>
  <c r="S202" i="12" s="1"/>
  <c r="S185" i="12"/>
  <c r="S187" i="12" s="1"/>
  <c r="S188" i="12" s="1"/>
  <c r="R182" i="12"/>
  <c r="R183" i="12" s="1"/>
  <c r="S180" i="12" s="1"/>
  <c r="T163" i="12"/>
  <c r="T165" i="12" s="1"/>
  <c r="T166" i="12" s="1"/>
  <c r="T196" i="12"/>
  <c r="T198" i="12" s="1"/>
  <c r="T199" i="12" s="1"/>
  <c r="U196" i="12" s="1"/>
  <c r="U198" i="12" s="1"/>
  <c r="U199" i="12" s="1"/>
  <c r="S193" i="12"/>
  <c r="S194" i="12" s="1"/>
  <c r="T191" i="12" s="1"/>
  <c r="S120" i="12"/>
  <c r="S121" i="12" s="1"/>
  <c r="T118" i="12" s="1"/>
  <c r="S215" i="12"/>
  <c r="S131" i="12"/>
  <c r="S132" i="12" s="1"/>
  <c r="T129" i="12" s="1"/>
  <c r="S216" i="12"/>
  <c r="S109" i="12"/>
  <c r="S110" i="12" s="1"/>
  <c r="T107" i="12" s="1"/>
  <c r="S214" i="12"/>
  <c r="R142" i="12"/>
  <c r="R143" i="12" s="1"/>
  <c r="S140" i="12" s="1"/>
  <c r="R217" i="12"/>
  <c r="O7" i="11"/>
  <c r="O8" i="11" s="1"/>
  <c r="Q182" i="9"/>
  <c r="Q183" i="9" s="1"/>
  <c r="R180" i="9" s="1"/>
  <c r="S187" i="9"/>
  <c r="S188" i="9" s="1"/>
  <c r="T185" i="9" s="1"/>
  <c r="T134" i="12"/>
  <c r="T136" i="12" s="1"/>
  <c r="T137" i="12" s="1"/>
  <c r="S30" i="12" s="1"/>
  <c r="T112" i="12"/>
  <c r="T114" i="12" s="1"/>
  <c r="T115" i="12" s="1"/>
  <c r="S28" i="12" s="1"/>
  <c r="S46" i="12" s="1"/>
  <c r="S47" i="12" s="1"/>
  <c r="S48" i="12" s="1"/>
  <c r="T45" i="12" s="1"/>
  <c r="S145" i="12"/>
  <c r="S147" i="12" s="1"/>
  <c r="S148" i="12" s="1"/>
  <c r="R31" i="12" s="1"/>
  <c r="L103" i="12"/>
  <c r="L9" i="12" s="1"/>
  <c r="T123" i="12"/>
  <c r="T125" i="12" s="1"/>
  <c r="T126" i="12" s="1"/>
  <c r="S29" i="12" s="1"/>
  <c r="T98" i="10"/>
  <c r="T99" i="10" s="1"/>
  <c r="U96" i="10" s="1"/>
  <c r="T58" i="10"/>
  <c r="T59" i="10" s="1"/>
  <c r="U56" i="10" s="1"/>
  <c r="S147" i="10"/>
  <c r="S148" i="10" s="1"/>
  <c r="T145" i="10" s="1"/>
  <c r="S142" i="10"/>
  <c r="S143" i="10" s="1"/>
  <c r="T140" i="10" s="1"/>
  <c r="S103" i="10"/>
  <c r="S104" i="10" s="1"/>
  <c r="T101" i="10" s="1"/>
  <c r="T85" i="10"/>
  <c r="T86" i="10" s="1"/>
  <c r="U83" i="10" s="1"/>
  <c r="S136" i="10"/>
  <c r="S137" i="10" s="1"/>
  <c r="T134" i="10" s="1"/>
  <c r="U63" i="10"/>
  <c r="U64" i="10" s="1"/>
  <c r="V61" i="10" s="1"/>
  <c r="S109" i="10"/>
  <c r="S110" i="10" s="1"/>
  <c r="T107" i="10" s="1"/>
  <c r="T114" i="10"/>
  <c r="T115" i="10" s="1"/>
  <c r="U112" i="10" s="1"/>
  <c r="T52" i="10"/>
  <c r="T53" i="10" s="1"/>
  <c r="U50" i="10" s="1"/>
  <c r="T69" i="10"/>
  <c r="T70" i="10" s="1"/>
  <c r="U67" i="10" s="1"/>
  <c r="T120" i="10"/>
  <c r="T121" i="10" s="1"/>
  <c r="U118" i="10" s="1"/>
  <c r="T80" i="10"/>
  <c r="T81" i="10" s="1"/>
  <c r="U78" i="10" s="1"/>
  <c r="T74" i="10"/>
  <c r="T75" i="10" s="1"/>
  <c r="U72" i="10" s="1"/>
  <c r="N47" i="10"/>
  <c r="N22" i="10" s="1"/>
  <c r="O36" i="10"/>
  <c r="K11" i="10"/>
  <c r="K23" i="10" s="1"/>
  <c r="K24" i="10" s="1"/>
  <c r="K12" i="10" s="1"/>
  <c r="L18" i="10"/>
  <c r="L41" i="10"/>
  <c r="L9" i="10" s="1"/>
  <c r="T125" i="10"/>
  <c r="T126" i="10" s="1"/>
  <c r="U123" i="10" s="1"/>
  <c r="S131" i="10"/>
  <c r="S132" i="10" s="1"/>
  <c r="T129" i="10" s="1"/>
  <c r="W5" i="7" l="1"/>
  <c r="V7" i="7"/>
  <c r="J120" i="9"/>
  <c r="J121" i="9" s="1"/>
  <c r="K118" i="9" s="1"/>
  <c r="V5" i="6"/>
  <c r="W5" i="6" s="1"/>
  <c r="V6" i="6"/>
  <c r="W6" i="6" s="1"/>
  <c r="J215" i="9"/>
  <c r="K123" i="9"/>
  <c r="K125" i="9" s="1"/>
  <c r="K126" i="9" s="1"/>
  <c r="J131" i="9"/>
  <c r="J132" i="9" s="1"/>
  <c r="K129" i="9" s="1"/>
  <c r="J216" i="9"/>
  <c r="K134" i="9"/>
  <c r="K136" i="9" s="1"/>
  <c r="K137" i="9" s="1"/>
  <c r="K171" i="9"/>
  <c r="K172" i="9" s="1"/>
  <c r="L169" i="9" s="1"/>
  <c r="L171" i="9" s="1"/>
  <c r="L172" i="9" s="1"/>
  <c r="M169" i="9" s="1"/>
  <c r="M171" i="9" s="1"/>
  <c r="M172" i="9" s="1"/>
  <c r="N169" i="9" s="1"/>
  <c r="I98" i="9"/>
  <c r="I213" i="9"/>
  <c r="I6" i="9" s="1"/>
  <c r="J101" i="9"/>
  <c r="H74" i="9"/>
  <c r="H75" i="9" s="1"/>
  <c r="I72" i="9" s="1"/>
  <c r="I74" i="9" s="1"/>
  <c r="I75" i="9" s="1"/>
  <c r="J72" i="9" s="1"/>
  <c r="J74" i="9" s="1"/>
  <c r="J75" i="9" s="1"/>
  <c r="K72" i="9" s="1"/>
  <c r="K74" i="9" s="1"/>
  <c r="K75" i="9" s="1"/>
  <c r="L72" i="9" s="1"/>
  <c r="L74" i="9" s="1"/>
  <c r="L75" i="9" s="1"/>
  <c r="M72" i="9" s="1"/>
  <c r="M74" i="9" s="1"/>
  <c r="M75" i="9" s="1"/>
  <c r="N72" i="9" s="1"/>
  <c r="N74" i="9" s="1"/>
  <c r="N75" i="9" s="1"/>
  <c r="O72" i="9" s="1"/>
  <c r="O74" i="9" s="1"/>
  <c r="O75" i="9" s="1"/>
  <c r="P72" i="9" s="1"/>
  <c r="P74" i="9" s="1"/>
  <c r="P75" i="9" s="1"/>
  <c r="Q72" i="9" s="1"/>
  <c r="H80" i="9"/>
  <c r="H81" i="9" s="1"/>
  <c r="I78" i="9" s="1"/>
  <c r="I80" i="9" s="1"/>
  <c r="I81" i="9" s="1"/>
  <c r="J78" i="9" s="1"/>
  <c r="J80" i="9" s="1"/>
  <c r="J81" i="9" s="1"/>
  <c r="K78" i="9" s="1"/>
  <c r="K80" i="9" s="1"/>
  <c r="K81" i="9" s="1"/>
  <c r="L78" i="9" s="1"/>
  <c r="L80" i="9" s="1"/>
  <c r="L81" i="9" s="1"/>
  <c r="M78" i="9" s="1"/>
  <c r="M80" i="9" s="1"/>
  <c r="M81" i="9" s="1"/>
  <c r="N78" i="9" s="1"/>
  <c r="N80" i="9" s="1"/>
  <c r="N81" i="9" s="1"/>
  <c r="O78" i="9" s="1"/>
  <c r="O80" i="9" s="1"/>
  <c r="O81" i="9" s="1"/>
  <c r="P78" i="9" s="1"/>
  <c r="P80" i="9" s="1"/>
  <c r="P81" i="9" s="1"/>
  <c r="Q78" i="9" s="1"/>
  <c r="L207" i="9"/>
  <c r="L209" i="9" s="1"/>
  <c r="L210" i="9" s="1"/>
  <c r="M207" i="9" s="1"/>
  <c r="M209" i="9" s="1"/>
  <c r="M210" i="9" s="1"/>
  <c r="N207" i="9" s="1"/>
  <c r="N209" i="9" s="1"/>
  <c r="N210" i="9" s="1"/>
  <c r="K204" i="9"/>
  <c r="K205" i="9" s="1"/>
  <c r="L202" i="9" s="1"/>
  <c r="L163" i="9"/>
  <c r="L165" i="9" s="1"/>
  <c r="L166" i="9" s="1"/>
  <c r="M163" i="9" s="1"/>
  <c r="M165" i="9" s="1"/>
  <c r="M166" i="9" s="1"/>
  <c r="N163" i="9" s="1"/>
  <c r="N165" i="9" s="1"/>
  <c r="N166" i="9" s="1"/>
  <c r="K160" i="9"/>
  <c r="K161" i="9" s="1"/>
  <c r="L158" i="9" s="1"/>
  <c r="K214" i="9"/>
  <c r="L112" i="9"/>
  <c r="L114" i="9" s="1"/>
  <c r="L115" i="9" s="1"/>
  <c r="H69" i="9"/>
  <c r="H70" i="9" s="1"/>
  <c r="I67" i="9" s="1"/>
  <c r="I69" i="9" s="1"/>
  <c r="I70" i="9" s="1"/>
  <c r="J67" i="9" s="1"/>
  <c r="H85" i="9"/>
  <c r="H86" i="9" s="1"/>
  <c r="I83" i="9" s="1"/>
  <c r="I85" i="9" s="1"/>
  <c r="I86" i="9" s="1"/>
  <c r="J83" i="9" s="1"/>
  <c r="J85" i="9" s="1"/>
  <c r="J86" i="9" s="1"/>
  <c r="K83" i="9" s="1"/>
  <c r="K85" i="9" s="1"/>
  <c r="K86" i="9" s="1"/>
  <c r="L83" i="9" s="1"/>
  <c r="L85" i="9" s="1"/>
  <c r="L86" i="9" s="1"/>
  <c r="M83" i="9" s="1"/>
  <c r="M85" i="9" s="1"/>
  <c r="M86" i="9" s="1"/>
  <c r="N83" i="9" s="1"/>
  <c r="N85" i="9" s="1"/>
  <c r="N86" i="9" s="1"/>
  <c r="O83" i="9" s="1"/>
  <c r="O85" i="9" s="1"/>
  <c r="O86" i="9" s="1"/>
  <c r="P83" i="9" s="1"/>
  <c r="P85" i="9" s="1"/>
  <c r="P86" i="9" s="1"/>
  <c r="Q83" i="9" s="1"/>
  <c r="J142" i="9"/>
  <c r="J143" i="9" s="1"/>
  <c r="K140" i="9" s="1"/>
  <c r="J217" i="9"/>
  <c r="K145" i="9"/>
  <c r="K147" i="9" s="1"/>
  <c r="K148" i="9" s="1"/>
  <c r="M174" i="9"/>
  <c r="M176" i="9" s="1"/>
  <c r="M177" i="9" s="1"/>
  <c r="N174" i="9" s="1"/>
  <c r="N176" i="9" s="1"/>
  <c r="N177" i="9" s="1"/>
  <c r="H36" i="9"/>
  <c r="H41" i="9"/>
  <c r="H42" i="9"/>
  <c r="K109" i="9"/>
  <c r="K110" i="9" s="1"/>
  <c r="L107" i="9" s="1"/>
  <c r="L196" i="9"/>
  <c r="L198" i="9" s="1"/>
  <c r="L199" i="9" s="1"/>
  <c r="M196" i="9" s="1"/>
  <c r="M198" i="9" s="1"/>
  <c r="M199" i="9" s="1"/>
  <c r="N196" i="9" s="1"/>
  <c r="N198" i="9" s="1"/>
  <c r="N199" i="9" s="1"/>
  <c r="K193" i="9"/>
  <c r="K194" i="9" s="1"/>
  <c r="L191" i="9" s="1"/>
  <c r="L193" i="9" s="1"/>
  <c r="L194" i="9" s="1"/>
  <c r="M191" i="9" s="1"/>
  <c r="M193" i="9" s="1"/>
  <c r="M194" i="9" s="1"/>
  <c r="N191" i="9" s="1"/>
  <c r="O39" i="12"/>
  <c r="K11" i="12"/>
  <c r="K23" i="12" s="1"/>
  <c r="K24" i="12" s="1"/>
  <c r="K12" i="12" s="1"/>
  <c r="K13" i="12" s="1"/>
  <c r="K12" i="11" s="1"/>
  <c r="S68" i="12"/>
  <c r="S69" i="12" s="1"/>
  <c r="S70" i="12" s="1"/>
  <c r="T67" i="12" s="1"/>
  <c r="S73" i="12"/>
  <c r="S74" i="12" s="1"/>
  <c r="S75" i="12" s="1"/>
  <c r="T72" i="12" s="1"/>
  <c r="R84" i="12"/>
  <c r="R85" i="12" s="1"/>
  <c r="R86" i="12" s="1"/>
  <c r="S83" i="12" s="1"/>
  <c r="R79" i="12"/>
  <c r="R80" i="12" s="1"/>
  <c r="R81" i="12" s="1"/>
  <c r="S78" i="12" s="1"/>
  <c r="S57" i="12"/>
  <c r="S58" i="12" s="1"/>
  <c r="S59" i="12" s="1"/>
  <c r="T56" i="12" s="1"/>
  <c r="S51" i="12"/>
  <c r="S52" i="12" s="1"/>
  <c r="S53" i="12" s="1"/>
  <c r="T50" i="12" s="1"/>
  <c r="S62" i="12"/>
  <c r="S63" i="12" s="1"/>
  <c r="S64" i="12" s="1"/>
  <c r="T61" i="12" s="1"/>
  <c r="D28" i="11"/>
  <c r="D38" i="11"/>
  <c r="F6" i="4"/>
  <c r="F22" i="4"/>
  <c r="F53" i="4"/>
  <c r="F33" i="4"/>
  <c r="F35" i="4"/>
  <c r="F48" i="4"/>
  <c r="F44" i="4"/>
  <c r="F49" i="4"/>
  <c r="F12" i="4"/>
  <c r="F56" i="4"/>
  <c r="F7" i="4"/>
  <c r="F11" i="4"/>
  <c r="F23" i="4"/>
  <c r="F29" i="4"/>
  <c r="F14" i="4"/>
  <c r="F13" i="4"/>
  <c r="F54" i="4"/>
  <c r="F57" i="4"/>
  <c r="F10" i="4"/>
  <c r="F39" i="4"/>
  <c r="F15" i="4"/>
  <c r="F42" i="4"/>
  <c r="F43" i="4"/>
  <c r="F37" i="4"/>
  <c r="F34" i="4"/>
  <c r="F47" i="4"/>
  <c r="F41" i="4"/>
  <c r="F50" i="4"/>
  <c r="F59" i="4"/>
  <c r="F20" i="4"/>
  <c r="F16" i="4"/>
  <c r="F52" i="4"/>
  <c r="F45" i="4"/>
  <c r="F31" i="4"/>
  <c r="F17" i="4"/>
  <c r="F24" i="4"/>
  <c r="F28" i="4"/>
  <c r="F58" i="4"/>
  <c r="F18" i="4"/>
  <c r="F55" i="4"/>
  <c r="F27" i="4"/>
  <c r="F25" i="4"/>
  <c r="F19" i="4"/>
  <c r="F36" i="4"/>
  <c r="F9" i="4"/>
  <c r="F38" i="4"/>
  <c r="F8" i="4"/>
  <c r="F40" i="4"/>
  <c r="F51" i="4"/>
  <c r="F30" i="4"/>
  <c r="F21" i="4"/>
  <c r="F26" i="4"/>
  <c r="F32" i="4"/>
  <c r="F46" i="4"/>
  <c r="T185" i="12"/>
  <c r="T187" i="12" s="1"/>
  <c r="T188" i="12" s="1"/>
  <c r="S182" i="12"/>
  <c r="S183" i="12" s="1"/>
  <c r="T180" i="12" s="1"/>
  <c r="T193" i="12"/>
  <c r="T194" i="12" s="1"/>
  <c r="U191" i="12" s="1"/>
  <c r="U193" i="12" s="1"/>
  <c r="V196" i="12"/>
  <c r="V198" i="12" s="1"/>
  <c r="V199" i="12" s="1"/>
  <c r="T207" i="12"/>
  <c r="T209" i="12" s="1"/>
  <c r="T210" i="12" s="1"/>
  <c r="U207" i="12" s="1"/>
  <c r="U209" i="12" s="1"/>
  <c r="U210" i="12" s="1"/>
  <c r="S204" i="12"/>
  <c r="S205" i="12" s="1"/>
  <c r="T202" i="12" s="1"/>
  <c r="U163" i="12"/>
  <c r="U165" i="12" s="1"/>
  <c r="U166" i="12" s="1"/>
  <c r="V163" i="12" s="1"/>
  <c r="V165" i="12" s="1"/>
  <c r="V166" i="12" s="1"/>
  <c r="T160" i="12"/>
  <c r="T161" i="12" s="1"/>
  <c r="U158" i="12" s="1"/>
  <c r="U174" i="12"/>
  <c r="U176" i="12" s="1"/>
  <c r="U177" i="12" s="1"/>
  <c r="T171" i="12"/>
  <c r="T172" i="12" s="1"/>
  <c r="U169" i="12" s="1"/>
  <c r="S142" i="12"/>
  <c r="S143" i="12" s="1"/>
  <c r="T140" i="12" s="1"/>
  <c r="S217" i="12"/>
  <c r="T109" i="12"/>
  <c r="T110" i="12" s="1"/>
  <c r="U107" i="12" s="1"/>
  <c r="T214" i="12"/>
  <c r="T131" i="12"/>
  <c r="T132" i="12" s="1"/>
  <c r="U129" i="12" s="1"/>
  <c r="T216" i="12"/>
  <c r="T120" i="12"/>
  <c r="T121" i="12" s="1"/>
  <c r="U118" i="12" s="1"/>
  <c r="T215" i="12"/>
  <c r="R182" i="9"/>
  <c r="R183" i="9" s="1"/>
  <c r="S180" i="9" s="1"/>
  <c r="T187" i="9"/>
  <c r="T188" i="9" s="1"/>
  <c r="U185" i="9" s="1"/>
  <c r="T145" i="12"/>
  <c r="T147" i="12" s="1"/>
  <c r="T148" i="12" s="1"/>
  <c r="S31" i="12" s="1"/>
  <c r="U123" i="12"/>
  <c r="U125" i="12" s="1"/>
  <c r="U126" i="12" s="1"/>
  <c r="T29" i="12" s="1"/>
  <c r="U112" i="12"/>
  <c r="U114" i="12" s="1"/>
  <c r="U115" i="12" s="1"/>
  <c r="T28" i="12" s="1"/>
  <c r="T46" i="12" s="1"/>
  <c r="T47" i="12" s="1"/>
  <c r="T48" i="12" s="1"/>
  <c r="U45" i="12" s="1"/>
  <c r="L104" i="12"/>
  <c r="L19" i="12" s="1"/>
  <c r="U134" i="12"/>
  <c r="U136" i="12" s="1"/>
  <c r="U137" i="12" s="1"/>
  <c r="T30" i="12" s="1"/>
  <c r="U74" i="10"/>
  <c r="U75" i="10" s="1"/>
  <c r="V72" i="10" s="1"/>
  <c r="U80" i="10"/>
  <c r="U81" i="10" s="1"/>
  <c r="V78" i="10" s="1"/>
  <c r="U120" i="10"/>
  <c r="U121" i="10" s="1"/>
  <c r="V118" i="10" s="1"/>
  <c r="U52" i="10"/>
  <c r="U53" i="10" s="1"/>
  <c r="V50" i="10" s="1"/>
  <c r="U114" i="10"/>
  <c r="U115" i="10" s="1"/>
  <c r="V112" i="10" s="1"/>
  <c r="T109" i="10"/>
  <c r="T110" i="10" s="1"/>
  <c r="U107" i="10" s="1"/>
  <c r="V63" i="10"/>
  <c r="V64" i="10" s="1"/>
  <c r="W61" i="10" s="1"/>
  <c r="T136" i="10"/>
  <c r="T137" i="10" s="1"/>
  <c r="U134" i="10" s="1"/>
  <c r="U85" i="10"/>
  <c r="U86" i="10" s="1"/>
  <c r="V83" i="10" s="1"/>
  <c r="T103" i="10"/>
  <c r="T104" i="10" s="1"/>
  <c r="U101" i="10" s="1"/>
  <c r="T142" i="10"/>
  <c r="T143" i="10" s="1"/>
  <c r="U140" i="10" s="1"/>
  <c r="T147" i="10"/>
  <c r="T148" i="10" s="1"/>
  <c r="U145" i="10" s="1"/>
  <c r="T131" i="10"/>
  <c r="T132" i="10" s="1"/>
  <c r="U129" i="10" s="1"/>
  <c r="U58" i="10"/>
  <c r="U59" i="10" s="1"/>
  <c r="V56" i="10" s="1"/>
  <c r="U125" i="10"/>
  <c r="U126" i="10" s="1"/>
  <c r="V123" i="10" s="1"/>
  <c r="U98" i="10"/>
  <c r="U99" i="10" s="1"/>
  <c r="V96" i="10" s="1"/>
  <c r="K13" i="10"/>
  <c r="N48" i="10"/>
  <c r="O45" i="10" s="1"/>
  <c r="L42" i="10"/>
  <c r="O37" i="10"/>
  <c r="P34" i="10" s="1"/>
  <c r="U69" i="10"/>
  <c r="U70" i="10" s="1"/>
  <c r="V67" i="10" s="1"/>
  <c r="H9" i="9" l="1"/>
  <c r="X5" i="7"/>
  <c r="W7" i="7"/>
  <c r="L204" i="9"/>
  <c r="L205" i="9" s="1"/>
  <c r="M202" i="9" s="1"/>
  <c r="M204" i="9" s="1"/>
  <c r="M205" i="9" s="1"/>
  <c r="N202" i="9" s="1"/>
  <c r="N204" i="9" s="1"/>
  <c r="N205" i="9" s="1"/>
  <c r="O202" i="9" s="1"/>
  <c r="J69" i="9"/>
  <c r="J70" i="9" s="1"/>
  <c r="K67" i="9" s="1"/>
  <c r="H37" i="9"/>
  <c r="I34" i="9" s="1"/>
  <c r="H22" i="9"/>
  <c r="O174" i="9"/>
  <c r="O176" i="9" s="1"/>
  <c r="O177" i="9" s="1"/>
  <c r="N171" i="9"/>
  <c r="N172" i="9" s="1"/>
  <c r="O169" i="9" s="1"/>
  <c r="I39" i="9"/>
  <c r="H19" i="9"/>
  <c r="H17" i="9" s="1"/>
  <c r="K216" i="9"/>
  <c r="K131" i="9"/>
  <c r="K132" i="9" s="1"/>
  <c r="L129" i="9" s="1"/>
  <c r="L134" i="9"/>
  <c r="L136" i="9" s="1"/>
  <c r="L137" i="9" s="1"/>
  <c r="O196" i="9"/>
  <c r="O198" i="9" s="1"/>
  <c r="O199" i="9" s="1"/>
  <c r="N193" i="9"/>
  <c r="N194" i="9" s="1"/>
  <c r="O191" i="9" s="1"/>
  <c r="L214" i="9"/>
  <c r="M112" i="9"/>
  <c r="M114" i="9" s="1"/>
  <c r="M115" i="9" s="1"/>
  <c r="L109" i="9"/>
  <c r="L110" i="9" s="1"/>
  <c r="M107" i="9" s="1"/>
  <c r="K142" i="9"/>
  <c r="K143" i="9" s="1"/>
  <c r="L140" i="9" s="1"/>
  <c r="L145" i="9"/>
  <c r="L147" i="9" s="1"/>
  <c r="L148" i="9" s="1"/>
  <c r="K217" i="9"/>
  <c r="J103" i="9"/>
  <c r="L123" i="9"/>
  <c r="L125" i="9" s="1"/>
  <c r="L126" i="9" s="1"/>
  <c r="K120" i="9"/>
  <c r="K121" i="9" s="1"/>
  <c r="L118" i="9" s="1"/>
  <c r="K215" i="9"/>
  <c r="O163" i="9"/>
  <c r="O165" i="9" s="1"/>
  <c r="O166" i="9" s="1"/>
  <c r="O207" i="9"/>
  <c r="O209" i="9" s="1"/>
  <c r="O210" i="9" s="1"/>
  <c r="I99" i="9"/>
  <c r="J96" i="9" s="1"/>
  <c r="L160" i="9"/>
  <c r="L161" i="9" s="1"/>
  <c r="M158" i="9" s="1"/>
  <c r="M160" i="9" s="1"/>
  <c r="M161" i="9" s="1"/>
  <c r="N158" i="9" s="1"/>
  <c r="N160" i="9" s="1"/>
  <c r="N161" i="9" s="1"/>
  <c r="O158" i="9" s="1"/>
  <c r="O41" i="12"/>
  <c r="O42" i="12" s="1"/>
  <c r="S84" i="12"/>
  <c r="S85" i="12" s="1"/>
  <c r="S86" i="12" s="1"/>
  <c r="T83" i="12" s="1"/>
  <c r="S79" i="12"/>
  <c r="S80" i="12" s="1"/>
  <c r="S81" i="12" s="1"/>
  <c r="T78" i="12" s="1"/>
  <c r="T73" i="12"/>
  <c r="T74" i="12" s="1"/>
  <c r="T75" i="12" s="1"/>
  <c r="U72" i="12" s="1"/>
  <c r="T68" i="12"/>
  <c r="T69" i="12" s="1"/>
  <c r="T70" i="12" s="1"/>
  <c r="U67" i="12" s="1"/>
  <c r="T57" i="12"/>
  <c r="T58" i="12" s="1"/>
  <c r="T59" i="12" s="1"/>
  <c r="U56" i="12" s="1"/>
  <c r="T51" i="12"/>
  <c r="T52" i="12" s="1"/>
  <c r="T53" i="12" s="1"/>
  <c r="U50" i="12" s="1"/>
  <c r="T62" i="12"/>
  <c r="T63" i="12" s="1"/>
  <c r="T64" i="12" s="1"/>
  <c r="U61" i="12" s="1"/>
  <c r="F60" i="4"/>
  <c r="C22" i="2" s="1"/>
  <c r="U160" i="12"/>
  <c r="U161" i="12" s="1"/>
  <c r="V158" i="12" s="1"/>
  <c r="V160" i="12" s="1"/>
  <c r="V161" i="12" s="1"/>
  <c r="W158" i="12" s="1"/>
  <c r="W196" i="12"/>
  <c r="W198" i="12" s="1"/>
  <c r="W199" i="12" s="1"/>
  <c r="V207" i="12"/>
  <c r="V209" i="12" s="1"/>
  <c r="V210" i="12" s="1"/>
  <c r="U194" i="12"/>
  <c r="V191" i="12" s="1"/>
  <c r="V193" i="12" s="1"/>
  <c r="V194" i="12" s="1"/>
  <c r="W191" i="12" s="1"/>
  <c r="U185" i="12"/>
  <c r="U187" i="12" s="1"/>
  <c r="U188" i="12" s="1"/>
  <c r="T182" i="12"/>
  <c r="T183" i="12" s="1"/>
  <c r="U180" i="12" s="1"/>
  <c r="V174" i="12"/>
  <c r="V176" i="12" s="1"/>
  <c r="V177" i="12" s="1"/>
  <c r="U171" i="12"/>
  <c r="U172" i="12" s="1"/>
  <c r="V169" i="12" s="1"/>
  <c r="W163" i="12"/>
  <c r="W165" i="12" s="1"/>
  <c r="W166" i="12" s="1"/>
  <c r="T204" i="12"/>
  <c r="T205" i="12" s="1"/>
  <c r="U202" i="12" s="1"/>
  <c r="U109" i="12"/>
  <c r="U110" i="12" s="1"/>
  <c r="V107" i="12" s="1"/>
  <c r="U214" i="12"/>
  <c r="U120" i="12"/>
  <c r="U121" i="12" s="1"/>
  <c r="V118" i="12" s="1"/>
  <c r="U215" i="12"/>
  <c r="T142" i="12"/>
  <c r="T143" i="12" s="1"/>
  <c r="U140" i="12" s="1"/>
  <c r="T217" i="12"/>
  <c r="L98" i="12"/>
  <c r="L22" i="12" s="1"/>
  <c r="L213" i="12"/>
  <c r="L6" i="12" s="1"/>
  <c r="U131" i="12"/>
  <c r="U132" i="12" s="1"/>
  <c r="V129" i="12" s="1"/>
  <c r="U216" i="12"/>
  <c r="S182" i="9"/>
  <c r="S183" i="9" s="1"/>
  <c r="T180" i="9" s="1"/>
  <c r="U187" i="9"/>
  <c r="U188" i="9" s="1"/>
  <c r="V185" i="9" s="1"/>
  <c r="V134" i="12"/>
  <c r="V136" i="12" s="1"/>
  <c r="V137" i="12" s="1"/>
  <c r="U30" i="12" s="1"/>
  <c r="V112" i="12"/>
  <c r="V114" i="12" s="1"/>
  <c r="V115" i="12" s="1"/>
  <c r="U28" i="12" s="1"/>
  <c r="U46" i="12" s="1"/>
  <c r="U47" i="12" s="1"/>
  <c r="U48" i="12" s="1"/>
  <c r="V45" i="12" s="1"/>
  <c r="M101" i="12"/>
  <c r="M18" i="12" s="1"/>
  <c r="L17" i="12"/>
  <c r="L10" i="12" s="1"/>
  <c r="V123" i="12"/>
  <c r="V125" i="12" s="1"/>
  <c r="V126" i="12" s="1"/>
  <c r="U29" i="12" s="1"/>
  <c r="U145" i="12"/>
  <c r="U147" i="12" s="1"/>
  <c r="U148" i="12" s="1"/>
  <c r="T31" i="12" s="1"/>
  <c r="V69" i="10"/>
  <c r="V70" i="10" s="1"/>
  <c r="W67" i="10" s="1"/>
  <c r="V98" i="10"/>
  <c r="V99" i="10" s="1"/>
  <c r="W96" i="10" s="1"/>
  <c r="V58" i="10"/>
  <c r="V59" i="10" s="1"/>
  <c r="W56" i="10" s="1"/>
  <c r="U131" i="10"/>
  <c r="U132" i="10" s="1"/>
  <c r="V129" i="10" s="1"/>
  <c r="U147" i="10"/>
  <c r="U148" i="10" s="1"/>
  <c r="V145" i="10" s="1"/>
  <c r="U142" i="10"/>
  <c r="U143" i="10" s="1"/>
  <c r="V140" i="10" s="1"/>
  <c r="U103" i="10"/>
  <c r="U104" i="10" s="1"/>
  <c r="V101" i="10" s="1"/>
  <c r="V85" i="10"/>
  <c r="V86" i="10" s="1"/>
  <c r="W83" i="10" s="1"/>
  <c r="U136" i="10"/>
  <c r="U137" i="10" s="1"/>
  <c r="V134" i="10" s="1"/>
  <c r="W63" i="10"/>
  <c r="W64" i="10" s="1"/>
  <c r="X61" i="10" s="1"/>
  <c r="U109" i="10"/>
  <c r="U110" i="10" s="1"/>
  <c r="V107" i="10" s="1"/>
  <c r="V114" i="10"/>
  <c r="V115" i="10" s="1"/>
  <c r="W112" i="10" s="1"/>
  <c r="V52" i="10"/>
  <c r="V53" i="10" s="1"/>
  <c r="W50" i="10" s="1"/>
  <c r="V120" i="10"/>
  <c r="V121" i="10" s="1"/>
  <c r="W118" i="10" s="1"/>
  <c r="V80" i="10"/>
  <c r="V81" i="10" s="1"/>
  <c r="W78" i="10" s="1"/>
  <c r="V125" i="10"/>
  <c r="V126" i="10" s="1"/>
  <c r="W123" i="10" s="1"/>
  <c r="V74" i="10"/>
  <c r="V75" i="10" s="1"/>
  <c r="W72" i="10" s="1"/>
  <c r="P36" i="10"/>
  <c r="M39" i="10"/>
  <c r="L19" i="10"/>
  <c r="L17" i="10" s="1"/>
  <c r="L10" i="10" s="1"/>
  <c r="O47" i="10"/>
  <c r="O22" i="10" s="1"/>
  <c r="Y5" i="7" l="1"/>
  <c r="X7" i="7"/>
  <c r="X5" i="6"/>
  <c r="Y5" i="6" s="1"/>
  <c r="X6" i="6"/>
  <c r="Y6" i="6" s="1"/>
  <c r="K69" i="9"/>
  <c r="K70" i="9" s="1"/>
  <c r="L67" i="9" s="1"/>
  <c r="L69" i="9" s="1"/>
  <c r="L70" i="9" s="1"/>
  <c r="M67" i="9" s="1"/>
  <c r="M69" i="9" s="1"/>
  <c r="M70" i="9" s="1"/>
  <c r="N67" i="9" s="1"/>
  <c r="N69" i="9" s="1"/>
  <c r="N70" i="9" s="1"/>
  <c r="O67" i="9" s="1"/>
  <c r="O69" i="9" s="1"/>
  <c r="O70" i="9" s="1"/>
  <c r="P67" i="9" s="1"/>
  <c r="P69" i="9" s="1"/>
  <c r="P70" i="9" s="1"/>
  <c r="Q67" i="9" s="1"/>
  <c r="L142" i="9"/>
  <c r="L143" i="9" s="1"/>
  <c r="M140" i="9" s="1"/>
  <c r="M145" i="9"/>
  <c r="M147" i="9" s="1"/>
  <c r="M148" i="9" s="1"/>
  <c r="L217" i="9"/>
  <c r="O193" i="9"/>
  <c r="O194" i="9" s="1"/>
  <c r="P191" i="9" s="1"/>
  <c r="P196" i="9"/>
  <c r="P198" i="9" s="1"/>
  <c r="P199" i="9" s="1"/>
  <c r="P174" i="9"/>
  <c r="P176" i="9" s="1"/>
  <c r="P177" i="9" s="1"/>
  <c r="O171" i="9"/>
  <c r="O172" i="9" s="1"/>
  <c r="P169" i="9" s="1"/>
  <c r="J104" i="9"/>
  <c r="M214" i="9"/>
  <c r="M109" i="9"/>
  <c r="M110" i="9" s="1"/>
  <c r="N107" i="9" s="1"/>
  <c r="N112" i="9"/>
  <c r="N114" i="9" s="1"/>
  <c r="N115" i="9" s="1"/>
  <c r="H10" i="9"/>
  <c r="H11" i="9"/>
  <c r="H23" i="9" s="1"/>
  <c r="H24" i="9" s="1"/>
  <c r="H12" i="9" s="1"/>
  <c r="H13" i="9" s="1"/>
  <c r="H11" i="11" s="1"/>
  <c r="H13" i="11" s="1"/>
  <c r="I36" i="9"/>
  <c r="I22" i="9" s="1"/>
  <c r="L120" i="9"/>
  <c r="L121" i="9" s="1"/>
  <c r="M118" i="9" s="1"/>
  <c r="L215" i="9"/>
  <c r="M123" i="9"/>
  <c r="M125" i="9" s="1"/>
  <c r="M126" i="9" s="1"/>
  <c r="M134" i="9"/>
  <c r="M136" i="9" s="1"/>
  <c r="M137" i="9" s="1"/>
  <c r="L131" i="9"/>
  <c r="L132" i="9" s="1"/>
  <c r="M129" i="9" s="1"/>
  <c r="L216" i="9"/>
  <c r="I18" i="9"/>
  <c r="I41" i="9"/>
  <c r="P207" i="9"/>
  <c r="P209" i="9" s="1"/>
  <c r="P210" i="9" s="1"/>
  <c r="O204" i="9"/>
  <c r="O205" i="9" s="1"/>
  <c r="P202" i="9" s="1"/>
  <c r="P163" i="9"/>
  <c r="P165" i="9" s="1"/>
  <c r="P166" i="9" s="1"/>
  <c r="O160" i="9"/>
  <c r="O161" i="9" s="1"/>
  <c r="P158" i="9" s="1"/>
  <c r="P39" i="12"/>
  <c r="U73" i="12"/>
  <c r="U74" i="12" s="1"/>
  <c r="U75" i="12" s="1"/>
  <c r="V72" i="12" s="1"/>
  <c r="U68" i="12"/>
  <c r="U69" i="12" s="1"/>
  <c r="U70" i="12" s="1"/>
  <c r="V67" i="12" s="1"/>
  <c r="T84" i="12"/>
  <c r="T85" i="12" s="1"/>
  <c r="T86" i="12" s="1"/>
  <c r="U83" i="12" s="1"/>
  <c r="T79" i="12"/>
  <c r="T80" i="12" s="1"/>
  <c r="T81" i="12" s="1"/>
  <c r="U78" i="12" s="1"/>
  <c r="U51" i="12"/>
  <c r="U52" i="12" s="1"/>
  <c r="U53" i="12" s="1"/>
  <c r="V50" i="12" s="1"/>
  <c r="U57" i="12"/>
  <c r="U58" i="12" s="1"/>
  <c r="U59" i="12" s="1"/>
  <c r="V56" i="12" s="1"/>
  <c r="U62" i="12"/>
  <c r="U63" i="12" s="1"/>
  <c r="U64" i="12" s="1"/>
  <c r="V61" i="12" s="1"/>
  <c r="U204" i="12"/>
  <c r="U205" i="12" s="1"/>
  <c r="V202" i="12" s="1"/>
  <c r="W207" i="12"/>
  <c r="W209" i="12" s="1"/>
  <c r="W210" i="12" s="1"/>
  <c r="X207" i="12" s="1"/>
  <c r="X209" i="12" s="1"/>
  <c r="X210" i="12" s="1"/>
  <c r="V185" i="12"/>
  <c r="V187" i="12" s="1"/>
  <c r="V188" i="12" s="1"/>
  <c r="U182" i="12"/>
  <c r="U183" i="12" s="1"/>
  <c r="V180" i="12" s="1"/>
  <c r="X163" i="12"/>
  <c r="X165" i="12" s="1"/>
  <c r="X166" i="12" s="1"/>
  <c r="W160" i="12"/>
  <c r="W161" i="12" s="1"/>
  <c r="X158" i="12" s="1"/>
  <c r="X196" i="12"/>
  <c r="X198" i="12" s="1"/>
  <c r="X199" i="12" s="1"/>
  <c r="W193" i="12"/>
  <c r="W194" i="12" s="1"/>
  <c r="X191" i="12" s="1"/>
  <c r="W174" i="12"/>
  <c r="W176" i="12" s="1"/>
  <c r="W177" i="12" s="1"/>
  <c r="V171" i="12"/>
  <c r="V172" i="12" s="1"/>
  <c r="W169" i="12" s="1"/>
  <c r="U142" i="12"/>
  <c r="U143" i="12" s="1"/>
  <c r="V140" i="12" s="1"/>
  <c r="U217" i="12"/>
  <c r="V120" i="12"/>
  <c r="V121" i="12" s="1"/>
  <c r="W118" i="12" s="1"/>
  <c r="V215" i="12"/>
  <c r="V109" i="12"/>
  <c r="V110" i="12" s="1"/>
  <c r="W107" i="12" s="1"/>
  <c r="V214" i="12"/>
  <c r="V131" i="12"/>
  <c r="V132" i="12" s="1"/>
  <c r="W129" i="12" s="1"/>
  <c r="V216" i="12"/>
  <c r="L99" i="12"/>
  <c r="M96" i="12" s="1"/>
  <c r="T182" i="9"/>
  <c r="T183" i="9" s="1"/>
  <c r="U180" i="9" s="1"/>
  <c r="V187" i="9"/>
  <c r="V188" i="9" s="1"/>
  <c r="W185" i="9" s="1"/>
  <c r="V145" i="12"/>
  <c r="V147" i="12" s="1"/>
  <c r="V148" i="12" s="1"/>
  <c r="U31" i="12" s="1"/>
  <c r="L11" i="12"/>
  <c r="L23" i="12" s="1"/>
  <c r="L24" i="12" s="1"/>
  <c r="L12" i="12" s="1"/>
  <c r="W123" i="12"/>
  <c r="W125" i="12" s="1"/>
  <c r="W126" i="12" s="1"/>
  <c r="V29" i="12" s="1"/>
  <c r="M103" i="12"/>
  <c r="M9" i="12" s="1"/>
  <c r="W112" i="12"/>
  <c r="W114" i="12" s="1"/>
  <c r="W115" i="12" s="1"/>
  <c r="V28" i="12" s="1"/>
  <c r="V46" i="12" s="1"/>
  <c r="V47" i="12" s="1"/>
  <c r="V48" i="12" s="1"/>
  <c r="W45" i="12" s="1"/>
  <c r="W134" i="12"/>
  <c r="W136" i="12" s="1"/>
  <c r="W137" i="12" s="1"/>
  <c r="V30" i="12" s="1"/>
  <c r="V136" i="10"/>
  <c r="V137" i="10" s="1"/>
  <c r="W134" i="10" s="1"/>
  <c r="W74" i="10"/>
  <c r="W75" i="10" s="1"/>
  <c r="X72" i="10" s="1"/>
  <c r="W125" i="10"/>
  <c r="W126" i="10" s="1"/>
  <c r="X123" i="10" s="1"/>
  <c r="W80" i="10"/>
  <c r="W81" i="10" s="1"/>
  <c r="X78" i="10" s="1"/>
  <c r="W120" i="10"/>
  <c r="W121" i="10" s="1"/>
  <c r="X118" i="10" s="1"/>
  <c r="W52" i="10"/>
  <c r="W53" i="10" s="1"/>
  <c r="X50" i="10" s="1"/>
  <c r="V109" i="10"/>
  <c r="V110" i="10" s="1"/>
  <c r="W107" i="10" s="1"/>
  <c r="X63" i="10"/>
  <c r="X64" i="10" s="1"/>
  <c r="Y61" i="10" s="1"/>
  <c r="W85" i="10"/>
  <c r="W86" i="10" s="1"/>
  <c r="X83" i="10" s="1"/>
  <c r="V103" i="10"/>
  <c r="V104" i="10" s="1"/>
  <c r="W101" i="10" s="1"/>
  <c r="V142" i="10"/>
  <c r="V143" i="10" s="1"/>
  <c r="W140" i="10" s="1"/>
  <c r="V147" i="10"/>
  <c r="V148" i="10" s="1"/>
  <c r="W145" i="10" s="1"/>
  <c r="V131" i="10"/>
  <c r="V132" i="10" s="1"/>
  <c r="W129" i="10" s="1"/>
  <c r="W58" i="10"/>
  <c r="W59" i="10" s="1"/>
  <c r="X56" i="10" s="1"/>
  <c r="W98" i="10"/>
  <c r="W99" i="10" s="1"/>
  <c r="X96" i="10" s="1"/>
  <c r="W69" i="10"/>
  <c r="W70" i="10" s="1"/>
  <c r="X67" i="10" s="1"/>
  <c r="O48" i="10"/>
  <c r="P45" i="10" s="1"/>
  <c r="L11" i="10"/>
  <c r="L23" i="10" s="1"/>
  <c r="L24" i="10" s="1"/>
  <c r="L12" i="10" s="1"/>
  <c r="M18" i="10"/>
  <c r="M41" i="10"/>
  <c r="M9" i="10" s="1"/>
  <c r="P37" i="10"/>
  <c r="Q34" i="10" s="1"/>
  <c r="W114" i="10"/>
  <c r="W115" i="10" s="1"/>
  <c r="X112" i="10" s="1"/>
  <c r="Z5" i="7" l="1"/>
  <c r="Y7" i="7"/>
  <c r="Q163" i="9"/>
  <c r="Q165" i="9" s="1"/>
  <c r="Q166" i="9" s="1"/>
  <c r="P160" i="9"/>
  <c r="P161" i="9" s="1"/>
  <c r="Q158" i="9" s="1"/>
  <c r="Q196" i="9"/>
  <c r="Q198" i="9" s="1"/>
  <c r="Q199" i="9" s="1"/>
  <c r="P193" i="9"/>
  <c r="P194" i="9" s="1"/>
  <c r="Q191" i="9" s="1"/>
  <c r="Q207" i="9"/>
  <c r="Q209" i="9" s="1"/>
  <c r="Q210" i="9" s="1"/>
  <c r="P204" i="9"/>
  <c r="P205" i="9" s="1"/>
  <c r="Q202" i="9" s="1"/>
  <c r="N214" i="9"/>
  <c r="N109" i="9"/>
  <c r="N110" i="9" s="1"/>
  <c r="O107" i="9" s="1"/>
  <c r="O112" i="9"/>
  <c r="O114" i="9" s="1"/>
  <c r="O115" i="9" s="1"/>
  <c r="K101" i="9"/>
  <c r="K103" i="9" s="1"/>
  <c r="J98" i="9"/>
  <c r="J99" i="9" s="1"/>
  <c r="K96" i="9" s="1"/>
  <c r="J213" i="9"/>
  <c r="J6" i="9" s="1"/>
  <c r="N123" i="9"/>
  <c r="N125" i="9" s="1"/>
  <c r="N126" i="9" s="1"/>
  <c r="M120" i="9"/>
  <c r="M121" i="9" s="1"/>
  <c r="N118" i="9" s="1"/>
  <c r="M215" i="9"/>
  <c r="I42" i="9"/>
  <c r="I9" i="9"/>
  <c r="I37" i="9"/>
  <c r="J34" i="9" s="1"/>
  <c r="Q174" i="9"/>
  <c r="Q176" i="9" s="1"/>
  <c r="Q177" i="9" s="1"/>
  <c r="P171" i="9"/>
  <c r="P172" i="9" s="1"/>
  <c r="Q169" i="9" s="1"/>
  <c r="M217" i="9"/>
  <c r="N145" i="9"/>
  <c r="N147" i="9" s="1"/>
  <c r="N148" i="9" s="1"/>
  <c r="M142" i="9"/>
  <c r="M143" i="9" s="1"/>
  <c r="N140" i="9" s="1"/>
  <c r="N134" i="9"/>
  <c r="N136" i="9" s="1"/>
  <c r="N137" i="9" s="1"/>
  <c r="M131" i="9"/>
  <c r="M132" i="9" s="1"/>
  <c r="N129" i="9" s="1"/>
  <c r="M216" i="9"/>
  <c r="P41" i="12"/>
  <c r="U84" i="12"/>
  <c r="U85" i="12" s="1"/>
  <c r="U86" i="12" s="1"/>
  <c r="V83" i="12" s="1"/>
  <c r="U79" i="12"/>
  <c r="U80" i="12" s="1"/>
  <c r="U81" i="12" s="1"/>
  <c r="V78" i="12" s="1"/>
  <c r="V62" i="12"/>
  <c r="V63" i="12" s="1"/>
  <c r="V64" i="12" s="1"/>
  <c r="W61" i="12" s="1"/>
  <c r="V51" i="12"/>
  <c r="V52" i="12" s="1"/>
  <c r="V53" i="12" s="1"/>
  <c r="W50" i="12" s="1"/>
  <c r="V57" i="12"/>
  <c r="V58" i="12" s="1"/>
  <c r="V59" i="12" s="1"/>
  <c r="W56" i="12" s="1"/>
  <c r="V68" i="12"/>
  <c r="V69" i="12" s="1"/>
  <c r="V70" i="12" s="1"/>
  <c r="W67" i="12" s="1"/>
  <c r="V73" i="12"/>
  <c r="V74" i="12" s="1"/>
  <c r="V75" i="12" s="1"/>
  <c r="W72" i="12" s="1"/>
  <c r="V204" i="12"/>
  <c r="V205" i="12" s="1"/>
  <c r="W202" i="12" s="1"/>
  <c r="Y163" i="12"/>
  <c r="Y165" i="12" s="1"/>
  <c r="Y166" i="12" s="1"/>
  <c r="X160" i="12"/>
  <c r="X161" i="12" s="1"/>
  <c r="Y158" i="12" s="1"/>
  <c r="W185" i="12"/>
  <c r="W187" i="12" s="1"/>
  <c r="W188" i="12" s="1"/>
  <c r="V182" i="12"/>
  <c r="V183" i="12" s="1"/>
  <c r="W180" i="12" s="1"/>
  <c r="Y207" i="12"/>
  <c r="Y209" i="12" s="1"/>
  <c r="Y210" i="12" s="1"/>
  <c r="Y196" i="12"/>
  <c r="Y198" i="12" s="1"/>
  <c r="Y199" i="12" s="1"/>
  <c r="X193" i="12"/>
  <c r="X194" i="12" s="1"/>
  <c r="Y191" i="12" s="1"/>
  <c r="X174" i="12"/>
  <c r="X176" i="12" s="1"/>
  <c r="X177" i="12" s="1"/>
  <c r="W171" i="12"/>
  <c r="W172" i="12" s="1"/>
  <c r="X169" i="12" s="1"/>
  <c r="W120" i="12"/>
  <c r="W121" i="12" s="1"/>
  <c r="X118" i="12" s="1"/>
  <c r="W215" i="12"/>
  <c r="W131" i="12"/>
  <c r="W132" i="12" s="1"/>
  <c r="X129" i="12" s="1"/>
  <c r="W216" i="12"/>
  <c r="W109" i="12"/>
  <c r="W110" i="12" s="1"/>
  <c r="X107" i="12" s="1"/>
  <c r="W214" i="12"/>
  <c r="V142" i="12"/>
  <c r="V143" i="12" s="1"/>
  <c r="W140" i="12" s="1"/>
  <c r="V217" i="12"/>
  <c r="U182" i="9"/>
  <c r="U183" i="9" s="1"/>
  <c r="V180" i="9" s="1"/>
  <c r="L13" i="12"/>
  <c r="L12" i="11" s="1"/>
  <c r="W187" i="9"/>
  <c r="W188" i="9" s="1"/>
  <c r="X185" i="9" s="1"/>
  <c r="X123" i="12"/>
  <c r="X125" i="12" s="1"/>
  <c r="X126" i="12" s="1"/>
  <c r="W29" i="12" s="1"/>
  <c r="X134" i="12"/>
  <c r="X136" i="12" s="1"/>
  <c r="X137" i="12" s="1"/>
  <c r="W30" i="12" s="1"/>
  <c r="M104" i="12"/>
  <c r="M19" i="12" s="1"/>
  <c r="X112" i="12"/>
  <c r="X114" i="12" s="1"/>
  <c r="X115" i="12" s="1"/>
  <c r="W28" i="12" s="1"/>
  <c r="W46" i="12" s="1"/>
  <c r="W47" i="12" s="1"/>
  <c r="W48" i="12" s="1"/>
  <c r="X45" i="12" s="1"/>
  <c r="W145" i="12"/>
  <c r="W147" i="12" s="1"/>
  <c r="W148" i="12" s="1"/>
  <c r="V31" i="12" s="1"/>
  <c r="X69" i="10"/>
  <c r="X70" i="10" s="1"/>
  <c r="Y67" i="10" s="1"/>
  <c r="X98" i="10"/>
  <c r="X99" i="10" s="1"/>
  <c r="Y96" i="10" s="1"/>
  <c r="X58" i="10"/>
  <c r="X59" i="10" s="1"/>
  <c r="Y56" i="10" s="1"/>
  <c r="W131" i="10"/>
  <c r="W132" i="10" s="1"/>
  <c r="X129" i="10" s="1"/>
  <c r="W147" i="10"/>
  <c r="W148" i="10" s="1"/>
  <c r="X145" i="10" s="1"/>
  <c r="W142" i="10"/>
  <c r="W143" i="10" s="1"/>
  <c r="X140" i="10" s="1"/>
  <c r="W103" i="10"/>
  <c r="W104" i="10" s="1"/>
  <c r="X101" i="10" s="1"/>
  <c r="X85" i="10"/>
  <c r="X86" i="10" s="1"/>
  <c r="Y83" i="10" s="1"/>
  <c r="Y63" i="10"/>
  <c r="Y64" i="10" s="1"/>
  <c r="Z61" i="10" s="1"/>
  <c r="W109" i="10"/>
  <c r="W110" i="10" s="1"/>
  <c r="X107" i="10" s="1"/>
  <c r="X52" i="10"/>
  <c r="X53" i="10" s="1"/>
  <c r="Y50" i="10" s="1"/>
  <c r="X120" i="10"/>
  <c r="X121" i="10" s="1"/>
  <c r="Y118" i="10" s="1"/>
  <c r="X80" i="10"/>
  <c r="X81" i="10" s="1"/>
  <c r="Y78" i="10" s="1"/>
  <c r="X125" i="10"/>
  <c r="X126" i="10" s="1"/>
  <c r="Y123" i="10" s="1"/>
  <c r="X74" i="10"/>
  <c r="X75" i="10" s="1"/>
  <c r="Y72" i="10" s="1"/>
  <c r="X114" i="10"/>
  <c r="X115" i="10" s="1"/>
  <c r="Y112" i="10" s="1"/>
  <c r="W136" i="10"/>
  <c r="W137" i="10" s="1"/>
  <c r="X134" i="10" s="1"/>
  <c r="Q36" i="10"/>
  <c r="M42" i="10"/>
  <c r="L13" i="10"/>
  <c r="P47" i="10"/>
  <c r="P22" i="10" s="1"/>
  <c r="AA5" i="7" l="1"/>
  <c r="Z7" i="7"/>
  <c r="Z6" i="6"/>
  <c r="AA6" i="6" s="1"/>
  <c r="Z5" i="6"/>
  <c r="AA5" i="6" s="1"/>
  <c r="J36" i="9"/>
  <c r="J22" i="9" s="1"/>
  <c r="J37" i="9"/>
  <c r="K34" i="9" s="1"/>
  <c r="N217" i="9"/>
  <c r="N142" i="9"/>
  <c r="N143" i="9" s="1"/>
  <c r="O140" i="9" s="1"/>
  <c r="O145" i="9"/>
  <c r="O147" i="9" s="1"/>
  <c r="O148" i="9" s="1"/>
  <c r="Q204" i="9"/>
  <c r="Q205" i="9" s="1"/>
  <c r="R202" i="9" s="1"/>
  <c r="R207" i="9"/>
  <c r="R209" i="9" s="1"/>
  <c r="R210" i="9" s="1"/>
  <c r="O123" i="9"/>
  <c r="O125" i="9" s="1"/>
  <c r="O126" i="9" s="1"/>
  <c r="N215" i="9"/>
  <c r="N120" i="9"/>
  <c r="N121" i="9" s="1"/>
  <c r="O118" i="9" s="1"/>
  <c r="R196" i="9"/>
  <c r="R198" i="9" s="1"/>
  <c r="R199" i="9" s="1"/>
  <c r="Q193" i="9"/>
  <c r="Q194" i="9" s="1"/>
  <c r="R191" i="9" s="1"/>
  <c r="R174" i="9"/>
  <c r="R176" i="9" s="1"/>
  <c r="R177" i="9" s="1"/>
  <c r="Q171" i="9"/>
  <c r="Q172" i="9" s="1"/>
  <c r="R169" i="9" s="1"/>
  <c r="J39" i="9"/>
  <c r="I19" i="9"/>
  <c r="I17" i="9" s="1"/>
  <c r="K104" i="9"/>
  <c r="N216" i="9"/>
  <c r="O134" i="9"/>
  <c r="O136" i="9" s="1"/>
  <c r="O137" i="9" s="1"/>
  <c r="N131" i="9"/>
  <c r="N132" i="9" s="1"/>
  <c r="O129" i="9" s="1"/>
  <c r="O214" i="9"/>
  <c r="P112" i="9"/>
  <c r="P114" i="9" s="1"/>
  <c r="P115" i="9" s="1"/>
  <c r="O109" i="9"/>
  <c r="O110" i="9" s="1"/>
  <c r="P107" i="9" s="1"/>
  <c r="R163" i="9"/>
  <c r="R165" i="9" s="1"/>
  <c r="R166" i="9" s="1"/>
  <c r="Q160" i="9"/>
  <c r="Q161" i="9" s="1"/>
  <c r="R158" i="9" s="1"/>
  <c r="P42" i="12"/>
  <c r="V84" i="12"/>
  <c r="V85" i="12" s="1"/>
  <c r="V86" i="12" s="1"/>
  <c r="W83" i="12" s="1"/>
  <c r="V79" i="12"/>
  <c r="V80" i="12" s="1"/>
  <c r="V81" i="12" s="1"/>
  <c r="W78" i="12" s="1"/>
  <c r="W68" i="12"/>
  <c r="W69" i="12" s="1"/>
  <c r="W70" i="12" s="1"/>
  <c r="X67" i="12" s="1"/>
  <c r="W73" i="12"/>
  <c r="W74" i="12" s="1"/>
  <c r="W75" i="12" s="1"/>
  <c r="X72" i="12" s="1"/>
  <c r="W51" i="12"/>
  <c r="W52" i="12" s="1"/>
  <c r="W53" i="12" s="1"/>
  <c r="X50" i="12" s="1"/>
  <c r="W62" i="12"/>
  <c r="W63" i="12" s="1"/>
  <c r="W64" i="12" s="1"/>
  <c r="X61" i="12" s="1"/>
  <c r="W57" i="12"/>
  <c r="W58" i="12" s="1"/>
  <c r="W59" i="12" s="1"/>
  <c r="X56" i="12" s="1"/>
  <c r="W204" i="12"/>
  <c r="W205" i="12" s="1"/>
  <c r="X202" i="12" s="1"/>
  <c r="Z196" i="12"/>
  <c r="Z198" i="12" s="1"/>
  <c r="Z199" i="12" s="1"/>
  <c r="Y193" i="12"/>
  <c r="Y194" i="12" s="1"/>
  <c r="Z191" i="12" s="1"/>
  <c r="Z207" i="12"/>
  <c r="Z209" i="12" s="1"/>
  <c r="Z210" i="12" s="1"/>
  <c r="X185" i="12"/>
  <c r="X187" i="12" s="1"/>
  <c r="X188" i="12" s="1"/>
  <c r="W182" i="12"/>
  <c r="W183" i="12" s="1"/>
  <c r="X180" i="12" s="1"/>
  <c r="Y174" i="12"/>
  <c r="Y176" i="12" s="1"/>
  <c r="Y177" i="12" s="1"/>
  <c r="X171" i="12"/>
  <c r="X172" i="12" s="1"/>
  <c r="Y169" i="12" s="1"/>
  <c r="Z163" i="12"/>
  <c r="Z165" i="12" s="1"/>
  <c r="Z166" i="12" s="1"/>
  <c r="Y160" i="12"/>
  <c r="Y161" i="12" s="1"/>
  <c r="Z158" i="12" s="1"/>
  <c r="X131" i="12"/>
  <c r="X132" i="12" s="1"/>
  <c r="Y129" i="12" s="1"/>
  <c r="X216" i="12"/>
  <c r="X120" i="12"/>
  <c r="X121" i="12" s="1"/>
  <c r="Y118" i="12" s="1"/>
  <c r="X215" i="12"/>
  <c r="W142" i="12"/>
  <c r="W143" i="12" s="1"/>
  <c r="X140" i="12" s="1"/>
  <c r="W217" i="12"/>
  <c r="X109" i="12"/>
  <c r="X110" i="12" s="1"/>
  <c r="Y107" i="12" s="1"/>
  <c r="X214" i="12"/>
  <c r="M98" i="12"/>
  <c r="M22" i="12" s="1"/>
  <c r="M213" i="12"/>
  <c r="M6" i="12" s="1"/>
  <c r="V182" i="9"/>
  <c r="V183" i="9" s="1"/>
  <c r="W180" i="9" s="1"/>
  <c r="X187" i="9"/>
  <c r="X188" i="9" s="1"/>
  <c r="Y185" i="9" s="1"/>
  <c r="X145" i="12"/>
  <c r="X147" i="12" s="1"/>
  <c r="X148" i="12" s="1"/>
  <c r="W31" i="12" s="1"/>
  <c r="Y112" i="12"/>
  <c r="Y114" i="12" s="1"/>
  <c r="Y115" i="12" s="1"/>
  <c r="X28" i="12" s="1"/>
  <c r="X46" i="12" s="1"/>
  <c r="X47" i="12" s="1"/>
  <c r="X48" i="12" s="1"/>
  <c r="Y45" i="12" s="1"/>
  <c r="N101" i="12"/>
  <c r="N18" i="12" s="1"/>
  <c r="M17" i="12"/>
  <c r="M10" i="12" s="1"/>
  <c r="Y134" i="12"/>
  <c r="Y136" i="12" s="1"/>
  <c r="Y137" i="12" s="1"/>
  <c r="X30" i="12" s="1"/>
  <c r="Y123" i="12"/>
  <c r="Y125" i="12" s="1"/>
  <c r="Y126" i="12" s="1"/>
  <c r="X29" i="12" s="1"/>
  <c r="X136" i="10"/>
  <c r="X137" i="10" s="1"/>
  <c r="Y134" i="10" s="1"/>
  <c r="Y114" i="10"/>
  <c r="Y115" i="10" s="1"/>
  <c r="Z112" i="10" s="1"/>
  <c r="Y74" i="10"/>
  <c r="Y75" i="10" s="1"/>
  <c r="Z72" i="10" s="1"/>
  <c r="Y125" i="10"/>
  <c r="Y126" i="10" s="1"/>
  <c r="Z123" i="10" s="1"/>
  <c r="Y80" i="10"/>
  <c r="Y81" i="10" s="1"/>
  <c r="Z78" i="10" s="1"/>
  <c r="Y52" i="10"/>
  <c r="Y53" i="10" s="1"/>
  <c r="Z50" i="10" s="1"/>
  <c r="X109" i="10"/>
  <c r="X110" i="10" s="1"/>
  <c r="Y107" i="10" s="1"/>
  <c r="Z63" i="10"/>
  <c r="Z64" i="10" s="1"/>
  <c r="AA61" i="10" s="1"/>
  <c r="Y85" i="10"/>
  <c r="Y86" i="10" s="1"/>
  <c r="Z83" i="10" s="1"/>
  <c r="X103" i="10"/>
  <c r="X104" i="10" s="1"/>
  <c r="Y101" i="10" s="1"/>
  <c r="X142" i="10"/>
  <c r="X143" i="10" s="1"/>
  <c r="Y140" i="10" s="1"/>
  <c r="X147" i="10"/>
  <c r="X148" i="10" s="1"/>
  <c r="Y145" i="10" s="1"/>
  <c r="X131" i="10"/>
  <c r="X132" i="10" s="1"/>
  <c r="Y129" i="10" s="1"/>
  <c r="Y58" i="10"/>
  <c r="Y59" i="10" s="1"/>
  <c r="Z56" i="10" s="1"/>
  <c r="Y98" i="10"/>
  <c r="Y99" i="10" s="1"/>
  <c r="Z96" i="10" s="1"/>
  <c r="Y69" i="10"/>
  <c r="Y70" i="10" s="1"/>
  <c r="Z67" i="10" s="1"/>
  <c r="P48" i="10"/>
  <c r="Q45" i="10" s="1"/>
  <c r="N39" i="10"/>
  <c r="M19" i="10"/>
  <c r="M17" i="10" s="1"/>
  <c r="M10" i="10" s="1"/>
  <c r="Q37" i="10"/>
  <c r="R34" i="10" s="1"/>
  <c r="Y120" i="10"/>
  <c r="Y121" i="10" s="1"/>
  <c r="Z118" i="10" s="1"/>
  <c r="AB5" i="7" l="1"/>
  <c r="AA7" i="7"/>
  <c r="P134" i="9"/>
  <c r="P136" i="9" s="1"/>
  <c r="P137" i="9" s="1"/>
  <c r="O131" i="9"/>
  <c r="O132" i="9" s="1"/>
  <c r="P129" i="9" s="1"/>
  <c r="O216" i="9"/>
  <c r="L101" i="9"/>
  <c r="S207" i="9"/>
  <c r="S209" i="9" s="1"/>
  <c r="S210" i="9" s="1"/>
  <c r="T207" i="9" s="1"/>
  <c r="T209" i="9" s="1"/>
  <c r="T210" i="9" s="1"/>
  <c r="U207" i="9" s="1"/>
  <c r="U209" i="9" s="1"/>
  <c r="U210" i="9" s="1"/>
  <c r="R204" i="9"/>
  <c r="R205" i="9" s="1"/>
  <c r="S202" i="9" s="1"/>
  <c r="S204" i="9" s="1"/>
  <c r="S205" i="9" s="1"/>
  <c r="T202" i="9" s="1"/>
  <c r="T204" i="9" s="1"/>
  <c r="T205" i="9" s="1"/>
  <c r="U202" i="9" s="1"/>
  <c r="P145" i="9"/>
  <c r="P147" i="9" s="1"/>
  <c r="P148" i="9" s="1"/>
  <c r="O217" i="9"/>
  <c r="O142" i="9"/>
  <c r="O143" i="9" s="1"/>
  <c r="P140" i="9" s="1"/>
  <c r="S174" i="9"/>
  <c r="S176" i="9" s="1"/>
  <c r="S177" i="9" s="1"/>
  <c r="R171" i="9"/>
  <c r="R172" i="9" s="1"/>
  <c r="S169" i="9" s="1"/>
  <c r="S196" i="9"/>
  <c r="S198" i="9" s="1"/>
  <c r="S199" i="9" s="1"/>
  <c r="R193" i="9"/>
  <c r="R194" i="9" s="1"/>
  <c r="S191" i="9" s="1"/>
  <c r="J41" i="9"/>
  <c r="J18" i="9"/>
  <c r="O120" i="9"/>
  <c r="O121" i="9" s="1"/>
  <c r="P118" i="9" s="1"/>
  <c r="P123" i="9"/>
  <c r="P125" i="9" s="1"/>
  <c r="P126" i="9" s="1"/>
  <c r="O215" i="9"/>
  <c r="I10" i="9"/>
  <c r="I11" i="9"/>
  <c r="I23" i="9" s="1"/>
  <c r="I24" i="9" s="1"/>
  <c r="I12" i="9" s="1"/>
  <c r="K98" i="9"/>
  <c r="K213" i="9"/>
  <c r="K6" i="9" s="1"/>
  <c r="S163" i="9"/>
  <c r="S165" i="9" s="1"/>
  <c r="S166" i="9" s="1"/>
  <c r="R160" i="9"/>
  <c r="R161" i="9" s="1"/>
  <c r="S158" i="9" s="1"/>
  <c r="K36" i="9"/>
  <c r="K37" i="9" s="1"/>
  <c r="L34" i="9" s="1"/>
  <c r="P214" i="9"/>
  <c r="Q112" i="9"/>
  <c r="Q114" i="9" s="1"/>
  <c r="Q115" i="9" s="1"/>
  <c r="P109" i="9"/>
  <c r="P110" i="9" s="1"/>
  <c r="Q107" i="9" s="1"/>
  <c r="L103" i="9"/>
  <c r="Q39" i="12"/>
  <c r="X73" i="12"/>
  <c r="X74" i="12" s="1"/>
  <c r="X75" i="12" s="1"/>
  <c r="Y72" i="12" s="1"/>
  <c r="X68" i="12"/>
  <c r="X69" i="12" s="1"/>
  <c r="X70" i="12" s="1"/>
  <c r="Y67" i="12" s="1"/>
  <c r="W84" i="12"/>
  <c r="W85" i="12" s="1"/>
  <c r="W86" i="12" s="1"/>
  <c r="X83" i="12" s="1"/>
  <c r="W79" i="12"/>
  <c r="W80" i="12" s="1"/>
  <c r="W81" i="12" s="1"/>
  <c r="X78" i="12" s="1"/>
  <c r="X51" i="12"/>
  <c r="X52" i="12" s="1"/>
  <c r="X53" i="12" s="1"/>
  <c r="Y50" i="12" s="1"/>
  <c r="X62" i="12"/>
  <c r="X63" i="12" s="1"/>
  <c r="X64" i="12" s="1"/>
  <c r="Y61" i="12" s="1"/>
  <c r="X57" i="12"/>
  <c r="X58" i="12" s="1"/>
  <c r="X59" i="12" s="1"/>
  <c r="Y56" i="12" s="1"/>
  <c r="Y185" i="12"/>
  <c r="Y187" i="12" s="1"/>
  <c r="Y188" i="12" s="1"/>
  <c r="X182" i="12"/>
  <c r="X183" i="12" s="1"/>
  <c r="Y180" i="12" s="1"/>
  <c r="AA163" i="12"/>
  <c r="AA165" i="12" s="1"/>
  <c r="AA166" i="12" s="1"/>
  <c r="Z160" i="12"/>
  <c r="Z161" i="12" s="1"/>
  <c r="AA158" i="12" s="1"/>
  <c r="Z174" i="12"/>
  <c r="Z176" i="12" s="1"/>
  <c r="Z177" i="12" s="1"/>
  <c r="Y171" i="12"/>
  <c r="Y172" i="12" s="1"/>
  <c r="Z169" i="12" s="1"/>
  <c r="AA207" i="12"/>
  <c r="AA209" i="12" s="1"/>
  <c r="AA210" i="12" s="1"/>
  <c r="AA196" i="12"/>
  <c r="AA198" i="12" s="1"/>
  <c r="AA199" i="12" s="1"/>
  <c r="Z193" i="12"/>
  <c r="Z194" i="12" s="1"/>
  <c r="AA191" i="12" s="1"/>
  <c r="X204" i="12"/>
  <c r="X205" i="12" s="1"/>
  <c r="Y202" i="12" s="1"/>
  <c r="Y204" i="12" s="1"/>
  <c r="Y205" i="12" s="1"/>
  <c r="Z202" i="12" s="1"/>
  <c r="Z204" i="12" s="1"/>
  <c r="Z205" i="12" s="1"/>
  <c r="AA202" i="12" s="1"/>
  <c r="Y120" i="12"/>
  <c r="Y121" i="12" s="1"/>
  <c r="Z118" i="12" s="1"/>
  <c r="Y215" i="12"/>
  <c r="Y131" i="12"/>
  <c r="Y132" i="12" s="1"/>
  <c r="Z129" i="12" s="1"/>
  <c r="Y216" i="12"/>
  <c r="Y109" i="12"/>
  <c r="Y110" i="12" s="1"/>
  <c r="Z107" i="12" s="1"/>
  <c r="Y214" i="12"/>
  <c r="X142" i="12"/>
  <c r="X143" i="12" s="1"/>
  <c r="Y140" i="12" s="1"/>
  <c r="X217" i="12"/>
  <c r="M99" i="12"/>
  <c r="N96" i="12" s="1"/>
  <c r="W182" i="9"/>
  <c r="W183" i="9" s="1"/>
  <c r="X180" i="9" s="1"/>
  <c r="Y187" i="9"/>
  <c r="Y188" i="9" s="1"/>
  <c r="Z185" i="9" s="1"/>
  <c r="Z134" i="12"/>
  <c r="Z136" i="12" s="1"/>
  <c r="Z137" i="12" s="1"/>
  <c r="Y30" i="12" s="1"/>
  <c r="Z123" i="12"/>
  <c r="Z125" i="12" s="1"/>
  <c r="Z126" i="12" s="1"/>
  <c r="Y29" i="12" s="1"/>
  <c r="M11" i="12"/>
  <c r="M23" i="12" s="1"/>
  <c r="M24" i="12" s="1"/>
  <c r="M12" i="12" s="1"/>
  <c r="N103" i="12"/>
  <c r="N9" i="12" s="1"/>
  <c r="Z112" i="12"/>
  <c r="Z114" i="12" s="1"/>
  <c r="Z115" i="12" s="1"/>
  <c r="Y28" i="12" s="1"/>
  <c r="Y46" i="12" s="1"/>
  <c r="Y47" i="12" s="1"/>
  <c r="Y48" i="12" s="1"/>
  <c r="Z45" i="12" s="1"/>
  <c r="Y145" i="12"/>
  <c r="Y147" i="12" s="1"/>
  <c r="Y148" i="12" s="1"/>
  <c r="X31" i="12" s="1"/>
  <c r="Z69" i="10"/>
  <c r="Z70" i="10" s="1"/>
  <c r="AA67" i="10" s="1"/>
  <c r="Z98" i="10"/>
  <c r="Z99" i="10" s="1"/>
  <c r="AA96" i="10" s="1"/>
  <c r="Z58" i="10"/>
  <c r="Z59" i="10" s="1"/>
  <c r="AA56" i="10" s="1"/>
  <c r="Y131" i="10"/>
  <c r="Y132" i="10" s="1"/>
  <c r="Z129" i="10" s="1"/>
  <c r="Y142" i="10"/>
  <c r="Y143" i="10" s="1"/>
  <c r="Z140" i="10" s="1"/>
  <c r="Y103" i="10"/>
  <c r="Y104" i="10" s="1"/>
  <c r="Z101" i="10" s="1"/>
  <c r="Z85" i="10"/>
  <c r="Z86" i="10" s="1"/>
  <c r="AA83" i="10" s="1"/>
  <c r="AA63" i="10"/>
  <c r="AA64" i="10" s="1"/>
  <c r="AB61" i="10" s="1"/>
  <c r="Y109" i="10"/>
  <c r="Y110" i="10" s="1"/>
  <c r="Z107" i="10" s="1"/>
  <c r="Z52" i="10"/>
  <c r="Z53" i="10" s="1"/>
  <c r="AA50" i="10" s="1"/>
  <c r="Z80" i="10"/>
  <c r="Z81" i="10" s="1"/>
  <c r="AA78" i="10" s="1"/>
  <c r="Z125" i="10"/>
  <c r="Z126" i="10" s="1"/>
  <c r="AA123" i="10" s="1"/>
  <c r="Z74" i="10"/>
  <c r="Z75" i="10" s="1"/>
  <c r="AA72" i="10" s="1"/>
  <c r="Z114" i="10"/>
  <c r="Z115" i="10" s="1"/>
  <c r="AA112" i="10" s="1"/>
  <c r="Z120" i="10"/>
  <c r="Z121" i="10" s="1"/>
  <c r="AA118" i="10" s="1"/>
  <c r="R36" i="10"/>
  <c r="M11" i="10"/>
  <c r="M23" i="10" s="1"/>
  <c r="M24" i="10" s="1"/>
  <c r="M12" i="10" s="1"/>
  <c r="N18" i="10"/>
  <c r="N41" i="10"/>
  <c r="N9" i="10" s="1"/>
  <c r="Q47" i="10"/>
  <c r="Q22" i="10" s="1"/>
  <c r="Y147" i="10"/>
  <c r="Y148" i="10" s="1"/>
  <c r="Z145" i="10" s="1"/>
  <c r="Y136" i="10"/>
  <c r="Y137" i="10" s="1"/>
  <c r="Z134" i="10" s="1"/>
  <c r="I13" i="9" l="1"/>
  <c r="I11" i="11" s="1"/>
  <c r="I13" i="11" s="1"/>
  <c r="K22" i="9"/>
  <c r="AC5" i="7"/>
  <c r="AB7" i="7"/>
  <c r="AB6" i="6"/>
  <c r="AC6" i="6" s="1"/>
  <c r="AB5" i="6"/>
  <c r="AC5" i="6" s="1"/>
  <c r="Q123" i="9"/>
  <c r="Q125" i="9" s="1"/>
  <c r="Q126" i="9" s="1"/>
  <c r="P120" i="9"/>
  <c r="P121" i="9" s="1"/>
  <c r="Q118" i="9" s="1"/>
  <c r="P215" i="9"/>
  <c r="P142" i="9"/>
  <c r="P143" i="9" s="1"/>
  <c r="Q140" i="9" s="1"/>
  <c r="P217" i="9"/>
  <c r="Q145" i="9"/>
  <c r="Q147" i="9" s="1"/>
  <c r="Q148" i="9" s="1"/>
  <c r="J42" i="9"/>
  <c r="J9" i="9"/>
  <c r="Q214" i="9"/>
  <c r="R112" i="9"/>
  <c r="R114" i="9" s="1"/>
  <c r="R115" i="9" s="1"/>
  <c r="Q109" i="9"/>
  <c r="Q110" i="9" s="1"/>
  <c r="R107" i="9" s="1"/>
  <c r="K99" i="9"/>
  <c r="L96" i="9" s="1"/>
  <c r="T163" i="9"/>
  <c r="T165" i="9" s="1"/>
  <c r="T166" i="9" s="1"/>
  <c r="S160" i="9"/>
  <c r="S161" i="9" s="1"/>
  <c r="T158" i="9" s="1"/>
  <c r="T196" i="9"/>
  <c r="T198" i="9" s="1"/>
  <c r="T199" i="9" s="1"/>
  <c r="S193" i="9"/>
  <c r="S194" i="9" s="1"/>
  <c r="T191" i="9" s="1"/>
  <c r="T174" i="9"/>
  <c r="T176" i="9" s="1"/>
  <c r="T177" i="9" s="1"/>
  <c r="S171" i="9"/>
  <c r="S172" i="9" s="1"/>
  <c r="T169" i="9" s="1"/>
  <c r="V207" i="9"/>
  <c r="V209" i="9" s="1"/>
  <c r="V210" i="9" s="1"/>
  <c r="U204" i="9"/>
  <c r="U205" i="9" s="1"/>
  <c r="V202" i="9" s="1"/>
  <c r="L36" i="9"/>
  <c r="L37" i="9" s="1"/>
  <c r="M34" i="9" s="1"/>
  <c r="P131" i="9"/>
  <c r="P132" i="9" s="1"/>
  <c r="Q129" i="9" s="1"/>
  <c r="P216" i="9"/>
  <c r="Q134" i="9"/>
  <c r="Q136" i="9" s="1"/>
  <c r="Q137" i="9" s="1"/>
  <c r="L104" i="9"/>
  <c r="Y62" i="12"/>
  <c r="Y63" i="12" s="1"/>
  <c r="Y64" i="12" s="1"/>
  <c r="Z61" i="12" s="1"/>
  <c r="Y57" i="12"/>
  <c r="Y58" i="12" s="1"/>
  <c r="Y59" i="12" s="1"/>
  <c r="Z56" i="12" s="1"/>
  <c r="Y51" i="12"/>
  <c r="Y52" i="12" s="1"/>
  <c r="Y53" i="12" s="1"/>
  <c r="Z50" i="12" s="1"/>
  <c r="X84" i="12"/>
  <c r="X85" i="12" s="1"/>
  <c r="X86" i="12" s="1"/>
  <c r="Y83" i="12" s="1"/>
  <c r="X79" i="12"/>
  <c r="X80" i="12" s="1"/>
  <c r="X81" i="12" s="1"/>
  <c r="Y78" i="12" s="1"/>
  <c r="Y73" i="12"/>
  <c r="Y74" i="12" s="1"/>
  <c r="Y75" i="12" s="1"/>
  <c r="Z72" i="12" s="1"/>
  <c r="Y68" i="12"/>
  <c r="Y69" i="12" s="1"/>
  <c r="Y70" i="12" s="1"/>
  <c r="Z67" i="12" s="1"/>
  <c r="AB207" i="12"/>
  <c r="AB209" i="12" s="1"/>
  <c r="AB210" i="12" s="1"/>
  <c r="AA204" i="12"/>
  <c r="AA205" i="12" s="1"/>
  <c r="AB202" i="12" s="1"/>
  <c r="AA174" i="12"/>
  <c r="AA176" i="12" s="1"/>
  <c r="AA177" i="12" s="1"/>
  <c r="Z171" i="12"/>
  <c r="Z172" i="12" s="1"/>
  <c r="AA169" i="12" s="1"/>
  <c r="AB163" i="12"/>
  <c r="AB165" i="12" s="1"/>
  <c r="AB166" i="12" s="1"/>
  <c r="AA160" i="12"/>
  <c r="AA161" i="12" s="1"/>
  <c r="AB158" i="12" s="1"/>
  <c r="AB196" i="12"/>
  <c r="AB198" i="12" s="1"/>
  <c r="AB199" i="12" s="1"/>
  <c r="AA193" i="12"/>
  <c r="AA194" i="12" s="1"/>
  <c r="AB191" i="12" s="1"/>
  <c r="Z185" i="12"/>
  <c r="Z187" i="12" s="1"/>
  <c r="Z188" i="12" s="1"/>
  <c r="Y182" i="12"/>
  <c r="Y183" i="12" s="1"/>
  <c r="Z180" i="12" s="1"/>
  <c r="Z109" i="12"/>
  <c r="Z110" i="12" s="1"/>
  <c r="AA107" i="12" s="1"/>
  <c r="Z214" i="12"/>
  <c r="Z120" i="12"/>
  <c r="Z121" i="12" s="1"/>
  <c r="AA118" i="12" s="1"/>
  <c r="Z215" i="12"/>
  <c r="Z131" i="12"/>
  <c r="Z132" i="12" s="1"/>
  <c r="AA129" i="12" s="1"/>
  <c r="Z216" i="12"/>
  <c r="Y142" i="12"/>
  <c r="Y143" i="12" s="1"/>
  <c r="Z140" i="12" s="1"/>
  <c r="Y217" i="12"/>
  <c r="X182" i="9"/>
  <c r="X183" i="9" s="1"/>
  <c r="Y180" i="9" s="1"/>
  <c r="Z187" i="9"/>
  <c r="Z188" i="9" s="1"/>
  <c r="AA185" i="9" s="1"/>
  <c r="AA112" i="12"/>
  <c r="AA114" i="12" s="1"/>
  <c r="AA115" i="12" s="1"/>
  <c r="Z28" i="12" s="1"/>
  <c r="Z46" i="12" s="1"/>
  <c r="Z47" i="12" s="1"/>
  <c r="Z48" i="12" s="1"/>
  <c r="AA45" i="12" s="1"/>
  <c r="AA123" i="12"/>
  <c r="AA125" i="12" s="1"/>
  <c r="AA126" i="12" s="1"/>
  <c r="Z29" i="12" s="1"/>
  <c r="N104" i="12"/>
  <c r="N19" i="12" s="1"/>
  <c r="M13" i="12"/>
  <c r="M12" i="11" s="1"/>
  <c r="AA134" i="12"/>
  <c r="AA136" i="12" s="1"/>
  <c r="AA137" i="12" s="1"/>
  <c r="Z30" i="12" s="1"/>
  <c r="Z145" i="12"/>
  <c r="Z147" i="12" s="1"/>
  <c r="Z148" i="12" s="1"/>
  <c r="Y31" i="12" s="1"/>
  <c r="M13" i="10"/>
  <c r="AA120" i="10"/>
  <c r="AA121" i="10" s="1"/>
  <c r="AB118" i="10" s="1"/>
  <c r="AA114" i="10"/>
  <c r="AA115" i="10" s="1"/>
  <c r="AB112" i="10" s="1"/>
  <c r="AA74" i="10"/>
  <c r="AA75" i="10" s="1"/>
  <c r="AB72" i="10" s="1"/>
  <c r="AA80" i="10"/>
  <c r="AA81" i="10" s="1"/>
  <c r="AB78" i="10" s="1"/>
  <c r="AA52" i="10"/>
  <c r="AA53" i="10" s="1"/>
  <c r="AB50" i="10" s="1"/>
  <c r="Z109" i="10"/>
  <c r="Z110" i="10" s="1"/>
  <c r="AA107" i="10" s="1"/>
  <c r="AB63" i="10"/>
  <c r="AB64" i="10" s="1"/>
  <c r="AC61" i="10" s="1"/>
  <c r="AA85" i="10"/>
  <c r="AA86" i="10" s="1"/>
  <c r="AB83" i="10" s="1"/>
  <c r="Z103" i="10"/>
  <c r="Z104" i="10" s="1"/>
  <c r="AA101" i="10" s="1"/>
  <c r="Z142" i="10"/>
  <c r="Z143" i="10" s="1"/>
  <c r="AA140" i="10" s="1"/>
  <c r="Z131" i="10"/>
  <c r="Z132" i="10" s="1"/>
  <c r="AA129" i="10" s="1"/>
  <c r="AA58" i="10"/>
  <c r="AA59" i="10" s="1"/>
  <c r="AB56" i="10" s="1"/>
  <c r="Z136" i="10"/>
  <c r="Z137" i="10" s="1"/>
  <c r="AA134" i="10" s="1"/>
  <c r="AA98" i="10"/>
  <c r="AA99" i="10" s="1"/>
  <c r="AB96" i="10" s="1"/>
  <c r="Z147" i="10"/>
  <c r="Z148" i="10" s="1"/>
  <c r="AA145" i="10" s="1"/>
  <c r="AA69" i="10"/>
  <c r="AA70" i="10" s="1"/>
  <c r="AB67" i="10" s="1"/>
  <c r="Q48" i="10"/>
  <c r="R45" i="10" s="1"/>
  <c r="N42" i="10"/>
  <c r="R37" i="10"/>
  <c r="S34" i="10" s="1"/>
  <c r="AA125" i="10"/>
  <c r="AA126" i="10" s="1"/>
  <c r="AB123" i="10" s="1"/>
  <c r="AD5" i="7" l="1"/>
  <c r="AC7" i="7"/>
  <c r="M36" i="9"/>
  <c r="M37" i="9"/>
  <c r="N34" i="9" s="1"/>
  <c r="U196" i="9"/>
  <c r="U198" i="9" s="1"/>
  <c r="U199" i="9" s="1"/>
  <c r="T193" i="9"/>
  <c r="T194" i="9" s="1"/>
  <c r="U191" i="9" s="1"/>
  <c r="W207" i="9"/>
  <c r="W209" i="9" s="1"/>
  <c r="W210" i="9" s="1"/>
  <c r="V204" i="9"/>
  <c r="V205" i="9" s="1"/>
  <c r="W202" i="9" s="1"/>
  <c r="K39" i="9"/>
  <c r="J19" i="9"/>
  <c r="J17" i="9" s="1"/>
  <c r="S112" i="9"/>
  <c r="S114" i="9" s="1"/>
  <c r="S115" i="9" s="1"/>
  <c r="R214" i="9"/>
  <c r="Q28" i="9"/>
  <c r="Q46" i="9" s="1"/>
  <c r="Q47" i="9" s="1"/>
  <c r="Q48" i="9" s="1"/>
  <c r="R45" i="9" s="1"/>
  <c r="R109" i="9"/>
  <c r="R110" i="9" s="1"/>
  <c r="S107" i="9" s="1"/>
  <c r="Q217" i="9"/>
  <c r="Q142" i="9"/>
  <c r="Q143" i="9" s="1"/>
  <c r="R140" i="9" s="1"/>
  <c r="R145" i="9"/>
  <c r="R147" i="9" s="1"/>
  <c r="R148" i="9" s="1"/>
  <c r="Q216" i="9"/>
  <c r="Q131" i="9"/>
  <c r="Q132" i="9" s="1"/>
  <c r="R129" i="9" s="1"/>
  <c r="R134" i="9"/>
  <c r="R136" i="9" s="1"/>
  <c r="R137" i="9" s="1"/>
  <c r="U174" i="9"/>
  <c r="U176" i="9" s="1"/>
  <c r="U177" i="9" s="1"/>
  <c r="T171" i="9"/>
  <c r="T172" i="9" s="1"/>
  <c r="U169" i="9" s="1"/>
  <c r="U163" i="9"/>
  <c r="U165" i="9" s="1"/>
  <c r="U166" i="9" s="1"/>
  <c r="T160" i="9"/>
  <c r="T161" i="9" s="1"/>
  <c r="U158" i="9" s="1"/>
  <c r="Q215" i="9"/>
  <c r="Q120" i="9"/>
  <c r="Q121" i="9" s="1"/>
  <c r="R118" i="9" s="1"/>
  <c r="R123" i="9"/>
  <c r="R125" i="9" s="1"/>
  <c r="R126" i="9" s="1"/>
  <c r="M101" i="9"/>
  <c r="L213" i="9"/>
  <c r="L6" i="9" s="1"/>
  <c r="L98" i="9"/>
  <c r="Y84" i="12"/>
  <c r="Y85" i="12" s="1"/>
  <c r="Y86" i="12" s="1"/>
  <c r="Z83" i="12" s="1"/>
  <c r="Y79" i="12"/>
  <c r="Y80" i="12" s="1"/>
  <c r="Y81" i="12" s="1"/>
  <c r="Z78" i="12" s="1"/>
  <c r="Z62" i="12"/>
  <c r="Z63" i="12" s="1"/>
  <c r="Z64" i="12" s="1"/>
  <c r="AA61" i="12" s="1"/>
  <c r="Z57" i="12"/>
  <c r="Z58" i="12" s="1"/>
  <c r="Z59" i="12" s="1"/>
  <c r="AA56" i="12" s="1"/>
  <c r="Z51" i="12"/>
  <c r="Z52" i="12" s="1"/>
  <c r="Z53" i="12" s="1"/>
  <c r="AA50" i="12" s="1"/>
  <c r="Z68" i="12"/>
  <c r="Z69" i="12" s="1"/>
  <c r="Z70" i="12" s="1"/>
  <c r="AA67" i="12" s="1"/>
  <c r="Z73" i="12"/>
  <c r="Z74" i="12" s="1"/>
  <c r="Z75" i="12" s="1"/>
  <c r="AA72" i="12" s="1"/>
  <c r="AA185" i="12"/>
  <c r="AA187" i="12" s="1"/>
  <c r="AA188" i="12" s="1"/>
  <c r="Z182" i="12"/>
  <c r="Z183" i="12" s="1"/>
  <c r="AA180" i="12" s="1"/>
  <c r="AC196" i="12"/>
  <c r="AC198" i="12" s="1"/>
  <c r="AC199" i="12" s="1"/>
  <c r="AB193" i="12"/>
  <c r="AB194" i="12" s="1"/>
  <c r="AC191" i="12" s="1"/>
  <c r="AC163" i="12"/>
  <c r="AC165" i="12" s="1"/>
  <c r="AC166" i="12" s="1"/>
  <c r="AB160" i="12"/>
  <c r="AB161" i="12" s="1"/>
  <c r="AC158" i="12" s="1"/>
  <c r="AB174" i="12"/>
  <c r="AB176" i="12" s="1"/>
  <c r="AB177" i="12" s="1"/>
  <c r="AA171" i="12"/>
  <c r="AA172" i="12" s="1"/>
  <c r="AB169" i="12" s="1"/>
  <c r="AC207" i="12"/>
  <c r="AC209" i="12" s="1"/>
  <c r="AC210" i="12" s="1"/>
  <c r="AB204" i="12"/>
  <c r="AB205" i="12" s="1"/>
  <c r="AC202" i="12" s="1"/>
  <c r="Z142" i="12"/>
  <c r="Z143" i="12" s="1"/>
  <c r="AA140" i="12" s="1"/>
  <c r="Z217" i="12"/>
  <c r="AA131" i="12"/>
  <c r="AA132" i="12" s="1"/>
  <c r="AB129" i="12" s="1"/>
  <c r="AA216" i="12"/>
  <c r="N98" i="12"/>
  <c r="N22" i="12" s="1"/>
  <c r="N213" i="12"/>
  <c r="N6" i="12" s="1"/>
  <c r="AA120" i="12"/>
  <c r="AA121" i="12" s="1"/>
  <c r="AB118" i="12" s="1"/>
  <c r="AA215" i="12"/>
  <c r="AA109" i="12"/>
  <c r="AA110" i="12" s="1"/>
  <c r="AB107" i="12" s="1"/>
  <c r="AA214" i="12"/>
  <c r="Y182" i="9"/>
  <c r="Y183" i="9" s="1"/>
  <c r="Z180" i="9" s="1"/>
  <c r="AA187" i="9"/>
  <c r="AA188" i="9" s="1"/>
  <c r="AB185" i="9" s="1"/>
  <c r="AA145" i="12"/>
  <c r="AA147" i="12" s="1"/>
  <c r="AA148" i="12" s="1"/>
  <c r="Z31" i="12" s="1"/>
  <c r="AB134" i="12"/>
  <c r="AB136" i="12" s="1"/>
  <c r="AB137" i="12" s="1"/>
  <c r="AA30" i="12" s="1"/>
  <c r="O101" i="12"/>
  <c r="O18" i="12" s="1"/>
  <c r="N17" i="12"/>
  <c r="N10" i="12" s="1"/>
  <c r="AB123" i="12"/>
  <c r="AB125" i="12" s="1"/>
  <c r="AB126" i="12" s="1"/>
  <c r="AA29" i="12" s="1"/>
  <c r="AB112" i="12"/>
  <c r="AB114" i="12" s="1"/>
  <c r="AB115" i="12" s="1"/>
  <c r="AA28" i="12" s="1"/>
  <c r="AA46" i="12" s="1"/>
  <c r="AA47" i="12" s="1"/>
  <c r="AA48" i="12" s="1"/>
  <c r="AB45" i="12" s="1"/>
  <c r="AB125" i="10"/>
  <c r="AB126" i="10" s="1"/>
  <c r="AC123" i="10" s="1"/>
  <c r="AB69" i="10"/>
  <c r="AB70" i="10" s="1"/>
  <c r="AC67" i="10" s="1"/>
  <c r="AA147" i="10"/>
  <c r="AA148" i="10" s="1"/>
  <c r="AB145" i="10" s="1"/>
  <c r="AA136" i="10"/>
  <c r="AA137" i="10" s="1"/>
  <c r="AB134" i="10" s="1"/>
  <c r="AA131" i="10"/>
  <c r="AA132" i="10" s="1"/>
  <c r="AB129" i="10" s="1"/>
  <c r="AA142" i="10"/>
  <c r="AA143" i="10" s="1"/>
  <c r="AB140" i="10" s="1"/>
  <c r="AA103" i="10"/>
  <c r="AA104" i="10" s="1"/>
  <c r="AB101" i="10" s="1"/>
  <c r="AB85" i="10"/>
  <c r="AB86" i="10" s="1"/>
  <c r="AC83" i="10" s="1"/>
  <c r="AC63" i="10"/>
  <c r="AC64" i="10" s="1"/>
  <c r="AD61" i="10" s="1"/>
  <c r="AA109" i="10"/>
  <c r="AA110" i="10" s="1"/>
  <c r="AB107" i="10" s="1"/>
  <c r="AB52" i="10"/>
  <c r="AB53" i="10" s="1"/>
  <c r="AC50" i="10" s="1"/>
  <c r="AB80" i="10"/>
  <c r="AB81" i="10" s="1"/>
  <c r="AC78" i="10" s="1"/>
  <c r="AB74" i="10"/>
  <c r="AB75" i="10" s="1"/>
  <c r="AC72" i="10" s="1"/>
  <c r="AB114" i="10"/>
  <c r="AB115" i="10" s="1"/>
  <c r="AC112" i="10" s="1"/>
  <c r="AB98" i="10"/>
  <c r="AB99" i="10" s="1"/>
  <c r="AC96" i="10" s="1"/>
  <c r="AB120" i="10"/>
  <c r="AB121" i="10" s="1"/>
  <c r="AC118" i="10" s="1"/>
  <c r="S36" i="10"/>
  <c r="O39" i="10"/>
  <c r="N19" i="10"/>
  <c r="N17" i="10" s="1"/>
  <c r="N10" i="10" s="1"/>
  <c r="R47" i="10"/>
  <c r="R22" i="10" s="1"/>
  <c r="AB58" i="10"/>
  <c r="AB59" i="10" s="1"/>
  <c r="AC56" i="10" s="1"/>
  <c r="AE5" i="7" l="1"/>
  <c r="AD7" i="7"/>
  <c r="AD6" i="6"/>
  <c r="AE6" i="6" s="1"/>
  <c r="AD5" i="6"/>
  <c r="AE5" i="6" s="1"/>
  <c r="Q30" i="9"/>
  <c r="R216" i="9"/>
  <c r="S134" i="9"/>
  <c r="S136" i="9" s="1"/>
  <c r="S137" i="9" s="1"/>
  <c r="R131" i="9"/>
  <c r="R132" i="9" s="1"/>
  <c r="S129" i="9" s="1"/>
  <c r="J10" i="9"/>
  <c r="J11" i="9"/>
  <c r="J23" i="9" s="1"/>
  <c r="J24" i="9" s="1"/>
  <c r="J12" i="9" s="1"/>
  <c r="K41" i="9"/>
  <c r="K18" i="9"/>
  <c r="X207" i="9"/>
  <c r="X209" i="9" s="1"/>
  <c r="X210" i="9" s="1"/>
  <c r="W204" i="9"/>
  <c r="W205" i="9" s="1"/>
  <c r="X202" i="9" s="1"/>
  <c r="Q31" i="9"/>
  <c r="R142" i="9"/>
  <c r="R143" i="9" s="1"/>
  <c r="S140" i="9" s="1"/>
  <c r="R217" i="9"/>
  <c r="S145" i="9"/>
  <c r="S147" i="9" s="1"/>
  <c r="S148" i="9" s="1"/>
  <c r="V196" i="9"/>
  <c r="V198" i="9" s="1"/>
  <c r="V199" i="9" s="1"/>
  <c r="U193" i="9"/>
  <c r="U194" i="9" s="1"/>
  <c r="V191" i="9" s="1"/>
  <c r="V163" i="9"/>
  <c r="V165" i="9" s="1"/>
  <c r="V166" i="9" s="1"/>
  <c r="U160" i="9"/>
  <c r="U161" i="9" s="1"/>
  <c r="V158" i="9" s="1"/>
  <c r="V174" i="9"/>
  <c r="V176" i="9" s="1"/>
  <c r="V177" i="9" s="1"/>
  <c r="U171" i="9"/>
  <c r="U172" i="9" s="1"/>
  <c r="V169" i="9" s="1"/>
  <c r="T112" i="9"/>
  <c r="T114" i="9" s="1"/>
  <c r="T115" i="9" s="1"/>
  <c r="S109" i="9"/>
  <c r="S110" i="9" s="1"/>
  <c r="T107" i="9" s="1"/>
  <c r="R28" i="9"/>
  <c r="R46" i="9" s="1"/>
  <c r="R47" i="9" s="1"/>
  <c r="R48" i="9" s="1"/>
  <c r="S45" i="9" s="1"/>
  <c r="S214" i="9"/>
  <c r="Q29" i="9"/>
  <c r="R215" i="9"/>
  <c r="R120" i="9"/>
  <c r="R121" i="9" s="1"/>
  <c r="S118" i="9" s="1"/>
  <c r="S123" i="9"/>
  <c r="S125" i="9" s="1"/>
  <c r="S126" i="9" s="1"/>
  <c r="N36" i="9"/>
  <c r="N37" i="9"/>
  <c r="O34" i="9" s="1"/>
  <c r="L22" i="9"/>
  <c r="L99" i="9"/>
  <c r="M96" i="9" s="1"/>
  <c r="M103" i="9"/>
  <c r="AA68" i="12"/>
  <c r="AA69" i="12" s="1"/>
  <c r="AA70" i="12" s="1"/>
  <c r="AB67" i="12" s="1"/>
  <c r="AA73" i="12"/>
  <c r="AA74" i="12" s="1"/>
  <c r="AA75" i="12" s="1"/>
  <c r="AB72" i="12" s="1"/>
  <c r="AA57" i="12"/>
  <c r="AA58" i="12" s="1"/>
  <c r="AA59" i="12" s="1"/>
  <c r="AB56" i="12" s="1"/>
  <c r="AA62" i="12"/>
  <c r="AA63" i="12" s="1"/>
  <c r="AA64" i="12" s="1"/>
  <c r="AB61" i="12" s="1"/>
  <c r="AA51" i="12"/>
  <c r="AA52" i="12" s="1"/>
  <c r="AA53" i="12" s="1"/>
  <c r="AB50" i="12" s="1"/>
  <c r="Z84" i="12"/>
  <c r="Z85" i="12" s="1"/>
  <c r="Z86" i="12" s="1"/>
  <c r="AA83" i="12" s="1"/>
  <c r="Z79" i="12"/>
  <c r="Z80" i="12" s="1"/>
  <c r="Z81" i="12" s="1"/>
  <c r="AA78" i="12" s="1"/>
  <c r="AC174" i="12"/>
  <c r="AC176" i="12" s="1"/>
  <c r="AC177" i="12" s="1"/>
  <c r="AB171" i="12"/>
  <c r="AB172" i="12" s="1"/>
  <c r="AC169" i="12" s="1"/>
  <c r="AD163" i="12"/>
  <c r="AD165" i="12" s="1"/>
  <c r="AD166" i="12" s="1"/>
  <c r="AC160" i="12"/>
  <c r="AC161" i="12" s="1"/>
  <c r="AD158" i="12" s="1"/>
  <c r="AD196" i="12"/>
  <c r="AD198" i="12" s="1"/>
  <c r="AD199" i="12" s="1"/>
  <c r="AC193" i="12"/>
  <c r="AC194" i="12" s="1"/>
  <c r="AD191" i="12" s="1"/>
  <c r="AD207" i="12"/>
  <c r="AD209" i="12" s="1"/>
  <c r="AD210" i="12" s="1"/>
  <c r="AC204" i="12"/>
  <c r="AC205" i="12" s="1"/>
  <c r="AD202" i="12" s="1"/>
  <c r="AB185" i="12"/>
  <c r="AB187" i="12" s="1"/>
  <c r="AB188" i="12" s="1"/>
  <c r="AA182" i="12"/>
  <c r="AA183" i="12" s="1"/>
  <c r="AB180" i="12" s="1"/>
  <c r="AB131" i="12"/>
  <c r="AB132" i="12" s="1"/>
  <c r="AC129" i="12" s="1"/>
  <c r="AB216" i="12"/>
  <c r="AA142" i="12"/>
  <c r="AA143" i="12" s="1"/>
  <c r="AB140" i="12" s="1"/>
  <c r="AA217" i="12"/>
  <c r="AB120" i="12"/>
  <c r="AB121" i="12" s="1"/>
  <c r="AC118" i="12" s="1"/>
  <c r="AB215" i="12"/>
  <c r="N99" i="12"/>
  <c r="O96" i="12" s="1"/>
  <c r="AB109" i="12"/>
  <c r="AB110" i="12" s="1"/>
  <c r="AC107" i="12" s="1"/>
  <c r="AB214" i="12"/>
  <c r="Z182" i="9"/>
  <c r="Z183" i="9" s="1"/>
  <c r="AA180" i="9" s="1"/>
  <c r="AB187" i="9"/>
  <c r="AB188" i="9" s="1"/>
  <c r="AC185" i="9" s="1"/>
  <c r="AC112" i="12"/>
  <c r="AC114" i="12" s="1"/>
  <c r="AC115" i="12" s="1"/>
  <c r="AB28" i="12" s="1"/>
  <c r="AB46" i="12" s="1"/>
  <c r="AB47" i="12" s="1"/>
  <c r="AB48" i="12" s="1"/>
  <c r="AC45" i="12" s="1"/>
  <c r="AC134" i="12"/>
  <c r="AC136" i="12" s="1"/>
  <c r="AC137" i="12" s="1"/>
  <c r="AB30" i="12" s="1"/>
  <c r="AC123" i="12"/>
  <c r="AC125" i="12" s="1"/>
  <c r="AC126" i="12" s="1"/>
  <c r="AB29" i="12" s="1"/>
  <c r="O103" i="12"/>
  <c r="O9" i="12" s="1"/>
  <c r="N11" i="12"/>
  <c r="N23" i="12" s="1"/>
  <c r="N24" i="12" s="1"/>
  <c r="N12" i="12" s="1"/>
  <c r="AB145" i="12"/>
  <c r="AB147" i="12" s="1"/>
  <c r="AB148" i="12" s="1"/>
  <c r="AA31" i="12" s="1"/>
  <c r="AC58" i="10"/>
  <c r="AC59" i="10" s="1"/>
  <c r="AD56" i="10" s="1"/>
  <c r="AC120" i="10"/>
  <c r="AC121" i="10" s="1"/>
  <c r="AD118" i="10" s="1"/>
  <c r="AC98" i="10"/>
  <c r="AC99" i="10" s="1"/>
  <c r="AD96" i="10" s="1"/>
  <c r="AC114" i="10"/>
  <c r="AC115" i="10" s="1"/>
  <c r="AD112" i="10" s="1"/>
  <c r="AC74" i="10"/>
  <c r="AC75" i="10" s="1"/>
  <c r="AD72" i="10" s="1"/>
  <c r="AC52" i="10"/>
  <c r="AC53" i="10" s="1"/>
  <c r="AD50" i="10" s="1"/>
  <c r="AB109" i="10"/>
  <c r="AB110" i="10" s="1"/>
  <c r="AC107" i="10" s="1"/>
  <c r="AD63" i="10"/>
  <c r="AD64" i="10" s="1"/>
  <c r="AE61" i="10" s="1"/>
  <c r="AC85" i="10"/>
  <c r="AC86" i="10" s="1"/>
  <c r="AD83" i="10" s="1"/>
  <c r="AB103" i="10"/>
  <c r="AB104" i="10" s="1"/>
  <c r="AC101" i="10" s="1"/>
  <c r="AB142" i="10"/>
  <c r="AB143" i="10" s="1"/>
  <c r="AC140" i="10" s="1"/>
  <c r="AB131" i="10"/>
  <c r="AB132" i="10" s="1"/>
  <c r="AC129" i="10" s="1"/>
  <c r="AB136" i="10"/>
  <c r="AB137" i="10" s="1"/>
  <c r="AC134" i="10" s="1"/>
  <c r="AB147" i="10"/>
  <c r="AB148" i="10" s="1"/>
  <c r="AC145" i="10" s="1"/>
  <c r="AC69" i="10"/>
  <c r="AC70" i="10" s="1"/>
  <c r="AD67" i="10" s="1"/>
  <c r="AC125" i="10"/>
  <c r="AC126" i="10" s="1"/>
  <c r="AD123" i="10" s="1"/>
  <c r="R48" i="10"/>
  <c r="S45" i="10" s="1"/>
  <c r="N11" i="10"/>
  <c r="N23" i="10" s="1"/>
  <c r="N24" i="10" s="1"/>
  <c r="N12" i="10" s="1"/>
  <c r="O18" i="10"/>
  <c r="O41" i="10"/>
  <c r="O9" i="10" s="1"/>
  <c r="S37" i="10"/>
  <c r="T34" i="10" s="1"/>
  <c r="AC80" i="10"/>
  <c r="AC81" i="10" s="1"/>
  <c r="AD78" i="10" s="1"/>
  <c r="J13" i="9" l="1"/>
  <c r="J11" i="11" s="1"/>
  <c r="J13" i="11" s="1"/>
  <c r="AF5" i="7"/>
  <c r="AE7" i="7"/>
  <c r="W174" i="9"/>
  <c r="W176" i="9" s="1"/>
  <c r="W177" i="9" s="1"/>
  <c r="V171" i="9"/>
  <c r="V172" i="9" s="1"/>
  <c r="W169" i="9" s="1"/>
  <c r="S28" i="9"/>
  <c r="S46" i="9" s="1"/>
  <c r="S47" i="9" s="1"/>
  <c r="S48" i="9" s="1"/>
  <c r="T45" i="9" s="1"/>
  <c r="U112" i="9"/>
  <c r="U114" i="9" s="1"/>
  <c r="U115" i="9" s="1"/>
  <c r="T109" i="9"/>
  <c r="T110" i="9" s="1"/>
  <c r="U107" i="9" s="1"/>
  <c r="T214" i="9"/>
  <c r="V160" i="9"/>
  <c r="V161" i="9" s="1"/>
  <c r="W158" i="9" s="1"/>
  <c r="W163" i="9"/>
  <c r="W165" i="9" s="1"/>
  <c r="W166" i="9" s="1"/>
  <c r="R31" i="9"/>
  <c r="T145" i="9"/>
  <c r="T147" i="9" s="1"/>
  <c r="T148" i="9" s="1"/>
  <c r="S217" i="9"/>
  <c r="S142" i="9"/>
  <c r="S143" i="9" s="1"/>
  <c r="T140" i="9" s="1"/>
  <c r="Q84" i="9"/>
  <c r="Q85" i="9" s="1"/>
  <c r="Q86" i="9" s="1"/>
  <c r="R83" i="9" s="1"/>
  <c r="Q79" i="9"/>
  <c r="Q80" i="9" s="1"/>
  <c r="Q81" i="9" s="1"/>
  <c r="R78" i="9" s="1"/>
  <c r="K42" i="9"/>
  <c r="K9" i="9"/>
  <c r="R29" i="9"/>
  <c r="S215" i="9"/>
  <c r="S120" i="9"/>
  <c r="S121" i="9" s="1"/>
  <c r="T118" i="9" s="1"/>
  <c r="T123" i="9"/>
  <c r="T125" i="9" s="1"/>
  <c r="T126" i="9" s="1"/>
  <c r="Q62" i="9"/>
  <c r="Q63" i="9" s="1"/>
  <c r="Q64" i="9" s="1"/>
  <c r="R61" i="9" s="1"/>
  <c r="Q51" i="9"/>
  <c r="Q52" i="9" s="1"/>
  <c r="Q53" i="9" s="1"/>
  <c r="R50" i="9" s="1"/>
  <c r="Q57" i="9"/>
  <c r="Q58" i="9" s="1"/>
  <c r="Q59" i="9" s="1"/>
  <c r="R56" i="9" s="1"/>
  <c r="R30" i="9"/>
  <c r="S216" i="9"/>
  <c r="S131" i="9"/>
  <c r="S132" i="9" s="1"/>
  <c r="T129" i="9" s="1"/>
  <c r="T134" i="9"/>
  <c r="T136" i="9" s="1"/>
  <c r="T137" i="9" s="1"/>
  <c r="W196" i="9"/>
  <c r="W198" i="9" s="1"/>
  <c r="W199" i="9" s="1"/>
  <c r="V193" i="9"/>
  <c r="V194" i="9" s="1"/>
  <c r="W191" i="9" s="1"/>
  <c r="Y207" i="9"/>
  <c r="Y209" i="9" s="1"/>
  <c r="Y210" i="9" s="1"/>
  <c r="X204" i="9"/>
  <c r="X205" i="9" s="1"/>
  <c r="Y202" i="9" s="1"/>
  <c r="O36" i="9"/>
  <c r="O37" i="9" s="1"/>
  <c r="P34" i="9" s="1"/>
  <c r="Q68" i="9"/>
  <c r="Q69" i="9" s="1"/>
  <c r="Q70" i="9" s="1"/>
  <c r="R67" i="9" s="1"/>
  <c r="Q73" i="9"/>
  <c r="Q74" i="9" s="1"/>
  <c r="Q75" i="9" s="1"/>
  <c r="R72" i="9" s="1"/>
  <c r="M104" i="9"/>
  <c r="AA79" i="12"/>
  <c r="AA80" i="12" s="1"/>
  <c r="AA81" i="12" s="1"/>
  <c r="AB78" i="12" s="1"/>
  <c r="AA84" i="12"/>
  <c r="AA85" i="12" s="1"/>
  <c r="AA86" i="12" s="1"/>
  <c r="AB83" i="12" s="1"/>
  <c r="AB62" i="12"/>
  <c r="AB63" i="12" s="1"/>
  <c r="AB64" i="12" s="1"/>
  <c r="AC61" i="12" s="1"/>
  <c r="AB57" i="12"/>
  <c r="AB58" i="12" s="1"/>
  <c r="AB59" i="12" s="1"/>
  <c r="AC56" i="12" s="1"/>
  <c r="AB51" i="12"/>
  <c r="AB52" i="12" s="1"/>
  <c r="AB53" i="12" s="1"/>
  <c r="AC50" i="12" s="1"/>
  <c r="AB68" i="12"/>
  <c r="AB69" i="12" s="1"/>
  <c r="AB70" i="12" s="1"/>
  <c r="AC67" i="12" s="1"/>
  <c r="AB73" i="12"/>
  <c r="AB74" i="12" s="1"/>
  <c r="AB75" i="12" s="1"/>
  <c r="AC72" i="12" s="1"/>
  <c r="AC185" i="12"/>
  <c r="AC187" i="12" s="1"/>
  <c r="AC188" i="12" s="1"/>
  <c r="AB182" i="12"/>
  <c r="AB183" i="12" s="1"/>
  <c r="AC180" i="12" s="1"/>
  <c r="AE207" i="12"/>
  <c r="AE209" i="12" s="1"/>
  <c r="AE210" i="12" s="1"/>
  <c r="AD204" i="12"/>
  <c r="AD205" i="12" s="1"/>
  <c r="AE202" i="12" s="1"/>
  <c r="AE196" i="12"/>
  <c r="AE198" i="12" s="1"/>
  <c r="AE199" i="12" s="1"/>
  <c r="AD193" i="12"/>
  <c r="AD194" i="12" s="1"/>
  <c r="AE191" i="12" s="1"/>
  <c r="AE163" i="12"/>
  <c r="AE165" i="12" s="1"/>
  <c r="AE166" i="12" s="1"/>
  <c r="AD160" i="12"/>
  <c r="AD161" i="12" s="1"/>
  <c r="AE158" i="12" s="1"/>
  <c r="AD174" i="12"/>
  <c r="AD176" i="12" s="1"/>
  <c r="AD177" i="12" s="1"/>
  <c r="AC171" i="12"/>
  <c r="AC172" i="12" s="1"/>
  <c r="AD169" i="12" s="1"/>
  <c r="AB142" i="12"/>
  <c r="AB143" i="12" s="1"/>
  <c r="AC140" i="12" s="1"/>
  <c r="AB217" i="12"/>
  <c r="AC120" i="12"/>
  <c r="AC121" i="12" s="1"/>
  <c r="AD118" i="12" s="1"/>
  <c r="AC215" i="12"/>
  <c r="AC131" i="12"/>
  <c r="AC132" i="12" s="1"/>
  <c r="AD129" i="12" s="1"/>
  <c r="AC216" i="12"/>
  <c r="AC109" i="12"/>
  <c r="AC110" i="12" s="1"/>
  <c r="AD107" i="12" s="1"/>
  <c r="AC214" i="12"/>
  <c r="AA182" i="9"/>
  <c r="AA183" i="9" s="1"/>
  <c r="AB180" i="9" s="1"/>
  <c r="N13" i="12"/>
  <c r="N12" i="11" s="1"/>
  <c r="AC187" i="9"/>
  <c r="AC188" i="9" s="1"/>
  <c r="AD185" i="9" s="1"/>
  <c r="AC145" i="12"/>
  <c r="AC147" i="12" s="1"/>
  <c r="AC148" i="12" s="1"/>
  <c r="AB31" i="12" s="1"/>
  <c r="AD123" i="12"/>
  <c r="AD125" i="12" s="1"/>
  <c r="AD126" i="12" s="1"/>
  <c r="AC29" i="12" s="1"/>
  <c r="AD134" i="12"/>
  <c r="AD136" i="12" s="1"/>
  <c r="AD137" i="12" s="1"/>
  <c r="AC30" i="12" s="1"/>
  <c r="AD112" i="12"/>
  <c r="AD114" i="12" s="1"/>
  <c r="AD115" i="12" s="1"/>
  <c r="AC28" i="12" s="1"/>
  <c r="AC46" i="12" s="1"/>
  <c r="AC47" i="12" s="1"/>
  <c r="AC48" i="12" s="1"/>
  <c r="AD45" i="12" s="1"/>
  <c r="O104" i="12"/>
  <c r="O19" i="12" s="1"/>
  <c r="N13" i="10"/>
  <c r="AD125" i="10"/>
  <c r="AD126" i="10" s="1"/>
  <c r="AE123" i="10" s="1"/>
  <c r="AD69" i="10"/>
  <c r="AD70" i="10" s="1"/>
  <c r="AE67" i="10" s="1"/>
  <c r="AC147" i="10"/>
  <c r="AC148" i="10" s="1"/>
  <c r="AD145" i="10" s="1"/>
  <c r="AC136" i="10"/>
  <c r="AC137" i="10" s="1"/>
  <c r="AD134" i="10" s="1"/>
  <c r="AC131" i="10"/>
  <c r="AC132" i="10" s="1"/>
  <c r="AD129" i="10" s="1"/>
  <c r="AC142" i="10"/>
  <c r="AC143" i="10" s="1"/>
  <c r="AD140" i="10" s="1"/>
  <c r="AC103" i="10"/>
  <c r="AC104" i="10" s="1"/>
  <c r="AD101" i="10" s="1"/>
  <c r="AD85" i="10"/>
  <c r="AD86" i="10" s="1"/>
  <c r="AE83" i="10" s="1"/>
  <c r="AE63" i="10"/>
  <c r="AE64" i="10" s="1"/>
  <c r="AF61" i="10" s="1"/>
  <c r="AC109" i="10"/>
  <c r="AC110" i="10" s="1"/>
  <c r="AD107" i="10" s="1"/>
  <c r="AD52" i="10"/>
  <c r="AD53" i="10" s="1"/>
  <c r="AE50" i="10" s="1"/>
  <c r="AD74" i="10"/>
  <c r="AD75" i="10" s="1"/>
  <c r="AE72" i="10" s="1"/>
  <c r="AD114" i="10"/>
  <c r="AD115" i="10" s="1"/>
  <c r="AE112" i="10" s="1"/>
  <c r="AD98" i="10"/>
  <c r="AD99" i="10" s="1"/>
  <c r="AE96" i="10" s="1"/>
  <c r="AD120" i="10"/>
  <c r="AD121" i="10" s="1"/>
  <c r="AE118" i="10" s="1"/>
  <c r="AD80" i="10"/>
  <c r="AD81" i="10" s="1"/>
  <c r="AE78" i="10" s="1"/>
  <c r="AD58" i="10"/>
  <c r="AD59" i="10" s="1"/>
  <c r="AE56" i="10" s="1"/>
  <c r="T36" i="10"/>
  <c r="O42" i="10"/>
  <c r="S47" i="10"/>
  <c r="S22" i="10" s="1"/>
  <c r="AG5" i="7" l="1"/>
  <c r="AF7" i="7"/>
  <c r="AF6" i="6"/>
  <c r="AG6" i="6" s="1"/>
  <c r="AF5" i="6"/>
  <c r="AG5" i="6" s="1"/>
  <c r="S29" i="9"/>
  <c r="U123" i="9"/>
  <c r="U125" i="9" s="1"/>
  <c r="U126" i="9" s="1"/>
  <c r="T215" i="9"/>
  <c r="T120" i="9"/>
  <c r="T121" i="9" s="1"/>
  <c r="U118" i="9" s="1"/>
  <c r="R51" i="9"/>
  <c r="R52" i="9" s="1"/>
  <c r="R53" i="9" s="1"/>
  <c r="S50" i="9" s="1"/>
  <c r="R57" i="9"/>
  <c r="R58" i="9" s="1"/>
  <c r="R59" i="9" s="1"/>
  <c r="S56" i="9" s="1"/>
  <c r="R62" i="9"/>
  <c r="R63" i="9" s="1"/>
  <c r="R64" i="9" s="1"/>
  <c r="S61" i="9" s="1"/>
  <c r="P36" i="9"/>
  <c r="P37" i="9"/>
  <c r="Q34" i="9" s="1"/>
  <c r="S31" i="9"/>
  <c r="T217" i="9"/>
  <c r="U145" i="9"/>
  <c r="U147" i="9" s="1"/>
  <c r="U148" i="9" s="1"/>
  <c r="T142" i="9"/>
  <c r="T143" i="9" s="1"/>
  <c r="U140" i="9" s="1"/>
  <c r="Z207" i="9"/>
  <c r="Z209" i="9" s="1"/>
  <c r="Z210" i="9" s="1"/>
  <c r="Y204" i="9"/>
  <c r="Y205" i="9" s="1"/>
  <c r="Z202" i="9" s="1"/>
  <c r="S30" i="9"/>
  <c r="U134" i="9"/>
  <c r="U136" i="9" s="1"/>
  <c r="U137" i="9" s="1"/>
  <c r="T216" i="9"/>
  <c r="T131" i="9"/>
  <c r="T132" i="9" s="1"/>
  <c r="U129" i="9" s="1"/>
  <c r="L39" i="9"/>
  <c r="K19" i="9"/>
  <c r="K17" i="9" s="1"/>
  <c r="R84" i="9"/>
  <c r="R85" i="9" s="1"/>
  <c r="R86" i="9" s="1"/>
  <c r="S83" i="9" s="1"/>
  <c r="R79" i="9"/>
  <c r="R80" i="9" s="1"/>
  <c r="R81" i="9" s="1"/>
  <c r="S78" i="9" s="1"/>
  <c r="R68" i="9"/>
  <c r="R69" i="9" s="1"/>
  <c r="R70" i="9" s="1"/>
  <c r="S67" i="9" s="1"/>
  <c r="R73" i="9"/>
  <c r="R74" i="9" s="1"/>
  <c r="R75" i="9" s="1"/>
  <c r="S72" i="9" s="1"/>
  <c r="X163" i="9"/>
  <c r="X165" i="9" s="1"/>
  <c r="X166" i="9" s="1"/>
  <c r="W160" i="9"/>
  <c r="W161" i="9" s="1"/>
  <c r="X158" i="9" s="1"/>
  <c r="X196" i="9"/>
  <c r="X198" i="9" s="1"/>
  <c r="X199" i="9" s="1"/>
  <c r="W193" i="9"/>
  <c r="W194" i="9" s="1"/>
  <c r="X191" i="9" s="1"/>
  <c r="T28" i="9"/>
  <c r="T46" i="9" s="1"/>
  <c r="T47" i="9" s="1"/>
  <c r="T48" i="9" s="1"/>
  <c r="U45" i="9" s="1"/>
  <c r="U109" i="9"/>
  <c r="U110" i="9" s="1"/>
  <c r="V107" i="9" s="1"/>
  <c r="V112" i="9"/>
  <c r="V114" i="9" s="1"/>
  <c r="V115" i="9" s="1"/>
  <c r="U214" i="9"/>
  <c r="X174" i="9"/>
  <c r="X176" i="9" s="1"/>
  <c r="X177" i="9" s="1"/>
  <c r="W171" i="9"/>
  <c r="W172" i="9" s="1"/>
  <c r="X169" i="9" s="1"/>
  <c r="N101" i="9"/>
  <c r="M98" i="9"/>
  <c r="M213" i="9"/>
  <c r="M6" i="9" s="1"/>
  <c r="AC62" i="12"/>
  <c r="AC63" i="12" s="1"/>
  <c r="AC64" i="12" s="1"/>
  <c r="AD61" i="12" s="1"/>
  <c r="AC57" i="12"/>
  <c r="AC58" i="12" s="1"/>
  <c r="AC59" i="12" s="1"/>
  <c r="AD56" i="12" s="1"/>
  <c r="AC51" i="12"/>
  <c r="AC52" i="12" s="1"/>
  <c r="AC53" i="12" s="1"/>
  <c r="AD50" i="12" s="1"/>
  <c r="AB84" i="12"/>
  <c r="AB85" i="12" s="1"/>
  <c r="AB86" i="12" s="1"/>
  <c r="AC83" i="12" s="1"/>
  <c r="AB79" i="12"/>
  <c r="AB80" i="12" s="1"/>
  <c r="AB81" i="12" s="1"/>
  <c r="AC78" i="12" s="1"/>
  <c r="AC68" i="12"/>
  <c r="AC69" i="12" s="1"/>
  <c r="AC70" i="12" s="1"/>
  <c r="AD67" i="12" s="1"/>
  <c r="AC73" i="12"/>
  <c r="AC74" i="12" s="1"/>
  <c r="AC75" i="12" s="1"/>
  <c r="AD72" i="12" s="1"/>
  <c r="AE174" i="12"/>
  <c r="AE176" i="12" s="1"/>
  <c r="AE177" i="12" s="1"/>
  <c r="AD171" i="12"/>
  <c r="AD172" i="12" s="1"/>
  <c r="AE169" i="12" s="1"/>
  <c r="AF163" i="12"/>
  <c r="AF165" i="12" s="1"/>
  <c r="AF166" i="12" s="1"/>
  <c r="AE160" i="12"/>
  <c r="AE161" i="12" s="1"/>
  <c r="AF158" i="12" s="1"/>
  <c r="AF196" i="12"/>
  <c r="AF198" i="12" s="1"/>
  <c r="AF199" i="12" s="1"/>
  <c r="AE193" i="12"/>
  <c r="AE194" i="12" s="1"/>
  <c r="AF191" i="12" s="1"/>
  <c r="AF207" i="12"/>
  <c r="AF209" i="12" s="1"/>
  <c r="AF210" i="12" s="1"/>
  <c r="AE204" i="12"/>
  <c r="AE205" i="12" s="1"/>
  <c r="AF202" i="12" s="1"/>
  <c r="AD185" i="12"/>
  <c r="AD187" i="12" s="1"/>
  <c r="AD188" i="12" s="1"/>
  <c r="AC182" i="12"/>
  <c r="AC183" i="12" s="1"/>
  <c r="AD180" i="12" s="1"/>
  <c r="AD109" i="12"/>
  <c r="AD110" i="12" s="1"/>
  <c r="AE107" i="12" s="1"/>
  <c r="AD214" i="12"/>
  <c r="AD120" i="12"/>
  <c r="AD121" i="12" s="1"/>
  <c r="AE118" i="12" s="1"/>
  <c r="AD215" i="12"/>
  <c r="O98" i="12"/>
  <c r="O213" i="12"/>
  <c r="O6" i="12" s="1"/>
  <c r="AC142" i="12"/>
  <c r="AC143" i="12" s="1"/>
  <c r="AD140" i="12" s="1"/>
  <c r="AC217" i="12"/>
  <c r="AD131" i="12"/>
  <c r="AD132" i="12" s="1"/>
  <c r="AE129" i="12" s="1"/>
  <c r="AD216" i="12"/>
  <c r="AB182" i="9"/>
  <c r="AB183" i="9" s="1"/>
  <c r="AC180" i="9" s="1"/>
  <c r="AD187" i="9"/>
  <c r="AD188" i="9" s="1"/>
  <c r="AE185" i="9" s="1"/>
  <c r="AE123" i="12"/>
  <c r="AE125" i="12" s="1"/>
  <c r="AE126" i="12" s="1"/>
  <c r="AD29" i="12" s="1"/>
  <c r="P101" i="12"/>
  <c r="P18" i="12" s="1"/>
  <c r="O17" i="12"/>
  <c r="O10" i="12" s="1"/>
  <c r="AE112" i="12"/>
  <c r="AE114" i="12" s="1"/>
  <c r="AE115" i="12" s="1"/>
  <c r="AD28" i="12" s="1"/>
  <c r="AD46" i="12" s="1"/>
  <c r="AD47" i="12" s="1"/>
  <c r="AD48" i="12" s="1"/>
  <c r="AE45" i="12" s="1"/>
  <c r="AE134" i="12"/>
  <c r="AE136" i="12" s="1"/>
  <c r="AE137" i="12" s="1"/>
  <c r="AD30" i="12" s="1"/>
  <c r="AD145" i="12"/>
  <c r="AD147" i="12" s="1"/>
  <c r="AD148" i="12" s="1"/>
  <c r="AC31" i="12" s="1"/>
  <c r="AE58" i="10"/>
  <c r="AE59" i="10" s="1"/>
  <c r="AF56" i="10" s="1"/>
  <c r="AE80" i="10"/>
  <c r="AE81" i="10" s="1"/>
  <c r="AF78" i="10" s="1"/>
  <c r="AE120" i="10"/>
  <c r="AE121" i="10" s="1"/>
  <c r="AF118" i="10" s="1"/>
  <c r="AE98" i="10"/>
  <c r="AE99" i="10" s="1"/>
  <c r="AF96" i="10" s="1"/>
  <c r="AE114" i="10"/>
  <c r="AE115" i="10" s="1"/>
  <c r="AF112" i="10" s="1"/>
  <c r="AE74" i="10"/>
  <c r="AE75" i="10" s="1"/>
  <c r="AF72" i="10" s="1"/>
  <c r="AE52" i="10"/>
  <c r="AE53" i="10" s="1"/>
  <c r="AF50" i="10" s="1"/>
  <c r="AD109" i="10"/>
  <c r="AD110" i="10" s="1"/>
  <c r="AE107" i="10" s="1"/>
  <c r="AF63" i="10"/>
  <c r="AF64" i="10" s="1"/>
  <c r="AG61" i="10" s="1"/>
  <c r="AE85" i="10"/>
  <c r="AE86" i="10" s="1"/>
  <c r="AF83" i="10" s="1"/>
  <c r="AD103" i="10"/>
  <c r="AD104" i="10" s="1"/>
  <c r="AE101" i="10" s="1"/>
  <c r="AD142" i="10"/>
  <c r="AD143" i="10" s="1"/>
  <c r="AE140" i="10" s="1"/>
  <c r="AD131" i="10"/>
  <c r="AD132" i="10" s="1"/>
  <c r="AE129" i="10" s="1"/>
  <c r="AD136" i="10"/>
  <c r="AD137" i="10" s="1"/>
  <c r="AE134" i="10" s="1"/>
  <c r="AD147" i="10"/>
  <c r="AD148" i="10" s="1"/>
  <c r="AE145" i="10" s="1"/>
  <c r="AE69" i="10"/>
  <c r="AE70" i="10" s="1"/>
  <c r="AF67" i="10" s="1"/>
  <c r="AE125" i="10"/>
  <c r="AE126" i="10" s="1"/>
  <c r="AF123" i="10" s="1"/>
  <c r="S48" i="10"/>
  <c r="T45" i="10" s="1"/>
  <c r="T37" i="10"/>
  <c r="U34" i="10" s="1"/>
  <c r="P39" i="10"/>
  <c r="O19" i="10"/>
  <c r="O17" i="10" s="1"/>
  <c r="O10" i="10" s="1"/>
  <c r="AH5" i="7" l="1"/>
  <c r="AH6" i="6" s="1"/>
  <c r="AG7" i="7"/>
  <c r="T30" i="9"/>
  <c r="V134" i="9"/>
  <c r="V136" i="9" s="1"/>
  <c r="V137" i="9" s="1"/>
  <c r="U216" i="9"/>
  <c r="U131" i="9"/>
  <c r="U132" i="9" s="1"/>
  <c r="V129" i="9" s="1"/>
  <c r="S68" i="9"/>
  <c r="S69" i="9" s="1"/>
  <c r="S70" i="9" s="1"/>
  <c r="T67" i="9" s="1"/>
  <c r="S73" i="9"/>
  <c r="S74" i="9" s="1"/>
  <c r="S75" i="9" s="1"/>
  <c r="T72" i="9" s="1"/>
  <c r="AA207" i="9"/>
  <c r="AA209" i="9" s="1"/>
  <c r="AA210" i="9" s="1"/>
  <c r="Z204" i="9"/>
  <c r="Z205" i="9" s="1"/>
  <c r="AA202" i="9" s="1"/>
  <c r="T31" i="9"/>
  <c r="V145" i="9"/>
  <c r="V147" i="9" s="1"/>
  <c r="V148" i="9" s="1"/>
  <c r="U142" i="9"/>
  <c r="U143" i="9" s="1"/>
  <c r="V140" i="9" s="1"/>
  <c r="U217" i="9"/>
  <c r="K10" i="9"/>
  <c r="K11" i="9"/>
  <c r="K23" i="9" s="1"/>
  <c r="K24" i="9" s="1"/>
  <c r="K12" i="9" s="1"/>
  <c r="S84" i="9"/>
  <c r="S85" i="9" s="1"/>
  <c r="S86" i="9" s="1"/>
  <c r="T83" i="9" s="1"/>
  <c r="S79" i="9"/>
  <c r="S80" i="9" s="1"/>
  <c r="S81" i="9" s="1"/>
  <c r="T78" i="9" s="1"/>
  <c r="Y196" i="9"/>
  <c r="Y198" i="9" s="1"/>
  <c r="Y199" i="9" s="1"/>
  <c r="X193" i="9"/>
  <c r="X194" i="9" s="1"/>
  <c r="Y191" i="9" s="1"/>
  <c r="L41" i="9"/>
  <c r="L18" i="9"/>
  <c r="X160" i="9"/>
  <c r="X161" i="9" s="1"/>
  <c r="Y158" i="9" s="1"/>
  <c r="Y163" i="9"/>
  <c r="Y165" i="9" s="1"/>
  <c r="Y166" i="9" s="1"/>
  <c r="T29" i="9"/>
  <c r="U215" i="9"/>
  <c r="U120" i="9"/>
  <c r="U121" i="9" s="1"/>
  <c r="V118" i="9" s="1"/>
  <c r="V123" i="9"/>
  <c r="V125" i="9" s="1"/>
  <c r="V126" i="9" s="1"/>
  <c r="Y174" i="9"/>
  <c r="Y176" i="9" s="1"/>
  <c r="Y177" i="9" s="1"/>
  <c r="X171" i="9"/>
  <c r="X172" i="9" s="1"/>
  <c r="Y169" i="9" s="1"/>
  <c r="W112" i="9"/>
  <c r="W114" i="9" s="1"/>
  <c r="W115" i="9" s="1"/>
  <c r="V214" i="9"/>
  <c r="U28" i="9"/>
  <c r="U46" i="9" s="1"/>
  <c r="U47" i="9" s="1"/>
  <c r="U48" i="9" s="1"/>
  <c r="V45" i="9" s="1"/>
  <c r="V109" i="9"/>
  <c r="V110" i="9" s="1"/>
  <c r="W107" i="9" s="1"/>
  <c r="S51" i="9"/>
  <c r="S52" i="9" s="1"/>
  <c r="S53" i="9" s="1"/>
  <c r="T50" i="9" s="1"/>
  <c r="S62" i="9"/>
  <c r="S63" i="9" s="1"/>
  <c r="S64" i="9" s="1"/>
  <c r="T61" i="9" s="1"/>
  <c r="S57" i="9"/>
  <c r="S58" i="9" s="1"/>
  <c r="S59" i="9" s="1"/>
  <c r="T56" i="9" s="1"/>
  <c r="M22" i="9"/>
  <c r="M99" i="9"/>
  <c r="N96" i="9" s="1"/>
  <c r="N103" i="9"/>
  <c r="O99" i="12"/>
  <c r="P96" i="12" s="1"/>
  <c r="O22" i="12"/>
  <c r="AD68" i="12"/>
  <c r="AD69" i="12" s="1"/>
  <c r="AD70" i="12" s="1"/>
  <c r="AE67" i="12" s="1"/>
  <c r="AD73" i="12"/>
  <c r="AD74" i="12" s="1"/>
  <c r="AD75" i="12" s="1"/>
  <c r="AE72" i="12" s="1"/>
  <c r="AD62" i="12"/>
  <c r="AD63" i="12" s="1"/>
  <c r="AD64" i="12" s="1"/>
  <c r="AE61" i="12" s="1"/>
  <c r="AD57" i="12"/>
  <c r="AD58" i="12" s="1"/>
  <c r="AD59" i="12" s="1"/>
  <c r="AE56" i="12" s="1"/>
  <c r="AD51" i="12"/>
  <c r="AD52" i="12" s="1"/>
  <c r="AD53" i="12" s="1"/>
  <c r="AE50" i="12" s="1"/>
  <c r="AC79" i="12"/>
  <c r="AC80" i="12" s="1"/>
  <c r="AC81" i="12" s="1"/>
  <c r="AD78" i="12" s="1"/>
  <c r="AC84" i="12"/>
  <c r="AC85" i="12" s="1"/>
  <c r="AC86" i="12" s="1"/>
  <c r="AD83" i="12" s="1"/>
  <c r="AG207" i="12"/>
  <c r="AG209" i="12" s="1"/>
  <c r="AG210" i="12" s="1"/>
  <c r="AF204" i="12"/>
  <c r="AF205" i="12" s="1"/>
  <c r="AG202" i="12" s="1"/>
  <c r="AG163" i="12"/>
  <c r="AG165" i="12" s="1"/>
  <c r="AG166" i="12" s="1"/>
  <c r="AF160" i="12"/>
  <c r="AF161" i="12" s="1"/>
  <c r="AG158" i="12" s="1"/>
  <c r="AG196" i="12"/>
  <c r="AG198" i="12" s="1"/>
  <c r="AG199" i="12" s="1"/>
  <c r="AF193" i="12"/>
  <c r="AF194" i="12" s="1"/>
  <c r="AG191" i="12" s="1"/>
  <c r="AF174" i="12"/>
  <c r="AF176" i="12" s="1"/>
  <c r="AF177" i="12" s="1"/>
  <c r="AE171" i="12"/>
  <c r="AE172" i="12" s="1"/>
  <c r="AF169" i="12" s="1"/>
  <c r="AE185" i="12"/>
  <c r="AE187" i="12" s="1"/>
  <c r="AE188" i="12" s="1"/>
  <c r="AD182" i="12"/>
  <c r="AD183" i="12" s="1"/>
  <c r="AE180" i="12" s="1"/>
  <c r="AD142" i="12"/>
  <c r="AD143" i="12" s="1"/>
  <c r="AE140" i="12" s="1"/>
  <c r="AD217" i="12"/>
  <c r="AE131" i="12"/>
  <c r="AE132" i="12" s="1"/>
  <c r="AF129" i="12" s="1"/>
  <c r="AE216" i="12"/>
  <c r="AE109" i="12"/>
  <c r="AE110" i="12" s="1"/>
  <c r="AF107" i="12" s="1"/>
  <c r="AE214" i="12"/>
  <c r="AE120" i="12"/>
  <c r="AE121" i="12" s="1"/>
  <c r="AF118" i="12" s="1"/>
  <c r="AE215" i="12"/>
  <c r="AC182" i="9"/>
  <c r="AC183" i="9" s="1"/>
  <c r="AD180" i="9" s="1"/>
  <c r="AE187" i="9"/>
  <c r="AE188" i="9" s="1"/>
  <c r="AF185" i="9" s="1"/>
  <c r="AF134" i="12"/>
  <c r="AF136" i="12" s="1"/>
  <c r="AF137" i="12" s="1"/>
  <c r="AE30" i="12" s="1"/>
  <c r="P103" i="12"/>
  <c r="P9" i="12" s="1"/>
  <c r="AF112" i="12"/>
  <c r="AF114" i="12" s="1"/>
  <c r="AF115" i="12" s="1"/>
  <c r="AE28" i="12" s="1"/>
  <c r="AE46" i="12" s="1"/>
  <c r="AE47" i="12" s="1"/>
  <c r="AE48" i="12" s="1"/>
  <c r="AF45" i="12" s="1"/>
  <c r="AE145" i="12"/>
  <c r="AE147" i="12" s="1"/>
  <c r="AE148" i="12" s="1"/>
  <c r="AD31" i="12" s="1"/>
  <c r="AF123" i="12"/>
  <c r="AF125" i="12" s="1"/>
  <c r="AF126" i="12" s="1"/>
  <c r="AE29" i="12" s="1"/>
  <c r="O11" i="12"/>
  <c r="AF125" i="10"/>
  <c r="AF126" i="10" s="1"/>
  <c r="AG123" i="10" s="1"/>
  <c r="AF69" i="10"/>
  <c r="AF70" i="10" s="1"/>
  <c r="AG67" i="10" s="1"/>
  <c r="AE147" i="10"/>
  <c r="AE148" i="10" s="1"/>
  <c r="AF145" i="10" s="1"/>
  <c r="AE136" i="10"/>
  <c r="AE137" i="10" s="1"/>
  <c r="AF134" i="10" s="1"/>
  <c r="AE103" i="10"/>
  <c r="AE104" i="10" s="1"/>
  <c r="AF101" i="10" s="1"/>
  <c r="AF85" i="10"/>
  <c r="AF86" i="10" s="1"/>
  <c r="AG83" i="10" s="1"/>
  <c r="AG63" i="10"/>
  <c r="AG64" i="10" s="1"/>
  <c r="AH61" i="10" s="1"/>
  <c r="AE109" i="10"/>
  <c r="AE110" i="10" s="1"/>
  <c r="AF107" i="10" s="1"/>
  <c r="AF52" i="10"/>
  <c r="AF53" i="10" s="1"/>
  <c r="AG50" i="10" s="1"/>
  <c r="AF74" i="10"/>
  <c r="AF75" i="10" s="1"/>
  <c r="AG72" i="10" s="1"/>
  <c r="AF114" i="10"/>
  <c r="AF115" i="10" s="1"/>
  <c r="AG112" i="10" s="1"/>
  <c r="AF98" i="10"/>
  <c r="AF99" i="10" s="1"/>
  <c r="AG96" i="10" s="1"/>
  <c r="AF120" i="10"/>
  <c r="AF121" i="10" s="1"/>
  <c r="AG118" i="10" s="1"/>
  <c r="AF80" i="10"/>
  <c r="AF81" i="10" s="1"/>
  <c r="AG78" i="10" s="1"/>
  <c r="AE131" i="10"/>
  <c r="AE132" i="10" s="1"/>
  <c r="AF129" i="10" s="1"/>
  <c r="AF58" i="10"/>
  <c r="AF59" i="10" s="1"/>
  <c r="AG56" i="10" s="1"/>
  <c r="U36" i="10"/>
  <c r="T47" i="10"/>
  <c r="T22" i="10" s="1"/>
  <c r="O11" i="10"/>
  <c r="O23" i="10" s="1"/>
  <c r="O24" i="10" s="1"/>
  <c r="O12" i="10" s="1"/>
  <c r="P18" i="10"/>
  <c r="P41" i="10"/>
  <c r="P9" i="10" s="1"/>
  <c r="AE142" i="10"/>
  <c r="AE143" i="10" s="1"/>
  <c r="AF140" i="10" s="1"/>
  <c r="K13" i="9" l="1"/>
  <c r="K11" i="11" s="1"/>
  <c r="K13" i="11" s="1"/>
  <c r="AI5" i="7"/>
  <c r="AH7" i="7"/>
  <c r="AH5" i="6"/>
  <c r="AI5" i="6" s="1"/>
  <c r="Z163" i="9"/>
  <c r="Z165" i="9" s="1"/>
  <c r="Z166" i="9" s="1"/>
  <c r="Y160" i="9"/>
  <c r="Y161" i="9" s="1"/>
  <c r="Z158" i="9" s="1"/>
  <c r="U31" i="9"/>
  <c r="W145" i="9"/>
  <c r="W147" i="9" s="1"/>
  <c r="W148" i="9" s="1"/>
  <c r="V142" i="9"/>
  <c r="V143" i="9" s="1"/>
  <c r="W140" i="9" s="1"/>
  <c r="V217" i="9"/>
  <c r="Z196" i="9"/>
  <c r="Z198" i="9" s="1"/>
  <c r="Z199" i="9" s="1"/>
  <c r="Y193" i="9"/>
  <c r="Y194" i="9" s="1"/>
  <c r="Z191" i="9" s="1"/>
  <c r="L42" i="9"/>
  <c r="L9" i="9"/>
  <c r="U29" i="9"/>
  <c r="V120" i="9"/>
  <c r="V121" i="9" s="1"/>
  <c r="W118" i="9" s="1"/>
  <c r="W123" i="9"/>
  <c r="W125" i="9" s="1"/>
  <c r="W126" i="9" s="1"/>
  <c r="V215" i="9"/>
  <c r="AB207" i="9"/>
  <c r="AB209" i="9" s="1"/>
  <c r="AB210" i="9" s="1"/>
  <c r="AA204" i="9"/>
  <c r="AA205" i="9" s="1"/>
  <c r="AB202" i="9" s="1"/>
  <c r="Z174" i="9"/>
  <c r="Z176" i="9" s="1"/>
  <c r="Z177" i="9" s="1"/>
  <c r="Y171" i="9"/>
  <c r="Y172" i="9" s="1"/>
  <c r="Z169" i="9" s="1"/>
  <c r="U30" i="9"/>
  <c r="V131" i="9"/>
  <c r="V132" i="9" s="1"/>
  <c r="W129" i="9" s="1"/>
  <c r="V216" i="9"/>
  <c r="W134" i="9"/>
  <c r="W136" i="9" s="1"/>
  <c r="W137" i="9" s="1"/>
  <c r="T84" i="9"/>
  <c r="T85" i="9" s="1"/>
  <c r="T86" i="9" s="1"/>
  <c r="U83" i="9" s="1"/>
  <c r="T79" i="9"/>
  <c r="T80" i="9" s="1"/>
  <c r="T81" i="9" s="1"/>
  <c r="U78" i="9" s="1"/>
  <c r="X112" i="9"/>
  <c r="X114" i="9" s="1"/>
  <c r="X115" i="9" s="1"/>
  <c r="W109" i="9"/>
  <c r="W110" i="9" s="1"/>
  <c r="X107" i="9" s="1"/>
  <c r="W214" i="9"/>
  <c r="V28" i="9"/>
  <c r="V46" i="9" s="1"/>
  <c r="V47" i="9" s="1"/>
  <c r="V48" i="9" s="1"/>
  <c r="W45" i="9" s="1"/>
  <c r="T51" i="9"/>
  <c r="T52" i="9" s="1"/>
  <c r="T53" i="9" s="1"/>
  <c r="U50" i="9" s="1"/>
  <c r="T62" i="9"/>
  <c r="T63" i="9" s="1"/>
  <c r="T64" i="9" s="1"/>
  <c r="U61" i="9" s="1"/>
  <c r="T57" i="9"/>
  <c r="T58" i="9" s="1"/>
  <c r="T59" i="9" s="1"/>
  <c r="U56" i="9" s="1"/>
  <c r="T73" i="9"/>
  <c r="T74" i="9" s="1"/>
  <c r="T75" i="9" s="1"/>
  <c r="U72" i="9" s="1"/>
  <c r="T68" i="9"/>
  <c r="T69" i="9" s="1"/>
  <c r="T70" i="9" s="1"/>
  <c r="U67" i="9" s="1"/>
  <c r="N104" i="9"/>
  <c r="O101" i="9" s="1"/>
  <c r="AE62" i="12"/>
  <c r="AE63" i="12" s="1"/>
  <c r="AE64" i="12" s="1"/>
  <c r="AF61" i="12" s="1"/>
  <c r="AE57" i="12"/>
  <c r="AE58" i="12" s="1"/>
  <c r="AE59" i="12" s="1"/>
  <c r="AF56" i="12" s="1"/>
  <c r="AE51" i="12"/>
  <c r="AE52" i="12" s="1"/>
  <c r="AE53" i="12" s="1"/>
  <c r="AF50" i="12" s="1"/>
  <c r="AD79" i="12"/>
  <c r="AD80" i="12" s="1"/>
  <c r="AD81" i="12" s="1"/>
  <c r="AE78" i="12" s="1"/>
  <c r="AD84" i="12"/>
  <c r="AD85" i="12" s="1"/>
  <c r="AD86" i="12" s="1"/>
  <c r="AE83" i="12" s="1"/>
  <c r="AE73" i="12"/>
  <c r="AE74" i="12" s="1"/>
  <c r="AE75" i="12" s="1"/>
  <c r="AF72" i="12" s="1"/>
  <c r="AE68" i="12"/>
  <c r="AE69" i="12" s="1"/>
  <c r="AE70" i="12" s="1"/>
  <c r="AF67" i="12" s="1"/>
  <c r="O23" i="12"/>
  <c r="O24" i="12" s="1"/>
  <c r="O12" i="12" s="1"/>
  <c r="O13" i="12" s="1"/>
  <c r="O12" i="11" s="1"/>
  <c r="AH196" i="12"/>
  <c r="AH198" i="12" s="1"/>
  <c r="AH199" i="12" s="1"/>
  <c r="AG193" i="12"/>
  <c r="AG194" i="12" s="1"/>
  <c r="AH191" i="12" s="1"/>
  <c r="AH163" i="12"/>
  <c r="AH165" i="12" s="1"/>
  <c r="AH166" i="12" s="1"/>
  <c r="AG160" i="12"/>
  <c r="AG161" i="12" s="1"/>
  <c r="AH158" i="12" s="1"/>
  <c r="AH207" i="12"/>
  <c r="AH209" i="12" s="1"/>
  <c r="AH210" i="12" s="1"/>
  <c r="AG204" i="12"/>
  <c r="AG205" i="12" s="1"/>
  <c r="AH202" i="12" s="1"/>
  <c r="AF185" i="12"/>
  <c r="AF187" i="12" s="1"/>
  <c r="AF188" i="12" s="1"/>
  <c r="AE182" i="12"/>
  <c r="AE183" i="12" s="1"/>
  <c r="AF180" i="12" s="1"/>
  <c r="AG174" i="12"/>
  <c r="AG176" i="12" s="1"/>
  <c r="AG177" i="12" s="1"/>
  <c r="AF171" i="12"/>
  <c r="AF172" i="12" s="1"/>
  <c r="AG169" i="12" s="1"/>
  <c r="AF131" i="12"/>
  <c r="AF132" i="12" s="1"/>
  <c r="AG129" i="12" s="1"/>
  <c r="AF216" i="12"/>
  <c r="O13" i="10"/>
  <c r="AF120" i="12"/>
  <c r="AF121" i="12" s="1"/>
  <c r="AG118" i="12" s="1"/>
  <c r="AF215" i="12"/>
  <c r="AE142" i="12"/>
  <c r="AE143" i="12" s="1"/>
  <c r="AF140" i="12" s="1"/>
  <c r="AE217" i="12"/>
  <c r="AF109" i="12"/>
  <c r="AF110" i="12" s="1"/>
  <c r="AG107" i="12" s="1"/>
  <c r="AF214" i="12"/>
  <c r="AD182" i="9"/>
  <c r="AD183" i="9" s="1"/>
  <c r="AE180" i="9" s="1"/>
  <c r="AF187" i="9"/>
  <c r="AF188" i="9" s="1"/>
  <c r="AG185" i="9" s="1"/>
  <c r="AF145" i="12"/>
  <c r="AF147" i="12" s="1"/>
  <c r="AF148" i="12" s="1"/>
  <c r="AE31" i="12" s="1"/>
  <c r="P104" i="12"/>
  <c r="P19" i="12" s="1"/>
  <c r="AG123" i="12"/>
  <c r="AG125" i="12" s="1"/>
  <c r="AG126" i="12" s="1"/>
  <c r="AF29" i="12" s="1"/>
  <c r="AG112" i="12"/>
  <c r="AG114" i="12" s="1"/>
  <c r="AG115" i="12" s="1"/>
  <c r="AF28" i="12" s="1"/>
  <c r="AF46" i="12" s="1"/>
  <c r="AF47" i="12" s="1"/>
  <c r="AF48" i="12" s="1"/>
  <c r="AG45" i="12" s="1"/>
  <c r="AG134" i="12"/>
  <c r="AG136" i="12" s="1"/>
  <c r="AG137" i="12" s="1"/>
  <c r="AF30" i="12" s="1"/>
  <c r="AG58" i="10"/>
  <c r="AG59" i="10" s="1"/>
  <c r="AH56" i="10" s="1"/>
  <c r="AF131" i="10"/>
  <c r="AF132" i="10" s="1"/>
  <c r="AG129" i="10" s="1"/>
  <c r="AG80" i="10"/>
  <c r="AG81" i="10" s="1"/>
  <c r="AH78" i="10" s="1"/>
  <c r="AG120" i="10"/>
  <c r="AG121" i="10" s="1"/>
  <c r="AH118" i="10" s="1"/>
  <c r="AG114" i="10"/>
  <c r="AG115" i="10" s="1"/>
  <c r="AH112" i="10" s="1"/>
  <c r="AG74" i="10"/>
  <c r="AG75" i="10" s="1"/>
  <c r="AH72" i="10" s="1"/>
  <c r="AG52" i="10"/>
  <c r="AG53" i="10" s="1"/>
  <c r="AH50" i="10" s="1"/>
  <c r="AF109" i="10"/>
  <c r="AF110" i="10" s="1"/>
  <c r="AG107" i="10" s="1"/>
  <c r="AH63" i="10"/>
  <c r="AH64" i="10" s="1"/>
  <c r="AI61" i="10" s="1"/>
  <c r="AG85" i="10"/>
  <c r="AG86" i="10" s="1"/>
  <c r="AH83" i="10" s="1"/>
  <c r="AF103" i="10"/>
  <c r="AF104" i="10" s="1"/>
  <c r="AG101" i="10" s="1"/>
  <c r="AF136" i="10"/>
  <c r="AF137" i="10" s="1"/>
  <c r="AG134" i="10" s="1"/>
  <c r="AF147" i="10"/>
  <c r="AF148" i="10" s="1"/>
  <c r="AG145" i="10" s="1"/>
  <c r="AG69" i="10"/>
  <c r="AG70" i="10" s="1"/>
  <c r="AH67" i="10" s="1"/>
  <c r="AG98" i="10"/>
  <c r="AG99" i="10" s="1"/>
  <c r="AH96" i="10" s="1"/>
  <c r="AF142" i="10"/>
  <c r="AF143" i="10" s="1"/>
  <c r="AG140" i="10" s="1"/>
  <c r="AG125" i="10"/>
  <c r="AG126" i="10" s="1"/>
  <c r="AH123" i="10" s="1"/>
  <c r="P42" i="10"/>
  <c r="T48" i="10"/>
  <c r="U45" i="10" s="1"/>
  <c r="U37" i="10"/>
  <c r="V34" i="10" s="1"/>
  <c r="AJ5" i="7" l="1"/>
  <c r="AI7" i="7"/>
  <c r="AI6" i="6"/>
  <c r="AJ6" i="6" s="1"/>
  <c r="AC207" i="9"/>
  <c r="AC209" i="9" s="1"/>
  <c r="AC210" i="9" s="1"/>
  <c r="AB204" i="9"/>
  <c r="AB205" i="9" s="1"/>
  <c r="AC202" i="9" s="1"/>
  <c r="V29" i="9"/>
  <c r="W215" i="9"/>
  <c r="W120" i="9"/>
  <c r="W121" i="9" s="1"/>
  <c r="X118" i="9" s="1"/>
  <c r="X123" i="9"/>
  <c r="X125" i="9" s="1"/>
  <c r="X126" i="9" s="1"/>
  <c r="M39" i="9"/>
  <c r="L19" i="9"/>
  <c r="L17" i="9" s="1"/>
  <c r="U51" i="9"/>
  <c r="U52" i="9" s="1"/>
  <c r="U53" i="9" s="1"/>
  <c r="V50" i="9" s="1"/>
  <c r="U62" i="9"/>
  <c r="U63" i="9" s="1"/>
  <c r="U64" i="9" s="1"/>
  <c r="V61" i="9" s="1"/>
  <c r="U57" i="9"/>
  <c r="U58" i="9" s="1"/>
  <c r="U59" i="9" s="1"/>
  <c r="V56" i="9" s="1"/>
  <c r="U68" i="9"/>
  <c r="U69" i="9" s="1"/>
  <c r="U70" i="9" s="1"/>
  <c r="V67" i="9" s="1"/>
  <c r="U73" i="9"/>
  <c r="U74" i="9" s="1"/>
  <c r="U75" i="9" s="1"/>
  <c r="V72" i="9" s="1"/>
  <c r="X109" i="9"/>
  <c r="X110" i="9" s="1"/>
  <c r="Y107" i="9" s="1"/>
  <c r="V31" i="9"/>
  <c r="W142" i="9"/>
  <c r="W143" i="9" s="1"/>
  <c r="X140" i="9" s="1"/>
  <c r="X145" i="9"/>
  <c r="X147" i="9" s="1"/>
  <c r="X148" i="9" s="1"/>
  <c r="W217" i="9"/>
  <c r="U79" i="9"/>
  <c r="U80" i="9" s="1"/>
  <c r="U81" i="9" s="1"/>
  <c r="V78" i="9" s="1"/>
  <c r="U84" i="9"/>
  <c r="U85" i="9" s="1"/>
  <c r="U86" i="9" s="1"/>
  <c r="V83" i="9" s="1"/>
  <c r="AA174" i="9"/>
  <c r="AA176" i="9" s="1"/>
  <c r="AA177" i="9" s="1"/>
  <c r="Z171" i="9"/>
  <c r="Z172" i="9" s="1"/>
  <c r="AA169" i="9" s="1"/>
  <c r="Z193" i="9"/>
  <c r="Z194" i="9" s="1"/>
  <c r="AA191" i="9" s="1"/>
  <c r="AA196" i="9"/>
  <c r="AA198" i="9" s="1"/>
  <c r="AA199" i="9" s="1"/>
  <c r="Y112" i="9"/>
  <c r="Y114" i="9" s="1"/>
  <c r="Y115" i="9" s="1"/>
  <c r="X214" i="9"/>
  <c r="W28" i="9"/>
  <c r="W46" i="9" s="1"/>
  <c r="W47" i="9" s="1"/>
  <c r="W48" i="9" s="1"/>
  <c r="X45" i="9" s="1"/>
  <c r="V30" i="9"/>
  <c r="W131" i="9"/>
  <c r="W132" i="9" s="1"/>
  <c r="X129" i="9" s="1"/>
  <c r="X134" i="9"/>
  <c r="X136" i="9" s="1"/>
  <c r="X137" i="9" s="1"/>
  <c r="W216" i="9"/>
  <c r="AA163" i="9"/>
  <c r="AA165" i="9" s="1"/>
  <c r="AA166" i="9" s="1"/>
  <c r="Z160" i="9"/>
  <c r="Z161" i="9" s="1"/>
  <c r="AA158" i="9" s="1"/>
  <c r="N213" i="9"/>
  <c r="N6" i="9" s="1"/>
  <c r="N98" i="9"/>
  <c r="N22" i="9" s="1"/>
  <c r="O103" i="9"/>
  <c r="AF68" i="12"/>
  <c r="AF69" i="12" s="1"/>
  <c r="AF70" i="12" s="1"/>
  <c r="AG67" i="12" s="1"/>
  <c r="AF73" i="12"/>
  <c r="AF74" i="12" s="1"/>
  <c r="AF75" i="12" s="1"/>
  <c r="AG72" i="12" s="1"/>
  <c r="AF62" i="12"/>
  <c r="AF63" i="12" s="1"/>
  <c r="AF64" i="12" s="1"/>
  <c r="AG61" i="12" s="1"/>
  <c r="AF57" i="12"/>
  <c r="AF58" i="12" s="1"/>
  <c r="AF59" i="12" s="1"/>
  <c r="AG56" i="12" s="1"/>
  <c r="AF51" i="12"/>
  <c r="AF52" i="12" s="1"/>
  <c r="AF53" i="12" s="1"/>
  <c r="AG50" i="12" s="1"/>
  <c r="AE79" i="12"/>
  <c r="AE80" i="12" s="1"/>
  <c r="AE81" i="12" s="1"/>
  <c r="AF78" i="12" s="1"/>
  <c r="AE84" i="12"/>
  <c r="AE85" i="12" s="1"/>
  <c r="AE86" i="12" s="1"/>
  <c r="AF83" i="12" s="1"/>
  <c r="AH174" i="12"/>
  <c r="AH176" i="12" s="1"/>
  <c r="AH177" i="12" s="1"/>
  <c r="AG171" i="12"/>
  <c r="AG172" i="12" s="1"/>
  <c r="AH169" i="12" s="1"/>
  <c r="AG185" i="12"/>
  <c r="AG187" i="12" s="1"/>
  <c r="AG188" i="12" s="1"/>
  <c r="AF182" i="12"/>
  <c r="AF183" i="12" s="1"/>
  <c r="AG180" i="12" s="1"/>
  <c r="AI163" i="12"/>
  <c r="AI165" i="12" s="1"/>
  <c r="AI166" i="12" s="1"/>
  <c r="AH160" i="12"/>
  <c r="AH161" i="12" s="1"/>
  <c r="AI158" i="12" s="1"/>
  <c r="AI207" i="12"/>
  <c r="AI209" i="12" s="1"/>
  <c r="AI210" i="12" s="1"/>
  <c r="AH204" i="12"/>
  <c r="AH205" i="12" s="1"/>
  <c r="AI202" i="12" s="1"/>
  <c r="AI196" i="12"/>
  <c r="AI198" i="12" s="1"/>
  <c r="AI199" i="12" s="1"/>
  <c r="AH193" i="12"/>
  <c r="AH194" i="12" s="1"/>
  <c r="AI191" i="12" s="1"/>
  <c r="AG131" i="12"/>
  <c r="AG132" i="12" s="1"/>
  <c r="AH129" i="12" s="1"/>
  <c r="AG216" i="12"/>
  <c r="AG120" i="12"/>
  <c r="AG121" i="12" s="1"/>
  <c r="AH118" i="12" s="1"/>
  <c r="AG215" i="12"/>
  <c r="P98" i="12"/>
  <c r="P213" i="12"/>
  <c r="P6" i="12" s="1"/>
  <c r="AG109" i="12"/>
  <c r="AG110" i="12" s="1"/>
  <c r="AH107" i="12" s="1"/>
  <c r="AG214" i="12"/>
  <c r="AF142" i="12"/>
  <c r="AF143" i="12" s="1"/>
  <c r="AG140" i="12" s="1"/>
  <c r="AF217" i="12"/>
  <c r="AE182" i="9"/>
  <c r="AE183" i="9" s="1"/>
  <c r="AF180" i="9" s="1"/>
  <c r="AG187" i="9"/>
  <c r="AG188" i="9" s="1"/>
  <c r="AH185" i="9" s="1"/>
  <c r="Q101" i="12"/>
  <c r="Q18" i="12" s="1"/>
  <c r="P17" i="12"/>
  <c r="P10" i="12" s="1"/>
  <c r="AH134" i="12"/>
  <c r="AH136" i="12" s="1"/>
  <c r="AH137" i="12" s="1"/>
  <c r="AG30" i="12" s="1"/>
  <c r="AH112" i="12"/>
  <c r="AH114" i="12" s="1"/>
  <c r="AH115" i="12" s="1"/>
  <c r="AG28" i="12" s="1"/>
  <c r="AG46" i="12" s="1"/>
  <c r="AG47" i="12" s="1"/>
  <c r="AG48" i="12" s="1"/>
  <c r="AH45" i="12" s="1"/>
  <c r="AH123" i="12"/>
  <c r="AH125" i="12" s="1"/>
  <c r="AH126" i="12" s="1"/>
  <c r="AG29" i="12" s="1"/>
  <c r="AG145" i="12"/>
  <c r="AG147" i="12" s="1"/>
  <c r="AG148" i="12" s="1"/>
  <c r="AF31" i="12" s="1"/>
  <c r="AH125" i="10"/>
  <c r="AH126" i="10" s="1"/>
  <c r="AI123" i="10" s="1"/>
  <c r="AG142" i="10"/>
  <c r="AG143" i="10" s="1"/>
  <c r="AH140" i="10" s="1"/>
  <c r="AH98" i="10"/>
  <c r="AH99" i="10" s="1"/>
  <c r="AI96" i="10" s="1"/>
  <c r="AH69" i="10"/>
  <c r="AH70" i="10" s="1"/>
  <c r="AI67" i="10" s="1"/>
  <c r="AG147" i="10"/>
  <c r="AG148" i="10" s="1"/>
  <c r="AH145" i="10" s="1"/>
  <c r="AG136" i="10"/>
  <c r="AG137" i="10" s="1"/>
  <c r="AH134" i="10" s="1"/>
  <c r="AG103" i="10"/>
  <c r="AG104" i="10" s="1"/>
  <c r="AH101" i="10" s="1"/>
  <c r="AH85" i="10"/>
  <c r="AH86" i="10" s="1"/>
  <c r="AI83" i="10" s="1"/>
  <c r="AI63" i="10"/>
  <c r="AI64" i="10" s="1"/>
  <c r="AJ61" i="10" s="1"/>
  <c r="AG109" i="10"/>
  <c r="AG110" i="10" s="1"/>
  <c r="AH107" i="10" s="1"/>
  <c r="AH52" i="10"/>
  <c r="AH53" i="10" s="1"/>
  <c r="AI50" i="10" s="1"/>
  <c r="AH74" i="10"/>
  <c r="AH75" i="10" s="1"/>
  <c r="AI72" i="10" s="1"/>
  <c r="AH114" i="10"/>
  <c r="AH115" i="10" s="1"/>
  <c r="AI112" i="10" s="1"/>
  <c r="AH120" i="10"/>
  <c r="AH121" i="10" s="1"/>
  <c r="AI118" i="10" s="1"/>
  <c r="AH80" i="10"/>
  <c r="AH81" i="10" s="1"/>
  <c r="AI78" i="10" s="1"/>
  <c r="AG131" i="10"/>
  <c r="AG132" i="10" s="1"/>
  <c r="AH129" i="10" s="1"/>
  <c r="AH58" i="10"/>
  <c r="AH59" i="10" s="1"/>
  <c r="AI56" i="10" s="1"/>
  <c r="V36" i="10"/>
  <c r="U47" i="10"/>
  <c r="U22" i="10" s="1"/>
  <c r="Q39" i="10"/>
  <c r="P19" i="10"/>
  <c r="P17" i="10" s="1"/>
  <c r="P10" i="10" s="1"/>
  <c r="AK5" i="7" l="1"/>
  <c r="AJ7" i="7"/>
  <c r="AJ5" i="6"/>
  <c r="AK5" i="6" s="1"/>
  <c r="W31" i="9"/>
  <c r="X142" i="9"/>
  <c r="X143" i="9" s="1"/>
  <c r="Y140" i="9" s="1"/>
  <c r="Y145" i="9"/>
  <c r="Y147" i="9" s="1"/>
  <c r="Y148" i="9" s="1"/>
  <c r="X217" i="9"/>
  <c r="AB174" i="9"/>
  <c r="AB176" i="9" s="1"/>
  <c r="AB177" i="9" s="1"/>
  <c r="AA171" i="9"/>
  <c r="AA172" i="9" s="1"/>
  <c r="AB169" i="9" s="1"/>
  <c r="V84" i="9"/>
  <c r="V85" i="9" s="1"/>
  <c r="V86" i="9" s="1"/>
  <c r="W83" i="9" s="1"/>
  <c r="V79" i="9"/>
  <c r="V80" i="9" s="1"/>
  <c r="V81" i="9" s="1"/>
  <c r="W78" i="9" s="1"/>
  <c r="V68" i="9"/>
  <c r="V69" i="9" s="1"/>
  <c r="V70" i="9" s="1"/>
  <c r="W67" i="9" s="1"/>
  <c r="V73" i="9"/>
  <c r="V74" i="9" s="1"/>
  <c r="V75" i="9" s="1"/>
  <c r="W72" i="9" s="1"/>
  <c r="L10" i="9"/>
  <c r="L11" i="9"/>
  <c r="L23" i="9" s="1"/>
  <c r="L24" i="9" s="1"/>
  <c r="L12" i="9" s="1"/>
  <c r="W29" i="9"/>
  <c r="Y123" i="9"/>
  <c r="Y125" i="9" s="1"/>
  <c r="Y126" i="9" s="1"/>
  <c r="X215" i="9"/>
  <c r="X120" i="9"/>
  <c r="X121" i="9" s="1"/>
  <c r="Y118" i="9" s="1"/>
  <c r="M41" i="9"/>
  <c r="M18" i="9"/>
  <c r="AB196" i="9"/>
  <c r="AB198" i="9" s="1"/>
  <c r="AB199" i="9" s="1"/>
  <c r="AA193" i="9"/>
  <c r="AA194" i="9" s="1"/>
  <c r="AB191" i="9" s="1"/>
  <c r="V57" i="9"/>
  <c r="V58" i="9" s="1"/>
  <c r="V59" i="9" s="1"/>
  <c r="W56" i="9" s="1"/>
  <c r="V62" i="9"/>
  <c r="V63" i="9" s="1"/>
  <c r="V64" i="9" s="1"/>
  <c r="W61" i="9" s="1"/>
  <c r="V51" i="9"/>
  <c r="V52" i="9" s="1"/>
  <c r="V53" i="9" s="1"/>
  <c r="W50" i="9" s="1"/>
  <c r="W30" i="9"/>
  <c r="X131" i="9"/>
  <c r="X132" i="9" s="1"/>
  <c r="Y129" i="9" s="1"/>
  <c r="X216" i="9"/>
  <c r="Y134" i="9"/>
  <c r="Y136" i="9" s="1"/>
  <c r="Y137" i="9" s="1"/>
  <c r="AA160" i="9"/>
  <c r="AA161" i="9" s="1"/>
  <c r="AB158" i="9" s="1"/>
  <c r="AB163" i="9"/>
  <c r="AB165" i="9" s="1"/>
  <c r="AB166" i="9" s="1"/>
  <c r="Z112" i="9"/>
  <c r="Z114" i="9" s="1"/>
  <c r="Z115" i="9" s="1"/>
  <c r="Y214" i="9"/>
  <c r="X28" i="9"/>
  <c r="X46" i="9" s="1"/>
  <c r="X47" i="9" s="1"/>
  <c r="X48" i="9" s="1"/>
  <c r="Y45" i="9" s="1"/>
  <c r="Y109" i="9"/>
  <c r="Y110" i="9" s="1"/>
  <c r="Z107" i="9" s="1"/>
  <c r="AD207" i="9"/>
  <c r="AD209" i="9" s="1"/>
  <c r="AD210" i="9" s="1"/>
  <c r="AC204" i="9"/>
  <c r="AC205" i="9" s="1"/>
  <c r="AD202" i="9" s="1"/>
  <c r="N99" i="9"/>
  <c r="O96" i="9" s="1"/>
  <c r="O104" i="9"/>
  <c r="P99" i="12"/>
  <c r="Q96" i="12" s="1"/>
  <c r="P22" i="12"/>
  <c r="AG68" i="12"/>
  <c r="AG69" i="12" s="1"/>
  <c r="AG70" i="12" s="1"/>
  <c r="AH67" i="12" s="1"/>
  <c r="AG73" i="12"/>
  <c r="AG74" i="12" s="1"/>
  <c r="AG75" i="12" s="1"/>
  <c r="AH72" i="12" s="1"/>
  <c r="AF79" i="12"/>
  <c r="AF80" i="12" s="1"/>
  <c r="AF81" i="12" s="1"/>
  <c r="AG78" i="12" s="1"/>
  <c r="AF84" i="12"/>
  <c r="AF85" i="12" s="1"/>
  <c r="AF86" i="12" s="1"/>
  <c r="AG83" i="12" s="1"/>
  <c r="AG57" i="12"/>
  <c r="AG58" i="12" s="1"/>
  <c r="AG59" i="12" s="1"/>
  <c r="AH56" i="12" s="1"/>
  <c r="AG62" i="12"/>
  <c r="AG63" i="12" s="1"/>
  <c r="AG64" i="12" s="1"/>
  <c r="AH61" i="12" s="1"/>
  <c r="AG51" i="12"/>
  <c r="AG52" i="12" s="1"/>
  <c r="AG53" i="12" s="1"/>
  <c r="AH50" i="12" s="1"/>
  <c r="AJ196" i="12"/>
  <c r="AJ198" i="12" s="1"/>
  <c r="AJ199" i="12" s="1"/>
  <c r="AI193" i="12"/>
  <c r="AI194" i="12" s="1"/>
  <c r="AJ191" i="12" s="1"/>
  <c r="AJ207" i="12"/>
  <c r="AJ209" i="12" s="1"/>
  <c r="AJ210" i="12" s="1"/>
  <c r="AI204" i="12"/>
  <c r="AI205" i="12" s="1"/>
  <c r="AJ202" i="12" s="1"/>
  <c r="AJ163" i="12"/>
  <c r="AJ165" i="12" s="1"/>
  <c r="AJ166" i="12" s="1"/>
  <c r="AI160" i="12"/>
  <c r="AI161" i="12" s="1"/>
  <c r="AJ158" i="12" s="1"/>
  <c r="AH185" i="12"/>
  <c r="AH187" i="12" s="1"/>
  <c r="AH188" i="12" s="1"/>
  <c r="AG182" i="12"/>
  <c r="AG183" i="12" s="1"/>
  <c r="AH180" i="12" s="1"/>
  <c r="AI174" i="12"/>
  <c r="AI176" i="12" s="1"/>
  <c r="AI177" i="12" s="1"/>
  <c r="AH171" i="12"/>
  <c r="AH172" i="12" s="1"/>
  <c r="AI169" i="12" s="1"/>
  <c r="AH120" i="12"/>
  <c r="AH121" i="12" s="1"/>
  <c r="AI118" i="12" s="1"/>
  <c r="AH215" i="12"/>
  <c r="AH109" i="12"/>
  <c r="AH110" i="12" s="1"/>
  <c r="AI107" i="12" s="1"/>
  <c r="AH214" i="12"/>
  <c r="AH131" i="12"/>
  <c r="AH132" i="12" s="1"/>
  <c r="AI129" i="12" s="1"/>
  <c r="AH216" i="12"/>
  <c r="AG142" i="12"/>
  <c r="AG143" i="12" s="1"/>
  <c r="AH140" i="12" s="1"/>
  <c r="AG217" i="12"/>
  <c r="AF182" i="9"/>
  <c r="AF183" i="9" s="1"/>
  <c r="AG180" i="9" s="1"/>
  <c r="AH187" i="9"/>
  <c r="AH188" i="9" s="1"/>
  <c r="AI185" i="9" s="1"/>
  <c r="AI134" i="12"/>
  <c r="AI136" i="12" s="1"/>
  <c r="AI137" i="12" s="1"/>
  <c r="AH30" i="12" s="1"/>
  <c r="AH145" i="12"/>
  <c r="AH147" i="12" s="1"/>
  <c r="AH148" i="12" s="1"/>
  <c r="AG31" i="12" s="1"/>
  <c r="P11" i="12"/>
  <c r="AI123" i="12"/>
  <c r="AI125" i="12" s="1"/>
  <c r="AI126" i="12" s="1"/>
  <c r="AH29" i="12" s="1"/>
  <c r="AI112" i="12"/>
  <c r="AI114" i="12" s="1"/>
  <c r="AI115" i="12" s="1"/>
  <c r="AH28" i="12" s="1"/>
  <c r="AH46" i="12" s="1"/>
  <c r="AH47" i="12" s="1"/>
  <c r="AH48" i="12" s="1"/>
  <c r="AI45" i="12" s="1"/>
  <c r="Q103" i="12"/>
  <c r="AI58" i="10"/>
  <c r="AI59" i="10" s="1"/>
  <c r="AJ56" i="10" s="1"/>
  <c r="AH131" i="10"/>
  <c r="AH132" i="10" s="1"/>
  <c r="AI129" i="10" s="1"/>
  <c r="AI80" i="10"/>
  <c r="AI81" i="10" s="1"/>
  <c r="AJ78" i="10" s="1"/>
  <c r="AI120" i="10"/>
  <c r="AI121" i="10" s="1"/>
  <c r="AJ118" i="10" s="1"/>
  <c r="AI114" i="10"/>
  <c r="AI115" i="10" s="1"/>
  <c r="AJ112" i="10" s="1"/>
  <c r="AI52" i="10"/>
  <c r="AI53" i="10" s="1"/>
  <c r="AJ50" i="10" s="1"/>
  <c r="AH109" i="10"/>
  <c r="AH110" i="10" s="1"/>
  <c r="AI107" i="10" s="1"/>
  <c r="AJ63" i="10"/>
  <c r="AJ64" i="10" s="1"/>
  <c r="AK61" i="10" s="1"/>
  <c r="AI85" i="10"/>
  <c r="AI86" i="10" s="1"/>
  <c r="AJ83" i="10" s="1"/>
  <c r="AH103" i="10"/>
  <c r="AH104" i="10" s="1"/>
  <c r="AI101" i="10" s="1"/>
  <c r="AH136" i="10"/>
  <c r="AH137" i="10" s="1"/>
  <c r="AI134" i="10" s="1"/>
  <c r="AH147" i="10"/>
  <c r="AH148" i="10" s="1"/>
  <c r="AI145" i="10" s="1"/>
  <c r="AI69" i="10"/>
  <c r="AI70" i="10" s="1"/>
  <c r="AJ67" i="10" s="1"/>
  <c r="AH142" i="10"/>
  <c r="AH143" i="10" s="1"/>
  <c r="AI140" i="10" s="1"/>
  <c r="AI98" i="10"/>
  <c r="AI99" i="10" s="1"/>
  <c r="AJ96" i="10" s="1"/>
  <c r="Q18" i="10"/>
  <c r="Q41" i="10"/>
  <c r="Q9" i="10" s="1"/>
  <c r="U48" i="10"/>
  <c r="V45" i="10" s="1"/>
  <c r="V37" i="10"/>
  <c r="W34" i="10" s="1"/>
  <c r="P11" i="10"/>
  <c r="P23" i="10" s="1"/>
  <c r="P24" i="10" s="1"/>
  <c r="P12" i="10" s="1"/>
  <c r="AI74" i="10"/>
  <c r="AI75" i="10" s="1"/>
  <c r="AJ72" i="10" s="1"/>
  <c r="AI125" i="10"/>
  <c r="AI126" i="10" s="1"/>
  <c r="AJ123" i="10" s="1"/>
  <c r="L13" i="9" l="1"/>
  <c r="L11" i="11" s="1"/>
  <c r="L13" i="11" s="1"/>
  <c r="AL5" i="7"/>
  <c r="AK7" i="7"/>
  <c r="AK6" i="6"/>
  <c r="AL6" i="6" s="1"/>
  <c r="AC196" i="9"/>
  <c r="AC198" i="9" s="1"/>
  <c r="AC199" i="9" s="1"/>
  <c r="AB193" i="9"/>
  <c r="AB194" i="9" s="1"/>
  <c r="AC191" i="9" s="1"/>
  <c r="X29" i="9"/>
  <c r="Y120" i="9"/>
  <c r="Y121" i="9" s="1"/>
  <c r="Z118" i="9" s="1"/>
  <c r="Y215" i="9"/>
  <c r="Z123" i="9"/>
  <c r="Z125" i="9" s="1"/>
  <c r="Z126" i="9" s="1"/>
  <c r="Y28" i="9"/>
  <c r="Y46" i="9" s="1"/>
  <c r="Y47" i="9" s="1"/>
  <c r="Y48" i="9" s="1"/>
  <c r="Z45" i="9" s="1"/>
  <c r="Z109" i="9"/>
  <c r="Z110" i="9" s="1"/>
  <c r="AA107" i="9" s="1"/>
  <c r="AA112" i="9"/>
  <c r="AA114" i="9" s="1"/>
  <c r="AA115" i="9" s="1"/>
  <c r="Z214" i="9"/>
  <c r="AC174" i="9"/>
  <c r="AC176" i="9" s="1"/>
  <c r="AC177" i="9" s="1"/>
  <c r="AB171" i="9"/>
  <c r="AB172" i="9" s="1"/>
  <c r="AC169" i="9" s="1"/>
  <c r="W51" i="9"/>
  <c r="W52" i="9" s="1"/>
  <c r="W53" i="9" s="1"/>
  <c r="X50" i="9" s="1"/>
  <c r="W62" i="9"/>
  <c r="W63" i="9" s="1"/>
  <c r="W64" i="9" s="1"/>
  <c r="X61" i="9" s="1"/>
  <c r="W57" i="9"/>
  <c r="W58" i="9" s="1"/>
  <c r="W59" i="9" s="1"/>
  <c r="X56" i="9" s="1"/>
  <c r="X31" i="9"/>
  <c r="Z145" i="9"/>
  <c r="Z147" i="9" s="1"/>
  <c r="Z148" i="9" s="1"/>
  <c r="Y217" i="9"/>
  <c r="Y142" i="9"/>
  <c r="Y143" i="9" s="1"/>
  <c r="Z140" i="9" s="1"/>
  <c r="M42" i="9"/>
  <c r="M9" i="9"/>
  <c r="AE207" i="9"/>
  <c r="AE209" i="9" s="1"/>
  <c r="AE210" i="9" s="1"/>
  <c r="AD204" i="9"/>
  <c r="AD205" i="9" s="1"/>
  <c r="AE202" i="9" s="1"/>
  <c r="X30" i="9"/>
  <c r="Y131" i="9"/>
  <c r="Y132" i="9" s="1"/>
  <c r="Z129" i="9" s="1"/>
  <c r="Z134" i="9"/>
  <c r="Z136" i="9" s="1"/>
  <c r="Z137" i="9" s="1"/>
  <c r="Y216" i="9"/>
  <c r="W73" i="9"/>
  <c r="W74" i="9" s="1"/>
  <c r="W75" i="9" s="1"/>
  <c r="X72" i="9" s="1"/>
  <c r="W68" i="9"/>
  <c r="W69" i="9" s="1"/>
  <c r="W70" i="9" s="1"/>
  <c r="X67" i="9" s="1"/>
  <c r="AB160" i="9"/>
  <c r="AB161" i="9" s="1"/>
  <c r="AC158" i="9" s="1"/>
  <c r="AC163" i="9"/>
  <c r="AC165" i="9" s="1"/>
  <c r="AC166" i="9" s="1"/>
  <c r="W79" i="9"/>
  <c r="W80" i="9" s="1"/>
  <c r="W81" i="9" s="1"/>
  <c r="X78" i="9" s="1"/>
  <c r="W84" i="9"/>
  <c r="W85" i="9" s="1"/>
  <c r="W86" i="9" s="1"/>
  <c r="X83" i="9" s="1"/>
  <c r="O213" i="9"/>
  <c r="O6" i="9" s="1"/>
  <c r="P101" i="9"/>
  <c r="O98" i="9"/>
  <c r="AG79" i="12"/>
  <c r="AG80" i="12" s="1"/>
  <c r="AG81" i="12" s="1"/>
  <c r="AH78" i="12" s="1"/>
  <c r="AG84" i="12"/>
  <c r="AG85" i="12" s="1"/>
  <c r="AG86" i="12" s="1"/>
  <c r="AH83" i="12" s="1"/>
  <c r="AH62" i="12"/>
  <c r="AH63" i="12" s="1"/>
  <c r="AH64" i="12" s="1"/>
  <c r="AI61" i="12" s="1"/>
  <c r="AH51" i="12"/>
  <c r="AH52" i="12" s="1"/>
  <c r="AH53" i="12" s="1"/>
  <c r="AI50" i="12" s="1"/>
  <c r="AH57" i="12"/>
  <c r="AH58" i="12" s="1"/>
  <c r="AH59" i="12" s="1"/>
  <c r="AI56" i="12" s="1"/>
  <c r="AH68" i="12"/>
  <c r="AH69" i="12" s="1"/>
  <c r="AH70" i="12" s="1"/>
  <c r="AI67" i="12" s="1"/>
  <c r="AH73" i="12"/>
  <c r="AH74" i="12" s="1"/>
  <c r="AH75" i="12" s="1"/>
  <c r="AI72" i="12" s="1"/>
  <c r="AJ174" i="12"/>
  <c r="AJ176" i="12" s="1"/>
  <c r="AJ177" i="12" s="1"/>
  <c r="AI171" i="12"/>
  <c r="AI172" i="12" s="1"/>
  <c r="AJ169" i="12" s="1"/>
  <c r="AK163" i="12"/>
  <c r="AK165" i="12" s="1"/>
  <c r="AK166" i="12" s="1"/>
  <c r="AJ160" i="12"/>
  <c r="AJ161" i="12" s="1"/>
  <c r="AK158" i="12" s="1"/>
  <c r="AK207" i="12"/>
  <c r="AK209" i="12" s="1"/>
  <c r="AK210" i="12" s="1"/>
  <c r="AJ204" i="12"/>
  <c r="AJ205" i="12" s="1"/>
  <c r="AK202" i="12" s="1"/>
  <c r="AI185" i="12"/>
  <c r="AI187" i="12" s="1"/>
  <c r="AI188" i="12" s="1"/>
  <c r="AH182" i="12"/>
  <c r="AH183" i="12" s="1"/>
  <c r="AI180" i="12" s="1"/>
  <c r="AK196" i="12"/>
  <c r="AK198" i="12" s="1"/>
  <c r="AK199" i="12" s="1"/>
  <c r="AJ193" i="12"/>
  <c r="AJ194" i="12" s="1"/>
  <c r="AK191" i="12" s="1"/>
  <c r="P23" i="12"/>
  <c r="P24" i="12" s="1"/>
  <c r="P12" i="12" s="1"/>
  <c r="P13" i="12" s="1"/>
  <c r="P12" i="11" s="1"/>
  <c r="AI131" i="12"/>
  <c r="AI132" i="12" s="1"/>
  <c r="AJ129" i="12" s="1"/>
  <c r="AI216" i="12"/>
  <c r="AI120" i="12"/>
  <c r="AI121" i="12" s="1"/>
  <c r="AJ118" i="12" s="1"/>
  <c r="AI215" i="12"/>
  <c r="AI109" i="12"/>
  <c r="AI110" i="12" s="1"/>
  <c r="AJ107" i="12" s="1"/>
  <c r="AI214" i="12"/>
  <c r="AH142" i="12"/>
  <c r="AH143" i="12" s="1"/>
  <c r="AI140" i="12" s="1"/>
  <c r="AH217" i="12"/>
  <c r="AG182" i="9"/>
  <c r="AG183" i="9" s="1"/>
  <c r="AH180" i="9" s="1"/>
  <c r="AI187" i="9"/>
  <c r="AI188" i="9" s="1"/>
  <c r="AJ185" i="9" s="1"/>
  <c r="Q104" i="12"/>
  <c r="AJ123" i="12"/>
  <c r="AJ125" i="12" s="1"/>
  <c r="AJ126" i="12" s="1"/>
  <c r="AI29" i="12" s="1"/>
  <c r="AI145" i="12"/>
  <c r="AI147" i="12" s="1"/>
  <c r="AI148" i="12" s="1"/>
  <c r="AH31" i="12" s="1"/>
  <c r="AJ112" i="12"/>
  <c r="AJ114" i="12" s="1"/>
  <c r="AJ115" i="12" s="1"/>
  <c r="AI28" i="12" s="1"/>
  <c r="AI46" i="12" s="1"/>
  <c r="AI47" i="12" s="1"/>
  <c r="AI48" i="12" s="1"/>
  <c r="AJ45" i="12" s="1"/>
  <c r="AJ134" i="12"/>
  <c r="AJ136" i="12" s="1"/>
  <c r="AJ137" i="12" s="1"/>
  <c r="AI30" i="12" s="1"/>
  <c r="P13" i="10"/>
  <c r="AJ74" i="10"/>
  <c r="AJ75" i="10" s="1"/>
  <c r="AK72" i="10" s="1"/>
  <c r="AJ98" i="10"/>
  <c r="AJ99" i="10" s="1"/>
  <c r="AK96" i="10" s="1"/>
  <c r="AJ69" i="10"/>
  <c r="AJ70" i="10" s="1"/>
  <c r="AK67" i="10" s="1"/>
  <c r="AI147" i="10"/>
  <c r="AI148" i="10" s="1"/>
  <c r="AJ145" i="10" s="1"/>
  <c r="AI136" i="10"/>
  <c r="AI137" i="10" s="1"/>
  <c r="AJ134" i="10" s="1"/>
  <c r="AI103" i="10"/>
  <c r="AI104" i="10" s="1"/>
  <c r="AJ101" i="10" s="1"/>
  <c r="AJ85" i="10"/>
  <c r="AJ86" i="10" s="1"/>
  <c r="AK83" i="10" s="1"/>
  <c r="AK63" i="10"/>
  <c r="AK64" i="10" s="1"/>
  <c r="AL61" i="10" s="1"/>
  <c r="AI109" i="10"/>
  <c r="AI110" i="10" s="1"/>
  <c r="AJ107" i="10" s="1"/>
  <c r="AJ52" i="10"/>
  <c r="AJ53" i="10" s="1"/>
  <c r="AK50" i="10" s="1"/>
  <c r="AJ114" i="10"/>
  <c r="AJ115" i="10" s="1"/>
  <c r="AK112" i="10" s="1"/>
  <c r="AJ120" i="10"/>
  <c r="AJ121" i="10" s="1"/>
  <c r="AK118" i="10" s="1"/>
  <c r="AJ80" i="10"/>
  <c r="AJ81" i="10" s="1"/>
  <c r="AK78" i="10" s="1"/>
  <c r="AI131" i="10"/>
  <c r="AI132" i="10" s="1"/>
  <c r="AJ129" i="10" s="1"/>
  <c r="AI142" i="10"/>
  <c r="AI143" i="10" s="1"/>
  <c r="AJ140" i="10" s="1"/>
  <c r="AJ125" i="10"/>
  <c r="AJ126" i="10" s="1"/>
  <c r="AK123" i="10" s="1"/>
  <c r="AJ58" i="10"/>
  <c r="AJ59" i="10" s="1"/>
  <c r="AK56" i="10" s="1"/>
  <c r="W36" i="10"/>
  <c r="V47" i="10"/>
  <c r="V22" i="10" s="1"/>
  <c r="Q42" i="10"/>
  <c r="AM5" i="7" l="1"/>
  <c r="AL7" i="7"/>
  <c r="AL5" i="6"/>
  <c r="AM5" i="6" s="1"/>
  <c r="X84" i="9"/>
  <c r="X85" i="9" s="1"/>
  <c r="X86" i="9" s="1"/>
  <c r="Y83" i="9" s="1"/>
  <c r="X79" i="9"/>
  <c r="X80" i="9" s="1"/>
  <c r="X81" i="9" s="1"/>
  <c r="Y78" i="9" s="1"/>
  <c r="AB112" i="9"/>
  <c r="AB114" i="9" s="1"/>
  <c r="AB115" i="9" s="1"/>
  <c r="Z28" i="9"/>
  <c r="Z46" i="9" s="1"/>
  <c r="Z47" i="9" s="1"/>
  <c r="Z48" i="9" s="1"/>
  <c r="AA45" i="9" s="1"/>
  <c r="AA214" i="9"/>
  <c r="AA109" i="9"/>
  <c r="AA110" i="9" s="1"/>
  <c r="AB107" i="9" s="1"/>
  <c r="Y29" i="9"/>
  <c r="AA123" i="9"/>
  <c r="AA125" i="9" s="1"/>
  <c r="AA126" i="9" s="1"/>
  <c r="Z215" i="9"/>
  <c r="Z120" i="9"/>
  <c r="Z121" i="9" s="1"/>
  <c r="AA118" i="9" s="1"/>
  <c r="N39" i="9"/>
  <c r="M19" i="9"/>
  <c r="M17" i="9" s="1"/>
  <c r="AC160" i="9"/>
  <c r="AC161" i="9" s="1"/>
  <c r="AD158" i="9" s="1"/>
  <c r="AD163" i="9"/>
  <c r="AD165" i="9" s="1"/>
  <c r="AD166" i="9" s="1"/>
  <c r="AF207" i="9"/>
  <c r="AF209" i="9" s="1"/>
  <c r="AF210" i="9" s="1"/>
  <c r="AE204" i="9"/>
  <c r="AE205" i="9" s="1"/>
  <c r="AF202" i="9" s="1"/>
  <c r="Y31" i="9"/>
  <c r="AA145" i="9"/>
  <c r="AA147" i="9" s="1"/>
  <c r="AA148" i="9" s="1"/>
  <c r="Z142" i="9"/>
  <c r="Z143" i="9" s="1"/>
  <c r="AA140" i="9" s="1"/>
  <c r="Z217" i="9"/>
  <c r="X62" i="9"/>
  <c r="X63" i="9" s="1"/>
  <c r="X64" i="9" s="1"/>
  <c r="Y61" i="9" s="1"/>
  <c r="X51" i="9"/>
  <c r="X52" i="9" s="1"/>
  <c r="X53" i="9" s="1"/>
  <c r="Y50" i="9" s="1"/>
  <c r="X57" i="9"/>
  <c r="X58" i="9" s="1"/>
  <c r="X59" i="9" s="1"/>
  <c r="Y56" i="9" s="1"/>
  <c r="AD174" i="9"/>
  <c r="AD176" i="9" s="1"/>
  <c r="AD177" i="9" s="1"/>
  <c r="AC171" i="9"/>
  <c r="AC172" i="9" s="1"/>
  <c r="AD169" i="9" s="1"/>
  <c r="Y30" i="9"/>
  <c r="Z131" i="9"/>
  <c r="Z132" i="9" s="1"/>
  <c r="AA129" i="9" s="1"/>
  <c r="Z216" i="9"/>
  <c r="AA134" i="9"/>
  <c r="AA136" i="9" s="1"/>
  <c r="AA137" i="9" s="1"/>
  <c r="X73" i="9"/>
  <c r="X74" i="9" s="1"/>
  <c r="X75" i="9" s="1"/>
  <c r="Y72" i="9" s="1"/>
  <c r="X68" i="9"/>
  <c r="X69" i="9" s="1"/>
  <c r="X70" i="9" s="1"/>
  <c r="Y67" i="9" s="1"/>
  <c r="AD196" i="9"/>
  <c r="AD198" i="9" s="1"/>
  <c r="AD199" i="9" s="1"/>
  <c r="AC193" i="9"/>
  <c r="AC194" i="9" s="1"/>
  <c r="AD191" i="9" s="1"/>
  <c r="O22" i="9"/>
  <c r="O99" i="9"/>
  <c r="P96" i="9" s="1"/>
  <c r="P103" i="9"/>
  <c r="AI73" i="12"/>
  <c r="AI74" i="12" s="1"/>
  <c r="AI75" i="12" s="1"/>
  <c r="AJ72" i="12" s="1"/>
  <c r="AI68" i="12"/>
  <c r="AI69" i="12" s="1"/>
  <c r="AI70" i="12" s="1"/>
  <c r="AJ67" i="12" s="1"/>
  <c r="AI62" i="12"/>
  <c r="AI63" i="12" s="1"/>
  <c r="AI64" i="12" s="1"/>
  <c r="AJ61" i="12" s="1"/>
  <c r="AI51" i="12"/>
  <c r="AI52" i="12" s="1"/>
  <c r="AI53" i="12" s="1"/>
  <c r="AJ50" i="12" s="1"/>
  <c r="AI57" i="12"/>
  <c r="AI58" i="12" s="1"/>
  <c r="AI59" i="12" s="1"/>
  <c r="AJ56" i="12" s="1"/>
  <c r="AH84" i="12"/>
  <c r="AH85" i="12" s="1"/>
  <c r="AH86" i="12" s="1"/>
  <c r="AI83" i="12" s="1"/>
  <c r="AH79" i="12"/>
  <c r="AH80" i="12" s="1"/>
  <c r="AH81" i="12" s="1"/>
  <c r="AI78" i="12" s="1"/>
  <c r="AJ185" i="12"/>
  <c r="AJ187" i="12" s="1"/>
  <c r="AJ188" i="12" s="1"/>
  <c r="AI182" i="12"/>
  <c r="AI183" i="12" s="1"/>
  <c r="AJ180" i="12" s="1"/>
  <c r="AL207" i="12"/>
  <c r="AL209" i="12" s="1"/>
  <c r="AL210" i="12" s="1"/>
  <c r="AK204" i="12"/>
  <c r="AK205" i="12" s="1"/>
  <c r="AL202" i="12" s="1"/>
  <c r="AK174" i="12"/>
  <c r="AK176" i="12" s="1"/>
  <c r="AK177" i="12" s="1"/>
  <c r="AJ171" i="12"/>
  <c r="AJ172" i="12" s="1"/>
  <c r="AK169" i="12" s="1"/>
  <c r="AL196" i="12"/>
  <c r="AL198" i="12" s="1"/>
  <c r="AL199" i="12" s="1"/>
  <c r="AK193" i="12"/>
  <c r="AK194" i="12" s="1"/>
  <c r="AL191" i="12" s="1"/>
  <c r="AL163" i="12"/>
  <c r="AL165" i="12" s="1"/>
  <c r="AL166" i="12" s="1"/>
  <c r="AK160" i="12"/>
  <c r="AK161" i="12" s="1"/>
  <c r="AL158" i="12" s="1"/>
  <c r="AI142" i="12"/>
  <c r="AI143" i="12" s="1"/>
  <c r="AJ140" i="12" s="1"/>
  <c r="AI217" i="12"/>
  <c r="AJ109" i="12"/>
  <c r="AJ110" i="12" s="1"/>
  <c r="AK107" i="12" s="1"/>
  <c r="AJ214" i="12"/>
  <c r="AJ120" i="12"/>
  <c r="AJ121" i="12" s="1"/>
  <c r="AK118" i="12" s="1"/>
  <c r="AJ215" i="12"/>
  <c r="AJ131" i="12"/>
  <c r="AJ132" i="12" s="1"/>
  <c r="AK129" i="12" s="1"/>
  <c r="AJ216" i="12"/>
  <c r="Q98" i="12"/>
  <c r="Q213" i="12"/>
  <c r="Q6" i="12" s="1"/>
  <c r="AH182" i="9"/>
  <c r="AH183" i="9" s="1"/>
  <c r="AI180" i="9" s="1"/>
  <c r="AJ187" i="9"/>
  <c r="AJ188" i="9" s="1"/>
  <c r="AK185" i="9" s="1"/>
  <c r="AK123" i="12"/>
  <c r="AK125" i="12" s="1"/>
  <c r="AK126" i="12" s="1"/>
  <c r="AJ29" i="12" s="1"/>
  <c r="AK134" i="12"/>
  <c r="AK136" i="12" s="1"/>
  <c r="AK137" i="12" s="1"/>
  <c r="AJ30" i="12" s="1"/>
  <c r="AK112" i="12"/>
  <c r="AK114" i="12" s="1"/>
  <c r="AK115" i="12" s="1"/>
  <c r="AJ28" i="12" s="1"/>
  <c r="AJ46" i="12" s="1"/>
  <c r="AJ47" i="12" s="1"/>
  <c r="AJ48" i="12" s="1"/>
  <c r="AK45" i="12" s="1"/>
  <c r="AJ145" i="12"/>
  <c r="AJ147" i="12" s="1"/>
  <c r="AJ148" i="12" s="1"/>
  <c r="AI31" i="12" s="1"/>
  <c r="R101" i="12"/>
  <c r="AK114" i="10"/>
  <c r="AK115" i="10" s="1"/>
  <c r="AL112" i="10" s="1"/>
  <c r="AK52" i="10"/>
  <c r="AK53" i="10" s="1"/>
  <c r="AL50" i="10" s="1"/>
  <c r="AJ109" i="10"/>
  <c r="AJ110" i="10" s="1"/>
  <c r="AK107" i="10" s="1"/>
  <c r="AL63" i="10"/>
  <c r="AL64" i="10" s="1"/>
  <c r="AM61" i="10" s="1"/>
  <c r="AK85" i="10"/>
  <c r="AK86" i="10" s="1"/>
  <c r="AL83" i="10" s="1"/>
  <c r="AJ103" i="10"/>
  <c r="AJ104" i="10" s="1"/>
  <c r="AK101" i="10" s="1"/>
  <c r="AJ136" i="10"/>
  <c r="AJ137" i="10" s="1"/>
  <c r="AK134" i="10" s="1"/>
  <c r="AJ147" i="10"/>
  <c r="AJ148" i="10" s="1"/>
  <c r="AK145" i="10" s="1"/>
  <c r="AK69" i="10"/>
  <c r="AK70" i="10" s="1"/>
  <c r="AL67" i="10" s="1"/>
  <c r="AK98" i="10"/>
  <c r="AK99" i="10" s="1"/>
  <c r="AL96" i="10" s="1"/>
  <c r="AK74" i="10"/>
  <c r="AK75" i="10" s="1"/>
  <c r="AL72" i="10" s="1"/>
  <c r="AK58" i="10"/>
  <c r="AK59" i="10" s="1"/>
  <c r="AL56" i="10" s="1"/>
  <c r="AK125" i="10"/>
  <c r="AK126" i="10" s="1"/>
  <c r="AL123" i="10" s="1"/>
  <c r="AJ142" i="10"/>
  <c r="AJ143" i="10" s="1"/>
  <c r="AK140" i="10" s="1"/>
  <c r="AJ131" i="10"/>
  <c r="AJ132" i="10" s="1"/>
  <c r="AK129" i="10" s="1"/>
  <c r="AK80" i="10"/>
  <c r="AK81" i="10" s="1"/>
  <c r="AL78" i="10" s="1"/>
  <c r="AK120" i="10"/>
  <c r="AK121" i="10" s="1"/>
  <c r="AL118" i="10" s="1"/>
  <c r="R39" i="10"/>
  <c r="Q19" i="10"/>
  <c r="Q17" i="10" s="1"/>
  <c r="Q10" i="10" s="1"/>
  <c r="V48" i="10"/>
  <c r="W45" i="10" s="1"/>
  <c r="W37" i="10"/>
  <c r="X34" i="10" s="1"/>
  <c r="AN5" i="7" l="1"/>
  <c r="AM7" i="7"/>
  <c r="AM6" i="6"/>
  <c r="AN6" i="6" s="1"/>
  <c r="AD160" i="9"/>
  <c r="AD161" i="9" s="1"/>
  <c r="AE158" i="9" s="1"/>
  <c r="AE163" i="9"/>
  <c r="AE165" i="9" s="1"/>
  <c r="AE166" i="9" s="1"/>
  <c r="Y84" i="9"/>
  <c r="Y85" i="9" s="1"/>
  <c r="Y86" i="9" s="1"/>
  <c r="Z83" i="9" s="1"/>
  <c r="Y79" i="9"/>
  <c r="Y80" i="9" s="1"/>
  <c r="Y81" i="9" s="1"/>
  <c r="Z78" i="9" s="1"/>
  <c r="N41" i="9"/>
  <c r="N18" i="9"/>
  <c r="Z29" i="9"/>
  <c r="AB123" i="9"/>
  <c r="AB125" i="9" s="1"/>
  <c r="AB126" i="9" s="1"/>
  <c r="AA215" i="9"/>
  <c r="AA120" i="9"/>
  <c r="AA121" i="9" s="1"/>
  <c r="AB118" i="9" s="1"/>
  <c r="Y51" i="9"/>
  <c r="Y52" i="9" s="1"/>
  <c r="Y53" i="9" s="1"/>
  <c r="Z50" i="9" s="1"/>
  <c r="Y62" i="9"/>
  <c r="Y63" i="9" s="1"/>
  <c r="Y64" i="9" s="1"/>
  <c r="Z61" i="9" s="1"/>
  <c r="Y57" i="9"/>
  <c r="Y58" i="9" s="1"/>
  <c r="Y59" i="9" s="1"/>
  <c r="Z56" i="9" s="1"/>
  <c r="Z31" i="9"/>
  <c r="AB145" i="9"/>
  <c r="AB147" i="9" s="1"/>
  <c r="AB148" i="9" s="1"/>
  <c r="AA142" i="9"/>
  <c r="AA143" i="9" s="1"/>
  <c r="AB140" i="9" s="1"/>
  <c r="AA217" i="9"/>
  <c r="M11" i="9"/>
  <c r="M23" i="9" s="1"/>
  <c r="M24" i="9" s="1"/>
  <c r="M12" i="9" s="1"/>
  <c r="M10" i="9"/>
  <c r="Y73" i="9"/>
  <c r="Y74" i="9" s="1"/>
  <c r="Y75" i="9" s="1"/>
  <c r="Z72" i="9" s="1"/>
  <c r="Y68" i="9"/>
  <c r="Y69" i="9" s="1"/>
  <c r="Y70" i="9" s="1"/>
  <c r="Z67" i="9" s="1"/>
  <c r="AG207" i="9"/>
  <c r="AG209" i="9" s="1"/>
  <c r="AG210" i="9" s="1"/>
  <c r="AF204" i="9"/>
  <c r="AF205" i="9" s="1"/>
  <c r="AG202" i="9" s="1"/>
  <c r="Z30" i="9"/>
  <c r="AB134" i="9"/>
  <c r="AB136" i="9" s="1"/>
  <c r="AB137" i="9" s="1"/>
  <c r="AA131" i="9"/>
  <c r="AA132" i="9" s="1"/>
  <c r="AB129" i="9" s="1"/>
  <c r="AA216" i="9"/>
  <c r="AE174" i="9"/>
  <c r="AE176" i="9" s="1"/>
  <c r="AE177" i="9" s="1"/>
  <c r="AD171" i="9"/>
  <c r="AD172" i="9" s="1"/>
  <c r="AE169" i="9" s="1"/>
  <c r="AB109" i="9"/>
  <c r="AB110" i="9" s="1"/>
  <c r="AC107" i="9" s="1"/>
  <c r="AA28" i="9"/>
  <c r="AA46" i="9" s="1"/>
  <c r="AA47" i="9" s="1"/>
  <c r="AA48" i="9" s="1"/>
  <c r="AB45" i="9" s="1"/>
  <c r="AC112" i="9"/>
  <c r="AC114" i="9" s="1"/>
  <c r="AC115" i="9" s="1"/>
  <c r="AB214" i="9"/>
  <c r="AD193" i="9"/>
  <c r="AD194" i="9" s="1"/>
  <c r="AE191" i="9" s="1"/>
  <c r="AE196" i="9"/>
  <c r="AE198" i="9" s="1"/>
  <c r="AE199" i="9" s="1"/>
  <c r="P104" i="9"/>
  <c r="Q101" i="9" s="1"/>
  <c r="AJ73" i="12"/>
  <c r="AJ74" i="12" s="1"/>
  <c r="AJ75" i="12" s="1"/>
  <c r="AK72" i="12" s="1"/>
  <c r="AJ68" i="12"/>
  <c r="AJ69" i="12" s="1"/>
  <c r="AJ70" i="12" s="1"/>
  <c r="AK67" i="12" s="1"/>
  <c r="AI79" i="12"/>
  <c r="AI80" i="12" s="1"/>
  <c r="AI81" i="12" s="1"/>
  <c r="AJ78" i="12" s="1"/>
  <c r="AI84" i="12"/>
  <c r="AI85" i="12" s="1"/>
  <c r="AI86" i="12" s="1"/>
  <c r="AJ83" i="12" s="1"/>
  <c r="AJ62" i="12"/>
  <c r="AJ63" i="12" s="1"/>
  <c r="AJ64" i="12" s="1"/>
  <c r="AK61" i="12" s="1"/>
  <c r="AJ51" i="12"/>
  <c r="AJ52" i="12" s="1"/>
  <c r="AJ53" i="12" s="1"/>
  <c r="AK50" i="12" s="1"/>
  <c r="AJ57" i="12"/>
  <c r="AJ58" i="12" s="1"/>
  <c r="AJ59" i="12" s="1"/>
  <c r="AK56" i="12" s="1"/>
  <c r="AM163" i="12"/>
  <c r="AM165" i="12" s="1"/>
  <c r="AM166" i="12" s="1"/>
  <c r="AL160" i="12"/>
  <c r="AL161" i="12" s="1"/>
  <c r="AM158" i="12" s="1"/>
  <c r="AM196" i="12"/>
  <c r="AM198" i="12" s="1"/>
  <c r="AM199" i="12" s="1"/>
  <c r="AL193" i="12"/>
  <c r="AL194" i="12" s="1"/>
  <c r="AM191" i="12" s="1"/>
  <c r="AL174" i="12"/>
  <c r="AL176" i="12" s="1"/>
  <c r="AL177" i="12" s="1"/>
  <c r="AK171" i="12"/>
  <c r="AK172" i="12" s="1"/>
  <c r="AL169" i="12" s="1"/>
  <c r="AM207" i="12"/>
  <c r="AM209" i="12" s="1"/>
  <c r="AM210" i="12" s="1"/>
  <c r="AL204" i="12"/>
  <c r="AL205" i="12" s="1"/>
  <c r="AM202" i="12" s="1"/>
  <c r="AK185" i="12"/>
  <c r="AK187" i="12" s="1"/>
  <c r="AK188" i="12" s="1"/>
  <c r="AJ182" i="12"/>
  <c r="AJ183" i="12" s="1"/>
  <c r="AK180" i="12" s="1"/>
  <c r="Q99" i="12"/>
  <c r="R96" i="12" s="1"/>
  <c r="AJ142" i="12"/>
  <c r="AJ143" i="12" s="1"/>
  <c r="AK140" i="12" s="1"/>
  <c r="AJ217" i="12"/>
  <c r="AK109" i="12"/>
  <c r="AK110" i="12" s="1"/>
  <c r="AL107" i="12" s="1"/>
  <c r="AK214" i="12"/>
  <c r="AK120" i="12"/>
  <c r="AK121" i="12" s="1"/>
  <c r="AL118" i="12" s="1"/>
  <c r="AK215" i="12"/>
  <c r="AK131" i="12"/>
  <c r="AK132" i="12" s="1"/>
  <c r="AL129" i="12" s="1"/>
  <c r="AK216" i="12"/>
  <c r="AI182" i="9"/>
  <c r="AI183" i="9" s="1"/>
  <c r="AJ180" i="9" s="1"/>
  <c r="AK187" i="9"/>
  <c r="AK188" i="9" s="1"/>
  <c r="AL185" i="9" s="1"/>
  <c r="AK145" i="12"/>
  <c r="AK147" i="12" s="1"/>
  <c r="AK148" i="12" s="1"/>
  <c r="AJ31" i="12" s="1"/>
  <c r="AL112" i="12"/>
  <c r="AL114" i="12" s="1"/>
  <c r="AL115" i="12" s="1"/>
  <c r="AK28" i="12" s="1"/>
  <c r="AK46" i="12" s="1"/>
  <c r="AK47" i="12" s="1"/>
  <c r="AK48" i="12" s="1"/>
  <c r="AL45" i="12" s="1"/>
  <c r="AL134" i="12"/>
  <c r="AL136" i="12" s="1"/>
  <c r="AL137" i="12" s="1"/>
  <c r="AK30" i="12" s="1"/>
  <c r="R103" i="12"/>
  <c r="AL123" i="12"/>
  <c r="AL125" i="12" s="1"/>
  <c r="AL126" i="12" s="1"/>
  <c r="AK29" i="12" s="1"/>
  <c r="AL114" i="10"/>
  <c r="AL115" i="10" s="1"/>
  <c r="AM112" i="10" s="1"/>
  <c r="AL120" i="10"/>
  <c r="AL121" i="10" s="1"/>
  <c r="AM118" i="10" s="1"/>
  <c r="AL80" i="10"/>
  <c r="AL81" i="10" s="1"/>
  <c r="AM78" i="10" s="1"/>
  <c r="AK131" i="10"/>
  <c r="AK132" i="10" s="1"/>
  <c r="AL129" i="10" s="1"/>
  <c r="AK142" i="10"/>
  <c r="AK143" i="10" s="1"/>
  <c r="AL140" i="10" s="1"/>
  <c r="AL125" i="10"/>
  <c r="AL126" i="10" s="1"/>
  <c r="AM123" i="10" s="1"/>
  <c r="AL58" i="10"/>
  <c r="AL59" i="10" s="1"/>
  <c r="AM56" i="10" s="1"/>
  <c r="AL74" i="10"/>
  <c r="AL75" i="10" s="1"/>
  <c r="AM72" i="10" s="1"/>
  <c r="AL98" i="10"/>
  <c r="AL99" i="10" s="1"/>
  <c r="AM96" i="10" s="1"/>
  <c r="AL69" i="10"/>
  <c r="AL70" i="10" s="1"/>
  <c r="AM67" i="10" s="1"/>
  <c r="AK147" i="10"/>
  <c r="AK148" i="10" s="1"/>
  <c r="AL145" i="10" s="1"/>
  <c r="AK136" i="10"/>
  <c r="AK137" i="10" s="1"/>
  <c r="AL134" i="10" s="1"/>
  <c r="AK103" i="10"/>
  <c r="AK104" i="10" s="1"/>
  <c r="AL101" i="10" s="1"/>
  <c r="AL85" i="10"/>
  <c r="AL86" i="10" s="1"/>
  <c r="AM83" i="10" s="1"/>
  <c r="AM63" i="10"/>
  <c r="AM64" i="10" s="1"/>
  <c r="AN61" i="10" s="1"/>
  <c r="AK109" i="10"/>
  <c r="AK110" i="10" s="1"/>
  <c r="AL107" i="10" s="1"/>
  <c r="AL52" i="10"/>
  <c r="AL53" i="10" s="1"/>
  <c r="AM50" i="10" s="1"/>
  <c r="X36" i="10"/>
  <c r="W47" i="10"/>
  <c r="W22" i="10" s="1"/>
  <c r="Q11" i="10"/>
  <c r="Q23" i="10" s="1"/>
  <c r="Q24" i="10" s="1"/>
  <c r="Q12" i="10" s="1"/>
  <c r="R18" i="10"/>
  <c r="R41" i="10"/>
  <c r="R9" i="10" s="1"/>
  <c r="M13" i="9" l="1"/>
  <c r="M11" i="11" s="1"/>
  <c r="M13" i="11" s="1"/>
  <c r="AO5" i="7"/>
  <c r="AN7" i="7"/>
  <c r="AN5" i="6"/>
  <c r="AO5" i="6" s="1"/>
  <c r="AB28" i="9"/>
  <c r="AB46" i="9" s="1"/>
  <c r="AB47" i="9" s="1"/>
  <c r="AB48" i="9" s="1"/>
  <c r="AC45" i="9" s="1"/>
  <c r="AD112" i="9"/>
  <c r="AD114" i="9" s="1"/>
  <c r="AD115" i="9" s="1"/>
  <c r="AC214" i="9"/>
  <c r="AC109" i="9"/>
  <c r="AC110" i="9" s="1"/>
  <c r="AD107" i="9" s="1"/>
  <c r="AF196" i="9"/>
  <c r="AF198" i="9" s="1"/>
  <c r="AF199" i="9" s="1"/>
  <c r="AE193" i="9"/>
  <c r="AE194" i="9" s="1"/>
  <c r="AF191" i="9" s="1"/>
  <c r="AA29" i="9"/>
  <c r="AB120" i="9"/>
  <c r="AB121" i="9" s="1"/>
  <c r="AC118" i="9" s="1"/>
  <c r="AB215" i="9"/>
  <c r="AC123" i="9"/>
  <c r="AC125" i="9" s="1"/>
  <c r="AC126" i="9" s="1"/>
  <c r="AA31" i="9"/>
  <c r="AC145" i="9"/>
  <c r="AC147" i="9" s="1"/>
  <c r="AC148" i="9" s="1"/>
  <c r="AB142" i="9"/>
  <c r="AB143" i="9" s="1"/>
  <c r="AC140" i="9" s="1"/>
  <c r="AB217" i="9"/>
  <c r="AA30" i="9"/>
  <c r="AB131" i="9"/>
  <c r="AB132" i="9" s="1"/>
  <c r="AC129" i="9" s="1"/>
  <c r="AB216" i="9"/>
  <c r="AC134" i="9"/>
  <c r="AC136" i="9" s="1"/>
  <c r="AC137" i="9" s="1"/>
  <c r="Z73" i="9"/>
  <c r="Z74" i="9" s="1"/>
  <c r="Z75" i="9" s="1"/>
  <c r="AA72" i="9" s="1"/>
  <c r="Z68" i="9"/>
  <c r="Z69" i="9" s="1"/>
  <c r="Z70" i="9" s="1"/>
  <c r="AA67" i="9" s="1"/>
  <c r="AF163" i="9"/>
  <c r="AF165" i="9" s="1"/>
  <c r="AF166" i="9" s="1"/>
  <c r="AE160" i="9"/>
  <c r="AE161" i="9" s="1"/>
  <c r="AF158" i="9" s="1"/>
  <c r="AF174" i="9"/>
  <c r="AF176" i="9" s="1"/>
  <c r="AF177" i="9" s="1"/>
  <c r="AE171" i="9"/>
  <c r="AE172" i="9" s="1"/>
  <c r="AF169" i="9" s="1"/>
  <c r="Z79" i="9"/>
  <c r="Z80" i="9" s="1"/>
  <c r="Z81" i="9" s="1"/>
  <c r="AA78" i="9" s="1"/>
  <c r="Z84" i="9"/>
  <c r="Z85" i="9" s="1"/>
  <c r="Z86" i="9" s="1"/>
  <c r="AA83" i="9" s="1"/>
  <c r="Z57" i="9"/>
  <c r="Z58" i="9" s="1"/>
  <c r="Z59" i="9" s="1"/>
  <c r="AA56" i="9" s="1"/>
  <c r="Z62" i="9"/>
  <c r="Z63" i="9" s="1"/>
  <c r="Z64" i="9" s="1"/>
  <c r="AA61" i="9" s="1"/>
  <c r="Z51" i="9"/>
  <c r="Z52" i="9" s="1"/>
  <c r="Z53" i="9" s="1"/>
  <c r="AA50" i="9" s="1"/>
  <c r="N42" i="9"/>
  <c r="N9" i="9"/>
  <c r="AH207" i="9"/>
  <c r="AH209" i="9" s="1"/>
  <c r="AH210" i="9" s="1"/>
  <c r="AG204" i="9"/>
  <c r="AG205" i="9" s="1"/>
  <c r="AH202" i="9" s="1"/>
  <c r="P213" i="9"/>
  <c r="P6" i="9" s="1"/>
  <c r="P98" i="9"/>
  <c r="P22" i="9" s="1"/>
  <c r="Q103" i="9"/>
  <c r="Q104" i="9" s="1"/>
  <c r="AK62" i="12"/>
  <c r="AK63" i="12" s="1"/>
  <c r="AK64" i="12" s="1"/>
  <c r="AL61" i="12" s="1"/>
  <c r="AK51" i="12"/>
  <c r="AK52" i="12" s="1"/>
  <c r="AK53" i="12" s="1"/>
  <c r="AL50" i="12" s="1"/>
  <c r="AK57" i="12"/>
  <c r="AK58" i="12" s="1"/>
  <c r="AK59" i="12" s="1"/>
  <c r="AL56" i="12" s="1"/>
  <c r="AK73" i="12"/>
  <c r="AK74" i="12" s="1"/>
  <c r="AK75" i="12" s="1"/>
  <c r="AL72" i="12" s="1"/>
  <c r="AK68" i="12"/>
  <c r="AK69" i="12" s="1"/>
  <c r="AK70" i="12" s="1"/>
  <c r="AL67" i="12" s="1"/>
  <c r="AJ79" i="12"/>
  <c r="AJ80" i="12" s="1"/>
  <c r="AJ81" i="12" s="1"/>
  <c r="AK78" i="12" s="1"/>
  <c r="AJ84" i="12"/>
  <c r="AJ85" i="12" s="1"/>
  <c r="AJ86" i="12" s="1"/>
  <c r="AK83" i="12" s="1"/>
  <c r="AM174" i="12"/>
  <c r="AM176" i="12" s="1"/>
  <c r="AM177" i="12" s="1"/>
  <c r="AL171" i="12"/>
  <c r="AL172" i="12" s="1"/>
  <c r="AM169" i="12" s="1"/>
  <c r="AN196" i="12"/>
  <c r="AN198" i="12" s="1"/>
  <c r="AN199" i="12" s="1"/>
  <c r="AM193" i="12"/>
  <c r="AM194" i="12" s="1"/>
  <c r="AN191" i="12" s="1"/>
  <c r="AN207" i="12"/>
  <c r="AN209" i="12" s="1"/>
  <c r="AN210" i="12" s="1"/>
  <c r="AM204" i="12"/>
  <c r="AM205" i="12" s="1"/>
  <c r="AN202" i="12" s="1"/>
  <c r="AN163" i="12"/>
  <c r="AN165" i="12" s="1"/>
  <c r="AN166" i="12" s="1"/>
  <c r="AM160" i="12"/>
  <c r="AM161" i="12" s="1"/>
  <c r="AN158" i="12" s="1"/>
  <c r="AL185" i="12"/>
  <c r="AL187" i="12" s="1"/>
  <c r="AL188" i="12" s="1"/>
  <c r="AK182" i="12"/>
  <c r="AK183" i="12" s="1"/>
  <c r="AL180" i="12" s="1"/>
  <c r="AL109" i="12"/>
  <c r="AL110" i="12" s="1"/>
  <c r="AM107" i="12" s="1"/>
  <c r="AL214" i="12"/>
  <c r="AK142" i="12"/>
  <c r="AK143" i="12" s="1"/>
  <c r="AL140" i="12" s="1"/>
  <c r="AK217" i="12"/>
  <c r="AL120" i="12"/>
  <c r="AL121" i="12" s="1"/>
  <c r="AM118" i="12" s="1"/>
  <c r="AL215" i="12"/>
  <c r="AL131" i="12"/>
  <c r="AL132" i="12" s="1"/>
  <c r="AM129" i="12" s="1"/>
  <c r="AL216" i="12"/>
  <c r="AJ182" i="9"/>
  <c r="AJ183" i="9" s="1"/>
  <c r="AK180" i="9" s="1"/>
  <c r="AL187" i="9"/>
  <c r="AL188" i="9" s="1"/>
  <c r="AM185" i="9" s="1"/>
  <c r="R104" i="12"/>
  <c r="Q27" i="12" s="1"/>
  <c r="Q15" i="12" s="1"/>
  <c r="AM134" i="12"/>
  <c r="AM136" i="12" s="1"/>
  <c r="AM137" i="12" s="1"/>
  <c r="AL30" i="12" s="1"/>
  <c r="AM112" i="12"/>
  <c r="AM114" i="12" s="1"/>
  <c r="AM115" i="12" s="1"/>
  <c r="AL28" i="12" s="1"/>
  <c r="AL46" i="12" s="1"/>
  <c r="AL47" i="12" s="1"/>
  <c r="AL48" i="12" s="1"/>
  <c r="AM45" i="12" s="1"/>
  <c r="AM123" i="12"/>
  <c r="AM125" i="12" s="1"/>
  <c r="AM126" i="12" s="1"/>
  <c r="AL29" i="12" s="1"/>
  <c r="AL145" i="12"/>
  <c r="AL147" i="12" s="1"/>
  <c r="AL148" i="12" s="1"/>
  <c r="AK31" i="12" s="1"/>
  <c r="Q13" i="10"/>
  <c r="AM52" i="10"/>
  <c r="AM53" i="10" s="1"/>
  <c r="AN50" i="10" s="1"/>
  <c r="AL109" i="10"/>
  <c r="AL110" i="10" s="1"/>
  <c r="AM107" i="10" s="1"/>
  <c r="AN63" i="10"/>
  <c r="AN64" i="10" s="1"/>
  <c r="AO61" i="10" s="1"/>
  <c r="AM85" i="10"/>
  <c r="AM86" i="10" s="1"/>
  <c r="AN83" i="10" s="1"/>
  <c r="AL103" i="10"/>
  <c r="AL104" i="10" s="1"/>
  <c r="AM101" i="10" s="1"/>
  <c r="AL147" i="10"/>
  <c r="AL148" i="10" s="1"/>
  <c r="AM145" i="10" s="1"/>
  <c r="AM69" i="10"/>
  <c r="AM70" i="10" s="1"/>
  <c r="AN67" i="10" s="1"/>
  <c r="AM98" i="10"/>
  <c r="AM99" i="10" s="1"/>
  <c r="AN96" i="10" s="1"/>
  <c r="AM74" i="10"/>
  <c r="AM75" i="10" s="1"/>
  <c r="AN72" i="10" s="1"/>
  <c r="AM58" i="10"/>
  <c r="AM59" i="10" s="1"/>
  <c r="AN56" i="10" s="1"/>
  <c r="AM125" i="10"/>
  <c r="AM126" i="10" s="1"/>
  <c r="AN123" i="10" s="1"/>
  <c r="AL142" i="10"/>
  <c r="AL143" i="10" s="1"/>
  <c r="AM140" i="10" s="1"/>
  <c r="AL131" i="10"/>
  <c r="AL132" i="10" s="1"/>
  <c r="AM129" i="10" s="1"/>
  <c r="AM80" i="10"/>
  <c r="AM81" i="10" s="1"/>
  <c r="AN78" i="10" s="1"/>
  <c r="AM120" i="10"/>
  <c r="AM121" i="10" s="1"/>
  <c r="AN118" i="10" s="1"/>
  <c r="AL136" i="10"/>
  <c r="AL137" i="10" s="1"/>
  <c r="AM134" i="10" s="1"/>
  <c r="AM114" i="10"/>
  <c r="AM115" i="10" s="1"/>
  <c r="AN112" i="10" s="1"/>
  <c r="R42" i="10"/>
  <c r="W48" i="10"/>
  <c r="X45" i="10" s="1"/>
  <c r="X37" i="10"/>
  <c r="Y34" i="10" s="1"/>
  <c r="AP5" i="7" l="1"/>
  <c r="AO7" i="7"/>
  <c r="AO6" i="6"/>
  <c r="AP6" i="6" s="1"/>
  <c r="AB30" i="9"/>
  <c r="AC216" i="9"/>
  <c r="AC131" i="9"/>
  <c r="AC132" i="9" s="1"/>
  <c r="AD129" i="9" s="1"/>
  <c r="AD134" i="9"/>
  <c r="AD136" i="9" s="1"/>
  <c r="AD137" i="9" s="1"/>
  <c r="AA84" i="9"/>
  <c r="AA85" i="9" s="1"/>
  <c r="AA86" i="9" s="1"/>
  <c r="AB83" i="9" s="1"/>
  <c r="AA79" i="9"/>
  <c r="AA80" i="9" s="1"/>
  <c r="AA81" i="9" s="1"/>
  <c r="AB78" i="9" s="1"/>
  <c r="AG196" i="9"/>
  <c r="AG198" i="9" s="1"/>
  <c r="AG199" i="9" s="1"/>
  <c r="AF193" i="9"/>
  <c r="AF194" i="9" s="1"/>
  <c r="AG191" i="9" s="1"/>
  <c r="AA51" i="9"/>
  <c r="AA52" i="9" s="1"/>
  <c r="AA53" i="9" s="1"/>
  <c r="AB50" i="9" s="1"/>
  <c r="AA57" i="9"/>
  <c r="AA58" i="9" s="1"/>
  <c r="AA59" i="9" s="1"/>
  <c r="AB56" i="9" s="1"/>
  <c r="AA62" i="9"/>
  <c r="AA63" i="9" s="1"/>
  <c r="AA64" i="9" s="1"/>
  <c r="AB61" i="9" s="1"/>
  <c r="AA68" i="9"/>
  <c r="AA69" i="9" s="1"/>
  <c r="AA70" i="9" s="1"/>
  <c r="AB67" i="9" s="1"/>
  <c r="AA73" i="9"/>
  <c r="AA74" i="9" s="1"/>
  <c r="AA75" i="9" s="1"/>
  <c r="AB72" i="9" s="1"/>
  <c r="AB31" i="9"/>
  <c r="AC142" i="9"/>
  <c r="AC143" i="9" s="1"/>
  <c r="AD140" i="9" s="1"/>
  <c r="AC217" i="9"/>
  <c r="AD145" i="9"/>
  <c r="AD147" i="9" s="1"/>
  <c r="AD148" i="9" s="1"/>
  <c r="AI207" i="9"/>
  <c r="AI209" i="9" s="1"/>
  <c r="AI210" i="9" s="1"/>
  <c r="AH204" i="9"/>
  <c r="AH205" i="9" s="1"/>
  <c r="AI202" i="9" s="1"/>
  <c r="AG163" i="9"/>
  <c r="AG165" i="9" s="1"/>
  <c r="AG166" i="9" s="1"/>
  <c r="AF160" i="9"/>
  <c r="AF161" i="9" s="1"/>
  <c r="AG158" i="9" s="1"/>
  <c r="AB29" i="9"/>
  <c r="AC215" i="9"/>
  <c r="AC120" i="9"/>
  <c r="AC121" i="9" s="1"/>
  <c r="AD118" i="9" s="1"/>
  <c r="AD123" i="9"/>
  <c r="AD125" i="9" s="1"/>
  <c r="AD126" i="9" s="1"/>
  <c r="AC28" i="9"/>
  <c r="AC46" i="9" s="1"/>
  <c r="AC47" i="9" s="1"/>
  <c r="AC48" i="9" s="1"/>
  <c r="AD45" i="9" s="1"/>
  <c r="AD214" i="9"/>
  <c r="AE112" i="9"/>
  <c r="AE114" i="9" s="1"/>
  <c r="AE115" i="9" s="1"/>
  <c r="AD109" i="9"/>
  <c r="AD110" i="9" s="1"/>
  <c r="AE107" i="9" s="1"/>
  <c r="O39" i="9"/>
  <c r="N19" i="9"/>
  <c r="N17" i="9" s="1"/>
  <c r="AG174" i="9"/>
  <c r="AG176" i="9" s="1"/>
  <c r="AG177" i="9" s="1"/>
  <c r="AF171" i="9"/>
  <c r="AF172" i="9" s="1"/>
  <c r="AG169" i="9" s="1"/>
  <c r="P99" i="9"/>
  <c r="Q96" i="9" s="1"/>
  <c r="Q98" i="9" s="1"/>
  <c r="R101" i="9"/>
  <c r="R103" i="9" s="1"/>
  <c r="Q213" i="9"/>
  <c r="Q6" i="9" s="1"/>
  <c r="AK79" i="12"/>
  <c r="AK80" i="12" s="1"/>
  <c r="AK81" i="12" s="1"/>
  <c r="AL78" i="12" s="1"/>
  <c r="AK84" i="12"/>
  <c r="AK85" i="12" s="1"/>
  <c r="AK86" i="12" s="1"/>
  <c r="AL83" i="12" s="1"/>
  <c r="AL73" i="12"/>
  <c r="AL74" i="12" s="1"/>
  <c r="AL75" i="12" s="1"/>
  <c r="AM72" i="12" s="1"/>
  <c r="AL68" i="12"/>
  <c r="AL69" i="12" s="1"/>
  <c r="AL70" i="12" s="1"/>
  <c r="AM67" i="12" s="1"/>
  <c r="Q40" i="12"/>
  <c r="Q35" i="12"/>
  <c r="AL62" i="12"/>
  <c r="AL63" i="12" s="1"/>
  <c r="AL64" i="12" s="1"/>
  <c r="AM61" i="12" s="1"/>
  <c r="AL57" i="12"/>
  <c r="AL58" i="12" s="1"/>
  <c r="AL59" i="12" s="1"/>
  <c r="AM56" i="12" s="1"/>
  <c r="AL51" i="12"/>
  <c r="AL52" i="12" s="1"/>
  <c r="AL53" i="12" s="1"/>
  <c r="AM50" i="12" s="1"/>
  <c r="AM185" i="12"/>
  <c r="AM187" i="12" s="1"/>
  <c r="AM188" i="12" s="1"/>
  <c r="AL182" i="12"/>
  <c r="AL183" i="12" s="1"/>
  <c r="AM180" i="12" s="1"/>
  <c r="AO163" i="12"/>
  <c r="AO165" i="12" s="1"/>
  <c r="AO166" i="12" s="1"/>
  <c r="AN160" i="12"/>
  <c r="AN161" i="12" s="1"/>
  <c r="AO158" i="12" s="1"/>
  <c r="AO196" i="12"/>
  <c r="AO198" i="12" s="1"/>
  <c r="AO199" i="12" s="1"/>
  <c r="AN193" i="12"/>
  <c r="AN194" i="12" s="1"/>
  <c r="AO191" i="12" s="1"/>
  <c r="AN174" i="12"/>
  <c r="AN176" i="12" s="1"/>
  <c r="AN177" i="12" s="1"/>
  <c r="AM171" i="12"/>
  <c r="AM172" i="12" s="1"/>
  <c r="AN169" i="12" s="1"/>
  <c r="AO207" i="12"/>
  <c r="AO209" i="12" s="1"/>
  <c r="AO210" i="12" s="1"/>
  <c r="AN204" i="12"/>
  <c r="AN205" i="12" s="1"/>
  <c r="AO202" i="12" s="1"/>
  <c r="AM131" i="12"/>
  <c r="AM132" i="12" s="1"/>
  <c r="AN129" i="12" s="1"/>
  <c r="AM216" i="12"/>
  <c r="AM120" i="12"/>
  <c r="AM121" i="12" s="1"/>
  <c r="AN118" i="12" s="1"/>
  <c r="AM215" i="12"/>
  <c r="AL142" i="12"/>
  <c r="AL143" i="12" s="1"/>
  <c r="AM140" i="12" s="1"/>
  <c r="AL217" i="12"/>
  <c r="AM109" i="12"/>
  <c r="AM110" i="12" s="1"/>
  <c r="AN107" i="12" s="1"/>
  <c r="AM214" i="12"/>
  <c r="R98" i="12"/>
  <c r="R213" i="12"/>
  <c r="R6" i="12" s="1"/>
  <c r="AK182" i="9"/>
  <c r="AK183" i="9" s="1"/>
  <c r="AL180" i="9" s="1"/>
  <c r="AM187" i="9"/>
  <c r="AM188" i="9" s="1"/>
  <c r="AN185" i="9" s="1"/>
  <c r="AN123" i="12"/>
  <c r="AN125" i="12" s="1"/>
  <c r="AN126" i="12" s="1"/>
  <c r="AM29" i="12" s="1"/>
  <c r="AN112" i="12"/>
  <c r="AN114" i="12" s="1"/>
  <c r="AN115" i="12" s="1"/>
  <c r="AM28" i="12" s="1"/>
  <c r="AM46" i="12" s="1"/>
  <c r="AM47" i="12" s="1"/>
  <c r="AM48" i="12" s="1"/>
  <c r="AN45" i="12" s="1"/>
  <c r="AM145" i="12"/>
  <c r="AM147" i="12" s="1"/>
  <c r="AM148" i="12" s="1"/>
  <c r="AL31" i="12" s="1"/>
  <c r="AN134" i="12"/>
  <c r="AN136" i="12" s="1"/>
  <c r="AN137" i="12" s="1"/>
  <c r="AM30" i="12" s="1"/>
  <c r="S101" i="12"/>
  <c r="AN114" i="10"/>
  <c r="AN115" i="10" s="1"/>
  <c r="AO112" i="10" s="1"/>
  <c r="AM136" i="10"/>
  <c r="AM137" i="10" s="1"/>
  <c r="AN134" i="10" s="1"/>
  <c r="AN120" i="10"/>
  <c r="AN121" i="10" s="1"/>
  <c r="AO118" i="10" s="1"/>
  <c r="AN80" i="10"/>
  <c r="AN81" i="10" s="1"/>
  <c r="AO78" i="10" s="1"/>
  <c r="AM131" i="10"/>
  <c r="AM132" i="10" s="1"/>
  <c r="AN129" i="10" s="1"/>
  <c r="AN125" i="10"/>
  <c r="AN126" i="10" s="1"/>
  <c r="AO123" i="10" s="1"/>
  <c r="AN58" i="10"/>
  <c r="AN59" i="10" s="1"/>
  <c r="AO56" i="10" s="1"/>
  <c r="AN74" i="10"/>
  <c r="AN75" i="10" s="1"/>
  <c r="AO72" i="10" s="1"/>
  <c r="AN98" i="10"/>
  <c r="AN99" i="10" s="1"/>
  <c r="AO96" i="10" s="1"/>
  <c r="AN69" i="10"/>
  <c r="AN70" i="10" s="1"/>
  <c r="AO67" i="10" s="1"/>
  <c r="AM147" i="10"/>
  <c r="AM148" i="10" s="1"/>
  <c r="AN145" i="10" s="1"/>
  <c r="AM103" i="10"/>
  <c r="AM104" i="10" s="1"/>
  <c r="AN101" i="10" s="1"/>
  <c r="AN85" i="10"/>
  <c r="AN86" i="10" s="1"/>
  <c r="AO83" i="10" s="1"/>
  <c r="AO63" i="10"/>
  <c r="AO64" i="10" s="1"/>
  <c r="AP61" i="10" s="1"/>
  <c r="AM109" i="10"/>
  <c r="AM110" i="10" s="1"/>
  <c r="AN107" i="10" s="1"/>
  <c r="AM142" i="10"/>
  <c r="AM143" i="10" s="1"/>
  <c r="AN140" i="10" s="1"/>
  <c r="AN52" i="10"/>
  <c r="AN53" i="10" s="1"/>
  <c r="AO50" i="10" s="1"/>
  <c r="Y36" i="10"/>
  <c r="X47" i="10"/>
  <c r="X22" i="10" s="1"/>
  <c r="S39" i="10"/>
  <c r="R19" i="10"/>
  <c r="R17" i="10" s="1"/>
  <c r="R10" i="10" s="1"/>
  <c r="AQ5" i="7" l="1"/>
  <c r="AP7" i="7"/>
  <c r="AP5" i="6"/>
  <c r="AQ5" i="6" s="1"/>
  <c r="AJ207" i="9"/>
  <c r="AJ209" i="9" s="1"/>
  <c r="AJ210" i="9" s="1"/>
  <c r="AI204" i="9"/>
  <c r="AI205" i="9" s="1"/>
  <c r="AJ202" i="9" s="1"/>
  <c r="AC31" i="9"/>
  <c r="AD142" i="9"/>
  <c r="AD143" i="9" s="1"/>
  <c r="AE140" i="9" s="1"/>
  <c r="AE145" i="9"/>
  <c r="AE147" i="9" s="1"/>
  <c r="AE148" i="9" s="1"/>
  <c r="AD217" i="9"/>
  <c r="AB79" i="9"/>
  <c r="AB80" i="9" s="1"/>
  <c r="AB81" i="9" s="1"/>
  <c r="AC78" i="9" s="1"/>
  <c r="AB84" i="9"/>
  <c r="AB85" i="9" s="1"/>
  <c r="AB86" i="9" s="1"/>
  <c r="AC83" i="9" s="1"/>
  <c r="AH174" i="9"/>
  <c r="AH176" i="9" s="1"/>
  <c r="AH177" i="9" s="1"/>
  <c r="AG171" i="9"/>
  <c r="AG172" i="9" s="1"/>
  <c r="AH169" i="9" s="1"/>
  <c r="AB62" i="9"/>
  <c r="AB63" i="9" s="1"/>
  <c r="AB64" i="9" s="1"/>
  <c r="AC61" i="9" s="1"/>
  <c r="AB51" i="9"/>
  <c r="AB52" i="9" s="1"/>
  <c r="AB53" i="9" s="1"/>
  <c r="AC50" i="9" s="1"/>
  <c r="AB57" i="9"/>
  <c r="AB58" i="9" s="1"/>
  <c r="AB59" i="9" s="1"/>
  <c r="AC56" i="9" s="1"/>
  <c r="AE109" i="9"/>
  <c r="AE110" i="9" s="1"/>
  <c r="AF107" i="9" s="1"/>
  <c r="AF112" i="9"/>
  <c r="AF114" i="9" s="1"/>
  <c r="AF115" i="9" s="1"/>
  <c r="AE214" i="9"/>
  <c r="AD28" i="9"/>
  <c r="AD46" i="9" s="1"/>
  <c r="AD47" i="9" s="1"/>
  <c r="AD48" i="9" s="1"/>
  <c r="AE45" i="9" s="1"/>
  <c r="AC29" i="9"/>
  <c r="AD215" i="9"/>
  <c r="AE123" i="9"/>
  <c r="AE125" i="9" s="1"/>
  <c r="AE126" i="9" s="1"/>
  <c r="AD120" i="9"/>
  <c r="AD121" i="9" s="1"/>
  <c r="AE118" i="9" s="1"/>
  <c r="AG160" i="9"/>
  <c r="AG161" i="9" s="1"/>
  <c r="AH158" i="9" s="1"/>
  <c r="AH163" i="9"/>
  <c r="AH165" i="9" s="1"/>
  <c r="AH166" i="9" s="1"/>
  <c r="N10" i="9"/>
  <c r="N11" i="9"/>
  <c r="N23" i="9" s="1"/>
  <c r="N24" i="9" s="1"/>
  <c r="N12" i="9" s="1"/>
  <c r="N13" i="9" s="1"/>
  <c r="N11" i="11" s="1"/>
  <c r="N13" i="11" s="1"/>
  <c r="O41" i="9"/>
  <c r="O18" i="9"/>
  <c r="AH196" i="9"/>
  <c r="AH198" i="9" s="1"/>
  <c r="AH199" i="9" s="1"/>
  <c r="AG193" i="9"/>
  <c r="AG194" i="9" s="1"/>
  <c r="AH191" i="9" s="1"/>
  <c r="AC30" i="9"/>
  <c r="AD216" i="9"/>
  <c r="AE134" i="9"/>
  <c r="AE136" i="9" s="1"/>
  <c r="AE137" i="9" s="1"/>
  <c r="AD131" i="9"/>
  <c r="AD132" i="9" s="1"/>
  <c r="AE129" i="9" s="1"/>
  <c r="AB68" i="9"/>
  <c r="AB69" i="9" s="1"/>
  <c r="AB70" i="9" s="1"/>
  <c r="AC67" i="9" s="1"/>
  <c r="AB73" i="9"/>
  <c r="AB74" i="9" s="1"/>
  <c r="AB75" i="9" s="1"/>
  <c r="AC72" i="9" s="1"/>
  <c r="Q99" i="9"/>
  <c r="R96" i="9" s="1"/>
  <c r="Q41" i="12"/>
  <c r="Q9" i="12" s="1"/>
  <c r="Q36" i="12"/>
  <c r="Q22" i="12" s="1"/>
  <c r="AM73" i="12"/>
  <c r="AM74" i="12" s="1"/>
  <c r="AM75" i="12" s="1"/>
  <c r="AN72" i="12" s="1"/>
  <c r="AM68" i="12"/>
  <c r="AM69" i="12" s="1"/>
  <c r="AM70" i="12" s="1"/>
  <c r="AN67" i="12" s="1"/>
  <c r="AL79" i="12"/>
  <c r="AL80" i="12" s="1"/>
  <c r="AL81" i="12" s="1"/>
  <c r="AM78" i="12" s="1"/>
  <c r="AL84" i="12"/>
  <c r="AL85" i="12" s="1"/>
  <c r="AL86" i="12" s="1"/>
  <c r="AM83" i="12" s="1"/>
  <c r="AM57" i="12"/>
  <c r="AM58" i="12" s="1"/>
  <c r="AM59" i="12" s="1"/>
  <c r="AN56" i="12" s="1"/>
  <c r="AM51" i="12"/>
  <c r="AM52" i="12" s="1"/>
  <c r="AM53" i="12" s="1"/>
  <c r="AN50" i="12" s="1"/>
  <c r="AM62" i="12"/>
  <c r="AM63" i="12" s="1"/>
  <c r="AM64" i="12" s="1"/>
  <c r="AN61" i="12" s="1"/>
  <c r="R104" i="9"/>
  <c r="Q27" i="9" s="1"/>
  <c r="Q15" i="9" s="1"/>
  <c r="AO174" i="12"/>
  <c r="AO176" i="12" s="1"/>
  <c r="AO177" i="12" s="1"/>
  <c r="AN171" i="12"/>
  <c r="AN172" i="12" s="1"/>
  <c r="AO169" i="12" s="1"/>
  <c r="AP196" i="12"/>
  <c r="AP198" i="12" s="1"/>
  <c r="AP199" i="12" s="1"/>
  <c r="AO193" i="12"/>
  <c r="AO194" i="12" s="1"/>
  <c r="AP191" i="12" s="1"/>
  <c r="AP207" i="12"/>
  <c r="AP209" i="12" s="1"/>
  <c r="AP210" i="12" s="1"/>
  <c r="AO204" i="12"/>
  <c r="AO205" i="12" s="1"/>
  <c r="AP202" i="12" s="1"/>
  <c r="AN185" i="12"/>
  <c r="AN187" i="12" s="1"/>
  <c r="AN188" i="12" s="1"/>
  <c r="AM182" i="12"/>
  <c r="AM183" i="12" s="1"/>
  <c r="AN180" i="12" s="1"/>
  <c r="AP163" i="12"/>
  <c r="AP165" i="12" s="1"/>
  <c r="AP166" i="12" s="1"/>
  <c r="AO160" i="12"/>
  <c r="AO161" i="12" s="1"/>
  <c r="AP158" i="12" s="1"/>
  <c r="AN131" i="12"/>
  <c r="AN132" i="12" s="1"/>
  <c r="AO129" i="12" s="1"/>
  <c r="AN216" i="12"/>
  <c r="AM142" i="12"/>
  <c r="AM143" i="12" s="1"/>
  <c r="AN140" i="12" s="1"/>
  <c r="AM217" i="12"/>
  <c r="AN120" i="12"/>
  <c r="AN121" i="12" s="1"/>
  <c r="AO118" i="12" s="1"/>
  <c r="AN215" i="12"/>
  <c r="R99" i="12"/>
  <c r="S96" i="12" s="1"/>
  <c r="AN109" i="12"/>
  <c r="AN110" i="12" s="1"/>
  <c r="AO107" i="12" s="1"/>
  <c r="AN214" i="12"/>
  <c r="AL182" i="9"/>
  <c r="AL183" i="9" s="1"/>
  <c r="AM180" i="9" s="1"/>
  <c r="AN187" i="9"/>
  <c r="AN188" i="9" s="1"/>
  <c r="AO185" i="9" s="1"/>
  <c r="S103" i="12"/>
  <c r="AO112" i="12"/>
  <c r="AO114" i="12" s="1"/>
  <c r="AO115" i="12" s="1"/>
  <c r="AN28" i="12" s="1"/>
  <c r="AN46" i="12" s="1"/>
  <c r="AN47" i="12" s="1"/>
  <c r="AN48" i="12" s="1"/>
  <c r="AO45" i="12" s="1"/>
  <c r="AO134" i="12"/>
  <c r="AO136" i="12" s="1"/>
  <c r="AO137" i="12" s="1"/>
  <c r="AN30" i="12" s="1"/>
  <c r="AN145" i="12"/>
  <c r="AN147" i="12" s="1"/>
  <c r="AN148" i="12" s="1"/>
  <c r="AM31" i="12" s="1"/>
  <c r="AO123" i="12"/>
  <c r="AO125" i="12" s="1"/>
  <c r="AO126" i="12" s="1"/>
  <c r="AN29" i="12" s="1"/>
  <c r="AO52" i="10"/>
  <c r="AO53" i="10" s="1"/>
  <c r="AP50" i="10" s="1"/>
  <c r="AN142" i="10"/>
  <c r="AN143" i="10" s="1"/>
  <c r="AO140" i="10" s="1"/>
  <c r="AN109" i="10"/>
  <c r="AN110" i="10" s="1"/>
  <c r="AO107" i="10" s="1"/>
  <c r="AP63" i="10"/>
  <c r="AP64" i="10" s="1"/>
  <c r="AQ61" i="10" s="1"/>
  <c r="AO85" i="10"/>
  <c r="AO86" i="10" s="1"/>
  <c r="AP83" i="10" s="1"/>
  <c r="AN147" i="10"/>
  <c r="AN148" i="10" s="1"/>
  <c r="AO145" i="10" s="1"/>
  <c r="AO69" i="10"/>
  <c r="AO70" i="10" s="1"/>
  <c r="AP67" i="10" s="1"/>
  <c r="AO98" i="10"/>
  <c r="AO99" i="10" s="1"/>
  <c r="AP96" i="10" s="1"/>
  <c r="AO74" i="10"/>
  <c r="AO75" i="10" s="1"/>
  <c r="AP72" i="10" s="1"/>
  <c r="AO58" i="10"/>
  <c r="AO59" i="10" s="1"/>
  <c r="AP56" i="10" s="1"/>
  <c r="AO125" i="10"/>
  <c r="AO126" i="10" s="1"/>
  <c r="AP123" i="10" s="1"/>
  <c r="AN131" i="10"/>
  <c r="AN132" i="10" s="1"/>
  <c r="AO129" i="10" s="1"/>
  <c r="AO80" i="10"/>
  <c r="AO81" i="10" s="1"/>
  <c r="AP78" i="10" s="1"/>
  <c r="AO120" i="10"/>
  <c r="AO121" i="10" s="1"/>
  <c r="AP118" i="10" s="1"/>
  <c r="AN136" i="10"/>
  <c r="AN137" i="10" s="1"/>
  <c r="AO134" i="10" s="1"/>
  <c r="AN103" i="10"/>
  <c r="AN104" i="10" s="1"/>
  <c r="AO101" i="10" s="1"/>
  <c r="AO114" i="10"/>
  <c r="AO115" i="10" s="1"/>
  <c r="AP112" i="10" s="1"/>
  <c r="R11" i="10"/>
  <c r="R23" i="10" s="1"/>
  <c r="R24" i="10" s="1"/>
  <c r="R12" i="10" s="1"/>
  <c r="S18" i="10"/>
  <c r="S41" i="10"/>
  <c r="S9" i="10" s="1"/>
  <c r="X48" i="10"/>
  <c r="Y45" i="10" s="1"/>
  <c r="Y37" i="10"/>
  <c r="Z34" i="10" s="1"/>
  <c r="AR5" i="7" l="1"/>
  <c r="AQ7" i="7"/>
  <c r="AQ6" i="6"/>
  <c r="AR6" i="6" s="1"/>
  <c r="AD29" i="9"/>
  <c r="AE215" i="9"/>
  <c r="AE120" i="9"/>
  <c r="AE121" i="9" s="1"/>
  <c r="AF118" i="9" s="1"/>
  <c r="AF123" i="9"/>
  <c r="AF125" i="9" s="1"/>
  <c r="AF126" i="9" s="1"/>
  <c r="AC62" i="9"/>
  <c r="AC63" i="9" s="1"/>
  <c r="AC64" i="9" s="1"/>
  <c r="AD61" i="9" s="1"/>
  <c r="AC57" i="9"/>
  <c r="AC58" i="9" s="1"/>
  <c r="AC59" i="9" s="1"/>
  <c r="AD56" i="9" s="1"/>
  <c r="AC51" i="9"/>
  <c r="AC52" i="9" s="1"/>
  <c r="AC53" i="9" s="1"/>
  <c r="AD50" i="9" s="1"/>
  <c r="AI174" i="9"/>
  <c r="AI176" i="9" s="1"/>
  <c r="AI177" i="9" s="1"/>
  <c r="AH171" i="9"/>
  <c r="AH172" i="9" s="1"/>
  <c r="AI169" i="9" s="1"/>
  <c r="AD31" i="9"/>
  <c r="AE217" i="9"/>
  <c r="AE142" i="9"/>
  <c r="AE143" i="9" s="1"/>
  <c r="AF140" i="9" s="1"/>
  <c r="AF145" i="9"/>
  <c r="AF147" i="9" s="1"/>
  <c r="AF148" i="9" s="1"/>
  <c r="O42" i="9"/>
  <c r="O9" i="9"/>
  <c r="AE28" i="9"/>
  <c r="AE46" i="9" s="1"/>
  <c r="AE47" i="9" s="1"/>
  <c r="AE48" i="9" s="1"/>
  <c r="AF45" i="9" s="1"/>
  <c r="AG112" i="9"/>
  <c r="AG114" i="9" s="1"/>
  <c r="AG115" i="9" s="1"/>
  <c r="AF214" i="9"/>
  <c r="AF109" i="9"/>
  <c r="AF110" i="9" s="1"/>
  <c r="AG107" i="9" s="1"/>
  <c r="AI196" i="9"/>
  <c r="AI198" i="9" s="1"/>
  <c r="AI199" i="9" s="1"/>
  <c r="AH193" i="9"/>
  <c r="AH194" i="9" s="1"/>
  <c r="AI191" i="9" s="1"/>
  <c r="AC79" i="9"/>
  <c r="AC80" i="9" s="1"/>
  <c r="AC81" i="9" s="1"/>
  <c r="AD78" i="9" s="1"/>
  <c r="AC84" i="9"/>
  <c r="AC85" i="9" s="1"/>
  <c r="AC86" i="9" s="1"/>
  <c r="AD83" i="9" s="1"/>
  <c r="AD30" i="9"/>
  <c r="AE131" i="9"/>
  <c r="AE132" i="9" s="1"/>
  <c r="AF129" i="9" s="1"/>
  <c r="AE216" i="9"/>
  <c r="AF134" i="9"/>
  <c r="AF136" i="9" s="1"/>
  <c r="AF137" i="9" s="1"/>
  <c r="AC68" i="9"/>
  <c r="AC69" i="9" s="1"/>
  <c r="AC70" i="9" s="1"/>
  <c r="AD67" i="9" s="1"/>
  <c r="AC73" i="9"/>
  <c r="AC74" i="9" s="1"/>
  <c r="AC75" i="9" s="1"/>
  <c r="AD72" i="9" s="1"/>
  <c r="AH160" i="9"/>
  <c r="AH161" i="9" s="1"/>
  <c r="AI158" i="9" s="1"/>
  <c r="AI163" i="9"/>
  <c r="AI165" i="9" s="1"/>
  <c r="AI166" i="9" s="1"/>
  <c r="AK207" i="9"/>
  <c r="AK209" i="9" s="1"/>
  <c r="AK210" i="9" s="1"/>
  <c r="AJ204" i="9"/>
  <c r="AJ205" i="9" s="1"/>
  <c r="AK202" i="9" s="1"/>
  <c r="Q37" i="12"/>
  <c r="R34" i="12" s="1"/>
  <c r="Q42" i="12"/>
  <c r="Q19" i="12" s="1"/>
  <c r="Q17" i="12" s="1"/>
  <c r="Q35" i="9"/>
  <c r="Q36" i="9" s="1"/>
  <c r="Q22" i="9" s="1"/>
  <c r="Q40" i="9"/>
  <c r="AN57" i="12"/>
  <c r="AN58" i="12" s="1"/>
  <c r="AN59" i="12" s="1"/>
  <c r="AO56" i="12" s="1"/>
  <c r="AN51" i="12"/>
  <c r="AN52" i="12" s="1"/>
  <c r="AN53" i="12" s="1"/>
  <c r="AO50" i="12" s="1"/>
  <c r="AN62" i="12"/>
  <c r="AN63" i="12" s="1"/>
  <c r="AN64" i="12" s="1"/>
  <c r="AO61" i="12" s="1"/>
  <c r="AN73" i="12"/>
  <c r="AN74" i="12" s="1"/>
  <c r="AN75" i="12" s="1"/>
  <c r="AO72" i="12" s="1"/>
  <c r="AN68" i="12"/>
  <c r="AN69" i="12" s="1"/>
  <c r="AN70" i="12" s="1"/>
  <c r="AO67" i="12" s="1"/>
  <c r="AM84" i="12"/>
  <c r="AM85" i="12" s="1"/>
  <c r="AM86" i="12" s="1"/>
  <c r="AN83" i="12" s="1"/>
  <c r="AM79" i="12"/>
  <c r="AM80" i="12" s="1"/>
  <c r="AM81" i="12" s="1"/>
  <c r="AN78" i="12" s="1"/>
  <c r="AQ207" i="12"/>
  <c r="AQ209" i="12" s="1"/>
  <c r="AQ210" i="12" s="1"/>
  <c r="AP204" i="12"/>
  <c r="AP205" i="12" s="1"/>
  <c r="AQ202" i="12" s="1"/>
  <c r="AP174" i="12"/>
  <c r="AP176" i="12" s="1"/>
  <c r="AP177" i="12" s="1"/>
  <c r="AO171" i="12"/>
  <c r="AO172" i="12" s="1"/>
  <c r="AP169" i="12" s="1"/>
  <c r="AQ163" i="12"/>
  <c r="AQ165" i="12" s="1"/>
  <c r="AQ166" i="12" s="1"/>
  <c r="AP160" i="12"/>
  <c r="AP161" i="12" s="1"/>
  <c r="AQ158" i="12" s="1"/>
  <c r="AO185" i="12"/>
  <c r="AO187" i="12" s="1"/>
  <c r="AO188" i="12" s="1"/>
  <c r="AN182" i="12"/>
  <c r="AN183" i="12" s="1"/>
  <c r="AO180" i="12" s="1"/>
  <c r="AQ196" i="12"/>
  <c r="AQ198" i="12" s="1"/>
  <c r="AQ199" i="12" s="1"/>
  <c r="AP193" i="12"/>
  <c r="AP194" i="12" s="1"/>
  <c r="AQ191" i="12" s="1"/>
  <c r="R213" i="9"/>
  <c r="R6" i="9" s="1"/>
  <c r="R98" i="9"/>
  <c r="S101" i="9"/>
  <c r="AO120" i="12"/>
  <c r="AO121" i="12" s="1"/>
  <c r="AP118" i="12" s="1"/>
  <c r="AO215" i="12"/>
  <c r="AO131" i="12"/>
  <c r="AO132" i="12" s="1"/>
  <c r="AP129" i="12" s="1"/>
  <c r="AO216" i="12"/>
  <c r="AO109" i="12"/>
  <c r="AO110" i="12" s="1"/>
  <c r="AP107" i="12" s="1"/>
  <c r="AO214" i="12"/>
  <c r="AN142" i="12"/>
  <c r="AN143" i="12" s="1"/>
  <c r="AO140" i="12" s="1"/>
  <c r="AN217" i="12"/>
  <c r="AM182" i="9"/>
  <c r="AM183" i="9" s="1"/>
  <c r="AN180" i="9" s="1"/>
  <c r="AO187" i="9"/>
  <c r="AO188" i="9" s="1"/>
  <c r="AP185" i="9" s="1"/>
  <c r="AO145" i="12"/>
  <c r="AO147" i="12" s="1"/>
  <c r="AO148" i="12" s="1"/>
  <c r="AN31" i="12" s="1"/>
  <c r="AP123" i="12"/>
  <c r="AP125" i="12" s="1"/>
  <c r="AP126" i="12" s="1"/>
  <c r="AO29" i="12" s="1"/>
  <c r="AP112" i="12"/>
  <c r="AP114" i="12" s="1"/>
  <c r="AP115" i="12" s="1"/>
  <c r="AO28" i="12" s="1"/>
  <c r="AO46" i="12" s="1"/>
  <c r="AO47" i="12" s="1"/>
  <c r="AO48" i="12" s="1"/>
  <c r="AP45" i="12" s="1"/>
  <c r="AP134" i="12"/>
  <c r="AP136" i="12" s="1"/>
  <c r="AP137" i="12" s="1"/>
  <c r="AO30" i="12" s="1"/>
  <c r="S104" i="12"/>
  <c r="R27" i="12" s="1"/>
  <c r="R15" i="12" s="1"/>
  <c r="R13" i="10"/>
  <c r="AP114" i="10"/>
  <c r="AP115" i="10" s="1"/>
  <c r="AQ112" i="10" s="1"/>
  <c r="AO103" i="10"/>
  <c r="AO104" i="10" s="1"/>
  <c r="AP101" i="10" s="1"/>
  <c r="AO136" i="10"/>
  <c r="AO137" i="10" s="1"/>
  <c r="AP134" i="10" s="1"/>
  <c r="AP120" i="10"/>
  <c r="AP121" i="10" s="1"/>
  <c r="AQ118" i="10" s="1"/>
  <c r="AP80" i="10"/>
  <c r="AP81" i="10" s="1"/>
  <c r="AQ78" i="10" s="1"/>
  <c r="AP125" i="10"/>
  <c r="AP126" i="10" s="1"/>
  <c r="AQ123" i="10" s="1"/>
  <c r="AP58" i="10"/>
  <c r="AP59" i="10" s="1"/>
  <c r="AQ56" i="10" s="1"/>
  <c r="AP74" i="10"/>
  <c r="AP75" i="10" s="1"/>
  <c r="AQ72" i="10" s="1"/>
  <c r="AP98" i="10"/>
  <c r="AP99" i="10" s="1"/>
  <c r="AQ96" i="10" s="1"/>
  <c r="AP69" i="10"/>
  <c r="AP70" i="10" s="1"/>
  <c r="AQ67" i="10" s="1"/>
  <c r="AO147" i="10"/>
  <c r="AO148" i="10" s="1"/>
  <c r="AP145" i="10" s="1"/>
  <c r="AP85" i="10"/>
  <c r="AP86" i="10" s="1"/>
  <c r="AQ83" i="10" s="1"/>
  <c r="AQ63" i="10"/>
  <c r="AQ64" i="10" s="1"/>
  <c r="AR61" i="10" s="1"/>
  <c r="AO109" i="10"/>
  <c r="AO110" i="10" s="1"/>
  <c r="AP107" i="10" s="1"/>
  <c r="AO142" i="10"/>
  <c r="AO143" i="10" s="1"/>
  <c r="AP140" i="10" s="1"/>
  <c r="AO131" i="10"/>
  <c r="AO132" i="10" s="1"/>
  <c r="AP129" i="10" s="1"/>
  <c r="AP52" i="10"/>
  <c r="AP53" i="10" s="1"/>
  <c r="AQ50" i="10" s="1"/>
  <c r="Z36" i="10"/>
  <c r="Y47" i="10"/>
  <c r="Y22" i="10" s="1"/>
  <c r="S42" i="10"/>
  <c r="AS5" i="7" l="1"/>
  <c r="AR7" i="7"/>
  <c r="AR5" i="6"/>
  <c r="AS5" i="6" s="1"/>
  <c r="AH112" i="9"/>
  <c r="AH114" i="9" s="1"/>
  <c r="AH115" i="9" s="1"/>
  <c r="AG214" i="9"/>
  <c r="AG109" i="9"/>
  <c r="AG110" i="9" s="1"/>
  <c r="AH107" i="9" s="1"/>
  <c r="AF28" i="9"/>
  <c r="AF46" i="9" s="1"/>
  <c r="AF47" i="9" s="1"/>
  <c r="AF48" i="9" s="1"/>
  <c r="AG45" i="9" s="1"/>
  <c r="AE31" i="9"/>
  <c r="AG145" i="9"/>
  <c r="AG147" i="9" s="1"/>
  <c r="AG148" i="9" s="1"/>
  <c r="AF217" i="9"/>
  <c r="AF142" i="9"/>
  <c r="AF143" i="9" s="1"/>
  <c r="AG140" i="9" s="1"/>
  <c r="AD84" i="9"/>
  <c r="AD85" i="9" s="1"/>
  <c r="AD86" i="9" s="1"/>
  <c r="AE83" i="9" s="1"/>
  <c r="AD79" i="9"/>
  <c r="AD80" i="9" s="1"/>
  <c r="AD81" i="9" s="1"/>
  <c r="AE78" i="9" s="1"/>
  <c r="AJ163" i="9"/>
  <c r="AJ165" i="9" s="1"/>
  <c r="AJ166" i="9" s="1"/>
  <c r="AI160" i="9"/>
  <c r="AI161" i="9" s="1"/>
  <c r="AJ158" i="9" s="1"/>
  <c r="P39" i="9"/>
  <c r="O19" i="9"/>
  <c r="O17" i="9" s="1"/>
  <c r="AJ174" i="9"/>
  <c r="AJ176" i="9" s="1"/>
  <c r="AJ177" i="9" s="1"/>
  <c r="AI171" i="9"/>
  <c r="AI172" i="9" s="1"/>
  <c r="AJ169" i="9" s="1"/>
  <c r="AE30" i="9"/>
  <c r="AF216" i="9"/>
  <c r="AG134" i="9"/>
  <c r="AG136" i="9" s="1"/>
  <c r="AG137" i="9" s="1"/>
  <c r="AF131" i="9"/>
  <c r="AF132" i="9" s="1"/>
  <c r="AG129" i="9" s="1"/>
  <c r="AL207" i="9"/>
  <c r="AL209" i="9" s="1"/>
  <c r="AL210" i="9" s="1"/>
  <c r="AK204" i="9"/>
  <c r="AK205" i="9" s="1"/>
  <c r="AL202" i="9" s="1"/>
  <c r="AE29" i="9"/>
  <c r="AF120" i="9"/>
  <c r="AF121" i="9" s="1"/>
  <c r="AG118" i="9" s="1"/>
  <c r="AF215" i="9"/>
  <c r="AG123" i="9"/>
  <c r="AG125" i="9" s="1"/>
  <c r="AG126" i="9" s="1"/>
  <c r="AD68" i="9"/>
  <c r="AD69" i="9" s="1"/>
  <c r="AD70" i="9" s="1"/>
  <c r="AE67" i="9" s="1"/>
  <c r="AD73" i="9"/>
  <c r="AD74" i="9" s="1"/>
  <c r="AD75" i="9" s="1"/>
  <c r="AE72" i="9" s="1"/>
  <c r="AI193" i="9"/>
  <c r="AI194" i="9" s="1"/>
  <c r="AJ191" i="9" s="1"/>
  <c r="AJ196" i="9"/>
  <c r="AJ198" i="9" s="1"/>
  <c r="AJ199" i="9" s="1"/>
  <c r="AD57" i="9"/>
  <c r="AD58" i="9" s="1"/>
  <c r="AD59" i="9" s="1"/>
  <c r="AE56" i="9" s="1"/>
  <c r="AD62" i="9"/>
  <c r="AD63" i="9" s="1"/>
  <c r="AD64" i="9" s="1"/>
  <c r="AE61" i="9" s="1"/>
  <c r="AD51" i="9"/>
  <c r="AD52" i="9" s="1"/>
  <c r="AD53" i="9" s="1"/>
  <c r="AE50" i="9" s="1"/>
  <c r="R39" i="12"/>
  <c r="R18" i="12" s="1"/>
  <c r="AO73" i="12"/>
  <c r="AO74" i="12" s="1"/>
  <c r="AO75" i="12" s="1"/>
  <c r="AP72" i="12" s="1"/>
  <c r="AO68" i="12"/>
  <c r="AO69" i="12" s="1"/>
  <c r="AO70" i="12" s="1"/>
  <c r="AP67" i="12" s="1"/>
  <c r="R35" i="12"/>
  <c r="R40" i="12"/>
  <c r="AO57" i="12"/>
  <c r="AO58" i="12" s="1"/>
  <c r="AO59" i="12" s="1"/>
  <c r="AP56" i="12" s="1"/>
  <c r="AO51" i="12"/>
  <c r="AO52" i="12" s="1"/>
  <c r="AO53" i="12" s="1"/>
  <c r="AP50" i="12" s="1"/>
  <c r="AO62" i="12"/>
  <c r="AO63" i="12" s="1"/>
  <c r="AO64" i="12" s="1"/>
  <c r="AP61" i="12" s="1"/>
  <c r="Q37" i="9"/>
  <c r="R34" i="9" s="1"/>
  <c r="AN84" i="12"/>
  <c r="AN85" i="12" s="1"/>
  <c r="AN86" i="12" s="1"/>
  <c r="AO83" i="12" s="1"/>
  <c r="AN79" i="12"/>
  <c r="AN80" i="12" s="1"/>
  <c r="AN81" i="12" s="1"/>
  <c r="AO78" i="12" s="1"/>
  <c r="Q10" i="12"/>
  <c r="Q11" i="12"/>
  <c r="Q23" i="12" s="1"/>
  <c r="Q24" i="12" s="1"/>
  <c r="Q12" i="12" s="1"/>
  <c r="R99" i="9"/>
  <c r="S96" i="9" s="1"/>
  <c r="AR196" i="12"/>
  <c r="AR198" i="12" s="1"/>
  <c r="AR199" i="12" s="1"/>
  <c r="AQ193" i="12"/>
  <c r="AQ194" i="12" s="1"/>
  <c r="AR191" i="12" s="1"/>
  <c r="AR163" i="12"/>
  <c r="AR165" i="12" s="1"/>
  <c r="AR166" i="12" s="1"/>
  <c r="AQ160" i="12"/>
  <c r="AQ161" i="12" s="1"/>
  <c r="AR158" i="12" s="1"/>
  <c r="AP185" i="12"/>
  <c r="AP187" i="12" s="1"/>
  <c r="AP188" i="12" s="1"/>
  <c r="AO182" i="12"/>
  <c r="AO183" i="12" s="1"/>
  <c r="AP180" i="12" s="1"/>
  <c r="AR207" i="12"/>
  <c r="AR209" i="12" s="1"/>
  <c r="AR210" i="12" s="1"/>
  <c r="AQ204" i="12"/>
  <c r="AQ205" i="12" s="1"/>
  <c r="AR202" i="12" s="1"/>
  <c r="AQ174" i="12"/>
  <c r="AQ176" i="12" s="1"/>
  <c r="AQ177" i="12" s="1"/>
  <c r="AP171" i="12"/>
  <c r="AP172" i="12" s="1"/>
  <c r="AQ169" i="12" s="1"/>
  <c r="S103" i="9"/>
  <c r="S98" i="12"/>
  <c r="S99" i="12" s="1"/>
  <c r="T96" i="12" s="1"/>
  <c r="S213" i="12"/>
  <c r="S6" i="12" s="1"/>
  <c r="AP120" i="12"/>
  <c r="AP121" i="12" s="1"/>
  <c r="AQ118" i="12" s="1"/>
  <c r="AP215" i="12"/>
  <c r="AP109" i="12"/>
  <c r="AP110" i="12" s="1"/>
  <c r="AQ107" i="12" s="1"/>
  <c r="AP214" i="12"/>
  <c r="AP131" i="12"/>
  <c r="AP132" i="12" s="1"/>
  <c r="AQ129" i="12" s="1"/>
  <c r="AP216" i="12"/>
  <c r="AO142" i="12"/>
  <c r="AO143" i="12" s="1"/>
  <c r="AP140" i="12" s="1"/>
  <c r="AO217" i="12"/>
  <c r="AN182" i="9"/>
  <c r="AN183" i="9" s="1"/>
  <c r="AO180" i="9" s="1"/>
  <c r="AP187" i="9"/>
  <c r="AP188" i="9" s="1"/>
  <c r="AQ185" i="9" s="1"/>
  <c r="AQ134" i="12"/>
  <c r="AQ136" i="12" s="1"/>
  <c r="AQ137" i="12" s="1"/>
  <c r="AP30" i="12" s="1"/>
  <c r="T101" i="12"/>
  <c r="AQ112" i="12"/>
  <c r="AQ114" i="12" s="1"/>
  <c r="AQ115" i="12" s="1"/>
  <c r="AP28" i="12" s="1"/>
  <c r="AP46" i="12" s="1"/>
  <c r="AP47" i="12" s="1"/>
  <c r="AP48" i="12" s="1"/>
  <c r="AQ45" i="12" s="1"/>
  <c r="AQ123" i="12"/>
  <c r="AQ125" i="12" s="1"/>
  <c r="AQ126" i="12" s="1"/>
  <c r="AP29" i="12" s="1"/>
  <c r="AP145" i="12"/>
  <c r="AP147" i="12" s="1"/>
  <c r="AP148" i="12" s="1"/>
  <c r="AO31" i="12" s="1"/>
  <c r="AQ52" i="10"/>
  <c r="AQ53" i="10" s="1"/>
  <c r="AR50" i="10" s="1"/>
  <c r="AP131" i="10"/>
  <c r="AP132" i="10" s="1"/>
  <c r="AQ129" i="10" s="1"/>
  <c r="AP142" i="10"/>
  <c r="AP143" i="10" s="1"/>
  <c r="AQ140" i="10" s="1"/>
  <c r="AP109" i="10"/>
  <c r="AP110" i="10" s="1"/>
  <c r="AQ107" i="10" s="1"/>
  <c r="AP147" i="10"/>
  <c r="AP148" i="10" s="1"/>
  <c r="AQ145" i="10" s="1"/>
  <c r="AQ69" i="10"/>
  <c r="AQ70" i="10" s="1"/>
  <c r="AR67" i="10" s="1"/>
  <c r="AQ98" i="10"/>
  <c r="AQ99" i="10" s="1"/>
  <c r="AR96" i="10" s="1"/>
  <c r="AQ74" i="10"/>
  <c r="AQ75" i="10" s="1"/>
  <c r="AR72" i="10" s="1"/>
  <c r="AQ58" i="10"/>
  <c r="AQ59" i="10" s="1"/>
  <c r="AR56" i="10" s="1"/>
  <c r="AQ125" i="10"/>
  <c r="AQ126" i="10" s="1"/>
  <c r="AR123" i="10" s="1"/>
  <c r="AQ80" i="10"/>
  <c r="AQ81" i="10" s="1"/>
  <c r="AR78" i="10" s="1"/>
  <c r="AQ120" i="10"/>
  <c r="AQ121" i="10" s="1"/>
  <c r="AR118" i="10" s="1"/>
  <c r="AP136" i="10"/>
  <c r="AP137" i="10" s="1"/>
  <c r="AQ134" i="10" s="1"/>
  <c r="AR63" i="10"/>
  <c r="AR64" i="10" s="1"/>
  <c r="AS61" i="10" s="1"/>
  <c r="AP103" i="10"/>
  <c r="AP104" i="10" s="1"/>
  <c r="AQ101" i="10" s="1"/>
  <c r="AQ85" i="10"/>
  <c r="AQ86" i="10" s="1"/>
  <c r="AR83" i="10" s="1"/>
  <c r="AQ114" i="10"/>
  <c r="AQ115" i="10" s="1"/>
  <c r="AR112" i="10" s="1"/>
  <c r="S19" i="10"/>
  <c r="S17" i="10" s="1"/>
  <c r="S10" i="10" s="1"/>
  <c r="T39" i="10"/>
  <c r="Y48" i="10"/>
  <c r="Z45" i="10" s="1"/>
  <c r="Z37" i="10"/>
  <c r="AA34" i="10" s="1"/>
  <c r="AT5" i="7" l="1"/>
  <c r="AS7" i="7"/>
  <c r="AS6" i="6"/>
  <c r="AT6" i="6" s="1"/>
  <c r="AF30" i="9"/>
  <c r="AH134" i="9"/>
  <c r="AH136" i="9" s="1"/>
  <c r="AH137" i="9" s="1"/>
  <c r="AG131" i="9"/>
  <c r="AG132" i="9" s="1"/>
  <c r="AH129" i="9" s="1"/>
  <c r="AG216" i="9"/>
  <c r="P41" i="9"/>
  <c r="P18" i="9"/>
  <c r="AE73" i="9"/>
  <c r="AE74" i="9" s="1"/>
  <c r="AE75" i="9" s="1"/>
  <c r="AF72" i="9" s="1"/>
  <c r="AE68" i="9"/>
  <c r="AE69" i="9" s="1"/>
  <c r="AE70" i="9" s="1"/>
  <c r="AF67" i="9" s="1"/>
  <c r="AF31" i="9"/>
  <c r="AG142" i="9"/>
  <c r="AG143" i="9" s="1"/>
  <c r="AH140" i="9" s="1"/>
  <c r="AG217" i="9"/>
  <c r="AH145" i="9"/>
  <c r="AH147" i="9" s="1"/>
  <c r="AH148" i="9" s="1"/>
  <c r="AM207" i="9"/>
  <c r="AM209" i="9" s="1"/>
  <c r="AM210" i="9" s="1"/>
  <c r="AL204" i="9"/>
  <c r="AL205" i="9" s="1"/>
  <c r="AM202" i="9" s="1"/>
  <c r="AF29" i="9"/>
  <c r="AG120" i="9"/>
  <c r="AG121" i="9" s="1"/>
  <c r="AH118" i="9" s="1"/>
  <c r="AH123" i="9"/>
  <c r="AH125" i="9" s="1"/>
  <c r="AH126" i="9" s="1"/>
  <c r="AG215" i="9"/>
  <c r="AE84" i="9"/>
  <c r="AE85" i="9" s="1"/>
  <c r="AE86" i="9" s="1"/>
  <c r="AF83" i="9" s="1"/>
  <c r="AE79" i="9"/>
  <c r="AE80" i="9" s="1"/>
  <c r="AE81" i="9" s="1"/>
  <c r="AF78" i="9" s="1"/>
  <c r="AK174" i="9"/>
  <c r="AK176" i="9" s="1"/>
  <c r="AK177" i="9" s="1"/>
  <c r="AJ171" i="9"/>
  <c r="AJ172" i="9" s="1"/>
  <c r="AK169" i="9" s="1"/>
  <c r="AK163" i="9"/>
  <c r="AK165" i="9" s="1"/>
  <c r="AK166" i="9" s="1"/>
  <c r="AJ160" i="9"/>
  <c r="AJ161" i="9" s="1"/>
  <c r="AK158" i="9" s="1"/>
  <c r="O10" i="9"/>
  <c r="O11" i="9"/>
  <c r="O23" i="9" s="1"/>
  <c r="O24" i="9" s="1"/>
  <c r="O12" i="9" s="1"/>
  <c r="AE51" i="9"/>
  <c r="AE52" i="9" s="1"/>
  <c r="AE53" i="9" s="1"/>
  <c r="AF50" i="9" s="1"/>
  <c r="AE57" i="9"/>
  <c r="AE58" i="9" s="1"/>
  <c r="AE59" i="9" s="1"/>
  <c r="AF56" i="9" s="1"/>
  <c r="AE62" i="9"/>
  <c r="AE63" i="9" s="1"/>
  <c r="AE64" i="9" s="1"/>
  <c r="AF61" i="9" s="1"/>
  <c r="AK196" i="9"/>
  <c r="AK198" i="9" s="1"/>
  <c r="AK199" i="9" s="1"/>
  <c r="AJ193" i="9"/>
  <c r="AJ194" i="9" s="1"/>
  <c r="AK191" i="9" s="1"/>
  <c r="AG28" i="9"/>
  <c r="AG46" i="9" s="1"/>
  <c r="AG47" i="9" s="1"/>
  <c r="AG48" i="9" s="1"/>
  <c r="AH45" i="9" s="1"/>
  <c r="AI112" i="9"/>
  <c r="AI114" i="9" s="1"/>
  <c r="AI115" i="9" s="1"/>
  <c r="AH109" i="9"/>
  <c r="AH110" i="9" s="1"/>
  <c r="AI107" i="9" s="1"/>
  <c r="AH214" i="9"/>
  <c r="R41" i="12"/>
  <c r="R9" i="12" s="1"/>
  <c r="AO84" i="12"/>
  <c r="AO85" i="12" s="1"/>
  <c r="AO86" i="12" s="1"/>
  <c r="AP83" i="12" s="1"/>
  <c r="AO79" i="12"/>
  <c r="AO80" i="12" s="1"/>
  <c r="AO81" i="12" s="1"/>
  <c r="AP78" i="12" s="1"/>
  <c r="R36" i="12"/>
  <c r="R22" i="12" s="1"/>
  <c r="AP73" i="12"/>
  <c r="AP74" i="12" s="1"/>
  <c r="AP75" i="12" s="1"/>
  <c r="AQ72" i="12" s="1"/>
  <c r="AP68" i="12"/>
  <c r="AP69" i="12" s="1"/>
  <c r="AP70" i="12" s="1"/>
  <c r="AQ67" i="12" s="1"/>
  <c r="AP57" i="12"/>
  <c r="AP58" i="12" s="1"/>
  <c r="AP59" i="12" s="1"/>
  <c r="AQ56" i="12" s="1"/>
  <c r="AP51" i="12"/>
  <c r="AP52" i="12" s="1"/>
  <c r="AP53" i="12" s="1"/>
  <c r="AQ50" i="12" s="1"/>
  <c r="AP62" i="12"/>
  <c r="AP63" i="12" s="1"/>
  <c r="AP64" i="12" s="1"/>
  <c r="AQ61" i="12" s="1"/>
  <c r="Q13" i="12"/>
  <c r="Q12" i="11" s="1"/>
  <c r="AR174" i="12"/>
  <c r="AR176" i="12" s="1"/>
  <c r="AR177" i="12" s="1"/>
  <c r="AS174" i="12" s="1"/>
  <c r="AS176" i="12" s="1"/>
  <c r="AS177" i="12" s="1"/>
  <c r="AQ171" i="12"/>
  <c r="AQ172" i="12" s="1"/>
  <c r="AR169" i="12" s="1"/>
  <c r="AS207" i="12"/>
  <c r="AS209" i="12" s="1"/>
  <c r="AS210" i="12" s="1"/>
  <c r="AR204" i="12"/>
  <c r="AR205" i="12" s="1"/>
  <c r="AS202" i="12" s="1"/>
  <c r="AQ185" i="12"/>
  <c r="AQ187" i="12" s="1"/>
  <c r="AQ188" i="12" s="1"/>
  <c r="AP182" i="12"/>
  <c r="AP183" i="12" s="1"/>
  <c r="AQ180" i="12" s="1"/>
  <c r="AS163" i="12"/>
  <c r="AS165" i="12" s="1"/>
  <c r="AS166" i="12" s="1"/>
  <c r="AR160" i="12"/>
  <c r="AR161" i="12" s="1"/>
  <c r="AS158" i="12" s="1"/>
  <c r="AS196" i="12"/>
  <c r="AS198" i="12" s="1"/>
  <c r="AS199" i="12" s="1"/>
  <c r="AR193" i="12"/>
  <c r="AR194" i="12" s="1"/>
  <c r="AS191" i="12" s="1"/>
  <c r="S104" i="9"/>
  <c r="AQ109" i="12"/>
  <c r="AQ110" i="12" s="1"/>
  <c r="AR107" i="12" s="1"/>
  <c r="AQ214" i="12"/>
  <c r="AP142" i="12"/>
  <c r="AP143" i="12" s="1"/>
  <c r="AQ140" i="12" s="1"/>
  <c r="AP217" i="12"/>
  <c r="AQ120" i="12"/>
  <c r="AQ121" i="12" s="1"/>
  <c r="AR118" i="12" s="1"/>
  <c r="AQ215" i="12"/>
  <c r="AQ131" i="12"/>
  <c r="AQ132" i="12" s="1"/>
  <c r="AR129" i="12" s="1"/>
  <c r="AQ216" i="12"/>
  <c r="AO182" i="9"/>
  <c r="AO183" i="9" s="1"/>
  <c r="AP180" i="9" s="1"/>
  <c r="AQ187" i="9"/>
  <c r="AQ188" i="9" s="1"/>
  <c r="AR185" i="9" s="1"/>
  <c r="AR123" i="12"/>
  <c r="AR125" i="12" s="1"/>
  <c r="AR126" i="12" s="1"/>
  <c r="AQ29" i="12" s="1"/>
  <c r="AR112" i="12"/>
  <c r="AR114" i="12" s="1"/>
  <c r="AR115" i="12" s="1"/>
  <c r="AQ28" i="12" s="1"/>
  <c r="AQ46" i="12" s="1"/>
  <c r="AQ47" i="12" s="1"/>
  <c r="AQ48" i="12" s="1"/>
  <c r="AR45" i="12" s="1"/>
  <c r="T103" i="12"/>
  <c r="AQ145" i="12"/>
  <c r="AQ147" i="12" s="1"/>
  <c r="AQ148" i="12" s="1"/>
  <c r="AP31" i="12" s="1"/>
  <c r="AR134" i="12"/>
  <c r="AR136" i="12" s="1"/>
  <c r="AR137" i="12" s="1"/>
  <c r="AQ30" i="12" s="1"/>
  <c r="AR114" i="10"/>
  <c r="AR115" i="10" s="1"/>
  <c r="AS112" i="10" s="1"/>
  <c r="AR85" i="10"/>
  <c r="AR86" i="10" s="1"/>
  <c r="AS83" i="10" s="1"/>
  <c r="AQ103" i="10"/>
  <c r="AQ104" i="10" s="1"/>
  <c r="AR101" i="10" s="1"/>
  <c r="AS63" i="10"/>
  <c r="AS64" i="10" s="1"/>
  <c r="AT61" i="10" s="1"/>
  <c r="AQ136" i="10"/>
  <c r="AQ137" i="10" s="1"/>
  <c r="AR134" i="10" s="1"/>
  <c r="AR120" i="10"/>
  <c r="AR121" i="10" s="1"/>
  <c r="AS118" i="10" s="1"/>
  <c r="AR80" i="10"/>
  <c r="AR81" i="10" s="1"/>
  <c r="AS78" i="10" s="1"/>
  <c r="AR125" i="10"/>
  <c r="AR126" i="10" s="1"/>
  <c r="AS123" i="10" s="1"/>
  <c r="AR58" i="10"/>
  <c r="AR59" i="10" s="1"/>
  <c r="AS56" i="10" s="1"/>
  <c r="AR74" i="10"/>
  <c r="AR75" i="10" s="1"/>
  <c r="AS72" i="10" s="1"/>
  <c r="AR98" i="10"/>
  <c r="AR99" i="10" s="1"/>
  <c r="AS96" i="10" s="1"/>
  <c r="AR69" i="10"/>
  <c r="AR70" i="10" s="1"/>
  <c r="AS67" i="10" s="1"/>
  <c r="AQ147" i="10"/>
  <c r="AQ148" i="10" s="1"/>
  <c r="AR145" i="10" s="1"/>
  <c r="AQ109" i="10"/>
  <c r="AQ110" i="10" s="1"/>
  <c r="AR107" i="10" s="1"/>
  <c r="AQ142" i="10"/>
  <c r="AQ143" i="10" s="1"/>
  <c r="AR140" i="10" s="1"/>
  <c r="AQ131" i="10"/>
  <c r="AQ132" i="10" s="1"/>
  <c r="AR129" i="10" s="1"/>
  <c r="AR52" i="10"/>
  <c r="AR53" i="10" s="1"/>
  <c r="AS50" i="10" s="1"/>
  <c r="AA36" i="10"/>
  <c r="Z47" i="10"/>
  <c r="Z22" i="10" s="1"/>
  <c r="T18" i="10"/>
  <c r="T41" i="10"/>
  <c r="T9" i="10" s="1"/>
  <c r="S11" i="10"/>
  <c r="S23" i="10" s="1"/>
  <c r="S24" i="10" s="1"/>
  <c r="S12" i="10" s="1"/>
  <c r="R27" i="9" l="1"/>
  <c r="R15" i="9" s="1"/>
  <c r="O13" i="9"/>
  <c r="O11" i="11" s="1"/>
  <c r="O13" i="11" s="1"/>
  <c r="AU5" i="7"/>
  <c r="AT7" i="7"/>
  <c r="AT5" i="6"/>
  <c r="AU5" i="6" s="1"/>
  <c r="AN207" i="9"/>
  <c r="AN209" i="9" s="1"/>
  <c r="AN210" i="9" s="1"/>
  <c r="AM204" i="9"/>
  <c r="AM205" i="9" s="1"/>
  <c r="AN202" i="9" s="1"/>
  <c r="AJ112" i="9"/>
  <c r="AJ114" i="9" s="1"/>
  <c r="AJ115" i="9" s="1"/>
  <c r="AI214" i="9"/>
  <c r="AH28" i="9"/>
  <c r="AH46" i="9" s="1"/>
  <c r="AH47" i="9" s="1"/>
  <c r="AH48" i="9" s="1"/>
  <c r="AI45" i="9" s="1"/>
  <c r="AI109" i="9"/>
  <c r="AI110" i="9" s="1"/>
  <c r="AJ107" i="9" s="1"/>
  <c r="AF57" i="9"/>
  <c r="AF58" i="9" s="1"/>
  <c r="AF59" i="9" s="1"/>
  <c r="AG56" i="9" s="1"/>
  <c r="AF62" i="9"/>
  <c r="AF63" i="9" s="1"/>
  <c r="AF64" i="9" s="1"/>
  <c r="AG61" i="9" s="1"/>
  <c r="AF51" i="9"/>
  <c r="AF52" i="9" s="1"/>
  <c r="AF53" i="9" s="1"/>
  <c r="AG50" i="9" s="1"/>
  <c r="AG31" i="9"/>
  <c r="AH142" i="9"/>
  <c r="AH143" i="9" s="1"/>
  <c r="AI140" i="9" s="1"/>
  <c r="AI145" i="9"/>
  <c r="AI147" i="9" s="1"/>
  <c r="AI148" i="9" s="1"/>
  <c r="AH217" i="9"/>
  <c r="P42" i="9"/>
  <c r="P9" i="9"/>
  <c r="AL174" i="9"/>
  <c r="AL176" i="9" s="1"/>
  <c r="AL177" i="9" s="1"/>
  <c r="AK171" i="9"/>
  <c r="AK172" i="9" s="1"/>
  <c r="AL169" i="9" s="1"/>
  <c r="AK193" i="9"/>
  <c r="AK194" i="9" s="1"/>
  <c r="AL191" i="9" s="1"/>
  <c r="AL196" i="9"/>
  <c r="AL198" i="9" s="1"/>
  <c r="AL199" i="9" s="1"/>
  <c r="AG29" i="9"/>
  <c r="AH215" i="9"/>
  <c r="AI123" i="9"/>
  <c r="AI125" i="9" s="1"/>
  <c r="AI126" i="9" s="1"/>
  <c r="AH120" i="9"/>
  <c r="AH121" i="9" s="1"/>
  <c r="AI118" i="9" s="1"/>
  <c r="AG30" i="9"/>
  <c r="AH216" i="9"/>
  <c r="AI134" i="9"/>
  <c r="AI136" i="9" s="1"/>
  <c r="AI137" i="9" s="1"/>
  <c r="AH131" i="9"/>
  <c r="AH132" i="9" s="1"/>
  <c r="AI129" i="9" s="1"/>
  <c r="AF79" i="9"/>
  <c r="AF80" i="9" s="1"/>
  <c r="AF81" i="9" s="1"/>
  <c r="AG78" i="9" s="1"/>
  <c r="AF84" i="9"/>
  <c r="AF85" i="9" s="1"/>
  <c r="AF86" i="9" s="1"/>
  <c r="AG83" i="9" s="1"/>
  <c r="AK160" i="9"/>
  <c r="AK161" i="9" s="1"/>
  <c r="AL158" i="9" s="1"/>
  <c r="AL163" i="9"/>
  <c r="AL165" i="9" s="1"/>
  <c r="AL166" i="9" s="1"/>
  <c r="AF68" i="9"/>
  <c r="AF69" i="9" s="1"/>
  <c r="AF70" i="9" s="1"/>
  <c r="AG67" i="9" s="1"/>
  <c r="AF73" i="9"/>
  <c r="AF74" i="9" s="1"/>
  <c r="AF75" i="9" s="1"/>
  <c r="AG72" i="9" s="1"/>
  <c r="R42" i="12"/>
  <c r="R19" i="12" s="1"/>
  <c r="R17" i="12" s="1"/>
  <c r="AQ73" i="12"/>
  <c r="AQ74" i="12" s="1"/>
  <c r="AQ75" i="12" s="1"/>
  <c r="AR72" i="12" s="1"/>
  <c r="AQ68" i="12"/>
  <c r="AQ69" i="12" s="1"/>
  <c r="AQ70" i="12" s="1"/>
  <c r="AR67" i="12" s="1"/>
  <c r="AP84" i="12"/>
  <c r="AP85" i="12" s="1"/>
  <c r="AP86" i="12" s="1"/>
  <c r="AQ83" i="12" s="1"/>
  <c r="AP79" i="12"/>
  <c r="AP80" i="12" s="1"/>
  <c r="AP81" i="12" s="1"/>
  <c r="AQ78" i="12" s="1"/>
  <c r="R37" i="12"/>
  <c r="S34" i="12" s="1"/>
  <c r="R40" i="9"/>
  <c r="AQ51" i="12"/>
  <c r="AQ52" i="12" s="1"/>
  <c r="AQ53" i="12" s="1"/>
  <c r="AR50" i="12" s="1"/>
  <c r="AQ57" i="12"/>
  <c r="AQ58" i="12" s="1"/>
  <c r="AQ59" i="12" s="1"/>
  <c r="AR56" i="12" s="1"/>
  <c r="AQ62" i="12"/>
  <c r="AQ63" i="12" s="1"/>
  <c r="AQ64" i="12" s="1"/>
  <c r="AR61" i="12" s="1"/>
  <c r="AT196" i="12"/>
  <c r="AT198" i="12" s="1"/>
  <c r="AT199" i="12" s="1"/>
  <c r="AS193" i="12"/>
  <c r="AS194" i="12" s="1"/>
  <c r="AT191" i="12" s="1"/>
  <c r="AT163" i="12"/>
  <c r="AT165" i="12" s="1"/>
  <c r="AT166" i="12" s="1"/>
  <c r="AS160" i="12"/>
  <c r="AS161" i="12" s="1"/>
  <c r="AT158" i="12" s="1"/>
  <c r="AR185" i="12"/>
  <c r="AR187" i="12" s="1"/>
  <c r="AR188" i="12" s="1"/>
  <c r="AQ182" i="12"/>
  <c r="AQ183" i="12" s="1"/>
  <c r="AR180" i="12" s="1"/>
  <c r="AT207" i="12"/>
  <c r="AT209" i="12" s="1"/>
  <c r="AT210" i="12" s="1"/>
  <c r="AS204" i="12"/>
  <c r="AS205" i="12" s="1"/>
  <c r="AT202" i="12" s="1"/>
  <c r="S98" i="9"/>
  <c r="S213" i="9"/>
  <c r="S6" i="9" s="1"/>
  <c r="T101" i="9"/>
  <c r="AR171" i="12"/>
  <c r="AR172" i="12" s="1"/>
  <c r="AS169" i="12" s="1"/>
  <c r="AS171" i="12" s="1"/>
  <c r="AS172" i="12" s="1"/>
  <c r="AT169" i="12" s="1"/>
  <c r="AT174" i="12"/>
  <c r="AT176" i="12" s="1"/>
  <c r="AT177" i="12" s="1"/>
  <c r="AR120" i="12"/>
  <c r="AR121" i="12" s="1"/>
  <c r="AS118" i="12" s="1"/>
  <c r="AR215" i="12"/>
  <c r="AR131" i="12"/>
  <c r="AR132" i="12" s="1"/>
  <c r="AS129" i="12" s="1"/>
  <c r="AR216" i="12"/>
  <c r="AQ142" i="12"/>
  <c r="AQ143" i="12" s="1"/>
  <c r="AR140" i="12" s="1"/>
  <c r="AQ217" i="12"/>
  <c r="AR109" i="12"/>
  <c r="AR110" i="12" s="1"/>
  <c r="AS107" i="12" s="1"/>
  <c r="AR214" i="12"/>
  <c r="AP182" i="9"/>
  <c r="AP183" i="9" s="1"/>
  <c r="AQ180" i="9" s="1"/>
  <c r="AR187" i="9"/>
  <c r="AR188" i="9" s="1"/>
  <c r="AS185" i="9" s="1"/>
  <c r="AR145" i="12"/>
  <c r="AR147" i="12" s="1"/>
  <c r="AR148" i="12" s="1"/>
  <c r="AQ31" i="12" s="1"/>
  <c r="AS134" i="12"/>
  <c r="AS136" i="12" s="1"/>
  <c r="AS137" i="12" s="1"/>
  <c r="AR30" i="12" s="1"/>
  <c r="T104" i="12"/>
  <c r="S27" i="12" s="1"/>
  <c r="S15" i="12" s="1"/>
  <c r="AS123" i="12"/>
  <c r="AS125" i="12" s="1"/>
  <c r="AS126" i="12" s="1"/>
  <c r="AR29" i="12" s="1"/>
  <c r="AS112" i="12"/>
  <c r="AS114" i="12" s="1"/>
  <c r="AS115" i="12" s="1"/>
  <c r="AR28" i="12" s="1"/>
  <c r="AR46" i="12" s="1"/>
  <c r="AR47" i="12" s="1"/>
  <c r="AR48" i="12" s="1"/>
  <c r="AS45" i="12" s="1"/>
  <c r="S13" i="10"/>
  <c r="AS52" i="10"/>
  <c r="AS53" i="10" s="1"/>
  <c r="AT50" i="10" s="1"/>
  <c r="AR131" i="10"/>
  <c r="AR132" i="10" s="1"/>
  <c r="AS129" i="10" s="1"/>
  <c r="AR142" i="10"/>
  <c r="AR143" i="10" s="1"/>
  <c r="AS140" i="10" s="1"/>
  <c r="AR109" i="10"/>
  <c r="AR110" i="10" s="1"/>
  <c r="AS107" i="10" s="1"/>
  <c r="AR147" i="10"/>
  <c r="AR148" i="10" s="1"/>
  <c r="AS145" i="10" s="1"/>
  <c r="AS98" i="10"/>
  <c r="AS99" i="10" s="1"/>
  <c r="AT96" i="10" s="1"/>
  <c r="AS74" i="10"/>
  <c r="AS75" i="10" s="1"/>
  <c r="AT72" i="10" s="1"/>
  <c r="AS58" i="10"/>
  <c r="AS59" i="10" s="1"/>
  <c r="AT56" i="10" s="1"/>
  <c r="AS125" i="10"/>
  <c r="AS126" i="10" s="1"/>
  <c r="AT123" i="10" s="1"/>
  <c r="AS80" i="10"/>
  <c r="AS81" i="10" s="1"/>
  <c r="AT78" i="10" s="1"/>
  <c r="AS120" i="10"/>
  <c r="AS121" i="10" s="1"/>
  <c r="AT118" i="10" s="1"/>
  <c r="AR136" i="10"/>
  <c r="AR137" i="10" s="1"/>
  <c r="AS134" i="10" s="1"/>
  <c r="AT63" i="10"/>
  <c r="AT64" i="10" s="1"/>
  <c r="AU61" i="10" s="1"/>
  <c r="AR103" i="10"/>
  <c r="AR104" i="10" s="1"/>
  <c r="AS101" i="10" s="1"/>
  <c r="AS85" i="10"/>
  <c r="AS86" i="10" s="1"/>
  <c r="AT83" i="10" s="1"/>
  <c r="AS114" i="10"/>
  <c r="AS115" i="10" s="1"/>
  <c r="AT112" i="10" s="1"/>
  <c r="Z48" i="10"/>
  <c r="AA45" i="10" s="1"/>
  <c r="AA37" i="10"/>
  <c r="AB34" i="10" s="1"/>
  <c r="T42" i="10"/>
  <c r="AS69" i="10"/>
  <c r="AS70" i="10" s="1"/>
  <c r="AT67" i="10" s="1"/>
  <c r="R35" i="9" l="1"/>
  <c r="R36" i="9" s="1"/>
  <c r="R22" i="9" s="1"/>
  <c r="AV5" i="7"/>
  <c r="AU7" i="7"/>
  <c r="AU6" i="6"/>
  <c r="AV6" i="6" s="1"/>
  <c r="AL193" i="9"/>
  <c r="AL194" i="9" s="1"/>
  <c r="AM191" i="9" s="1"/>
  <c r="AM196" i="9"/>
  <c r="AM198" i="9" s="1"/>
  <c r="AM199" i="9" s="1"/>
  <c r="Q39" i="9"/>
  <c r="P19" i="9"/>
  <c r="P17" i="9" s="1"/>
  <c r="AG62" i="9"/>
  <c r="AG63" i="9" s="1"/>
  <c r="AG64" i="9" s="1"/>
  <c r="AH61" i="9" s="1"/>
  <c r="AG57" i="9"/>
  <c r="AG58" i="9" s="1"/>
  <c r="AG59" i="9" s="1"/>
  <c r="AH56" i="9" s="1"/>
  <c r="AG51" i="9"/>
  <c r="AG52" i="9" s="1"/>
  <c r="AG53" i="9" s="1"/>
  <c r="AH50" i="9" s="1"/>
  <c r="AM174" i="9"/>
  <c r="AM176" i="9" s="1"/>
  <c r="AM177" i="9" s="1"/>
  <c r="AL171" i="9"/>
  <c r="AL172" i="9" s="1"/>
  <c r="AM169" i="9" s="1"/>
  <c r="AH29" i="9"/>
  <c r="AI120" i="9"/>
  <c r="AI121" i="9" s="1"/>
  <c r="AJ118" i="9" s="1"/>
  <c r="AI215" i="9"/>
  <c r="AJ123" i="9"/>
  <c r="AJ125" i="9" s="1"/>
  <c r="AJ126" i="9" s="1"/>
  <c r="AG79" i="9"/>
  <c r="AG80" i="9" s="1"/>
  <c r="AG81" i="9" s="1"/>
  <c r="AH78" i="9" s="1"/>
  <c r="AG84" i="9"/>
  <c r="AG85" i="9" s="1"/>
  <c r="AG86" i="9" s="1"/>
  <c r="AH83" i="9" s="1"/>
  <c r="AM163" i="9"/>
  <c r="AM165" i="9" s="1"/>
  <c r="AM166" i="9" s="1"/>
  <c r="AL160" i="9"/>
  <c r="AL161" i="9" s="1"/>
  <c r="AM158" i="9" s="1"/>
  <c r="AJ214" i="9"/>
  <c r="AI28" i="9"/>
  <c r="AI46" i="9" s="1"/>
  <c r="AI47" i="9" s="1"/>
  <c r="AI48" i="9" s="1"/>
  <c r="AJ45" i="9" s="1"/>
  <c r="AK112" i="9"/>
  <c r="AK114" i="9" s="1"/>
  <c r="AK115" i="9" s="1"/>
  <c r="AJ109" i="9"/>
  <c r="AJ110" i="9" s="1"/>
  <c r="AK107" i="9" s="1"/>
  <c r="AG73" i="9"/>
  <c r="AG74" i="9" s="1"/>
  <c r="AG75" i="9" s="1"/>
  <c r="AH72" i="9" s="1"/>
  <c r="AG68" i="9"/>
  <c r="AG69" i="9" s="1"/>
  <c r="AG70" i="9" s="1"/>
  <c r="AH67" i="9" s="1"/>
  <c r="AH31" i="9"/>
  <c r="AI217" i="9"/>
  <c r="AI142" i="9"/>
  <c r="AI143" i="9" s="1"/>
  <c r="AJ140" i="9" s="1"/>
  <c r="AJ145" i="9"/>
  <c r="AJ147" i="9" s="1"/>
  <c r="AJ148" i="9" s="1"/>
  <c r="AH30" i="9"/>
  <c r="AI216" i="9"/>
  <c r="AJ134" i="9"/>
  <c r="AJ136" i="9" s="1"/>
  <c r="AJ137" i="9" s="1"/>
  <c r="AI131" i="9"/>
  <c r="AI132" i="9" s="1"/>
  <c r="AJ129" i="9" s="1"/>
  <c r="AO207" i="9"/>
  <c r="AO209" i="9" s="1"/>
  <c r="AO210" i="9" s="1"/>
  <c r="AN204" i="9"/>
  <c r="AN205" i="9" s="1"/>
  <c r="AO202" i="9" s="1"/>
  <c r="S39" i="12"/>
  <c r="S18" i="12" s="1"/>
  <c r="AR51" i="12"/>
  <c r="AR52" i="12" s="1"/>
  <c r="AR53" i="12" s="1"/>
  <c r="AS50" i="12" s="1"/>
  <c r="AR62" i="12"/>
  <c r="AR63" i="12" s="1"/>
  <c r="AR64" i="12" s="1"/>
  <c r="AS61" i="12" s="1"/>
  <c r="AR57" i="12"/>
  <c r="AR58" i="12" s="1"/>
  <c r="AR59" i="12" s="1"/>
  <c r="AS56" i="12" s="1"/>
  <c r="R10" i="12"/>
  <c r="R11" i="12"/>
  <c r="R23" i="12" s="1"/>
  <c r="R24" i="12" s="1"/>
  <c r="R12" i="12" s="1"/>
  <c r="AR73" i="12"/>
  <c r="AR74" i="12" s="1"/>
  <c r="AR75" i="12" s="1"/>
  <c r="AS72" i="12" s="1"/>
  <c r="AR68" i="12"/>
  <c r="AR69" i="12" s="1"/>
  <c r="AR70" i="12" s="1"/>
  <c r="AS67" i="12" s="1"/>
  <c r="AQ79" i="12"/>
  <c r="AQ80" i="12" s="1"/>
  <c r="AQ81" i="12" s="1"/>
  <c r="AR78" i="12" s="1"/>
  <c r="AQ84" i="12"/>
  <c r="AQ85" i="12" s="1"/>
  <c r="AQ86" i="12" s="1"/>
  <c r="AR83" i="12" s="1"/>
  <c r="S40" i="12"/>
  <c r="S35" i="12"/>
  <c r="S36" i="12" s="1"/>
  <c r="S22" i="12" s="1"/>
  <c r="S99" i="9"/>
  <c r="T96" i="9" s="1"/>
  <c r="AU207" i="12"/>
  <c r="AU209" i="12" s="1"/>
  <c r="AU210" i="12" s="1"/>
  <c r="AT204" i="12"/>
  <c r="AT205" i="12" s="1"/>
  <c r="AU202" i="12" s="1"/>
  <c r="AU163" i="12"/>
  <c r="AU165" i="12" s="1"/>
  <c r="AU166" i="12" s="1"/>
  <c r="AT160" i="12"/>
  <c r="AT161" i="12" s="1"/>
  <c r="AU158" i="12" s="1"/>
  <c r="T103" i="9"/>
  <c r="AS185" i="12"/>
  <c r="AS187" i="12" s="1"/>
  <c r="AS188" i="12" s="1"/>
  <c r="AR182" i="12"/>
  <c r="AR183" i="12" s="1"/>
  <c r="AS180" i="12" s="1"/>
  <c r="AU174" i="12"/>
  <c r="AU176" i="12" s="1"/>
  <c r="AU177" i="12" s="1"/>
  <c r="AT171" i="12"/>
  <c r="AT172" i="12" s="1"/>
  <c r="AU169" i="12" s="1"/>
  <c r="AU196" i="12"/>
  <c r="AU198" i="12" s="1"/>
  <c r="AU199" i="12" s="1"/>
  <c r="AT193" i="12"/>
  <c r="AT194" i="12" s="1"/>
  <c r="AU191" i="12" s="1"/>
  <c r="AS120" i="12"/>
  <c r="AS121" i="12" s="1"/>
  <c r="AT118" i="12" s="1"/>
  <c r="AS215" i="12"/>
  <c r="T98" i="12"/>
  <c r="T213" i="12"/>
  <c r="T6" i="12" s="1"/>
  <c r="AS109" i="12"/>
  <c r="AS110" i="12" s="1"/>
  <c r="AT107" i="12" s="1"/>
  <c r="AS214" i="12"/>
  <c r="AS131" i="12"/>
  <c r="AS132" i="12" s="1"/>
  <c r="AT129" i="12" s="1"/>
  <c r="AS216" i="12"/>
  <c r="AR142" i="12"/>
  <c r="AR143" i="12" s="1"/>
  <c r="AS140" i="12" s="1"/>
  <c r="AR217" i="12"/>
  <c r="AQ182" i="9"/>
  <c r="AQ183" i="9" s="1"/>
  <c r="AR180" i="9" s="1"/>
  <c r="AS187" i="9"/>
  <c r="AS188" i="9" s="1"/>
  <c r="AT185" i="9" s="1"/>
  <c r="AT112" i="12"/>
  <c r="AT114" i="12" s="1"/>
  <c r="AT115" i="12" s="1"/>
  <c r="AS28" i="12" s="1"/>
  <c r="AS46" i="12" s="1"/>
  <c r="AS47" i="12" s="1"/>
  <c r="AS48" i="12" s="1"/>
  <c r="AT45" i="12" s="1"/>
  <c r="AT134" i="12"/>
  <c r="AT136" i="12" s="1"/>
  <c r="AT137" i="12" s="1"/>
  <c r="AS30" i="12" s="1"/>
  <c r="AT123" i="12"/>
  <c r="AT125" i="12" s="1"/>
  <c r="AT126" i="12" s="1"/>
  <c r="AS29" i="12" s="1"/>
  <c r="U101" i="12"/>
  <c r="AS145" i="12"/>
  <c r="AS147" i="12" s="1"/>
  <c r="AS148" i="12" s="1"/>
  <c r="AR31" i="12" s="1"/>
  <c r="AT69" i="10"/>
  <c r="AT70" i="10" s="1"/>
  <c r="AU67" i="10" s="1"/>
  <c r="AT114" i="10"/>
  <c r="AT115" i="10" s="1"/>
  <c r="AU112" i="10" s="1"/>
  <c r="AT85" i="10"/>
  <c r="AT86" i="10" s="1"/>
  <c r="AU83" i="10" s="1"/>
  <c r="AS103" i="10"/>
  <c r="AS104" i="10" s="1"/>
  <c r="AT101" i="10" s="1"/>
  <c r="AU63" i="10"/>
  <c r="AU64" i="10" s="1"/>
  <c r="AV61" i="10" s="1"/>
  <c r="AS136" i="10"/>
  <c r="AS137" i="10" s="1"/>
  <c r="AT134" i="10" s="1"/>
  <c r="AT120" i="10"/>
  <c r="AT121" i="10" s="1"/>
  <c r="AU118" i="10" s="1"/>
  <c r="AT80" i="10"/>
  <c r="AT81" i="10" s="1"/>
  <c r="AU78" i="10" s="1"/>
  <c r="AT125" i="10"/>
  <c r="AT126" i="10" s="1"/>
  <c r="AU123" i="10" s="1"/>
  <c r="AT58" i="10"/>
  <c r="AT59" i="10" s="1"/>
  <c r="AU56" i="10" s="1"/>
  <c r="AT74" i="10"/>
  <c r="AT75" i="10" s="1"/>
  <c r="AU72" i="10" s="1"/>
  <c r="AT98" i="10"/>
  <c r="AT99" i="10" s="1"/>
  <c r="AU96" i="10" s="1"/>
  <c r="AS147" i="10"/>
  <c r="AS148" i="10" s="1"/>
  <c r="AT145" i="10" s="1"/>
  <c r="AS109" i="10"/>
  <c r="AS110" i="10" s="1"/>
  <c r="AT107" i="10" s="1"/>
  <c r="AS142" i="10"/>
  <c r="AS143" i="10" s="1"/>
  <c r="AT140" i="10" s="1"/>
  <c r="AS131" i="10"/>
  <c r="AS132" i="10" s="1"/>
  <c r="AT129" i="10" s="1"/>
  <c r="AT52" i="10"/>
  <c r="AT53" i="10" s="1"/>
  <c r="AU50" i="10" s="1"/>
  <c r="T19" i="10"/>
  <c r="T17" i="10" s="1"/>
  <c r="T10" i="10" s="1"/>
  <c r="U39" i="10"/>
  <c r="AB36" i="10"/>
  <c r="AA47" i="10"/>
  <c r="AA22" i="10" s="1"/>
  <c r="R37" i="9" l="1"/>
  <c r="S34" i="9" s="1"/>
  <c r="AW5" i="7"/>
  <c r="AV7" i="7"/>
  <c r="AV5" i="6"/>
  <c r="AW5" i="6" s="1"/>
  <c r="AN174" i="9"/>
  <c r="AN176" i="9" s="1"/>
  <c r="AN177" i="9" s="1"/>
  <c r="AM171" i="9"/>
  <c r="AM172" i="9" s="1"/>
  <c r="AN169" i="9" s="1"/>
  <c r="AI31" i="9"/>
  <c r="AJ217" i="9"/>
  <c r="AK145" i="9"/>
  <c r="AK147" i="9" s="1"/>
  <c r="AK148" i="9" s="1"/>
  <c r="AJ142" i="9"/>
  <c r="AJ143" i="9" s="1"/>
  <c r="AK140" i="9" s="1"/>
  <c r="AM160" i="9"/>
  <c r="AM161" i="9" s="1"/>
  <c r="AN158" i="9" s="1"/>
  <c r="AN163" i="9"/>
  <c r="AN165" i="9" s="1"/>
  <c r="AN166" i="9" s="1"/>
  <c r="P10" i="9"/>
  <c r="P11" i="9"/>
  <c r="P23" i="9" s="1"/>
  <c r="P24" i="9" s="1"/>
  <c r="P12" i="9" s="1"/>
  <c r="AI29" i="9"/>
  <c r="AJ120" i="9"/>
  <c r="AJ121" i="9" s="1"/>
  <c r="AK118" i="9" s="1"/>
  <c r="AJ215" i="9"/>
  <c r="AK123" i="9"/>
  <c r="AK125" i="9" s="1"/>
  <c r="AK126" i="9" s="1"/>
  <c r="Q18" i="9"/>
  <c r="Q41" i="9"/>
  <c r="Q9" i="9" s="1"/>
  <c r="AP207" i="9"/>
  <c r="AP209" i="9" s="1"/>
  <c r="AP210" i="9" s="1"/>
  <c r="AO204" i="9"/>
  <c r="AO205" i="9" s="1"/>
  <c r="AP202" i="9" s="1"/>
  <c r="AH68" i="9"/>
  <c r="AH69" i="9" s="1"/>
  <c r="AH70" i="9" s="1"/>
  <c r="AI67" i="9" s="1"/>
  <c r="AH73" i="9"/>
  <c r="AH74" i="9" s="1"/>
  <c r="AH75" i="9" s="1"/>
  <c r="AI72" i="9" s="1"/>
  <c r="AH79" i="9"/>
  <c r="AH80" i="9" s="1"/>
  <c r="AH81" i="9" s="1"/>
  <c r="AI78" i="9" s="1"/>
  <c r="AH84" i="9"/>
  <c r="AH85" i="9" s="1"/>
  <c r="AH86" i="9" s="1"/>
  <c r="AI83" i="9" s="1"/>
  <c r="AN196" i="9"/>
  <c r="AN198" i="9" s="1"/>
  <c r="AN199" i="9" s="1"/>
  <c r="AM193" i="9"/>
  <c r="AM194" i="9" s="1"/>
  <c r="AN191" i="9" s="1"/>
  <c r="AJ28" i="9"/>
  <c r="AJ46" i="9" s="1"/>
  <c r="AJ47" i="9" s="1"/>
  <c r="AJ48" i="9" s="1"/>
  <c r="AK45" i="9" s="1"/>
  <c r="AL112" i="9"/>
  <c r="AL114" i="9" s="1"/>
  <c r="AL115" i="9" s="1"/>
  <c r="AK214" i="9"/>
  <c r="AK109" i="9"/>
  <c r="AK110" i="9" s="1"/>
  <c r="AL107" i="9" s="1"/>
  <c r="AH57" i="9"/>
  <c r="AH58" i="9" s="1"/>
  <c r="AH59" i="9" s="1"/>
  <c r="AI56" i="9" s="1"/>
  <c r="AH62" i="9"/>
  <c r="AH63" i="9" s="1"/>
  <c r="AH64" i="9" s="1"/>
  <c r="AI61" i="9" s="1"/>
  <c r="AH51" i="9"/>
  <c r="AH52" i="9" s="1"/>
  <c r="AH53" i="9" s="1"/>
  <c r="AI50" i="9" s="1"/>
  <c r="AI30" i="9"/>
  <c r="AK134" i="9"/>
  <c r="AK136" i="9" s="1"/>
  <c r="AK137" i="9" s="1"/>
  <c r="AJ131" i="9"/>
  <c r="AJ132" i="9" s="1"/>
  <c r="AK129" i="9" s="1"/>
  <c r="AJ216" i="9"/>
  <c r="S37" i="12"/>
  <c r="T34" i="12" s="1"/>
  <c r="S41" i="12"/>
  <c r="S9" i="12" s="1"/>
  <c r="R13" i="12"/>
  <c r="R12" i="11" s="1"/>
  <c r="AR79" i="12"/>
  <c r="AR80" i="12" s="1"/>
  <c r="AR81" i="12" s="1"/>
  <c r="AS78" i="12" s="1"/>
  <c r="AR84" i="12"/>
  <c r="AR85" i="12" s="1"/>
  <c r="AR86" i="12" s="1"/>
  <c r="AS83" i="12" s="1"/>
  <c r="AS68" i="12"/>
  <c r="AS69" i="12" s="1"/>
  <c r="AS70" i="12" s="1"/>
  <c r="AT67" i="12" s="1"/>
  <c r="AS73" i="12"/>
  <c r="AS74" i="12" s="1"/>
  <c r="AS75" i="12" s="1"/>
  <c r="AT72" i="12" s="1"/>
  <c r="AS51" i="12"/>
  <c r="AS52" i="12" s="1"/>
  <c r="AS53" i="12" s="1"/>
  <c r="AT50" i="12" s="1"/>
  <c r="AS62" i="12"/>
  <c r="AS63" i="12" s="1"/>
  <c r="AS64" i="12" s="1"/>
  <c r="AT61" i="12" s="1"/>
  <c r="AS57" i="12"/>
  <c r="AS58" i="12" s="1"/>
  <c r="AS59" i="12" s="1"/>
  <c r="AT56" i="12" s="1"/>
  <c r="AV163" i="12"/>
  <c r="AV165" i="12" s="1"/>
  <c r="AV166" i="12" s="1"/>
  <c r="AU160" i="12"/>
  <c r="AU161" i="12" s="1"/>
  <c r="AV158" i="12" s="1"/>
  <c r="AT185" i="12"/>
  <c r="AT187" i="12" s="1"/>
  <c r="AT188" i="12" s="1"/>
  <c r="AS182" i="12"/>
  <c r="AS183" i="12" s="1"/>
  <c r="AT180" i="12" s="1"/>
  <c r="T104" i="9"/>
  <c r="AV207" i="12"/>
  <c r="AV209" i="12" s="1"/>
  <c r="AV210" i="12" s="1"/>
  <c r="AU204" i="12"/>
  <c r="AU205" i="12" s="1"/>
  <c r="AV202" i="12" s="1"/>
  <c r="AV174" i="12"/>
  <c r="AV176" i="12" s="1"/>
  <c r="AV177" i="12" s="1"/>
  <c r="AU171" i="12"/>
  <c r="AU172" i="12" s="1"/>
  <c r="AV169" i="12" s="1"/>
  <c r="T99" i="12"/>
  <c r="U96" i="12" s="1"/>
  <c r="AV196" i="12"/>
  <c r="AV198" i="12" s="1"/>
  <c r="AV199" i="12" s="1"/>
  <c r="AU193" i="12"/>
  <c r="AU194" i="12" s="1"/>
  <c r="AV191" i="12" s="1"/>
  <c r="AS142" i="12"/>
  <c r="AS143" i="12" s="1"/>
  <c r="AT140" i="12" s="1"/>
  <c r="AS217" i="12"/>
  <c r="AT131" i="12"/>
  <c r="AT132" i="12" s="1"/>
  <c r="AU129" i="12" s="1"/>
  <c r="AT216" i="12"/>
  <c r="AT109" i="12"/>
  <c r="AT110" i="12" s="1"/>
  <c r="AU107" i="12" s="1"/>
  <c r="AT214" i="12"/>
  <c r="AT120" i="12"/>
  <c r="AT121" i="12" s="1"/>
  <c r="AU118" i="12" s="1"/>
  <c r="AT215" i="12"/>
  <c r="AR182" i="9"/>
  <c r="AR183" i="9" s="1"/>
  <c r="AS180" i="9" s="1"/>
  <c r="AT187" i="9"/>
  <c r="AT188" i="9" s="1"/>
  <c r="AU185" i="9" s="1"/>
  <c r="U103" i="12"/>
  <c r="AU123" i="12"/>
  <c r="AU125" i="12" s="1"/>
  <c r="AU126" i="12" s="1"/>
  <c r="AT29" i="12" s="1"/>
  <c r="AT145" i="12"/>
  <c r="AT147" i="12" s="1"/>
  <c r="AT148" i="12" s="1"/>
  <c r="AS31" i="12" s="1"/>
  <c r="AU134" i="12"/>
  <c r="AU136" i="12" s="1"/>
  <c r="AU137" i="12" s="1"/>
  <c r="AT30" i="12" s="1"/>
  <c r="AU112" i="12"/>
  <c r="AU114" i="12" s="1"/>
  <c r="AU115" i="12" s="1"/>
  <c r="AT28" i="12" s="1"/>
  <c r="AT46" i="12" s="1"/>
  <c r="AT47" i="12" s="1"/>
  <c r="AT48" i="12" s="1"/>
  <c r="AU45" i="12" s="1"/>
  <c r="AU52" i="10"/>
  <c r="AU53" i="10" s="1"/>
  <c r="AV50" i="10" s="1"/>
  <c r="AT131" i="10"/>
  <c r="AT132" i="10" s="1"/>
  <c r="AU129" i="10" s="1"/>
  <c r="AT142" i="10"/>
  <c r="AT143" i="10" s="1"/>
  <c r="AU140" i="10" s="1"/>
  <c r="AT109" i="10"/>
  <c r="AT110" i="10" s="1"/>
  <c r="AU107" i="10" s="1"/>
  <c r="AT147" i="10"/>
  <c r="AT148" i="10" s="1"/>
  <c r="AU145" i="10" s="1"/>
  <c r="AU74" i="10"/>
  <c r="AU75" i="10" s="1"/>
  <c r="AV72" i="10" s="1"/>
  <c r="AU125" i="10"/>
  <c r="AU126" i="10" s="1"/>
  <c r="AV123" i="10" s="1"/>
  <c r="AU80" i="10"/>
  <c r="AU81" i="10" s="1"/>
  <c r="AV78" i="10" s="1"/>
  <c r="AU120" i="10"/>
  <c r="AU121" i="10" s="1"/>
  <c r="AV118" i="10" s="1"/>
  <c r="AT136" i="10"/>
  <c r="AT137" i="10" s="1"/>
  <c r="AU134" i="10" s="1"/>
  <c r="AV63" i="10"/>
  <c r="AV64" i="10" s="1"/>
  <c r="AW61" i="10" s="1"/>
  <c r="AT103" i="10"/>
  <c r="AT104" i="10" s="1"/>
  <c r="AU101" i="10" s="1"/>
  <c r="AU85" i="10"/>
  <c r="AU86" i="10" s="1"/>
  <c r="AV83" i="10" s="1"/>
  <c r="AU114" i="10"/>
  <c r="AU115" i="10" s="1"/>
  <c r="AV112" i="10" s="1"/>
  <c r="AU58" i="10"/>
  <c r="AU59" i="10" s="1"/>
  <c r="AV56" i="10" s="1"/>
  <c r="AU69" i="10"/>
  <c r="AU70" i="10" s="1"/>
  <c r="AV67" i="10" s="1"/>
  <c r="AU98" i="10"/>
  <c r="AU99" i="10" s="1"/>
  <c r="AV96" i="10" s="1"/>
  <c r="AA48" i="10"/>
  <c r="AB45" i="10" s="1"/>
  <c r="AB37" i="10"/>
  <c r="AC34" i="10" s="1"/>
  <c r="U18" i="10"/>
  <c r="U41" i="10"/>
  <c r="U9" i="10" s="1"/>
  <c r="T11" i="10"/>
  <c r="T23" i="10" s="1"/>
  <c r="T24" i="10" s="1"/>
  <c r="T12" i="10" s="1"/>
  <c r="P13" i="9" l="1"/>
  <c r="P11" i="11" s="1"/>
  <c r="P13" i="11" s="1"/>
  <c r="S27" i="9"/>
  <c r="S15" i="9" s="1"/>
  <c r="AX5" i="7"/>
  <c r="AW7" i="7"/>
  <c r="AW6" i="6"/>
  <c r="AX6" i="6" s="1"/>
  <c r="AQ207" i="9"/>
  <c r="AQ209" i="9" s="1"/>
  <c r="AQ210" i="9" s="1"/>
  <c r="AP204" i="9"/>
  <c r="AP205" i="9" s="1"/>
  <c r="AQ202" i="9" s="1"/>
  <c r="Q42" i="9"/>
  <c r="AM112" i="9"/>
  <c r="AM114" i="9" s="1"/>
  <c r="AM115" i="9" s="1"/>
  <c r="AL214" i="9"/>
  <c r="AK28" i="9"/>
  <c r="AK46" i="9" s="1"/>
  <c r="AK47" i="9" s="1"/>
  <c r="AK48" i="9" s="1"/>
  <c r="AL45" i="9" s="1"/>
  <c r="AL109" i="9"/>
  <c r="AL110" i="9" s="1"/>
  <c r="AM107" i="9" s="1"/>
  <c r="AJ31" i="9"/>
  <c r="AL145" i="9"/>
  <c r="AL147" i="9" s="1"/>
  <c r="AL148" i="9" s="1"/>
  <c r="AK142" i="9"/>
  <c r="AK143" i="9" s="1"/>
  <c r="AL140" i="9" s="1"/>
  <c r="AK217" i="9"/>
  <c r="AN160" i="9"/>
  <c r="AN161" i="9" s="1"/>
  <c r="AO158" i="9" s="1"/>
  <c r="AO163" i="9"/>
  <c r="AO165" i="9" s="1"/>
  <c r="AO166" i="9" s="1"/>
  <c r="AI84" i="9"/>
  <c r="AI85" i="9" s="1"/>
  <c r="AI86" i="9" s="1"/>
  <c r="AJ83" i="9" s="1"/>
  <c r="AI79" i="9"/>
  <c r="AI80" i="9" s="1"/>
  <c r="AI81" i="9" s="1"/>
  <c r="AJ78" i="9" s="1"/>
  <c r="AI51" i="9"/>
  <c r="AI52" i="9" s="1"/>
  <c r="AI53" i="9" s="1"/>
  <c r="AJ50" i="9" s="1"/>
  <c r="AI57" i="9"/>
  <c r="AI58" i="9" s="1"/>
  <c r="AI59" i="9" s="1"/>
  <c r="AJ56" i="9" s="1"/>
  <c r="AI62" i="9"/>
  <c r="AI63" i="9" s="1"/>
  <c r="AI64" i="9" s="1"/>
  <c r="AJ61" i="9" s="1"/>
  <c r="AO196" i="9"/>
  <c r="AO198" i="9" s="1"/>
  <c r="AO199" i="9" s="1"/>
  <c r="AN193" i="9"/>
  <c r="AN194" i="9" s="1"/>
  <c r="AO191" i="9" s="1"/>
  <c r="AJ29" i="9"/>
  <c r="AK215" i="9"/>
  <c r="AL123" i="9"/>
  <c r="AL125" i="9" s="1"/>
  <c r="AL126" i="9" s="1"/>
  <c r="AK120" i="9"/>
  <c r="AK121" i="9" s="1"/>
  <c r="AL118" i="9" s="1"/>
  <c r="AJ30" i="9"/>
  <c r="AL134" i="9"/>
  <c r="AL136" i="9" s="1"/>
  <c r="AL137" i="9" s="1"/>
  <c r="AK131" i="9"/>
  <c r="AK132" i="9" s="1"/>
  <c r="AL129" i="9" s="1"/>
  <c r="AK216" i="9"/>
  <c r="AI68" i="9"/>
  <c r="AI69" i="9" s="1"/>
  <c r="AI70" i="9" s="1"/>
  <c r="AJ67" i="9" s="1"/>
  <c r="AI73" i="9"/>
  <c r="AI74" i="9" s="1"/>
  <c r="AI75" i="9" s="1"/>
  <c r="AJ72" i="9" s="1"/>
  <c r="AO174" i="9"/>
  <c r="AO176" i="9" s="1"/>
  <c r="AO177" i="9" s="1"/>
  <c r="AN171" i="9"/>
  <c r="AN172" i="9" s="1"/>
  <c r="AO169" i="9" s="1"/>
  <c r="S42" i="12"/>
  <c r="S19" i="12" s="1"/>
  <c r="S17" i="12" s="1"/>
  <c r="AS84" i="12"/>
  <c r="AS85" i="12" s="1"/>
  <c r="AS86" i="12" s="1"/>
  <c r="AT83" i="12" s="1"/>
  <c r="AS79" i="12"/>
  <c r="AS80" i="12" s="1"/>
  <c r="AS81" i="12" s="1"/>
  <c r="AT78" i="12" s="1"/>
  <c r="AT51" i="12"/>
  <c r="AT52" i="12" s="1"/>
  <c r="AT53" i="12" s="1"/>
  <c r="AU50" i="12" s="1"/>
  <c r="AT62" i="12"/>
  <c r="AT63" i="12" s="1"/>
  <c r="AT64" i="12" s="1"/>
  <c r="AU61" i="12" s="1"/>
  <c r="AT57" i="12"/>
  <c r="AT58" i="12" s="1"/>
  <c r="AT59" i="12" s="1"/>
  <c r="AU56" i="12" s="1"/>
  <c r="AT73" i="12"/>
  <c r="AT74" i="12" s="1"/>
  <c r="AT75" i="12" s="1"/>
  <c r="AU72" i="12" s="1"/>
  <c r="AT68" i="12"/>
  <c r="AT69" i="12" s="1"/>
  <c r="AT70" i="12" s="1"/>
  <c r="AU67" i="12" s="1"/>
  <c r="AW174" i="12"/>
  <c r="AW176" i="12" s="1"/>
  <c r="AW177" i="12" s="1"/>
  <c r="AV171" i="12"/>
  <c r="AV172" i="12" s="1"/>
  <c r="AW169" i="12" s="1"/>
  <c r="AU185" i="12"/>
  <c r="AU187" i="12" s="1"/>
  <c r="AU188" i="12" s="1"/>
  <c r="AT182" i="12"/>
  <c r="AT183" i="12" s="1"/>
  <c r="AU180" i="12" s="1"/>
  <c r="AW163" i="12"/>
  <c r="AW165" i="12" s="1"/>
  <c r="AW166" i="12" s="1"/>
  <c r="AV160" i="12"/>
  <c r="AV161" i="12" s="1"/>
  <c r="AW158" i="12" s="1"/>
  <c r="U101" i="9"/>
  <c r="T213" i="9"/>
  <c r="T6" i="9" s="1"/>
  <c r="T98" i="9"/>
  <c r="AW207" i="12"/>
  <c r="AW209" i="12" s="1"/>
  <c r="AW210" i="12" s="1"/>
  <c r="AV204" i="12"/>
  <c r="AV205" i="12" s="1"/>
  <c r="AW202" i="12" s="1"/>
  <c r="AW196" i="12"/>
  <c r="AW198" i="12" s="1"/>
  <c r="AW199" i="12" s="1"/>
  <c r="AV193" i="12"/>
  <c r="AV194" i="12" s="1"/>
  <c r="AW191" i="12" s="1"/>
  <c r="AU109" i="12"/>
  <c r="AU110" i="12" s="1"/>
  <c r="AV107" i="12" s="1"/>
  <c r="AU214" i="12"/>
  <c r="AT142" i="12"/>
  <c r="AT143" i="12" s="1"/>
  <c r="AU140" i="12" s="1"/>
  <c r="AT217" i="12"/>
  <c r="AU131" i="12"/>
  <c r="AU132" i="12" s="1"/>
  <c r="AV129" i="12" s="1"/>
  <c r="AU216" i="12"/>
  <c r="AU120" i="12"/>
  <c r="AU121" i="12" s="1"/>
  <c r="AV118" i="12" s="1"/>
  <c r="AU215" i="12"/>
  <c r="AS182" i="9"/>
  <c r="AS183" i="9" s="1"/>
  <c r="AT180" i="9" s="1"/>
  <c r="AU187" i="9"/>
  <c r="AU188" i="9" s="1"/>
  <c r="AV185" i="9" s="1"/>
  <c r="AU145" i="12"/>
  <c r="AU147" i="12" s="1"/>
  <c r="AU148" i="12" s="1"/>
  <c r="AT31" i="12" s="1"/>
  <c r="AV112" i="12"/>
  <c r="AV114" i="12" s="1"/>
  <c r="AV115" i="12" s="1"/>
  <c r="AU28" i="12" s="1"/>
  <c r="AU46" i="12" s="1"/>
  <c r="AU47" i="12" s="1"/>
  <c r="AU48" i="12" s="1"/>
  <c r="AV45" i="12" s="1"/>
  <c r="AV134" i="12"/>
  <c r="AV136" i="12" s="1"/>
  <c r="AV137" i="12" s="1"/>
  <c r="AU30" i="12" s="1"/>
  <c r="AV123" i="12"/>
  <c r="AV125" i="12" s="1"/>
  <c r="AV126" i="12" s="1"/>
  <c r="AU29" i="12" s="1"/>
  <c r="U104" i="12"/>
  <c r="T27" i="12" s="1"/>
  <c r="T15" i="12" s="1"/>
  <c r="T13" i="10"/>
  <c r="AV98" i="10"/>
  <c r="AV99" i="10" s="1"/>
  <c r="AW96" i="10" s="1"/>
  <c r="AV69" i="10"/>
  <c r="AV70" i="10" s="1"/>
  <c r="AW67" i="10" s="1"/>
  <c r="AV58" i="10"/>
  <c r="AV59" i="10" s="1"/>
  <c r="AW56" i="10" s="1"/>
  <c r="AV114" i="10"/>
  <c r="AV115" i="10" s="1"/>
  <c r="AW112" i="10" s="1"/>
  <c r="AV85" i="10"/>
  <c r="AV86" i="10" s="1"/>
  <c r="AW83" i="10" s="1"/>
  <c r="AW63" i="10"/>
  <c r="AW64" i="10" s="1"/>
  <c r="AX61" i="10" s="1"/>
  <c r="AU136" i="10"/>
  <c r="AU137" i="10" s="1"/>
  <c r="AV134" i="10" s="1"/>
  <c r="AV120" i="10"/>
  <c r="AV121" i="10" s="1"/>
  <c r="AW118" i="10" s="1"/>
  <c r="AV80" i="10"/>
  <c r="AV81" i="10" s="1"/>
  <c r="AW78" i="10" s="1"/>
  <c r="AV125" i="10"/>
  <c r="AV126" i="10" s="1"/>
  <c r="AW123" i="10" s="1"/>
  <c r="AU147" i="10"/>
  <c r="AU148" i="10" s="1"/>
  <c r="AV145" i="10" s="1"/>
  <c r="AU109" i="10"/>
  <c r="AU110" i="10" s="1"/>
  <c r="AV107" i="10" s="1"/>
  <c r="AU142" i="10"/>
  <c r="AU143" i="10" s="1"/>
  <c r="AV140" i="10" s="1"/>
  <c r="AU131" i="10"/>
  <c r="AU132" i="10" s="1"/>
  <c r="AV129" i="10" s="1"/>
  <c r="AV52" i="10"/>
  <c r="AV53" i="10" s="1"/>
  <c r="AW50" i="10" s="1"/>
  <c r="U42" i="10"/>
  <c r="AB47" i="10"/>
  <c r="AB22" i="10" s="1"/>
  <c r="AC36" i="10"/>
  <c r="AV74" i="10"/>
  <c r="AV75" i="10" s="1"/>
  <c r="AW72" i="10" s="1"/>
  <c r="AU103" i="10"/>
  <c r="AU104" i="10" s="1"/>
  <c r="AV101" i="10" s="1"/>
  <c r="S35" i="9" l="1"/>
  <c r="S36" i="9" s="1"/>
  <c r="S22" i="9" s="1"/>
  <c r="S40" i="9"/>
  <c r="AY5" i="7"/>
  <c r="AX7" i="7"/>
  <c r="AX5" i="6"/>
  <c r="AY5" i="6" s="1"/>
  <c r="AJ62" i="9"/>
  <c r="AJ63" i="9" s="1"/>
  <c r="AJ64" i="9" s="1"/>
  <c r="AK61" i="9" s="1"/>
  <c r="AJ57" i="9"/>
  <c r="AJ58" i="9" s="1"/>
  <c r="AJ59" i="9" s="1"/>
  <c r="AK56" i="9" s="1"/>
  <c r="AJ51" i="9"/>
  <c r="AJ52" i="9" s="1"/>
  <c r="AJ53" i="9" s="1"/>
  <c r="AK50" i="9" s="1"/>
  <c r="AP174" i="9"/>
  <c r="AP176" i="9" s="1"/>
  <c r="AP177" i="9" s="1"/>
  <c r="AO171" i="9"/>
  <c r="AO172" i="9" s="1"/>
  <c r="AP169" i="9" s="1"/>
  <c r="AK31" i="9"/>
  <c r="AM145" i="9"/>
  <c r="AM147" i="9" s="1"/>
  <c r="AM148" i="9" s="1"/>
  <c r="AL142" i="9"/>
  <c r="AL143" i="9" s="1"/>
  <c r="AM140" i="9" s="1"/>
  <c r="AL217" i="9"/>
  <c r="AJ79" i="9"/>
  <c r="AJ80" i="9" s="1"/>
  <c r="AJ81" i="9" s="1"/>
  <c r="AK78" i="9" s="1"/>
  <c r="AJ84" i="9"/>
  <c r="AJ85" i="9" s="1"/>
  <c r="AJ86" i="9" s="1"/>
  <c r="AK83" i="9" s="1"/>
  <c r="AK30" i="9"/>
  <c r="AM134" i="9"/>
  <c r="AM136" i="9" s="1"/>
  <c r="AM137" i="9" s="1"/>
  <c r="AL131" i="9"/>
  <c r="AL132" i="9" s="1"/>
  <c r="AM129" i="9" s="1"/>
  <c r="AL216" i="9"/>
  <c r="AM214" i="9"/>
  <c r="AM109" i="9"/>
  <c r="AM110" i="9" s="1"/>
  <c r="AN107" i="9" s="1"/>
  <c r="AN112" i="9"/>
  <c r="AN114" i="9" s="1"/>
  <c r="AN115" i="9" s="1"/>
  <c r="AL28" i="9"/>
  <c r="AL46" i="9" s="1"/>
  <c r="AL47" i="9" s="1"/>
  <c r="AL48" i="9" s="1"/>
  <c r="AM45" i="9" s="1"/>
  <c r="AJ73" i="9"/>
  <c r="AJ74" i="9" s="1"/>
  <c r="AJ75" i="9" s="1"/>
  <c r="AK72" i="9" s="1"/>
  <c r="AJ68" i="9"/>
  <c r="AJ69" i="9" s="1"/>
  <c r="AJ70" i="9" s="1"/>
  <c r="AK67" i="9" s="1"/>
  <c r="AK29" i="9"/>
  <c r="AL120" i="9"/>
  <c r="AL121" i="9" s="1"/>
  <c r="AM118" i="9" s="1"/>
  <c r="AL215" i="9"/>
  <c r="AM123" i="9"/>
  <c r="AM125" i="9" s="1"/>
  <c r="AM126" i="9" s="1"/>
  <c r="AR207" i="9"/>
  <c r="AR209" i="9" s="1"/>
  <c r="AR210" i="9" s="1"/>
  <c r="AQ204" i="9"/>
  <c r="AQ205" i="9" s="1"/>
  <c r="AR202" i="9" s="1"/>
  <c r="AO193" i="9"/>
  <c r="AO194" i="9" s="1"/>
  <c r="AP191" i="9" s="1"/>
  <c r="AP196" i="9"/>
  <c r="AP198" i="9" s="1"/>
  <c r="AP199" i="9" s="1"/>
  <c r="AP163" i="9"/>
  <c r="AP165" i="9" s="1"/>
  <c r="AP166" i="9" s="1"/>
  <c r="AO160" i="9"/>
  <c r="AO161" i="9" s="1"/>
  <c r="AP158" i="9" s="1"/>
  <c r="R39" i="9"/>
  <c r="Q19" i="9"/>
  <c r="Q17" i="9" s="1"/>
  <c r="T39" i="12"/>
  <c r="T18" i="12" s="1"/>
  <c r="T35" i="12"/>
  <c r="T40" i="12"/>
  <c r="AT84" i="12"/>
  <c r="AT85" i="12" s="1"/>
  <c r="AT86" i="12" s="1"/>
  <c r="AU83" i="12" s="1"/>
  <c r="AT79" i="12"/>
  <c r="AT80" i="12" s="1"/>
  <c r="AT81" i="12" s="1"/>
  <c r="AU78" i="12" s="1"/>
  <c r="AU62" i="12"/>
  <c r="AU63" i="12" s="1"/>
  <c r="AU64" i="12" s="1"/>
  <c r="AV61" i="12" s="1"/>
  <c r="AU51" i="12"/>
  <c r="AU52" i="12" s="1"/>
  <c r="AU53" i="12" s="1"/>
  <c r="AV50" i="12" s="1"/>
  <c r="AU57" i="12"/>
  <c r="AU58" i="12" s="1"/>
  <c r="AU59" i="12" s="1"/>
  <c r="AV56" i="12" s="1"/>
  <c r="AU73" i="12"/>
  <c r="AU74" i="12" s="1"/>
  <c r="AU75" i="12" s="1"/>
  <c r="AV72" i="12" s="1"/>
  <c r="AU68" i="12"/>
  <c r="AU69" i="12" s="1"/>
  <c r="AU70" i="12" s="1"/>
  <c r="AV67" i="12" s="1"/>
  <c r="S10" i="12"/>
  <c r="S11" i="12"/>
  <c r="S23" i="12" s="1"/>
  <c r="S24" i="12" s="1"/>
  <c r="S12" i="12" s="1"/>
  <c r="T99" i="9"/>
  <c r="U96" i="9" s="1"/>
  <c r="AX196" i="12"/>
  <c r="AX198" i="12" s="1"/>
  <c r="AX199" i="12" s="1"/>
  <c r="AW193" i="12"/>
  <c r="AW194" i="12" s="1"/>
  <c r="AX191" i="12" s="1"/>
  <c r="AX174" i="12"/>
  <c r="AX176" i="12" s="1"/>
  <c r="AX177" i="12" s="1"/>
  <c r="AW171" i="12"/>
  <c r="AW172" i="12" s="1"/>
  <c r="AX169" i="12" s="1"/>
  <c r="AX207" i="12"/>
  <c r="AX209" i="12" s="1"/>
  <c r="AX210" i="12" s="1"/>
  <c r="AW204" i="12"/>
  <c r="AW205" i="12" s="1"/>
  <c r="AX202" i="12" s="1"/>
  <c r="AX163" i="12"/>
  <c r="AX165" i="12" s="1"/>
  <c r="AX166" i="12" s="1"/>
  <c r="AW160" i="12"/>
  <c r="AW161" i="12" s="1"/>
  <c r="AX158" i="12" s="1"/>
  <c r="U103" i="9"/>
  <c r="AV185" i="12"/>
  <c r="AV187" i="12" s="1"/>
  <c r="AV188" i="12" s="1"/>
  <c r="AU182" i="12"/>
  <c r="AU183" i="12" s="1"/>
  <c r="AV180" i="12" s="1"/>
  <c r="AV131" i="12"/>
  <c r="AV132" i="12" s="1"/>
  <c r="AW129" i="12" s="1"/>
  <c r="AV216" i="12"/>
  <c r="AV109" i="12"/>
  <c r="AV110" i="12" s="1"/>
  <c r="AW107" i="12" s="1"/>
  <c r="AV214" i="12"/>
  <c r="AU142" i="12"/>
  <c r="AU143" i="12" s="1"/>
  <c r="AV140" i="12" s="1"/>
  <c r="AU217" i="12"/>
  <c r="U98" i="12"/>
  <c r="U99" i="12" s="1"/>
  <c r="V96" i="12" s="1"/>
  <c r="U213" i="12"/>
  <c r="U6" i="12" s="1"/>
  <c r="AV120" i="12"/>
  <c r="AV121" i="12" s="1"/>
  <c r="AW118" i="12" s="1"/>
  <c r="AV215" i="12"/>
  <c r="AT182" i="9"/>
  <c r="AT183" i="9" s="1"/>
  <c r="AU180" i="9" s="1"/>
  <c r="AV187" i="9"/>
  <c r="AV188" i="9" s="1"/>
  <c r="AW185" i="9" s="1"/>
  <c r="V101" i="12"/>
  <c r="AW112" i="12"/>
  <c r="AW114" i="12" s="1"/>
  <c r="AW115" i="12" s="1"/>
  <c r="AV28" i="12" s="1"/>
  <c r="AV46" i="12" s="1"/>
  <c r="AV47" i="12" s="1"/>
  <c r="AV48" i="12" s="1"/>
  <c r="AW45" i="12" s="1"/>
  <c r="AW123" i="12"/>
  <c r="AW125" i="12" s="1"/>
  <c r="AW126" i="12" s="1"/>
  <c r="AV29" i="12" s="1"/>
  <c r="AW134" i="12"/>
  <c r="AW136" i="12" s="1"/>
  <c r="AW137" i="12" s="1"/>
  <c r="AV30" i="12" s="1"/>
  <c r="AV145" i="12"/>
  <c r="AV147" i="12" s="1"/>
  <c r="AV148" i="12" s="1"/>
  <c r="AU31" i="12" s="1"/>
  <c r="AV103" i="10"/>
  <c r="AV104" i="10" s="1"/>
  <c r="AW101" i="10" s="1"/>
  <c r="AW74" i="10"/>
  <c r="AW75" i="10" s="1"/>
  <c r="AX72" i="10" s="1"/>
  <c r="AW52" i="10"/>
  <c r="AW53" i="10" s="1"/>
  <c r="AX50" i="10" s="1"/>
  <c r="AV131" i="10"/>
  <c r="AV132" i="10" s="1"/>
  <c r="AW129" i="10" s="1"/>
  <c r="AV142" i="10"/>
  <c r="AV143" i="10" s="1"/>
  <c r="AW140" i="10" s="1"/>
  <c r="AV147" i="10"/>
  <c r="AV148" i="10" s="1"/>
  <c r="AW145" i="10" s="1"/>
  <c r="AW125" i="10"/>
  <c r="AW126" i="10" s="1"/>
  <c r="AX123" i="10" s="1"/>
  <c r="AW80" i="10"/>
  <c r="AW81" i="10" s="1"/>
  <c r="AX78" i="10" s="1"/>
  <c r="AW120" i="10"/>
  <c r="AW121" i="10" s="1"/>
  <c r="AX118" i="10" s="1"/>
  <c r="AV136" i="10"/>
  <c r="AV137" i="10" s="1"/>
  <c r="AW134" i="10" s="1"/>
  <c r="AX63" i="10"/>
  <c r="AX64" i="10" s="1"/>
  <c r="AY61" i="10" s="1"/>
  <c r="AW85" i="10"/>
  <c r="AW86" i="10" s="1"/>
  <c r="AX83" i="10" s="1"/>
  <c r="AW114" i="10"/>
  <c r="AW115" i="10" s="1"/>
  <c r="AX112" i="10" s="1"/>
  <c r="AW58" i="10"/>
  <c r="AW59" i="10" s="1"/>
  <c r="AX56" i="10" s="1"/>
  <c r="AW69" i="10"/>
  <c r="AW70" i="10" s="1"/>
  <c r="AX67" i="10" s="1"/>
  <c r="AW98" i="10"/>
  <c r="AW99" i="10" s="1"/>
  <c r="AX96" i="10" s="1"/>
  <c r="AB48" i="10"/>
  <c r="AC45" i="10" s="1"/>
  <c r="AC37" i="10"/>
  <c r="AD34" i="10" s="1"/>
  <c r="V39" i="10"/>
  <c r="U19" i="10"/>
  <c r="U17" i="10" s="1"/>
  <c r="U10" i="10" s="1"/>
  <c r="AV109" i="10"/>
  <c r="AV110" i="10" s="1"/>
  <c r="AW107" i="10" s="1"/>
  <c r="S37" i="9" l="1"/>
  <c r="T34" i="9" s="1"/>
  <c r="AZ5" i="7"/>
  <c r="AY7" i="7"/>
  <c r="AY6" i="6"/>
  <c r="AZ6" i="6" s="1"/>
  <c r="AK68" i="9"/>
  <c r="AK69" i="9" s="1"/>
  <c r="AK70" i="9" s="1"/>
  <c r="AL67" i="9" s="1"/>
  <c r="AK73" i="9"/>
  <c r="AK74" i="9" s="1"/>
  <c r="AK75" i="9" s="1"/>
  <c r="AL72" i="9" s="1"/>
  <c r="AK57" i="9"/>
  <c r="AK58" i="9" s="1"/>
  <c r="AK59" i="9" s="1"/>
  <c r="AL56" i="9" s="1"/>
  <c r="AK62" i="9"/>
  <c r="AK63" i="9" s="1"/>
  <c r="AK64" i="9" s="1"/>
  <c r="AL61" i="9" s="1"/>
  <c r="AK51" i="9"/>
  <c r="AK52" i="9" s="1"/>
  <c r="AK53" i="9" s="1"/>
  <c r="AL50" i="9" s="1"/>
  <c r="AL31" i="9"/>
  <c r="AM142" i="9"/>
  <c r="AM143" i="9" s="1"/>
  <c r="AN140" i="9" s="1"/>
  <c r="AM217" i="9"/>
  <c r="AN145" i="9"/>
  <c r="AN147" i="9" s="1"/>
  <c r="AN148" i="9" s="1"/>
  <c r="AL30" i="9"/>
  <c r="AM131" i="9"/>
  <c r="AM132" i="9" s="1"/>
  <c r="AN129" i="9" s="1"/>
  <c r="AM216" i="9"/>
  <c r="AN134" i="9"/>
  <c r="AN136" i="9" s="1"/>
  <c r="AN137" i="9" s="1"/>
  <c r="AP193" i="9"/>
  <c r="AP194" i="9" s="1"/>
  <c r="AQ191" i="9" s="1"/>
  <c r="AQ196" i="9"/>
  <c r="AQ198" i="9" s="1"/>
  <c r="AQ199" i="9" s="1"/>
  <c r="AS207" i="9"/>
  <c r="AS209" i="9" s="1"/>
  <c r="AS210" i="9" s="1"/>
  <c r="AR204" i="9"/>
  <c r="AR205" i="9" s="1"/>
  <c r="AS202" i="9" s="1"/>
  <c r="AQ174" i="9"/>
  <c r="AQ176" i="9" s="1"/>
  <c r="AQ177" i="9" s="1"/>
  <c r="AP171" i="9"/>
  <c r="AP172" i="9" s="1"/>
  <c r="AQ169" i="9" s="1"/>
  <c r="Q10" i="9"/>
  <c r="Q11" i="9"/>
  <c r="Q23" i="9" s="1"/>
  <c r="Q24" i="9" s="1"/>
  <c r="Q12" i="9" s="1"/>
  <c r="AP160" i="9"/>
  <c r="AP161" i="9" s="1"/>
  <c r="AQ158" i="9" s="1"/>
  <c r="AQ163" i="9"/>
  <c r="AQ165" i="9" s="1"/>
  <c r="AQ166" i="9" s="1"/>
  <c r="AL29" i="9"/>
  <c r="AM120" i="9"/>
  <c r="AM121" i="9" s="1"/>
  <c r="AN118" i="9" s="1"/>
  <c r="AN123" i="9"/>
  <c r="AN125" i="9" s="1"/>
  <c r="AN126" i="9" s="1"/>
  <c r="AM215" i="9"/>
  <c r="AO112" i="9"/>
  <c r="AO114" i="9" s="1"/>
  <c r="AO115" i="9" s="1"/>
  <c r="AN214" i="9"/>
  <c r="AN109" i="9"/>
  <c r="AN110" i="9" s="1"/>
  <c r="AO107" i="9" s="1"/>
  <c r="AM28" i="9"/>
  <c r="AM46" i="9" s="1"/>
  <c r="AM47" i="9" s="1"/>
  <c r="AM48" i="9" s="1"/>
  <c r="AN45" i="9" s="1"/>
  <c r="R18" i="9"/>
  <c r="R41" i="9"/>
  <c r="R9" i="9" s="1"/>
  <c r="AK79" i="9"/>
  <c r="AK80" i="9" s="1"/>
  <c r="AK81" i="9" s="1"/>
  <c r="AL78" i="9" s="1"/>
  <c r="AK84" i="9"/>
  <c r="AK85" i="9" s="1"/>
  <c r="AK86" i="9" s="1"/>
  <c r="AL83" i="9" s="1"/>
  <c r="T41" i="12"/>
  <c r="T9" i="12" s="1"/>
  <c r="S13" i="12"/>
  <c r="S12" i="11" s="1"/>
  <c r="T36" i="12"/>
  <c r="T22" i="12" s="1"/>
  <c r="AV62" i="12"/>
  <c r="AV63" i="12" s="1"/>
  <c r="AV64" i="12" s="1"/>
  <c r="AW61" i="12" s="1"/>
  <c r="AV57" i="12"/>
  <c r="AV58" i="12" s="1"/>
  <c r="AV59" i="12" s="1"/>
  <c r="AW56" i="12" s="1"/>
  <c r="AV51" i="12"/>
  <c r="AV52" i="12" s="1"/>
  <c r="AV53" i="12" s="1"/>
  <c r="AW50" i="12" s="1"/>
  <c r="AV68" i="12"/>
  <c r="AV69" i="12" s="1"/>
  <c r="AV70" i="12" s="1"/>
  <c r="AW67" i="12" s="1"/>
  <c r="AV73" i="12"/>
  <c r="AV74" i="12" s="1"/>
  <c r="AV75" i="12" s="1"/>
  <c r="AW72" i="12" s="1"/>
  <c r="AU84" i="12"/>
  <c r="AU85" i="12" s="1"/>
  <c r="AU86" i="12" s="1"/>
  <c r="AV83" i="12" s="1"/>
  <c r="AU79" i="12"/>
  <c r="AU80" i="12" s="1"/>
  <c r="AU81" i="12" s="1"/>
  <c r="AV78" i="12" s="1"/>
  <c r="AW185" i="12"/>
  <c r="AW187" i="12" s="1"/>
  <c r="AW188" i="12" s="1"/>
  <c r="AV182" i="12"/>
  <c r="AV183" i="12" s="1"/>
  <c r="AW180" i="12" s="1"/>
  <c r="U104" i="9"/>
  <c r="AY207" i="12"/>
  <c r="AY209" i="12" s="1"/>
  <c r="AY210" i="12" s="1"/>
  <c r="AX204" i="12"/>
  <c r="AX205" i="12" s="1"/>
  <c r="AY202" i="12" s="1"/>
  <c r="AY174" i="12"/>
  <c r="AY176" i="12" s="1"/>
  <c r="AY177" i="12" s="1"/>
  <c r="AZ174" i="12" s="1"/>
  <c r="AZ176" i="12" s="1"/>
  <c r="AZ177" i="12" s="1"/>
  <c r="BA174" i="12" s="1"/>
  <c r="BA176" i="12" s="1"/>
  <c r="BA177" i="12" s="1"/>
  <c r="BB174" i="12" s="1"/>
  <c r="AX171" i="12"/>
  <c r="AX172" i="12" s="1"/>
  <c r="AY169" i="12" s="1"/>
  <c r="AY163" i="12"/>
  <c r="AY165" i="12" s="1"/>
  <c r="AY166" i="12" s="1"/>
  <c r="AX160" i="12"/>
  <c r="AX161" i="12" s="1"/>
  <c r="AY158" i="12" s="1"/>
  <c r="AY196" i="12"/>
  <c r="AY198" i="12" s="1"/>
  <c r="AY199" i="12" s="1"/>
  <c r="AX193" i="12"/>
  <c r="AX194" i="12" s="1"/>
  <c r="AY191" i="12" s="1"/>
  <c r="AV142" i="12"/>
  <c r="AV143" i="12" s="1"/>
  <c r="AW140" i="12" s="1"/>
  <c r="AV217" i="12"/>
  <c r="AW109" i="12"/>
  <c r="AW110" i="12" s="1"/>
  <c r="AX107" i="12" s="1"/>
  <c r="AW214" i="12"/>
  <c r="AW131" i="12"/>
  <c r="AW132" i="12" s="1"/>
  <c r="AX129" i="12" s="1"/>
  <c r="AW216" i="12"/>
  <c r="AW120" i="12"/>
  <c r="AW121" i="12" s="1"/>
  <c r="AX118" i="12" s="1"/>
  <c r="AW215" i="12"/>
  <c r="AU182" i="9"/>
  <c r="AU183" i="9" s="1"/>
  <c r="AV180" i="9" s="1"/>
  <c r="AW187" i="9"/>
  <c r="AW188" i="9" s="1"/>
  <c r="AX185" i="9" s="1"/>
  <c r="AX112" i="12"/>
  <c r="AX114" i="12" s="1"/>
  <c r="AX115" i="12" s="1"/>
  <c r="AW28" i="12" s="1"/>
  <c r="AW46" i="12" s="1"/>
  <c r="AW47" i="12" s="1"/>
  <c r="AW48" i="12" s="1"/>
  <c r="AX45" i="12" s="1"/>
  <c r="AX134" i="12"/>
  <c r="AX136" i="12" s="1"/>
  <c r="AX137" i="12" s="1"/>
  <c r="AW30" i="12" s="1"/>
  <c r="AW145" i="12"/>
  <c r="AW147" i="12" s="1"/>
  <c r="AW148" i="12" s="1"/>
  <c r="AV31" i="12" s="1"/>
  <c r="AX123" i="12"/>
  <c r="AX125" i="12" s="1"/>
  <c r="AX126" i="12" s="1"/>
  <c r="AW29" i="12" s="1"/>
  <c r="V103" i="12"/>
  <c r="AW109" i="10"/>
  <c r="AW110" i="10" s="1"/>
  <c r="AX107" i="10" s="1"/>
  <c r="AX98" i="10"/>
  <c r="AX99" i="10" s="1"/>
  <c r="AY96" i="10" s="1"/>
  <c r="AX69" i="10"/>
  <c r="AX70" i="10" s="1"/>
  <c r="AY67" i="10" s="1"/>
  <c r="AX58" i="10"/>
  <c r="AX59" i="10" s="1"/>
  <c r="AY56" i="10" s="1"/>
  <c r="AX114" i="10"/>
  <c r="AX115" i="10" s="1"/>
  <c r="AY112" i="10" s="1"/>
  <c r="AX85" i="10"/>
  <c r="AX86" i="10" s="1"/>
  <c r="AY83" i="10" s="1"/>
  <c r="AY63" i="10"/>
  <c r="AY64" i="10" s="1"/>
  <c r="AZ61" i="10" s="1"/>
  <c r="AW136" i="10"/>
  <c r="AW137" i="10" s="1"/>
  <c r="AX134" i="10" s="1"/>
  <c r="AX120" i="10"/>
  <c r="AX121" i="10" s="1"/>
  <c r="AY118" i="10" s="1"/>
  <c r="AX80" i="10"/>
  <c r="AX81" i="10" s="1"/>
  <c r="AY78" i="10" s="1"/>
  <c r="AX125" i="10"/>
  <c r="AX126" i="10" s="1"/>
  <c r="AY123" i="10" s="1"/>
  <c r="AW147" i="10"/>
  <c r="AW148" i="10" s="1"/>
  <c r="AX145" i="10" s="1"/>
  <c r="AW142" i="10"/>
  <c r="AW143" i="10" s="1"/>
  <c r="AX140" i="10" s="1"/>
  <c r="AW131" i="10"/>
  <c r="AW132" i="10" s="1"/>
  <c r="AX129" i="10" s="1"/>
  <c r="AX52" i="10"/>
  <c r="AX53" i="10" s="1"/>
  <c r="AY50" i="10" s="1"/>
  <c r="AX74" i="10"/>
  <c r="AX75" i="10" s="1"/>
  <c r="AY72" i="10" s="1"/>
  <c r="AW103" i="10"/>
  <c r="AW104" i="10" s="1"/>
  <c r="AX101" i="10" s="1"/>
  <c r="U11" i="10"/>
  <c r="U23" i="10" s="1"/>
  <c r="U24" i="10" s="1"/>
  <c r="U12" i="10" s="1"/>
  <c r="V18" i="10"/>
  <c r="V41" i="10"/>
  <c r="V9" i="10" s="1"/>
  <c r="AD36" i="10"/>
  <c r="AC47" i="10"/>
  <c r="AC22" i="10" s="1"/>
  <c r="T27" i="9" l="1"/>
  <c r="T40" i="9" s="1"/>
  <c r="BA5" i="7"/>
  <c r="AZ7" i="7"/>
  <c r="AZ5" i="6"/>
  <c r="BA5" i="6" s="1"/>
  <c r="R42" i="9"/>
  <c r="R19" i="9" s="1"/>
  <c r="R17" i="9" s="1"/>
  <c r="AR174" i="9"/>
  <c r="AR176" i="9" s="1"/>
  <c r="AR177" i="9" s="1"/>
  <c r="AQ171" i="9"/>
  <c r="AQ172" i="9" s="1"/>
  <c r="AR169" i="9" s="1"/>
  <c r="AL73" i="9"/>
  <c r="AL74" i="9" s="1"/>
  <c r="AL75" i="9" s="1"/>
  <c r="AM72" i="9" s="1"/>
  <c r="AL68" i="9"/>
  <c r="AL69" i="9" s="1"/>
  <c r="AL70" i="9" s="1"/>
  <c r="AM67" i="9" s="1"/>
  <c r="AT207" i="9"/>
  <c r="AT209" i="9" s="1"/>
  <c r="AT210" i="9" s="1"/>
  <c r="AS204" i="9"/>
  <c r="AS205" i="9" s="1"/>
  <c r="AT202" i="9" s="1"/>
  <c r="AM30" i="9"/>
  <c r="AO134" i="9"/>
  <c r="AO136" i="9" s="1"/>
  <c r="AO137" i="9" s="1"/>
  <c r="AN131" i="9"/>
  <c r="AN132" i="9" s="1"/>
  <c r="AO129" i="9" s="1"/>
  <c r="AN216" i="9"/>
  <c r="T42" i="12"/>
  <c r="T19" i="12" s="1"/>
  <c r="T17" i="12" s="1"/>
  <c r="AO214" i="9"/>
  <c r="AP112" i="9"/>
  <c r="AP114" i="9" s="1"/>
  <c r="AP115" i="9" s="1"/>
  <c r="AN28" i="9"/>
  <c r="AN46" i="9" s="1"/>
  <c r="AN47" i="9" s="1"/>
  <c r="AN48" i="9" s="1"/>
  <c r="AO45" i="9" s="1"/>
  <c r="AO109" i="9"/>
  <c r="AO110" i="9" s="1"/>
  <c r="AP107" i="9" s="1"/>
  <c r="AL79" i="9"/>
  <c r="AL80" i="9" s="1"/>
  <c r="AL81" i="9" s="1"/>
  <c r="AM78" i="9" s="1"/>
  <c r="AL84" i="9"/>
  <c r="AL85" i="9" s="1"/>
  <c r="AL86" i="9" s="1"/>
  <c r="AM83" i="9" s="1"/>
  <c r="AM29" i="9"/>
  <c r="AN215" i="9"/>
  <c r="AN120" i="9"/>
  <c r="AN121" i="9" s="1"/>
  <c r="AO118" i="9" s="1"/>
  <c r="AO123" i="9"/>
  <c r="AO125" i="9" s="1"/>
  <c r="AO126" i="9" s="1"/>
  <c r="AL62" i="9"/>
  <c r="AL63" i="9" s="1"/>
  <c r="AL64" i="9" s="1"/>
  <c r="AM61" i="9" s="1"/>
  <c r="AL57" i="9"/>
  <c r="AL58" i="9" s="1"/>
  <c r="AL59" i="9" s="1"/>
  <c r="AM56" i="9" s="1"/>
  <c r="AL51" i="9"/>
  <c r="AL52" i="9" s="1"/>
  <c r="AL53" i="9" s="1"/>
  <c r="AM50" i="9" s="1"/>
  <c r="Q13" i="9"/>
  <c r="Q11" i="11" s="1"/>
  <c r="Q13" i="11" s="1"/>
  <c r="AR196" i="9"/>
  <c r="AR198" i="9" s="1"/>
  <c r="AR199" i="9" s="1"/>
  <c r="AQ193" i="9"/>
  <c r="AQ194" i="9" s="1"/>
  <c r="AR191" i="9" s="1"/>
  <c r="AM31" i="9"/>
  <c r="AN142" i="9"/>
  <c r="AN143" i="9" s="1"/>
  <c r="AO140" i="9" s="1"/>
  <c r="AN217" i="9"/>
  <c r="AO145" i="9"/>
  <c r="AO147" i="9" s="1"/>
  <c r="AO148" i="9" s="1"/>
  <c r="AR163" i="9"/>
  <c r="AR165" i="9" s="1"/>
  <c r="AR166" i="9" s="1"/>
  <c r="AQ160" i="9"/>
  <c r="AQ161" i="9" s="1"/>
  <c r="AR158" i="9" s="1"/>
  <c r="T37" i="12"/>
  <c r="U34" i="12" s="1"/>
  <c r="AW62" i="12"/>
  <c r="AW63" i="12" s="1"/>
  <c r="AW64" i="12" s="1"/>
  <c r="AX61" i="12" s="1"/>
  <c r="AW57" i="12"/>
  <c r="AW58" i="12" s="1"/>
  <c r="AW59" i="12" s="1"/>
  <c r="AX56" i="12" s="1"/>
  <c r="AW51" i="12"/>
  <c r="AW52" i="12" s="1"/>
  <c r="AW53" i="12" s="1"/>
  <c r="AX50" i="12" s="1"/>
  <c r="AV84" i="12"/>
  <c r="AV85" i="12" s="1"/>
  <c r="AV86" i="12" s="1"/>
  <c r="AW83" i="12" s="1"/>
  <c r="AV79" i="12"/>
  <c r="AV80" i="12" s="1"/>
  <c r="AV81" i="12" s="1"/>
  <c r="AW78" i="12" s="1"/>
  <c r="AW68" i="12"/>
  <c r="AW69" i="12" s="1"/>
  <c r="AW70" i="12" s="1"/>
  <c r="AX67" i="12" s="1"/>
  <c r="AW73" i="12"/>
  <c r="AW74" i="12" s="1"/>
  <c r="AW75" i="12" s="1"/>
  <c r="AX72" i="12" s="1"/>
  <c r="AZ196" i="12"/>
  <c r="AZ198" i="12" s="1"/>
  <c r="AZ199" i="12" s="1"/>
  <c r="AY193" i="12"/>
  <c r="AY194" i="12" s="1"/>
  <c r="AZ191" i="12" s="1"/>
  <c r="AZ163" i="12"/>
  <c r="AZ165" i="12" s="1"/>
  <c r="AZ166" i="12" s="1"/>
  <c r="AY160" i="12"/>
  <c r="AY161" i="12" s="1"/>
  <c r="AZ158" i="12" s="1"/>
  <c r="AY171" i="12"/>
  <c r="AY172" i="12" s="1"/>
  <c r="AZ169" i="12" s="1"/>
  <c r="U213" i="9"/>
  <c r="U6" i="9" s="1"/>
  <c r="U98" i="9"/>
  <c r="V101" i="9"/>
  <c r="AX185" i="12"/>
  <c r="AX187" i="12" s="1"/>
  <c r="AX188" i="12" s="1"/>
  <c r="AW182" i="12"/>
  <c r="AW183" i="12" s="1"/>
  <c r="AX180" i="12" s="1"/>
  <c r="AZ207" i="12"/>
  <c r="AZ209" i="12" s="1"/>
  <c r="AZ210" i="12" s="1"/>
  <c r="AY204" i="12"/>
  <c r="AY205" i="12" s="1"/>
  <c r="AZ202" i="12" s="1"/>
  <c r="AW142" i="12"/>
  <c r="AW143" i="12" s="1"/>
  <c r="AX140" i="12" s="1"/>
  <c r="AW217" i="12"/>
  <c r="AX131" i="12"/>
  <c r="AX132" i="12" s="1"/>
  <c r="AY129" i="12" s="1"/>
  <c r="AX216" i="12"/>
  <c r="AX109" i="12"/>
  <c r="AX110" i="12" s="1"/>
  <c r="AY107" i="12" s="1"/>
  <c r="AX214" i="12"/>
  <c r="AX120" i="12"/>
  <c r="AX121" i="12" s="1"/>
  <c r="AY118" i="12" s="1"/>
  <c r="AX215" i="12"/>
  <c r="AV182" i="9"/>
  <c r="AV183" i="9" s="1"/>
  <c r="AW180" i="9" s="1"/>
  <c r="AX187" i="9"/>
  <c r="AX188" i="9" s="1"/>
  <c r="AY185" i="9" s="1"/>
  <c r="BB176" i="12"/>
  <c r="BB177" i="12" s="1"/>
  <c r="BC174" i="12" s="1"/>
  <c r="AY134" i="12"/>
  <c r="AY136" i="12" s="1"/>
  <c r="AY137" i="12" s="1"/>
  <c r="AX30" i="12" s="1"/>
  <c r="AX145" i="12"/>
  <c r="AX147" i="12" s="1"/>
  <c r="AX148" i="12" s="1"/>
  <c r="AW31" i="12" s="1"/>
  <c r="V104" i="12"/>
  <c r="U27" i="12" s="1"/>
  <c r="U15" i="12" s="1"/>
  <c r="AY123" i="12"/>
  <c r="AY125" i="12" s="1"/>
  <c r="AY126" i="12" s="1"/>
  <c r="AX29" i="12" s="1"/>
  <c r="AY112" i="12"/>
  <c r="AY114" i="12" s="1"/>
  <c r="AY115" i="12" s="1"/>
  <c r="AX28" i="12" s="1"/>
  <c r="AX46" i="12" s="1"/>
  <c r="AX47" i="12" s="1"/>
  <c r="AX48" i="12" s="1"/>
  <c r="AY45" i="12" s="1"/>
  <c r="AX103" i="10"/>
  <c r="AX104" i="10" s="1"/>
  <c r="AY101" i="10" s="1"/>
  <c r="AY74" i="10"/>
  <c r="AY75" i="10" s="1"/>
  <c r="AZ72" i="10" s="1"/>
  <c r="AY52" i="10"/>
  <c r="AY53" i="10" s="1"/>
  <c r="AZ50" i="10" s="1"/>
  <c r="AX131" i="10"/>
  <c r="AX132" i="10" s="1"/>
  <c r="AY129" i="10" s="1"/>
  <c r="AX142" i="10"/>
  <c r="AX143" i="10" s="1"/>
  <c r="AY140" i="10" s="1"/>
  <c r="AY125" i="10"/>
  <c r="AY126" i="10" s="1"/>
  <c r="AZ123" i="10" s="1"/>
  <c r="AY80" i="10"/>
  <c r="AY81" i="10" s="1"/>
  <c r="AZ78" i="10" s="1"/>
  <c r="AY120" i="10"/>
  <c r="AY121" i="10" s="1"/>
  <c r="AZ118" i="10" s="1"/>
  <c r="AX136" i="10"/>
  <c r="AX137" i="10" s="1"/>
  <c r="AY134" i="10" s="1"/>
  <c r="AZ63" i="10"/>
  <c r="AZ64" i="10" s="1"/>
  <c r="BA61" i="10" s="1"/>
  <c r="AY85" i="10"/>
  <c r="AY86" i="10" s="1"/>
  <c r="AZ83" i="10" s="1"/>
  <c r="AY114" i="10"/>
  <c r="AY115" i="10" s="1"/>
  <c r="AZ112" i="10" s="1"/>
  <c r="AY58" i="10"/>
  <c r="AY59" i="10" s="1"/>
  <c r="AZ56" i="10" s="1"/>
  <c r="AY69" i="10"/>
  <c r="AY70" i="10" s="1"/>
  <c r="AZ67" i="10" s="1"/>
  <c r="AY98" i="10"/>
  <c r="AY99" i="10" s="1"/>
  <c r="AZ96" i="10" s="1"/>
  <c r="AX109" i="10"/>
  <c r="AX110" i="10" s="1"/>
  <c r="AY107" i="10" s="1"/>
  <c r="AC48" i="10"/>
  <c r="AD45" i="10" s="1"/>
  <c r="AD37" i="10"/>
  <c r="AE34" i="10" s="1"/>
  <c r="V42" i="10"/>
  <c r="U13" i="10"/>
  <c r="AX147" i="10"/>
  <c r="AX148" i="10" s="1"/>
  <c r="AY145" i="10" s="1"/>
  <c r="T35" i="9" l="1"/>
  <c r="T36" i="9" s="1"/>
  <c r="T22" i="9" s="1"/>
  <c r="S39" i="9"/>
  <c r="S18" i="9" s="1"/>
  <c r="BB5" i="7"/>
  <c r="BA7" i="7"/>
  <c r="U39" i="12"/>
  <c r="U18" i="12" s="1"/>
  <c r="T15" i="9"/>
  <c r="BA6" i="6"/>
  <c r="BB6" i="6" s="1"/>
  <c r="R10" i="9"/>
  <c r="R11" i="9"/>
  <c r="R23" i="9" s="1"/>
  <c r="R24" i="9" s="1"/>
  <c r="R12" i="9" s="1"/>
  <c r="AM62" i="9"/>
  <c r="AM63" i="9" s="1"/>
  <c r="AM64" i="9" s="1"/>
  <c r="AN61" i="9" s="1"/>
  <c r="AM51" i="9"/>
  <c r="AM52" i="9" s="1"/>
  <c r="AM53" i="9" s="1"/>
  <c r="AN50" i="9" s="1"/>
  <c r="AM57" i="9"/>
  <c r="AM58" i="9" s="1"/>
  <c r="AM59" i="9" s="1"/>
  <c r="AN56" i="9" s="1"/>
  <c r="AS163" i="9"/>
  <c r="AS165" i="9" s="1"/>
  <c r="AS166" i="9" s="1"/>
  <c r="AR160" i="9"/>
  <c r="AR161" i="9" s="1"/>
  <c r="AS158" i="9" s="1"/>
  <c r="AM79" i="9"/>
  <c r="AM80" i="9" s="1"/>
  <c r="AM81" i="9" s="1"/>
  <c r="AN78" i="9" s="1"/>
  <c r="AM84" i="9"/>
  <c r="AM85" i="9" s="1"/>
  <c r="AM86" i="9" s="1"/>
  <c r="AN83" i="9" s="1"/>
  <c r="AM73" i="9"/>
  <c r="AM74" i="9" s="1"/>
  <c r="AM75" i="9" s="1"/>
  <c r="AN72" i="9" s="1"/>
  <c r="AM68" i="9"/>
  <c r="AM69" i="9" s="1"/>
  <c r="AM70" i="9" s="1"/>
  <c r="AN67" i="9" s="1"/>
  <c r="AU207" i="9"/>
  <c r="AU209" i="9" s="1"/>
  <c r="AU210" i="9" s="1"/>
  <c r="AT204" i="9"/>
  <c r="AT205" i="9" s="1"/>
  <c r="AU202" i="9" s="1"/>
  <c r="AQ112" i="9"/>
  <c r="AQ114" i="9" s="1"/>
  <c r="AQ115" i="9" s="1"/>
  <c r="AP214" i="9"/>
  <c r="AO28" i="9"/>
  <c r="AO46" i="9" s="1"/>
  <c r="AO47" i="9" s="1"/>
  <c r="AO48" i="9" s="1"/>
  <c r="AP45" i="9" s="1"/>
  <c r="AP109" i="9"/>
  <c r="AP110" i="9" s="1"/>
  <c r="AQ107" i="9" s="1"/>
  <c r="AR193" i="9"/>
  <c r="AR194" i="9" s="1"/>
  <c r="AS191" i="9" s="1"/>
  <c r="AS196" i="9"/>
  <c r="AS198" i="9" s="1"/>
  <c r="AS199" i="9" s="1"/>
  <c r="AN31" i="9"/>
  <c r="AO217" i="9"/>
  <c r="AO142" i="9"/>
  <c r="AO143" i="9" s="1"/>
  <c r="AP140" i="9" s="1"/>
  <c r="AP145" i="9"/>
  <c r="AP147" i="9" s="1"/>
  <c r="AP148" i="9" s="1"/>
  <c r="AN30" i="9"/>
  <c r="AO131" i="9"/>
  <c r="AO132" i="9" s="1"/>
  <c r="AP129" i="9" s="1"/>
  <c r="AO216" i="9"/>
  <c r="AP134" i="9"/>
  <c r="AP136" i="9" s="1"/>
  <c r="AP137" i="9" s="1"/>
  <c r="AN29" i="9"/>
  <c r="AP123" i="9"/>
  <c r="AP125" i="9" s="1"/>
  <c r="AP126" i="9" s="1"/>
  <c r="AO215" i="9"/>
  <c r="AO120" i="9"/>
  <c r="AO121" i="9" s="1"/>
  <c r="AP118" i="9" s="1"/>
  <c r="AS174" i="9"/>
  <c r="AS176" i="9" s="1"/>
  <c r="AS177" i="9" s="1"/>
  <c r="AR171" i="9"/>
  <c r="AR172" i="9" s="1"/>
  <c r="AS169" i="9" s="1"/>
  <c r="AX62" i="12"/>
  <c r="AX63" i="12" s="1"/>
  <c r="AX64" i="12" s="1"/>
  <c r="AY61" i="12" s="1"/>
  <c r="AX57" i="12"/>
  <c r="AX58" i="12" s="1"/>
  <c r="AX59" i="12" s="1"/>
  <c r="AY56" i="12" s="1"/>
  <c r="AX51" i="12"/>
  <c r="AX52" i="12" s="1"/>
  <c r="AX53" i="12" s="1"/>
  <c r="AY50" i="12" s="1"/>
  <c r="AX68" i="12"/>
  <c r="AX69" i="12" s="1"/>
  <c r="AX70" i="12" s="1"/>
  <c r="AY67" i="12" s="1"/>
  <c r="AX73" i="12"/>
  <c r="AX74" i="12" s="1"/>
  <c r="AX75" i="12" s="1"/>
  <c r="AY72" i="12" s="1"/>
  <c r="AW84" i="12"/>
  <c r="AW85" i="12" s="1"/>
  <c r="AW86" i="12" s="1"/>
  <c r="AX83" i="12" s="1"/>
  <c r="AW79" i="12"/>
  <c r="AW80" i="12" s="1"/>
  <c r="AW81" i="12" s="1"/>
  <c r="AX78" i="12" s="1"/>
  <c r="T10" i="12"/>
  <c r="T11" i="12"/>
  <c r="T23" i="12" s="1"/>
  <c r="T24" i="12" s="1"/>
  <c r="T12" i="12" s="1"/>
  <c r="U35" i="12"/>
  <c r="U40" i="12"/>
  <c r="U41" i="12" s="1"/>
  <c r="U9" i="12" s="1"/>
  <c r="AZ171" i="12"/>
  <c r="AZ172" i="12" s="1"/>
  <c r="BA169" i="12" s="1"/>
  <c r="BA171" i="12" s="1"/>
  <c r="BA172" i="12" s="1"/>
  <c r="BB169" i="12" s="1"/>
  <c r="BA207" i="12"/>
  <c r="BA209" i="12" s="1"/>
  <c r="BA210" i="12" s="1"/>
  <c r="AZ204" i="12"/>
  <c r="AZ205" i="12" s="1"/>
  <c r="BA202" i="12" s="1"/>
  <c r="AY185" i="12"/>
  <c r="AY187" i="12" s="1"/>
  <c r="AY188" i="12" s="1"/>
  <c r="AX182" i="12"/>
  <c r="AX183" i="12" s="1"/>
  <c r="AY180" i="12" s="1"/>
  <c r="V103" i="9"/>
  <c r="U99" i="9"/>
  <c r="V96" i="9" s="1"/>
  <c r="BA163" i="12"/>
  <c r="BA165" i="12" s="1"/>
  <c r="BA166" i="12" s="1"/>
  <c r="AZ160" i="12"/>
  <c r="AZ161" i="12" s="1"/>
  <c r="BA158" i="12" s="1"/>
  <c r="BA196" i="12"/>
  <c r="BA198" i="12" s="1"/>
  <c r="BA199" i="12" s="1"/>
  <c r="AZ193" i="12"/>
  <c r="AZ194" i="12" s="1"/>
  <c r="BA191" i="12" s="1"/>
  <c r="V98" i="12"/>
  <c r="V213" i="12"/>
  <c r="V6" i="12" s="1"/>
  <c r="AY109" i="12"/>
  <c r="AY110" i="12" s="1"/>
  <c r="AZ107" i="12" s="1"/>
  <c r="AY214" i="12"/>
  <c r="AX142" i="12"/>
  <c r="AX143" i="12" s="1"/>
  <c r="AY140" i="12" s="1"/>
  <c r="AX217" i="12"/>
  <c r="AY120" i="12"/>
  <c r="AY121" i="12" s="1"/>
  <c r="AZ118" i="12" s="1"/>
  <c r="AY215" i="12"/>
  <c r="AY131" i="12"/>
  <c r="AY132" i="12" s="1"/>
  <c r="AZ129" i="12" s="1"/>
  <c r="AY216" i="12"/>
  <c r="AW182" i="9"/>
  <c r="AW183" i="9" s="1"/>
  <c r="AX180" i="9" s="1"/>
  <c r="BC176" i="12"/>
  <c r="BC177" i="12" s="1"/>
  <c r="BD174" i="12" s="1"/>
  <c r="AY187" i="9"/>
  <c r="AY188" i="9" s="1"/>
  <c r="AZ185" i="9" s="1"/>
  <c r="AZ112" i="12"/>
  <c r="AZ114" i="12" s="1"/>
  <c r="AZ115" i="12" s="1"/>
  <c r="AY28" i="12" s="1"/>
  <c r="AY46" i="12" s="1"/>
  <c r="AY47" i="12" s="1"/>
  <c r="AY48" i="12" s="1"/>
  <c r="AZ45" i="12" s="1"/>
  <c r="AY145" i="12"/>
  <c r="AY147" i="12" s="1"/>
  <c r="AY148" i="12" s="1"/>
  <c r="AX31" i="12" s="1"/>
  <c r="AZ123" i="12"/>
  <c r="AZ125" i="12" s="1"/>
  <c r="AZ126" i="12" s="1"/>
  <c r="AY29" i="12" s="1"/>
  <c r="W101" i="12"/>
  <c r="AZ134" i="12"/>
  <c r="AZ136" i="12" s="1"/>
  <c r="AZ137" i="12" s="1"/>
  <c r="AY30" i="12" s="1"/>
  <c r="AY109" i="10"/>
  <c r="AY110" i="10" s="1"/>
  <c r="AZ107" i="10" s="1"/>
  <c r="AZ98" i="10"/>
  <c r="AZ99" i="10" s="1"/>
  <c r="BA96" i="10" s="1"/>
  <c r="AZ69" i="10"/>
  <c r="AZ70" i="10" s="1"/>
  <c r="BA67" i="10" s="1"/>
  <c r="AZ58" i="10"/>
  <c r="AZ59" i="10" s="1"/>
  <c r="BA56" i="10" s="1"/>
  <c r="AZ85" i="10"/>
  <c r="AZ86" i="10" s="1"/>
  <c r="BA83" i="10" s="1"/>
  <c r="BA63" i="10"/>
  <c r="BA64" i="10" s="1"/>
  <c r="BB61" i="10" s="1"/>
  <c r="AY136" i="10"/>
  <c r="AY137" i="10" s="1"/>
  <c r="AZ134" i="10" s="1"/>
  <c r="AZ120" i="10"/>
  <c r="AZ121" i="10" s="1"/>
  <c r="BA118" i="10" s="1"/>
  <c r="AZ80" i="10"/>
  <c r="AZ81" i="10" s="1"/>
  <c r="BA78" i="10" s="1"/>
  <c r="AZ125" i="10"/>
  <c r="AZ126" i="10" s="1"/>
  <c r="BA123" i="10" s="1"/>
  <c r="AY142" i="10"/>
  <c r="AY143" i="10" s="1"/>
  <c r="AZ140" i="10" s="1"/>
  <c r="AY131" i="10"/>
  <c r="AY132" i="10" s="1"/>
  <c r="AZ129" i="10" s="1"/>
  <c r="AZ52" i="10"/>
  <c r="AZ53" i="10" s="1"/>
  <c r="BA50" i="10" s="1"/>
  <c r="AZ74" i="10"/>
  <c r="AZ75" i="10" s="1"/>
  <c r="BA72" i="10" s="1"/>
  <c r="AY147" i="10"/>
  <c r="AY148" i="10" s="1"/>
  <c r="AZ145" i="10" s="1"/>
  <c r="W39" i="10"/>
  <c r="V19" i="10"/>
  <c r="V17" i="10" s="1"/>
  <c r="V10" i="10" s="1"/>
  <c r="AE36" i="10"/>
  <c r="AD47" i="10"/>
  <c r="AD22" i="10" s="1"/>
  <c r="AZ114" i="10"/>
  <c r="AZ115" i="10" s="1"/>
  <c r="BA112" i="10" s="1"/>
  <c r="AY103" i="10"/>
  <c r="AY104" i="10" s="1"/>
  <c r="AZ101" i="10" s="1"/>
  <c r="S41" i="9" l="1"/>
  <c r="S9" i="9" s="1"/>
  <c r="T37" i="9"/>
  <c r="U34" i="9" s="1"/>
  <c r="BC5" i="7"/>
  <c r="BB7" i="7"/>
  <c r="BB5" i="6"/>
  <c r="BC5" i="6" s="1"/>
  <c r="R13" i="9"/>
  <c r="R11" i="11" s="1"/>
  <c r="R13" i="11" s="1"/>
  <c r="AP28" i="9"/>
  <c r="AP46" i="9" s="1"/>
  <c r="AP47" i="9" s="1"/>
  <c r="AP48" i="9" s="1"/>
  <c r="AQ45" i="9" s="1"/>
  <c r="AQ214" i="9"/>
  <c r="AR112" i="9"/>
  <c r="AR114" i="9" s="1"/>
  <c r="AR115" i="9" s="1"/>
  <c r="AQ109" i="9"/>
  <c r="AQ110" i="9" s="1"/>
  <c r="AR107" i="9" s="1"/>
  <c r="AV207" i="9"/>
  <c r="AV209" i="9" s="1"/>
  <c r="AV210" i="9" s="1"/>
  <c r="AU204" i="9"/>
  <c r="AU205" i="9" s="1"/>
  <c r="AV202" i="9" s="1"/>
  <c r="AT196" i="9"/>
  <c r="AT198" i="9" s="1"/>
  <c r="AT199" i="9" s="1"/>
  <c r="AS193" i="9"/>
  <c r="AS194" i="9" s="1"/>
  <c r="AT191" i="9" s="1"/>
  <c r="AO29" i="9"/>
  <c r="AQ123" i="9"/>
  <c r="AQ125" i="9" s="1"/>
  <c r="AQ126" i="9" s="1"/>
  <c r="AP120" i="9"/>
  <c r="AP121" i="9" s="1"/>
  <c r="AQ118" i="9" s="1"/>
  <c r="AP215" i="9"/>
  <c r="AN57" i="9"/>
  <c r="AN58" i="9" s="1"/>
  <c r="AN59" i="9" s="1"/>
  <c r="AO56" i="9" s="1"/>
  <c r="AN62" i="9"/>
  <c r="AN63" i="9" s="1"/>
  <c r="AN64" i="9" s="1"/>
  <c r="AO61" i="9" s="1"/>
  <c r="AN51" i="9"/>
  <c r="AN52" i="9" s="1"/>
  <c r="AN53" i="9" s="1"/>
  <c r="AO50" i="9" s="1"/>
  <c r="AT163" i="9"/>
  <c r="AT165" i="9" s="1"/>
  <c r="AT166" i="9" s="1"/>
  <c r="AS160" i="9"/>
  <c r="AS161" i="9" s="1"/>
  <c r="AT158" i="9" s="1"/>
  <c r="AO30" i="9"/>
  <c r="AP131" i="9"/>
  <c r="AP132" i="9" s="1"/>
  <c r="AQ129" i="9" s="1"/>
  <c r="AP216" i="9"/>
  <c r="AQ134" i="9"/>
  <c r="AQ136" i="9" s="1"/>
  <c r="AQ137" i="9" s="1"/>
  <c r="AN73" i="9"/>
  <c r="AN74" i="9" s="1"/>
  <c r="AN75" i="9" s="1"/>
  <c r="AO72" i="9" s="1"/>
  <c r="AN68" i="9"/>
  <c r="AN69" i="9" s="1"/>
  <c r="AN70" i="9" s="1"/>
  <c r="AO67" i="9" s="1"/>
  <c r="AT174" i="9"/>
  <c r="AT176" i="9" s="1"/>
  <c r="AT177" i="9" s="1"/>
  <c r="AS171" i="9"/>
  <c r="AS172" i="9" s="1"/>
  <c r="AT169" i="9" s="1"/>
  <c r="AO31" i="9"/>
  <c r="AP142" i="9"/>
  <c r="AP143" i="9" s="1"/>
  <c r="AQ140" i="9" s="1"/>
  <c r="AP217" i="9"/>
  <c r="AQ145" i="9"/>
  <c r="AQ147" i="9" s="1"/>
  <c r="AQ148" i="9" s="1"/>
  <c r="AN84" i="9"/>
  <c r="AN85" i="9" s="1"/>
  <c r="AN86" i="9" s="1"/>
  <c r="AO83" i="9" s="1"/>
  <c r="AN79" i="9"/>
  <c r="AN80" i="9" s="1"/>
  <c r="AN81" i="9" s="1"/>
  <c r="AO78" i="9" s="1"/>
  <c r="U42" i="12"/>
  <c r="U19" i="12" s="1"/>
  <c r="U17" i="12" s="1"/>
  <c r="AY62" i="12"/>
  <c r="AY63" i="12" s="1"/>
  <c r="AY64" i="12" s="1"/>
  <c r="AZ61" i="12" s="1"/>
  <c r="AY57" i="12"/>
  <c r="AY58" i="12" s="1"/>
  <c r="AY59" i="12" s="1"/>
  <c r="AZ56" i="12" s="1"/>
  <c r="AY51" i="12"/>
  <c r="AY52" i="12" s="1"/>
  <c r="AY53" i="12" s="1"/>
  <c r="AZ50" i="12" s="1"/>
  <c r="T13" i="12"/>
  <c r="T12" i="11" s="1"/>
  <c r="AY68" i="12"/>
  <c r="AY69" i="12" s="1"/>
  <c r="AY70" i="12" s="1"/>
  <c r="AZ67" i="12" s="1"/>
  <c r="AY73" i="12"/>
  <c r="AY74" i="12" s="1"/>
  <c r="AY75" i="12" s="1"/>
  <c r="AZ72" i="12" s="1"/>
  <c r="AX84" i="12"/>
  <c r="AX85" i="12" s="1"/>
  <c r="AX86" i="12" s="1"/>
  <c r="AY83" i="12" s="1"/>
  <c r="AX79" i="12"/>
  <c r="AX80" i="12" s="1"/>
  <c r="AX81" i="12" s="1"/>
  <c r="AY78" i="12" s="1"/>
  <c r="U36" i="12"/>
  <c r="U22" i="12" s="1"/>
  <c r="BB171" i="12"/>
  <c r="BB172" i="12" s="1"/>
  <c r="BC169" i="12" s="1"/>
  <c r="BC171" i="12" s="1"/>
  <c r="BC172" i="12" s="1"/>
  <c r="BD169" i="12" s="1"/>
  <c r="BB163" i="12"/>
  <c r="BB165" i="12" s="1"/>
  <c r="BB166" i="12" s="1"/>
  <c r="BA160" i="12"/>
  <c r="BA161" i="12" s="1"/>
  <c r="BB158" i="12" s="1"/>
  <c r="V104" i="9"/>
  <c r="AZ185" i="12"/>
  <c r="AZ187" i="12" s="1"/>
  <c r="AZ188" i="12" s="1"/>
  <c r="AY182" i="12"/>
  <c r="AY183" i="12" s="1"/>
  <c r="AZ180" i="12" s="1"/>
  <c r="BB207" i="12"/>
  <c r="BB209" i="12" s="1"/>
  <c r="BB210" i="12" s="1"/>
  <c r="BA204" i="12"/>
  <c r="BA205" i="12" s="1"/>
  <c r="BB202" i="12" s="1"/>
  <c r="BB196" i="12"/>
  <c r="BB198" i="12" s="1"/>
  <c r="BB199" i="12" s="1"/>
  <c r="BA193" i="12"/>
  <c r="BA194" i="12" s="1"/>
  <c r="BB191" i="12" s="1"/>
  <c r="V99" i="12"/>
  <c r="W96" i="12" s="1"/>
  <c r="AY142" i="12"/>
  <c r="AY143" i="12" s="1"/>
  <c r="AZ140" i="12" s="1"/>
  <c r="AY217" i="12"/>
  <c r="AZ109" i="12"/>
  <c r="AZ110" i="12" s="1"/>
  <c r="BA107" i="12" s="1"/>
  <c r="AZ214" i="12"/>
  <c r="AZ131" i="12"/>
  <c r="AZ132" i="12" s="1"/>
  <c r="BA129" i="12" s="1"/>
  <c r="AZ216" i="12"/>
  <c r="AZ120" i="12"/>
  <c r="AZ121" i="12" s="1"/>
  <c r="BA118" i="12" s="1"/>
  <c r="AZ215" i="12"/>
  <c r="AX182" i="9"/>
  <c r="AX183" i="9" s="1"/>
  <c r="AY180" i="9" s="1"/>
  <c r="BD176" i="12"/>
  <c r="BD177" i="12" s="1"/>
  <c r="BE174" i="12" s="1"/>
  <c r="AZ187" i="9"/>
  <c r="AZ188" i="9" s="1"/>
  <c r="BA185" i="9" s="1"/>
  <c r="W103" i="12"/>
  <c r="AZ145" i="12"/>
  <c r="AZ147" i="12" s="1"/>
  <c r="AZ148" i="12" s="1"/>
  <c r="AY31" i="12" s="1"/>
  <c r="BA134" i="12"/>
  <c r="BA136" i="12" s="1"/>
  <c r="BA137" i="12" s="1"/>
  <c r="AZ30" i="12" s="1"/>
  <c r="BA123" i="12"/>
  <c r="BA125" i="12" s="1"/>
  <c r="BA126" i="12" s="1"/>
  <c r="AZ29" i="12" s="1"/>
  <c r="BA112" i="12"/>
  <c r="BA114" i="12" s="1"/>
  <c r="BA115" i="12" s="1"/>
  <c r="AZ28" i="12" s="1"/>
  <c r="AZ46" i="12" s="1"/>
  <c r="AZ47" i="12" s="1"/>
  <c r="AZ48" i="12" s="1"/>
  <c r="BA45" i="12" s="1"/>
  <c r="AZ103" i="10"/>
  <c r="AZ104" i="10" s="1"/>
  <c r="BA101" i="10" s="1"/>
  <c r="BA114" i="10"/>
  <c r="BA115" i="10" s="1"/>
  <c r="BB112" i="10" s="1"/>
  <c r="AZ147" i="10"/>
  <c r="AZ148" i="10" s="1"/>
  <c r="BA145" i="10" s="1"/>
  <c r="BA74" i="10"/>
  <c r="BA75" i="10" s="1"/>
  <c r="BB72" i="10" s="1"/>
  <c r="BA52" i="10"/>
  <c r="BA53" i="10" s="1"/>
  <c r="BB50" i="10" s="1"/>
  <c r="AZ142" i="10"/>
  <c r="AZ143" i="10" s="1"/>
  <c r="BA140" i="10" s="1"/>
  <c r="BA125" i="10"/>
  <c r="BA126" i="10" s="1"/>
  <c r="BB123" i="10" s="1"/>
  <c r="BA80" i="10"/>
  <c r="BA81" i="10" s="1"/>
  <c r="BB78" i="10" s="1"/>
  <c r="BA120" i="10"/>
  <c r="BA121" i="10" s="1"/>
  <c r="BB118" i="10" s="1"/>
  <c r="AZ136" i="10"/>
  <c r="AZ137" i="10" s="1"/>
  <c r="BA134" i="10" s="1"/>
  <c r="BB63" i="10"/>
  <c r="BB64" i="10" s="1"/>
  <c r="BC61" i="10" s="1"/>
  <c r="BA85" i="10"/>
  <c r="BA86" i="10" s="1"/>
  <c r="BB83" i="10" s="1"/>
  <c r="BA58" i="10"/>
  <c r="BA59" i="10" s="1"/>
  <c r="BB56" i="10" s="1"/>
  <c r="BA69" i="10"/>
  <c r="BA70" i="10" s="1"/>
  <c r="BB67" i="10" s="1"/>
  <c r="BA98" i="10"/>
  <c r="BA99" i="10" s="1"/>
  <c r="BB96" i="10" s="1"/>
  <c r="AZ109" i="10"/>
  <c r="AZ110" i="10" s="1"/>
  <c r="BA107" i="10" s="1"/>
  <c r="AD48" i="10"/>
  <c r="AE45" i="10" s="1"/>
  <c r="AE37" i="10"/>
  <c r="AF34" i="10" s="1"/>
  <c r="W18" i="10"/>
  <c r="W41" i="10"/>
  <c r="W9" i="10" s="1"/>
  <c r="V11" i="10"/>
  <c r="V23" i="10" s="1"/>
  <c r="V24" i="10" s="1"/>
  <c r="V12" i="10" s="1"/>
  <c r="AZ131" i="10"/>
  <c r="AZ132" i="10" s="1"/>
  <c r="BA129" i="10" s="1"/>
  <c r="S42" i="9" l="1"/>
  <c r="U27" i="9"/>
  <c r="U15" i="9" s="1"/>
  <c r="BD5" i="7"/>
  <c r="BC7" i="7"/>
  <c r="BC6" i="6"/>
  <c r="BD6" i="6" s="1"/>
  <c r="AO73" i="9"/>
  <c r="AO74" i="9" s="1"/>
  <c r="AO75" i="9" s="1"/>
  <c r="AP72" i="9" s="1"/>
  <c r="AO68" i="9"/>
  <c r="AO69" i="9" s="1"/>
  <c r="AO70" i="9" s="1"/>
  <c r="AP67" i="9" s="1"/>
  <c r="AO51" i="9"/>
  <c r="AO52" i="9" s="1"/>
  <c r="AO53" i="9" s="1"/>
  <c r="AP50" i="9" s="1"/>
  <c r="AO57" i="9"/>
  <c r="AO58" i="9" s="1"/>
  <c r="AO59" i="9" s="1"/>
  <c r="AP56" i="9" s="1"/>
  <c r="AO62" i="9"/>
  <c r="AO63" i="9" s="1"/>
  <c r="AO64" i="9" s="1"/>
  <c r="AP61" i="9" s="1"/>
  <c r="AO84" i="9"/>
  <c r="AO85" i="9" s="1"/>
  <c r="AO86" i="9" s="1"/>
  <c r="AP83" i="9" s="1"/>
  <c r="AO79" i="9"/>
  <c r="AO80" i="9" s="1"/>
  <c r="AO81" i="9" s="1"/>
  <c r="AP78" i="9" s="1"/>
  <c r="AW207" i="9"/>
  <c r="AW209" i="9" s="1"/>
  <c r="AW210" i="9" s="1"/>
  <c r="AV204" i="9"/>
  <c r="AV205" i="9" s="1"/>
  <c r="AW202" i="9" s="1"/>
  <c r="AU163" i="9"/>
  <c r="AU165" i="9" s="1"/>
  <c r="AU166" i="9" s="1"/>
  <c r="AT160" i="9"/>
  <c r="AT161" i="9" s="1"/>
  <c r="AU158" i="9" s="1"/>
  <c r="AU174" i="9"/>
  <c r="AU176" i="9" s="1"/>
  <c r="AU177" i="9" s="1"/>
  <c r="AT171" i="9"/>
  <c r="AT172" i="9" s="1"/>
  <c r="AU169" i="9" s="1"/>
  <c r="AQ28" i="9"/>
  <c r="AQ46" i="9" s="1"/>
  <c r="AQ47" i="9" s="1"/>
  <c r="AQ48" i="9" s="1"/>
  <c r="AR45" i="9" s="1"/>
  <c r="AR214" i="9"/>
  <c r="AS112" i="9"/>
  <c r="AS114" i="9" s="1"/>
  <c r="AS115" i="9" s="1"/>
  <c r="AR109" i="9"/>
  <c r="AR110" i="9" s="1"/>
  <c r="AS107" i="9" s="1"/>
  <c r="AP30" i="9"/>
  <c r="AQ131" i="9"/>
  <c r="AQ132" i="9" s="1"/>
  <c r="AR129" i="9" s="1"/>
  <c r="AQ216" i="9"/>
  <c r="AR134" i="9"/>
  <c r="AR136" i="9" s="1"/>
  <c r="AR137" i="9" s="1"/>
  <c r="AP29" i="9"/>
  <c r="AR123" i="9"/>
  <c r="AR125" i="9" s="1"/>
  <c r="AR126" i="9" s="1"/>
  <c r="AQ215" i="9"/>
  <c r="AQ120" i="9"/>
  <c r="AQ121" i="9" s="1"/>
  <c r="AR118" i="9" s="1"/>
  <c r="AP31" i="9"/>
  <c r="AR145" i="9"/>
  <c r="AR147" i="9" s="1"/>
  <c r="AR148" i="9" s="1"/>
  <c r="AQ217" i="9"/>
  <c r="AQ142" i="9"/>
  <c r="AQ143" i="9" s="1"/>
  <c r="AR140" i="9" s="1"/>
  <c r="AU196" i="9"/>
  <c r="AU198" i="9" s="1"/>
  <c r="AU199" i="9" s="1"/>
  <c r="AT193" i="9"/>
  <c r="AT194" i="9" s="1"/>
  <c r="AU191" i="9" s="1"/>
  <c r="V39" i="12"/>
  <c r="V18" i="12" s="1"/>
  <c r="U37" i="12"/>
  <c r="V34" i="12" s="1"/>
  <c r="AZ73" i="12"/>
  <c r="AZ74" i="12" s="1"/>
  <c r="AZ75" i="12" s="1"/>
  <c r="BA72" i="12" s="1"/>
  <c r="AZ68" i="12"/>
  <c r="AZ69" i="12" s="1"/>
  <c r="AZ70" i="12" s="1"/>
  <c r="BA67" i="12" s="1"/>
  <c r="AY79" i="12"/>
  <c r="AY80" i="12" s="1"/>
  <c r="AY81" i="12" s="1"/>
  <c r="AZ78" i="12" s="1"/>
  <c r="AY84" i="12"/>
  <c r="AY85" i="12" s="1"/>
  <c r="AY86" i="12" s="1"/>
  <c r="AZ83" i="12" s="1"/>
  <c r="U10" i="12"/>
  <c r="U11" i="12"/>
  <c r="U23" i="12" s="1"/>
  <c r="U24" i="12" s="1"/>
  <c r="U12" i="12" s="1"/>
  <c r="AZ51" i="12"/>
  <c r="AZ52" i="12" s="1"/>
  <c r="AZ53" i="12" s="1"/>
  <c r="BA50" i="12" s="1"/>
  <c r="AZ62" i="12"/>
  <c r="AZ63" i="12" s="1"/>
  <c r="AZ64" i="12" s="1"/>
  <c r="BA61" i="12" s="1"/>
  <c r="AZ57" i="12"/>
  <c r="AZ58" i="12" s="1"/>
  <c r="AZ59" i="12" s="1"/>
  <c r="BA56" i="12" s="1"/>
  <c r="BC196" i="12"/>
  <c r="BC198" i="12" s="1"/>
  <c r="BC199" i="12" s="1"/>
  <c r="BB193" i="12"/>
  <c r="BB194" i="12" s="1"/>
  <c r="BC191" i="12" s="1"/>
  <c r="BC207" i="12"/>
  <c r="BC209" i="12" s="1"/>
  <c r="BC210" i="12" s="1"/>
  <c r="BB204" i="12"/>
  <c r="BB205" i="12" s="1"/>
  <c r="BC202" i="12" s="1"/>
  <c r="W101" i="9"/>
  <c r="V98" i="9"/>
  <c r="V213" i="9"/>
  <c r="V6" i="9" s="1"/>
  <c r="BA185" i="12"/>
  <c r="BA187" i="12" s="1"/>
  <c r="BA188" i="12" s="1"/>
  <c r="AZ182" i="12"/>
  <c r="AZ183" i="12" s="1"/>
  <c r="BA180" i="12" s="1"/>
  <c r="BC163" i="12"/>
  <c r="BC165" i="12" s="1"/>
  <c r="BC166" i="12" s="1"/>
  <c r="BB160" i="12"/>
  <c r="BB161" i="12" s="1"/>
  <c r="BC158" i="12" s="1"/>
  <c r="BA120" i="12"/>
  <c r="BA121" i="12" s="1"/>
  <c r="BB118" i="12" s="1"/>
  <c r="BA215" i="12"/>
  <c r="BA109" i="12"/>
  <c r="BA110" i="12" s="1"/>
  <c r="BB107" i="12" s="1"/>
  <c r="BA214" i="12"/>
  <c r="BA131" i="12"/>
  <c r="BA132" i="12" s="1"/>
  <c r="BB129" i="12" s="1"/>
  <c r="BA216" i="12"/>
  <c r="AZ142" i="12"/>
  <c r="AZ143" i="12" s="1"/>
  <c r="BA140" i="12" s="1"/>
  <c r="AZ217" i="12"/>
  <c r="BD171" i="12"/>
  <c r="BD172" i="12" s="1"/>
  <c r="BE169" i="12" s="1"/>
  <c r="AY182" i="9"/>
  <c r="AY183" i="9" s="1"/>
  <c r="AZ180" i="9" s="1"/>
  <c r="BE176" i="12"/>
  <c r="BE177" i="12" s="1"/>
  <c r="BF174" i="12" s="1"/>
  <c r="BA187" i="9"/>
  <c r="BA188" i="9" s="1"/>
  <c r="BB185" i="9" s="1"/>
  <c r="BB112" i="12"/>
  <c r="BB114" i="12" s="1"/>
  <c r="BB115" i="12" s="1"/>
  <c r="BA28" i="12" s="1"/>
  <c r="BA46" i="12" s="1"/>
  <c r="BA47" i="12" s="1"/>
  <c r="BA48" i="12" s="1"/>
  <c r="BB45" i="12" s="1"/>
  <c r="BB134" i="12"/>
  <c r="BB136" i="12" s="1"/>
  <c r="BB137" i="12" s="1"/>
  <c r="BA30" i="12" s="1"/>
  <c r="BB123" i="12"/>
  <c r="BB125" i="12" s="1"/>
  <c r="BB126" i="12" s="1"/>
  <c r="BA29" i="12" s="1"/>
  <c r="BA145" i="12"/>
  <c r="BA147" i="12" s="1"/>
  <c r="BA148" i="12" s="1"/>
  <c r="AZ31" i="12" s="1"/>
  <c r="W104" i="12"/>
  <c r="V27" i="12" s="1"/>
  <c r="V15" i="12" s="1"/>
  <c r="BA109" i="10"/>
  <c r="BA110" i="10" s="1"/>
  <c r="BB107" i="10" s="1"/>
  <c r="BB98" i="10"/>
  <c r="BB99" i="10" s="1"/>
  <c r="BC96" i="10" s="1"/>
  <c r="BB69" i="10"/>
  <c r="BB70" i="10" s="1"/>
  <c r="BC67" i="10" s="1"/>
  <c r="BB58" i="10"/>
  <c r="BB59" i="10" s="1"/>
  <c r="BC56" i="10" s="1"/>
  <c r="BC63" i="10"/>
  <c r="BC64" i="10" s="1"/>
  <c r="BD61" i="10" s="1"/>
  <c r="BA136" i="10"/>
  <c r="BA137" i="10" s="1"/>
  <c r="BB134" i="10" s="1"/>
  <c r="BB120" i="10"/>
  <c r="BB121" i="10" s="1"/>
  <c r="BC118" i="10" s="1"/>
  <c r="BB80" i="10"/>
  <c r="BB81" i="10" s="1"/>
  <c r="BC78" i="10" s="1"/>
  <c r="BB125" i="10"/>
  <c r="BB126" i="10" s="1"/>
  <c r="BC123" i="10" s="1"/>
  <c r="BA142" i="10"/>
  <c r="BA143" i="10" s="1"/>
  <c r="BB140" i="10" s="1"/>
  <c r="BB52" i="10"/>
  <c r="BB53" i="10" s="1"/>
  <c r="BC50" i="10" s="1"/>
  <c r="BB74" i="10"/>
  <c r="BB75" i="10" s="1"/>
  <c r="BC72" i="10" s="1"/>
  <c r="BA147" i="10"/>
  <c r="BA148" i="10" s="1"/>
  <c r="BB145" i="10" s="1"/>
  <c r="BA131" i="10"/>
  <c r="BA132" i="10" s="1"/>
  <c r="BB129" i="10" s="1"/>
  <c r="BB114" i="10"/>
  <c r="BB115" i="10" s="1"/>
  <c r="BC112" i="10" s="1"/>
  <c r="BA103" i="10"/>
  <c r="BA104" i="10" s="1"/>
  <c r="BB101" i="10" s="1"/>
  <c r="V13" i="10"/>
  <c r="W42" i="10"/>
  <c r="AF36" i="10"/>
  <c r="AE47" i="10"/>
  <c r="AE22" i="10" s="1"/>
  <c r="BB85" i="10"/>
  <c r="BB86" i="10" s="1"/>
  <c r="BC83" i="10" s="1"/>
  <c r="T39" i="9" l="1"/>
  <c r="S19" i="9"/>
  <c r="S17" i="9" s="1"/>
  <c r="U40" i="9"/>
  <c r="U35" i="9"/>
  <c r="U36" i="9" s="1"/>
  <c r="U22" i="9" s="1"/>
  <c r="BE5" i="7"/>
  <c r="BD7" i="7"/>
  <c r="BD5" i="6"/>
  <c r="BE5" i="6" s="1"/>
  <c r="AV196" i="9"/>
  <c r="AV198" i="9" s="1"/>
  <c r="AV199" i="9" s="1"/>
  <c r="AU193" i="9"/>
  <c r="AU194" i="9" s="1"/>
  <c r="AV191" i="9" s="1"/>
  <c r="AX207" i="9"/>
  <c r="AX209" i="9" s="1"/>
  <c r="AX210" i="9" s="1"/>
  <c r="AW204" i="9"/>
  <c r="AW205" i="9" s="1"/>
  <c r="AX202" i="9" s="1"/>
  <c r="AQ29" i="9"/>
  <c r="AS123" i="9"/>
  <c r="AS125" i="9" s="1"/>
  <c r="AS126" i="9" s="1"/>
  <c r="AR215" i="9"/>
  <c r="AR120" i="9"/>
  <c r="AR121" i="9" s="1"/>
  <c r="AS118" i="9" s="1"/>
  <c r="AV174" i="9"/>
  <c r="AV176" i="9" s="1"/>
  <c r="AV177" i="9" s="1"/>
  <c r="AU171" i="9"/>
  <c r="AU172" i="9" s="1"/>
  <c r="AV169" i="9" s="1"/>
  <c r="AP62" i="9"/>
  <c r="AP63" i="9" s="1"/>
  <c r="AP64" i="9" s="1"/>
  <c r="AQ61" i="9" s="1"/>
  <c r="AP51" i="9"/>
  <c r="AP52" i="9" s="1"/>
  <c r="AP53" i="9" s="1"/>
  <c r="AQ50" i="9" s="1"/>
  <c r="AP57" i="9"/>
  <c r="AP58" i="9" s="1"/>
  <c r="AP59" i="9" s="1"/>
  <c r="AQ56" i="9" s="1"/>
  <c r="AP68" i="9"/>
  <c r="AP69" i="9" s="1"/>
  <c r="AP70" i="9" s="1"/>
  <c r="AQ67" i="9" s="1"/>
  <c r="AP73" i="9"/>
  <c r="AP74" i="9" s="1"/>
  <c r="AP75" i="9" s="1"/>
  <c r="AQ72" i="9" s="1"/>
  <c r="AQ31" i="9"/>
  <c r="AR142" i="9"/>
  <c r="AR143" i="9" s="1"/>
  <c r="AS140" i="9" s="1"/>
  <c r="AR217" i="9"/>
  <c r="AS145" i="9"/>
  <c r="AS147" i="9" s="1"/>
  <c r="AS148" i="9" s="1"/>
  <c r="AV163" i="9"/>
  <c r="AV165" i="9" s="1"/>
  <c r="AV166" i="9" s="1"/>
  <c r="AU160" i="9"/>
  <c r="AU161" i="9" s="1"/>
  <c r="AV158" i="9" s="1"/>
  <c r="AQ30" i="9"/>
  <c r="AS134" i="9"/>
  <c r="AS136" i="9" s="1"/>
  <c r="AS137" i="9" s="1"/>
  <c r="AR216" i="9"/>
  <c r="AR131" i="9"/>
  <c r="AR132" i="9" s="1"/>
  <c r="AS129" i="9" s="1"/>
  <c r="AS214" i="9"/>
  <c r="AS109" i="9"/>
  <c r="AS110" i="9" s="1"/>
  <c r="AT107" i="9" s="1"/>
  <c r="AT112" i="9"/>
  <c r="AT114" i="9" s="1"/>
  <c r="AT115" i="9" s="1"/>
  <c r="AR28" i="9"/>
  <c r="AR46" i="9" s="1"/>
  <c r="AR47" i="9" s="1"/>
  <c r="AR48" i="9" s="1"/>
  <c r="AS45" i="9" s="1"/>
  <c r="AP79" i="9"/>
  <c r="AP80" i="9" s="1"/>
  <c r="AP81" i="9" s="1"/>
  <c r="AQ78" i="9" s="1"/>
  <c r="AP84" i="9"/>
  <c r="AP85" i="9" s="1"/>
  <c r="AP86" i="9" s="1"/>
  <c r="AQ83" i="9" s="1"/>
  <c r="U13" i="12"/>
  <c r="U12" i="11" s="1"/>
  <c r="AZ79" i="12"/>
  <c r="AZ80" i="12" s="1"/>
  <c r="AZ81" i="12" s="1"/>
  <c r="BA78" i="12" s="1"/>
  <c r="AZ84" i="12"/>
  <c r="AZ85" i="12" s="1"/>
  <c r="AZ86" i="12" s="1"/>
  <c r="BA83" i="12" s="1"/>
  <c r="BA51" i="12"/>
  <c r="BA52" i="12" s="1"/>
  <c r="BA53" i="12" s="1"/>
  <c r="BB50" i="12" s="1"/>
  <c r="BA62" i="12"/>
  <c r="BA63" i="12" s="1"/>
  <c r="BA64" i="12" s="1"/>
  <c r="BB61" i="12" s="1"/>
  <c r="BA57" i="12"/>
  <c r="BA58" i="12" s="1"/>
  <c r="BA59" i="12" s="1"/>
  <c r="BB56" i="12" s="1"/>
  <c r="V35" i="12"/>
  <c r="V40" i="12"/>
  <c r="BA68" i="12"/>
  <c r="BA69" i="12" s="1"/>
  <c r="BA70" i="12" s="1"/>
  <c r="BB67" i="12" s="1"/>
  <c r="BA73" i="12"/>
  <c r="BA74" i="12" s="1"/>
  <c r="BA75" i="12" s="1"/>
  <c r="BB72" i="12" s="1"/>
  <c r="BD163" i="12"/>
  <c r="BD165" i="12" s="1"/>
  <c r="BD166" i="12" s="1"/>
  <c r="BC160" i="12"/>
  <c r="BC161" i="12" s="1"/>
  <c r="BD158" i="12" s="1"/>
  <c r="BB185" i="12"/>
  <c r="BB187" i="12" s="1"/>
  <c r="BB188" i="12" s="1"/>
  <c r="BA182" i="12"/>
  <c r="BA183" i="12" s="1"/>
  <c r="BB180" i="12" s="1"/>
  <c r="V99" i="9"/>
  <c r="W96" i="9" s="1"/>
  <c r="BD207" i="12"/>
  <c r="BD209" i="12" s="1"/>
  <c r="BD210" i="12" s="1"/>
  <c r="BC204" i="12"/>
  <c r="BC205" i="12" s="1"/>
  <c r="BD202" i="12" s="1"/>
  <c r="W103" i="9"/>
  <c r="BD196" i="12"/>
  <c r="BD198" i="12" s="1"/>
  <c r="BD199" i="12" s="1"/>
  <c r="BC193" i="12"/>
  <c r="BC194" i="12" s="1"/>
  <c r="BD191" i="12" s="1"/>
  <c r="BB120" i="12"/>
  <c r="BB121" i="12" s="1"/>
  <c r="BC118" i="12" s="1"/>
  <c r="BB215" i="12"/>
  <c r="BB131" i="12"/>
  <c r="BB132" i="12" s="1"/>
  <c r="BC129" i="12" s="1"/>
  <c r="BB216" i="12"/>
  <c r="BB109" i="12"/>
  <c r="BB110" i="12" s="1"/>
  <c r="BC107" i="12" s="1"/>
  <c r="BB214" i="12"/>
  <c r="W98" i="12"/>
  <c r="W213" i="12"/>
  <c r="W6" i="12" s="1"/>
  <c r="BA142" i="12"/>
  <c r="BA143" i="12" s="1"/>
  <c r="BB140" i="12" s="1"/>
  <c r="BA217" i="12"/>
  <c r="AZ182" i="9"/>
  <c r="AZ183" i="9" s="1"/>
  <c r="BA180" i="9" s="1"/>
  <c r="BE171" i="12"/>
  <c r="BE172" i="12" s="1"/>
  <c r="BF169" i="12" s="1"/>
  <c r="BF176" i="12"/>
  <c r="BF177" i="12" s="1"/>
  <c r="BG174" i="12" s="1"/>
  <c r="BB187" i="9"/>
  <c r="BB188" i="9" s="1"/>
  <c r="BC185" i="9" s="1"/>
  <c r="BC134" i="12"/>
  <c r="BC136" i="12" s="1"/>
  <c r="BC137" i="12" s="1"/>
  <c r="BB30" i="12" s="1"/>
  <c r="X101" i="12"/>
  <c r="BB145" i="12"/>
  <c r="BB147" i="12" s="1"/>
  <c r="BB148" i="12" s="1"/>
  <c r="BA31" i="12" s="1"/>
  <c r="BC123" i="12"/>
  <c r="BC125" i="12" s="1"/>
  <c r="BC126" i="12" s="1"/>
  <c r="BB29" i="12" s="1"/>
  <c r="BC112" i="12"/>
  <c r="BC114" i="12" s="1"/>
  <c r="BC115" i="12" s="1"/>
  <c r="BB28" i="12" s="1"/>
  <c r="BB46" i="12" s="1"/>
  <c r="BB47" i="12" s="1"/>
  <c r="BB48" i="12" s="1"/>
  <c r="BC45" i="12" s="1"/>
  <c r="BC85" i="10"/>
  <c r="BC86" i="10" s="1"/>
  <c r="BD83" i="10" s="1"/>
  <c r="BB103" i="10"/>
  <c r="BB104" i="10" s="1"/>
  <c r="BC101" i="10" s="1"/>
  <c r="BC114" i="10"/>
  <c r="BC115" i="10" s="1"/>
  <c r="BD112" i="10" s="1"/>
  <c r="BB131" i="10"/>
  <c r="BB132" i="10" s="1"/>
  <c r="BC129" i="10" s="1"/>
  <c r="BB147" i="10"/>
  <c r="BB148" i="10" s="1"/>
  <c r="BC145" i="10" s="1"/>
  <c r="BC52" i="10"/>
  <c r="BC53" i="10" s="1"/>
  <c r="BD50" i="10" s="1"/>
  <c r="BB142" i="10"/>
  <c r="BB143" i="10" s="1"/>
  <c r="BC140" i="10" s="1"/>
  <c r="BC125" i="10"/>
  <c r="BC126" i="10" s="1"/>
  <c r="BD123" i="10" s="1"/>
  <c r="BC80" i="10"/>
  <c r="BC81" i="10" s="1"/>
  <c r="BD78" i="10" s="1"/>
  <c r="BC120" i="10"/>
  <c r="BC121" i="10" s="1"/>
  <c r="BD118" i="10" s="1"/>
  <c r="BB136" i="10"/>
  <c r="BB137" i="10" s="1"/>
  <c r="BC134" i="10" s="1"/>
  <c r="BD63" i="10"/>
  <c r="BD64" i="10" s="1"/>
  <c r="BE61" i="10" s="1"/>
  <c r="BC58" i="10"/>
  <c r="BC59" i="10" s="1"/>
  <c r="BD56" i="10" s="1"/>
  <c r="BC69" i="10"/>
  <c r="BC70" i="10" s="1"/>
  <c r="BD67" i="10" s="1"/>
  <c r="BC98" i="10"/>
  <c r="BC99" i="10" s="1"/>
  <c r="BD96" i="10" s="1"/>
  <c r="BB109" i="10"/>
  <c r="BB110" i="10" s="1"/>
  <c r="BC107" i="10" s="1"/>
  <c r="AE48" i="10"/>
  <c r="AF45" i="10" s="1"/>
  <c r="AF37" i="10"/>
  <c r="AG34" i="10" s="1"/>
  <c r="X39" i="10"/>
  <c r="W19" i="10"/>
  <c r="W17" i="10" s="1"/>
  <c r="W10" i="10" s="1"/>
  <c r="BC74" i="10"/>
  <c r="BC75" i="10" s="1"/>
  <c r="BD72" i="10" s="1"/>
  <c r="S11" i="9" l="1"/>
  <c r="S23" i="9" s="1"/>
  <c r="S24" i="9" s="1"/>
  <c r="S12" i="9" s="1"/>
  <c r="S10" i="9"/>
  <c r="T18" i="9"/>
  <c r="T41" i="9"/>
  <c r="U37" i="9"/>
  <c r="V34" i="9" s="1"/>
  <c r="BF5" i="7"/>
  <c r="BE7" i="7"/>
  <c r="BE6" i="6"/>
  <c r="BF6" i="6" s="1"/>
  <c r="AQ79" i="9"/>
  <c r="AQ80" i="9" s="1"/>
  <c r="AQ81" i="9" s="1"/>
  <c r="AR78" i="9" s="1"/>
  <c r="AQ84" i="9"/>
  <c r="AQ85" i="9" s="1"/>
  <c r="AQ86" i="9" s="1"/>
  <c r="AR83" i="9" s="1"/>
  <c r="AW174" i="9"/>
  <c r="AW176" i="9" s="1"/>
  <c r="AW177" i="9" s="1"/>
  <c r="AV171" i="9"/>
  <c r="AV172" i="9" s="1"/>
  <c r="AW169" i="9" s="1"/>
  <c r="AR31" i="9"/>
  <c r="AS217" i="9"/>
  <c r="AT145" i="9"/>
  <c r="AT147" i="9" s="1"/>
  <c r="AT148" i="9" s="1"/>
  <c r="AS142" i="9"/>
  <c r="AS143" i="9" s="1"/>
  <c r="AT140" i="9" s="1"/>
  <c r="AY207" i="9"/>
  <c r="AY209" i="9" s="1"/>
  <c r="AY210" i="9" s="1"/>
  <c r="AX204" i="9"/>
  <c r="AX205" i="9" s="1"/>
  <c r="AY202" i="9" s="1"/>
  <c r="AQ62" i="9"/>
  <c r="AQ63" i="9" s="1"/>
  <c r="AQ64" i="9" s="1"/>
  <c r="AR61" i="9" s="1"/>
  <c r="AQ57" i="9"/>
  <c r="AQ58" i="9" s="1"/>
  <c r="AQ59" i="9" s="1"/>
  <c r="AR56" i="9" s="1"/>
  <c r="AQ51" i="9"/>
  <c r="AQ52" i="9" s="1"/>
  <c r="AQ53" i="9" s="1"/>
  <c r="AR50" i="9" s="1"/>
  <c r="AR30" i="9"/>
  <c r="AS131" i="9"/>
  <c r="AS132" i="9" s="1"/>
  <c r="AT129" i="9" s="1"/>
  <c r="AT134" i="9"/>
  <c r="AT136" i="9" s="1"/>
  <c r="AT137" i="9" s="1"/>
  <c r="AS216" i="9"/>
  <c r="AS28" i="9"/>
  <c r="AS46" i="9" s="1"/>
  <c r="AS47" i="9" s="1"/>
  <c r="AS48" i="9" s="1"/>
  <c r="AT45" i="9" s="1"/>
  <c r="AT214" i="9"/>
  <c r="AU112" i="9"/>
  <c r="AU114" i="9" s="1"/>
  <c r="AU115" i="9" s="1"/>
  <c r="AT109" i="9"/>
  <c r="AT110" i="9" s="1"/>
  <c r="AU107" i="9" s="1"/>
  <c r="AR29" i="9"/>
  <c r="AS215" i="9"/>
  <c r="AS120" i="9"/>
  <c r="AS121" i="9" s="1"/>
  <c r="AT118" i="9" s="1"/>
  <c r="AT123" i="9"/>
  <c r="AT125" i="9" s="1"/>
  <c r="AT126" i="9" s="1"/>
  <c r="AQ73" i="9"/>
  <c r="AQ74" i="9" s="1"/>
  <c r="AQ75" i="9" s="1"/>
  <c r="AR72" i="9" s="1"/>
  <c r="AQ68" i="9"/>
  <c r="AQ69" i="9" s="1"/>
  <c r="AQ70" i="9" s="1"/>
  <c r="AR67" i="9" s="1"/>
  <c r="AW196" i="9"/>
  <c r="AW198" i="9" s="1"/>
  <c r="AW199" i="9" s="1"/>
  <c r="AV193" i="9"/>
  <c r="AV194" i="9" s="1"/>
  <c r="AW191" i="9" s="1"/>
  <c r="AW163" i="9"/>
  <c r="AW165" i="9" s="1"/>
  <c r="AW166" i="9" s="1"/>
  <c r="AV160" i="9"/>
  <c r="AV161" i="9" s="1"/>
  <c r="AW158" i="9" s="1"/>
  <c r="V41" i="12"/>
  <c r="V9" i="12" s="1"/>
  <c r="BB68" i="12"/>
  <c r="BB69" i="12" s="1"/>
  <c r="BB70" i="12" s="1"/>
  <c r="BC67" i="12" s="1"/>
  <c r="BB73" i="12"/>
  <c r="BB74" i="12" s="1"/>
  <c r="BB75" i="12" s="1"/>
  <c r="BC72" i="12" s="1"/>
  <c r="BB62" i="12"/>
  <c r="BB63" i="12" s="1"/>
  <c r="BB64" i="12" s="1"/>
  <c r="BC61" i="12" s="1"/>
  <c r="BB57" i="12"/>
  <c r="BB58" i="12" s="1"/>
  <c r="BB59" i="12" s="1"/>
  <c r="BC56" i="12" s="1"/>
  <c r="BB51" i="12"/>
  <c r="BB52" i="12" s="1"/>
  <c r="BB53" i="12" s="1"/>
  <c r="BC50" i="12" s="1"/>
  <c r="BA79" i="12"/>
  <c r="BA80" i="12" s="1"/>
  <c r="BA81" i="12" s="1"/>
  <c r="BB78" i="12" s="1"/>
  <c r="BA84" i="12"/>
  <c r="BA85" i="12" s="1"/>
  <c r="BA86" i="12" s="1"/>
  <c r="BB83" i="12" s="1"/>
  <c r="V36" i="12"/>
  <c r="V22" i="12" s="1"/>
  <c r="W104" i="9"/>
  <c r="BE207" i="12"/>
  <c r="BE209" i="12" s="1"/>
  <c r="BE210" i="12" s="1"/>
  <c r="BD204" i="12"/>
  <c r="BD205" i="12" s="1"/>
  <c r="BE202" i="12" s="1"/>
  <c r="BC185" i="12"/>
  <c r="BC187" i="12" s="1"/>
  <c r="BC188" i="12" s="1"/>
  <c r="BB182" i="12"/>
  <c r="BB183" i="12" s="1"/>
  <c r="BC180" i="12" s="1"/>
  <c r="BE196" i="12"/>
  <c r="BE198" i="12" s="1"/>
  <c r="BE199" i="12" s="1"/>
  <c r="BD193" i="12"/>
  <c r="BD194" i="12" s="1"/>
  <c r="BE191" i="12" s="1"/>
  <c r="BE163" i="12"/>
  <c r="BE165" i="12" s="1"/>
  <c r="BE166" i="12" s="1"/>
  <c r="BD160" i="12"/>
  <c r="BD161" i="12" s="1"/>
  <c r="BE158" i="12" s="1"/>
  <c r="BC131" i="12"/>
  <c r="BC132" i="12" s="1"/>
  <c r="BD129" i="12" s="1"/>
  <c r="BC216" i="12"/>
  <c r="BB142" i="12"/>
  <c r="BB143" i="12" s="1"/>
  <c r="BC140" i="12" s="1"/>
  <c r="BB217" i="12"/>
  <c r="BC109" i="12"/>
  <c r="BC110" i="12" s="1"/>
  <c r="BD107" i="12" s="1"/>
  <c r="BC214" i="12"/>
  <c r="W99" i="12"/>
  <c r="X96" i="12" s="1"/>
  <c r="BC120" i="12"/>
  <c r="BC121" i="12" s="1"/>
  <c r="BD118" i="12" s="1"/>
  <c r="BC215" i="12"/>
  <c r="BA182" i="9"/>
  <c r="BA183" i="9" s="1"/>
  <c r="BB180" i="9" s="1"/>
  <c r="BF171" i="12"/>
  <c r="BF172" i="12" s="1"/>
  <c r="BG169" i="12" s="1"/>
  <c r="BG176" i="12"/>
  <c r="BG177" i="12" s="1"/>
  <c r="BH174" i="12" s="1"/>
  <c r="BC187" i="9"/>
  <c r="BC188" i="9" s="1"/>
  <c r="BD185" i="9" s="1"/>
  <c r="BD112" i="12"/>
  <c r="BD114" i="12" s="1"/>
  <c r="BD115" i="12" s="1"/>
  <c r="BC28" i="12" s="1"/>
  <c r="BC46" i="12" s="1"/>
  <c r="BC47" i="12" s="1"/>
  <c r="BC48" i="12" s="1"/>
  <c r="BD45" i="12" s="1"/>
  <c r="BC145" i="12"/>
  <c r="BC147" i="12" s="1"/>
  <c r="BC148" i="12" s="1"/>
  <c r="BB31" i="12" s="1"/>
  <c r="X103" i="12"/>
  <c r="BD134" i="12"/>
  <c r="BD136" i="12" s="1"/>
  <c r="BD137" i="12" s="1"/>
  <c r="BC30" i="12" s="1"/>
  <c r="BD123" i="12"/>
  <c r="BD125" i="12" s="1"/>
  <c r="BD126" i="12" s="1"/>
  <c r="BC29" i="12" s="1"/>
  <c r="BC109" i="10"/>
  <c r="BC110" i="10" s="1"/>
  <c r="BD107" i="10" s="1"/>
  <c r="BD98" i="10"/>
  <c r="BD99" i="10" s="1"/>
  <c r="BE96" i="10" s="1"/>
  <c r="BD69" i="10"/>
  <c r="BD70" i="10" s="1"/>
  <c r="BE67" i="10" s="1"/>
  <c r="BD58" i="10"/>
  <c r="BD59" i="10" s="1"/>
  <c r="BE56" i="10" s="1"/>
  <c r="BC136" i="10"/>
  <c r="BC137" i="10" s="1"/>
  <c r="BD134" i="10" s="1"/>
  <c r="BD80" i="10"/>
  <c r="BD81" i="10" s="1"/>
  <c r="BE78" i="10" s="1"/>
  <c r="BD125" i="10"/>
  <c r="BD126" i="10" s="1"/>
  <c r="BE123" i="10" s="1"/>
  <c r="BC142" i="10"/>
  <c r="BC143" i="10" s="1"/>
  <c r="BD140" i="10" s="1"/>
  <c r="BD52" i="10"/>
  <c r="BD53" i="10" s="1"/>
  <c r="BE50" i="10" s="1"/>
  <c r="BC147" i="10"/>
  <c r="BC148" i="10" s="1"/>
  <c r="BD145" i="10" s="1"/>
  <c r="BC131" i="10"/>
  <c r="BC132" i="10" s="1"/>
  <c r="BD129" i="10" s="1"/>
  <c r="BD114" i="10"/>
  <c r="BD115" i="10" s="1"/>
  <c r="BE112" i="10" s="1"/>
  <c r="BC103" i="10"/>
  <c r="BC104" i="10" s="1"/>
  <c r="BD101" i="10" s="1"/>
  <c r="BD74" i="10"/>
  <c r="BD75" i="10" s="1"/>
  <c r="BE72" i="10" s="1"/>
  <c r="BD85" i="10"/>
  <c r="BD86" i="10" s="1"/>
  <c r="BE83" i="10" s="1"/>
  <c r="W11" i="10"/>
  <c r="W23" i="10" s="1"/>
  <c r="W24" i="10" s="1"/>
  <c r="W12" i="10" s="1"/>
  <c r="X18" i="10"/>
  <c r="X41" i="10"/>
  <c r="X9" i="10" s="1"/>
  <c r="AG36" i="10"/>
  <c r="AF47" i="10"/>
  <c r="AF22" i="10" s="1"/>
  <c r="BD120" i="10"/>
  <c r="BD121" i="10" s="1"/>
  <c r="BE118" i="10" s="1"/>
  <c r="BE63" i="10"/>
  <c r="BE64" i="10" s="1"/>
  <c r="BF61" i="10" s="1"/>
  <c r="T9" i="9" l="1"/>
  <c r="T42" i="9"/>
  <c r="S13" i="9"/>
  <c r="S11" i="11" s="1"/>
  <c r="S13" i="11" s="1"/>
  <c r="V27" i="9"/>
  <c r="V15" i="9" s="1"/>
  <c r="BG5" i="7"/>
  <c r="BF7" i="7"/>
  <c r="BF5" i="6"/>
  <c r="BG5" i="6" s="1"/>
  <c r="AR68" i="9"/>
  <c r="AR69" i="9" s="1"/>
  <c r="AR70" i="9" s="1"/>
  <c r="AS67" i="9" s="1"/>
  <c r="AR73" i="9"/>
  <c r="AR74" i="9" s="1"/>
  <c r="AR75" i="9" s="1"/>
  <c r="AS72" i="9" s="1"/>
  <c r="AZ207" i="9"/>
  <c r="AZ209" i="9" s="1"/>
  <c r="AZ210" i="9" s="1"/>
  <c r="AY204" i="9"/>
  <c r="AY205" i="9" s="1"/>
  <c r="AZ202" i="9" s="1"/>
  <c r="AW160" i="9"/>
  <c r="AW161" i="9" s="1"/>
  <c r="AX158" i="9" s="1"/>
  <c r="AX163" i="9"/>
  <c r="AX165" i="9" s="1"/>
  <c r="AX166" i="9" s="1"/>
  <c r="AV112" i="9"/>
  <c r="AV114" i="9" s="1"/>
  <c r="AV115" i="9" s="1"/>
  <c r="AU109" i="9"/>
  <c r="AU110" i="9" s="1"/>
  <c r="AV107" i="9" s="1"/>
  <c r="AU214" i="9"/>
  <c r="AT28" i="9"/>
  <c r="AT46" i="9" s="1"/>
  <c r="AT47" i="9" s="1"/>
  <c r="AT48" i="9" s="1"/>
  <c r="AU45" i="9" s="1"/>
  <c r="AS29" i="9"/>
  <c r="AT215" i="9"/>
  <c r="AU123" i="9"/>
  <c r="AU125" i="9" s="1"/>
  <c r="AU126" i="9" s="1"/>
  <c r="AT120" i="9"/>
  <c r="AT121" i="9" s="1"/>
  <c r="AU118" i="9" s="1"/>
  <c r="AX174" i="9"/>
  <c r="AX176" i="9" s="1"/>
  <c r="AX177" i="9" s="1"/>
  <c r="AW171" i="9"/>
  <c r="AW172" i="9" s="1"/>
  <c r="AX169" i="9" s="1"/>
  <c r="AS30" i="9"/>
  <c r="AU134" i="9"/>
  <c r="AU136" i="9" s="1"/>
  <c r="AU137" i="9" s="1"/>
  <c r="AT131" i="9"/>
  <c r="AT132" i="9" s="1"/>
  <c r="AU129" i="9" s="1"/>
  <c r="AT216" i="9"/>
  <c r="AS31" i="9"/>
  <c r="AT142" i="9"/>
  <c r="AT143" i="9" s="1"/>
  <c r="AU140" i="9" s="1"/>
  <c r="AU145" i="9"/>
  <c r="AU147" i="9" s="1"/>
  <c r="AU148" i="9" s="1"/>
  <c r="AT217" i="9"/>
  <c r="AR79" i="9"/>
  <c r="AR80" i="9" s="1"/>
  <c r="AR81" i="9" s="1"/>
  <c r="AS78" i="9" s="1"/>
  <c r="AR84" i="9"/>
  <c r="AR85" i="9" s="1"/>
  <c r="AR86" i="9" s="1"/>
  <c r="AS83" i="9" s="1"/>
  <c r="AR51" i="9"/>
  <c r="AR52" i="9" s="1"/>
  <c r="AR53" i="9" s="1"/>
  <c r="AS50" i="9" s="1"/>
  <c r="AR57" i="9"/>
  <c r="AR58" i="9" s="1"/>
  <c r="AR59" i="9" s="1"/>
  <c r="AS56" i="9" s="1"/>
  <c r="AR62" i="9"/>
  <c r="AR63" i="9" s="1"/>
  <c r="AR64" i="9" s="1"/>
  <c r="AS61" i="9" s="1"/>
  <c r="AX196" i="9"/>
  <c r="AX198" i="9" s="1"/>
  <c r="AX199" i="9" s="1"/>
  <c r="AW193" i="9"/>
  <c r="AW194" i="9" s="1"/>
  <c r="AX191" i="9" s="1"/>
  <c r="V42" i="12"/>
  <c r="V19" i="12" s="1"/>
  <c r="V17" i="12" s="1"/>
  <c r="V37" i="12"/>
  <c r="W34" i="12" s="1"/>
  <c r="BC57" i="12"/>
  <c r="BC58" i="12" s="1"/>
  <c r="BC59" i="12" s="1"/>
  <c r="BD56" i="12" s="1"/>
  <c r="BC62" i="12"/>
  <c r="BC63" i="12" s="1"/>
  <c r="BC64" i="12" s="1"/>
  <c r="BD61" i="12" s="1"/>
  <c r="BC51" i="12"/>
  <c r="BC52" i="12" s="1"/>
  <c r="BC53" i="12" s="1"/>
  <c r="BD50" i="12" s="1"/>
  <c r="BB79" i="12"/>
  <c r="BB80" i="12" s="1"/>
  <c r="BB81" i="12" s="1"/>
  <c r="BC78" i="12" s="1"/>
  <c r="BB84" i="12"/>
  <c r="BB85" i="12" s="1"/>
  <c r="BB86" i="12" s="1"/>
  <c r="BC83" i="12" s="1"/>
  <c r="BC68" i="12"/>
  <c r="BC69" i="12" s="1"/>
  <c r="BC70" i="12" s="1"/>
  <c r="BD67" i="12" s="1"/>
  <c r="BC73" i="12"/>
  <c r="BC74" i="12" s="1"/>
  <c r="BC75" i="12" s="1"/>
  <c r="BD72" i="12" s="1"/>
  <c r="BF163" i="12"/>
  <c r="BF165" i="12" s="1"/>
  <c r="BF166" i="12" s="1"/>
  <c r="BE160" i="12"/>
  <c r="BE161" i="12" s="1"/>
  <c r="BF158" i="12" s="1"/>
  <c r="BF196" i="12"/>
  <c r="BF198" i="12" s="1"/>
  <c r="BF199" i="12" s="1"/>
  <c r="BE193" i="12"/>
  <c r="BE194" i="12" s="1"/>
  <c r="BF191" i="12" s="1"/>
  <c r="BD185" i="12"/>
  <c r="BD187" i="12" s="1"/>
  <c r="BD188" i="12" s="1"/>
  <c r="BC182" i="12"/>
  <c r="BC183" i="12" s="1"/>
  <c r="BD180" i="12" s="1"/>
  <c r="BF207" i="12"/>
  <c r="BF209" i="12" s="1"/>
  <c r="BF210" i="12" s="1"/>
  <c r="BE204" i="12"/>
  <c r="BE205" i="12" s="1"/>
  <c r="BF202" i="12" s="1"/>
  <c r="X101" i="9"/>
  <c r="W98" i="9"/>
  <c r="W213" i="9"/>
  <c r="W6" i="9" s="1"/>
  <c r="BC142" i="12"/>
  <c r="BC143" i="12" s="1"/>
  <c r="BD140" i="12" s="1"/>
  <c r="BC217" i="12"/>
  <c r="BD109" i="12"/>
  <c r="BD110" i="12" s="1"/>
  <c r="BE107" i="12" s="1"/>
  <c r="BD214" i="12"/>
  <c r="BD131" i="12"/>
  <c r="BD132" i="12" s="1"/>
  <c r="BE129" i="12" s="1"/>
  <c r="BD216" i="12"/>
  <c r="BD120" i="12"/>
  <c r="BD121" i="12" s="1"/>
  <c r="BE118" i="12" s="1"/>
  <c r="BD215" i="12"/>
  <c r="BG171" i="12"/>
  <c r="BG172" i="12" s="1"/>
  <c r="BH169" i="12" s="1"/>
  <c r="BB182" i="9"/>
  <c r="BB183" i="9" s="1"/>
  <c r="BC180" i="9" s="1"/>
  <c r="BH176" i="12"/>
  <c r="BH177" i="12" s="1"/>
  <c r="BI174" i="12" s="1"/>
  <c r="BD187" i="9"/>
  <c r="BD188" i="9" s="1"/>
  <c r="BE185" i="9" s="1"/>
  <c r="BE134" i="12"/>
  <c r="BE136" i="12" s="1"/>
  <c r="BE137" i="12" s="1"/>
  <c r="BD30" i="12" s="1"/>
  <c r="BD145" i="12"/>
  <c r="BD147" i="12" s="1"/>
  <c r="BD148" i="12" s="1"/>
  <c r="BC31" i="12" s="1"/>
  <c r="BE123" i="12"/>
  <c r="BE125" i="12" s="1"/>
  <c r="BE126" i="12" s="1"/>
  <c r="BD29" i="12" s="1"/>
  <c r="X104" i="12"/>
  <c r="W27" i="12" s="1"/>
  <c r="W15" i="12" s="1"/>
  <c r="BE112" i="12"/>
  <c r="BE114" i="12" s="1"/>
  <c r="BE115" i="12" s="1"/>
  <c r="BD28" i="12" s="1"/>
  <c r="BD46" i="12" s="1"/>
  <c r="BD47" i="12" s="1"/>
  <c r="BD48" i="12" s="1"/>
  <c r="BE45" i="12" s="1"/>
  <c r="BF63" i="10"/>
  <c r="BF64" i="10" s="1"/>
  <c r="BG61" i="10" s="1"/>
  <c r="BD109" i="10"/>
  <c r="BD110" i="10" s="1"/>
  <c r="BE107" i="10" s="1"/>
  <c r="BE120" i="10"/>
  <c r="BE121" i="10" s="1"/>
  <c r="BF118" i="10" s="1"/>
  <c r="BE85" i="10"/>
  <c r="BE86" i="10" s="1"/>
  <c r="BF83" i="10" s="1"/>
  <c r="BE74" i="10"/>
  <c r="BE75" i="10" s="1"/>
  <c r="BF72" i="10" s="1"/>
  <c r="BD103" i="10"/>
  <c r="BD104" i="10" s="1"/>
  <c r="BE101" i="10" s="1"/>
  <c r="BE114" i="10"/>
  <c r="BE115" i="10" s="1"/>
  <c r="BF112" i="10" s="1"/>
  <c r="BD131" i="10"/>
  <c r="BD132" i="10" s="1"/>
  <c r="BE129" i="10" s="1"/>
  <c r="BD147" i="10"/>
  <c r="BD148" i="10" s="1"/>
  <c r="BE145" i="10" s="1"/>
  <c r="BE52" i="10"/>
  <c r="BE53" i="10" s="1"/>
  <c r="BF50" i="10" s="1"/>
  <c r="BD142" i="10"/>
  <c r="BD143" i="10" s="1"/>
  <c r="BE140" i="10" s="1"/>
  <c r="BE125" i="10"/>
  <c r="BE126" i="10" s="1"/>
  <c r="BF123" i="10" s="1"/>
  <c r="BE80" i="10"/>
  <c r="BE81" i="10" s="1"/>
  <c r="BF78" i="10" s="1"/>
  <c r="BD136" i="10"/>
  <c r="BD137" i="10" s="1"/>
  <c r="BE134" i="10" s="1"/>
  <c r="BE58" i="10"/>
  <c r="BE59" i="10" s="1"/>
  <c r="BF56" i="10" s="1"/>
  <c r="BE69" i="10"/>
  <c r="BE70" i="10" s="1"/>
  <c r="BF67" i="10" s="1"/>
  <c r="BE98" i="10"/>
  <c r="BE99" i="10" s="1"/>
  <c r="BF96" i="10" s="1"/>
  <c r="AF48" i="10"/>
  <c r="AG45" i="10" s="1"/>
  <c r="AG37" i="10"/>
  <c r="AH34" i="10" s="1"/>
  <c r="X42" i="10"/>
  <c r="W13" i="10"/>
  <c r="T19" i="9" l="1"/>
  <c r="T17" i="9" s="1"/>
  <c r="U39" i="9"/>
  <c r="V40" i="9"/>
  <c r="V35" i="9"/>
  <c r="V36" i="9" s="1"/>
  <c r="V22" i="9" s="1"/>
  <c r="BH5" i="7"/>
  <c r="BG7" i="7"/>
  <c r="BG6" i="6"/>
  <c r="BH6" i="6" s="1"/>
  <c r="AT30" i="9"/>
  <c r="AU131" i="9"/>
  <c r="AU132" i="9" s="1"/>
  <c r="AV129" i="9" s="1"/>
  <c r="AU216" i="9"/>
  <c r="AV134" i="9"/>
  <c r="AV136" i="9" s="1"/>
  <c r="AV137" i="9" s="1"/>
  <c r="AT29" i="9"/>
  <c r="AU215" i="9"/>
  <c r="AU120" i="9"/>
  <c r="AU121" i="9" s="1"/>
  <c r="AV118" i="9" s="1"/>
  <c r="AV123" i="9"/>
  <c r="AV125" i="9" s="1"/>
  <c r="AV126" i="9" s="1"/>
  <c r="AY174" i="9"/>
  <c r="AY176" i="9" s="1"/>
  <c r="AY177" i="9" s="1"/>
  <c r="AX171" i="9"/>
  <c r="AX172" i="9" s="1"/>
  <c r="AY169" i="9" s="1"/>
  <c r="AS62" i="9"/>
  <c r="AS63" i="9" s="1"/>
  <c r="AS64" i="9" s="1"/>
  <c r="AT61" i="9" s="1"/>
  <c r="AS57" i="9"/>
  <c r="AS58" i="9" s="1"/>
  <c r="AS59" i="9" s="1"/>
  <c r="AT56" i="9" s="1"/>
  <c r="AS51" i="9"/>
  <c r="AS52" i="9" s="1"/>
  <c r="AS53" i="9" s="1"/>
  <c r="AT50" i="9" s="1"/>
  <c r="AS79" i="9"/>
  <c r="AS80" i="9" s="1"/>
  <c r="AS81" i="9" s="1"/>
  <c r="AT78" i="9" s="1"/>
  <c r="AS84" i="9"/>
  <c r="AS85" i="9" s="1"/>
  <c r="AS86" i="9" s="1"/>
  <c r="AT83" i="9" s="1"/>
  <c r="AV214" i="9"/>
  <c r="AV109" i="9"/>
  <c r="AV110" i="9" s="1"/>
  <c r="AW107" i="9" s="1"/>
  <c r="AU28" i="9"/>
  <c r="AU46" i="9" s="1"/>
  <c r="AU47" i="9" s="1"/>
  <c r="AU48" i="9" s="1"/>
  <c r="AV45" i="9" s="1"/>
  <c r="AW112" i="9"/>
  <c r="AW114" i="9" s="1"/>
  <c r="AW115" i="9" s="1"/>
  <c r="AX160" i="9"/>
  <c r="AX161" i="9" s="1"/>
  <c r="AY158" i="9" s="1"/>
  <c r="AY163" i="9"/>
  <c r="AY165" i="9" s="1"/>
  <c r="AY166" i="9" s="1"/>
  <c r="AY196" i="9"/>
  <c r="AY198" i="9" s="1"/>
  <c r="AY199" i="9" s="1"/>
  <c r="AX193" i="9"/>
  <c r="AX194" i="9" s="1"/>
  <c r="AY191" i="9" s="1"/>
  <c r="AS73" i="9"/>
  <c r="AS74" i="9" s="1"/>
  <c r="AS75" i="9" s="1"/>
  <c r="AT72" i="9" s="1"/>
  <c r="AS68" i="9"/>
  <c r="AS69" i="9" s="1"/>
  <c r="AS70" i="9" s="1"/>
  <c r="AT67" i="9" s="1"/>
  <c r="BA207" i="9"/>
  <c r="BA209" i="9" s="1"/>
  <c r="BA210" i="9" s="1"/>
  <c r="AZ204" i="9"/>
  <c r="AZ205" i="9" s="1"/>
  <c r="BA202" i="9" s="1"/>
  <c r="AT31" i="9"/>
  <c r="AV145" i="9"/>
  <c r="AV147" i="9" s="1"/>
  <c r="AV148" i="9" s="1"/>
  <c r="AU217" i="9"/>
  <c r="AU142" i="9"/>
  <c r="AU143" i="9" s="1"/>
  <c r="AV140" i="9" s="1"/>
  <c r="W39" i="12"/>
  <c r="W18" i="12" s="1"/>
  <c r="V10" i="12"/>
  <c r="V11" i="12"/>
  <c r="V23" i="12" s="1"/>
  <c r="V24" i="12" s="1"/>
  <c r="V12" i="12" s="1"/>
  <c r="W35" i="12"/>
  <c r="W40" i="12"/>
  <c r="BD62" i="12"/>
  <c r="BD63" i="12" s="1"/>
  <c r="BD64" i="12" s="1"/>
  <c r="BE61" i="12" s="1"/>
  <c r="BD51" i="12"/>
  <c r="BD52" i="12" s="1"/>
  <c r="BD53" i="12" s="1"/>
  <c r="BE50" i="12" s="1"/>
  <c r="BD57" i="12"/>
  <c r="BD58" i="12" s="1"/>
  <c r="BD59" i="12" s="1"/>
  <c r="BE56" i="12" s="1"/>
  <c r="BC84" i="12"/>
  <c r="BC85" i="12" s="1"/>
  <c r="BC86" i="12" s="1"/>
  <c r="BD83" i="12" s="1"/>
  <c r="BC79" i="12"/>
  <c r="BC80" i="12" s="1"/>
  <c r="BC81" i="12" s="1"/>
  <c r="BD78" i="12" s="1"/>
  <c r="BD68" i="12"/>
  <c r="BD69" i="12" s="1"/>
  <c r="BD70" i="12" s="1"/>
  <c r="BE67" i="12" s="1"/>
  <c r="BD73" i="12"/>
  <c r="BD74" i="12" s="1"/>
  <c r="BD75" i="12" s="1"/>
  <c r="BE72" i="12" s="1"/>
  <c r="W99" i="9"/>
  <c r="X96" i="9" s="1"/>
  <c r="X103" i="9"/>
  <c r="BG207" i="12"/>
  <c r="BG209" i="12" s="1"/>
  <c r="BG210" i="12" s="1"/>
  <c r="BF204" i="12"/>
  <c r="BF205" i="12" s="1"/>
  <c r="BG202" i="12" s="1"/>
  <c r="BE185" i="12"/>
  <c r="BE187" i="12" s="1"/>
  <c r="BE188" i="12" s="1"/>
  <c r="BD182" i="12"/>
  <c r="BD183" i="12" s="1"/>
  <c r="BE180" i="12" s="1"/>
  <c r="BG196" i="12"/>
  <c r="BG198" i="12" s="1"/>
  <c r="BG199" i="12" s="1"/>
  <c r="BF193" i="12"/>
  <c r="BF194" i="12" s="1"/>
  <c r="BG191" i="12" s="1"/>
  <c r="BG163" i="12"/>
  <c r="BG165" i="12" s="1"/>
  <c r="BG166" i="12" s="1"/>
  <c r="BF160" i="12"/>
  <c r="BF161" i="12" s="1"/>
  <c r="BG158" i="12" s="1"/>
  <c r="BE131" i="12"/>
  <c r="BE132" i="12" s="1"/>
  <c r="BF129" i="12" s="1"/>
  <c r="BE216" i="12"/>
  <c r="BE109" i="12"/>
  <c r="BE110" i="12" s="1"/>
  <c r="BF107" i="12" s="1"/>
  <c r="BE214" i="12"/>
  <c r="BD142" i="12"/>
  <c r="BD143" i="12" s="1"/>
  <c r="BE140" i="12" s="1"/>
  <c r="BD217" i="12"/>
  <c r="BE120" i="12"/>
  <c r="BE121" i="12" s="1"/>
  <c r="BF118" i="12" s="1"/>
  <c r="BE215" i="12"/>
  <c r="X98" i="12"/>
  <c r="X99" i="12" s="1"/>
  <c r="Y96" i="12" s="1"/>
  <c r="X213" i="12"/>
  <c r="X6" i="12" s="1"/>
  <c r="BC182" i="9"/>
  <c r="BC183" i="9" s="1"/>
  <c r="BD180" i="9" s="1"/>
  <c r="BH171" i="12"/>
  <c r="BH172" i="12" s="1"/>
  <c r="BI169" i="12" s="1"/>
  <c r="BE187" i="9"/>
  <c r="BE188" i="9" s="1"/>
  <c r="BF185" i="9" s="1"/>
  <c r="BI176" i="12"/>
  <c r="BI177" i="12" s="1"/>
  <c r="BJ174" i="12" s="1"/>
  <c r="BF112" i="12"/>
  <c r="BF114" i="12" s="1"/>
  <c r="BF115" i="12" s="1"/>
  <c r="BE28" i="12" s="1"/>
  <c r="BE46" i="12" s="1"/>
  <c r="BE47" i="12" s="1"/>
  <c r="BE48" i="12" s="1"/>
  <c r="BF45" i="12" s="1"/>
  <c r="BF123" i="12"/>
  <c r="BF125" i="12" s="1"/>
  <c r="BF126" i="12" s="1"/>
  <c r="BE29" i="12" s="1"/>
  <c r="Y101" i="12"/>
  <c r="BE145" i="12"/>
  <c r="BE147" i="12" s="1"/>
  <c r="BE148" i="12" s="1"/>
  <c r="BD31" i="12" s="1"/>
  <c r="BF134" i="12"/>
  <c r="BF136" i="12" s="1"/>
  <c r="BF137" i="12" s="1"/>
  <c r="BE30" i="12" s="1"/>
  <c r="BF98" i="10"/>
  <c r="BF99" i="10" s="1"/>
  <c r="BG96" i="10" s="1"/>
  <c r="BF69" i="10"/>
  <c r="BF70" i="10" s="1"/>
  <c r="BG67" i="10" s="1"/>
  <c r="BF58" i="10"/>
  <c r="BF59" i="10" s="1"/>
  <c r="BG56" i="10" s="1"/>
  <c r="BE136" i="10"/>
  <c r="BE137" i="10" s="1"/>
  <c r="BF134" i="10" s="1"/>
  <c r="BF80" i="10"/>
  <c r="BF81" i="10" s="1"/>
  <c r="BG78" i="10" s="1"/>
  <c r="BE142" i="10"/>
  <c r="BE143" i="10" s="1"/>
  <c r="BF140" i="10" s="1"/>
  <c r="BF52" i="10"/>
  <c r="BF53" i="10" s="1"/>
  <c r="BG50" i="10" s="1"/>
  <c r="BE147" i="10"/>
  <c r="BE148" i="10" s="1"/>
  <c r="BF145" i="10" s="1"/>
  <c r="BE131" i="10"/>
  <c r="BE132" i="10" s="1"/>
  <c r="BF129" i="10" s="1"/>
  <c r="BF114" i="10"/>
  <c r="BF115" i="10" s="1"/>
  <c r="BG112" i="10" s="1"/>
  <c r="BE103" i="10"/>
  <c r="BE104" i="10" s="1"/>
  <c r="BF101" i="10" s="1"/>
  <c r="BF74" i="10"/>
  <c r="BF75" i="10" s="1"/>
  <c r="BG72" i="10" s="1"/>
  <c r="BF85" i="10"/>
  <c r="BF86" i="10" s="1"/>
  <c r="BG83" i="10" s="1"/>
  <c r="BF120" i="10"/>
  <c r="BF121" i="10" s="1"/>
  <c r="BG118" i="10" s="1"/>
  <c r="BE109" i="10"/>
  <c r="BE110" i="10" s="1"/>
  <c r="BF107" i="10" s="1"/>
  <c r="BF125" i="10"/>
  <c r="BF126" i="10" s="1"/>
  <c r="BG123" i="10" s="1"/>
  <c r="BG63" i="10"/>
  <c r="BG64" i="10" s="1"/>
  <c r="BH61" i="10" s="1"/>
  <c r="Y39" i="10"/>
  <c r="X19" i="10"/>
  <c r="X17" i="10" s="1"/>
  <c r="X10" i="10" s="1"/>
  <c r="AH36" i="10"/>
  <c r="AG47" i="10"/>
  <c r="AG22" i="10" s="1"/>
  <c r="U18" i="9" l="1"/>
  <c r="U41" i="9"/>
  <c r="T10" i="9"/>
  <c r="T11" i="9"/>
  <c r="T23" i="9" s="1"/>
  <c r="T24" i="9" s="1"/>
  <c r="T12" i="9" s="1"/>
  <c r="V37" i="9"/>
  <c r="W34" i="9" s="1"/>
  <c r="BI5" i="7"/>
  <c r="BH7" i="7"/>
  <c r="BH5" i="6"/>
  <c r="BI5" i="6" s="1"/>
  <c r="AY160" i="9"/>
  <c r="AY161" i="9" s="1"/>
  <c r="AZ158" i="9" s="1"/>
  <c r="AZ163" i="9"/>
  <c r="AZ165" i="9" s="1"/>
  <c r="AZ166" i="9" s="1"/>
  <c r="AU31" i="9"/>
  <c r="AV217" i="9"/>
  <c r="AV142" i="9"/>
  <c r="AV143" i="9" s="1"/>
  <c r="AW140" i="9" s="1"/>
  <c r="AW145" i="9"/>
  <c r="AW147" i="9" s="1"/>
  <c r="AW148" i="9" s="1"/>
  <c r="AZ174" i="9"/>
  <c r="AZ176" i="9" s="1"/>
  <c r="AZ177" i="9" s="1"/>
  <c r="AY171" i="9"/>
  <c r="AY172" i="9" s="1"/>
  <c r="AZ169" i="9" s="1"/>
  <c r="AT57" i="9"/>
  <c r="AT58" i="9" s="1"/>
  <c r="AT59" i="9" s="1"/>
  <c r="AU56" i="9" s="1"/>
  <c r="AT51" i="9"/>
  <c r="AT52" i="9" s="1"/>
  <c r="AT53" i="9" s="1"/>
  <c r="AU50" i="9" s="1"/>
  <c r="AT62" i="9"/>
  <c r="AT63" i="9" s="1"/>
  <c r="AT64" i="9" s="1"/>
  <c r="AU61" i="9" s="1"/>
  <c r="AU30" i="9"/>
  <c r="AW134" i="9"/>
  <c r="AW136" i="9" s="1"/>
  <c r="AW137" i="9" s="1"/>
  <c r="AV216" i="9"/>
  <c r="AV131" i="9"/>
  <c r="AV132" i="9" s="1"/>
  <c r="AW129" i="9" s="1"/>
  <c r="AU29" i="9"/>
  <c r="AV215" i="9"/>
  <c r="AW123" i="9"/>
  <c r="AW125" i="9" s="1"/>
  <c r="AW126" i="9" s="1"/>
  <c r="AV120" i="9"/>
  <c r="AV121" i="9" s="1"/>
  <c r="AW118" i="9" s="1"/>
  <c r="AW109" i="9"/>
  <c r="AW110" i="9" s="1"/>
  <c r="AX107" i="9" s="1"/>
  <c r="AX112" i="9"/>
  <c r="AX114" i="9" s="1"/>
  <c r="AX115" i="9" s="1"/>
  <c r="AW214" i="9"/>
  <c r="AV28" i="9"/>
  <c r="AV46" i="9" s="1"/>
  <c r="AV47" i="9" s="1"/>
  <c r="AV48" i="9" s="1"/>
  <c r="AW45" i="9" s="1"/>
  <c r="BB207" i="9"/>
  <c r="BB209" i="9" s="1"/>
  <c r="BB210" i="9" s="1"/>
  <c r="BA204" i="9"/>
  <c r="BA205" i="9" s="1"/>
  <c r="BB202" i="9" s="1"/>
  <c r="AT73" i="9"/>
  <c r="AT74" i="9" s="1"/>
  <c r="AT75" i="9" s="1"/>
  <c r="AU72" i="9" s="1"/>
  <c r="AT68" i="9"/>
  <c r="AT69" i="9" s="1"/>
  <c r="AT70" i="9" s="1"/>
  <c r="AU67" i="9" s="1"/>
  <c r="AT79" i="9"/>
  <c r="AT80" i="9" s="1"/>
  <c r="AT81" i="9" s="1"/>
  <c r="AU78" i="9" s="1"/>
  <c r="AT84" i="9"/>
  <c r="AT85" i="9" s="1"/>
  <c r="AT86" i="9" s="1"/>
  <c r="AU83" i="9" s="1"/>
  <c r="AZ196" i="9"/>
  <c r="AZ198" i="9" s="1"/>
  <c r="AZ199" i="9" s="1"/>
  <c r="AY193" i="9"/>
  <c r="AY194" i="9" s="1"/>
  <c r="AZ191" i="9" s="1"/>
  <c r="W41" i="12"/>
  <c r="W9" i="12" s="1"/>
  <c r="BE73" i="12"/>
  <c r="BE74" i="12" s="1"/>
  <c r="BE75" i="12" s="1"/>
  <c r="BF72" i="12" s="1"/>
  <c r="BE68" i="12"/>
  <c r="BE69" i="12" s="1"/>
  <c r="BE70" i="12" s="1"/>
  <c r="BF67" i="12" s="1"/>
  <c r="BE62" i="12"/>
  <c r="BE63" i="12" s="1"/>
  <c r="BE64" i="12" s="1"/>
  <c r="BF61" i="12" s="1"/>
  <c r="BE57" i="12"/>
  <c r="BE58" i="12" s="1"/>
  <c r="BE59" i="12" s="1"/>
  <c r="BF56" i="12" s="1"/>
  <c r="BE51" i="12"/>
  <c r="BE52" i="12" s="1"/>
  <c r="BE53" i="12" s="1"/>
  <c r="BF50" i="12" s="1"/>
  <c r="V13" i="12"/>
  <c r="V12" i="11" s="1"/>
  <c r="W36" i="12"/>
  <c r="W22" i="12" s="1"/>
  <c r="BD79" i="12"/>
  <c r="BD80" i="12" s="1"/>
  <c r="BD81" i="12" s="1"/>
  <c r="BE78" i="12" s="1"/>
  <c r="BD84" i="12"/>
  <c r="BD85" i="12" s="1"/>
  <c r="BD86" i="12" s="1"/>
  <c r="BE83" i="12" s="1"/>
  <c r="BF185" i="12"/>
  <c r="BF187" i="12" s="1"/>
  <c r="BF188" i="12" s="1"/>
  <c r="BE182" i="12"/>
  <c r="BE183" i="12" s="1"/>
  <c r="BF180" i="12" s="1"/>
  <c r="X104" i="9"/>
  <c r="BH207" i="12"/>
  <c r="BH209" i="12" s="1"/>
  <c r="BH210" i="12" s="1"/>
  <c r="BG204" i="12"/>
  <c r="BG205" i="12" s="1"/>
  <c r="BH202" i="12" s="1"/>
  <c r="BH196" i="12"/>
  <c r="BH198" i="12" s="1"/>
  <c r="BH199" i="12" s="1"/>
  <c r="BG193" i="12"/>
  <c r="BG194" i="12" s="1"/>
  <c r="BH191" i="12" s="1"/>
  <c r="BH163" i="12"/>
  <c r="BH165" i="12" s="1"/>
  <c r="BH166" i="12" s="1"/>
  <c r="BG160" i="12"/>
  <c r="BG161" i="12" s="1"/>
  <c r="BH158" i="12" s="1"/>
  <c r="BI171" i="12"/>
  <c r="BI172" i="12" s="1"/>
  <c r="BJ169" i="12" s="1"/>
  <c r="BF131" i="12"/>
  <c r="BF132" i="12" s="1"/>
  <c r="BG129" i="12" s="1"/>
  <c r="BF216" i="12"/>
  <c r="BE142" i="12"/>
  <c r="BE143" i="12" s="1"/>
  <c r="BF140" i="12" s="1"/>
  <c r="BE217" i="12"/>
  <c r="BF120" i="12"/>
  <c r="BF121" i="12" s="1"/>
  <c r="BG118" i="12" s="1"/>
  <c r="BF215" i="12"/>
  <c r="BF109" i="12"/>
  <c r="BF110" i="12" s="1"/>
  <c r="BG107" i="12" s="1"/>
  <c r="BF214" i="12"/>
  <c r="BD182" i="9"/>
  <c r="BD183" i="9" s="1"/>
  <c r="BE180" i="9" s="1"/>
  <c r="BJ176" i="12"/>
  <c r="BJ177" i="12" s="1"/>
  <c r="BK174" i="12" s="1"/>
  <c r="BF187" i="9"/>
  <c r="BF188" i="9" s="1"/>
  <c r="BG185" i="9" s="1"/>
  <c r="BF145" i="12"/>
  <c r="BF147" i="12" s="1"/>
  <c r="BF148" i="12" s="1"/>
  <c r="BE31" i="12" s="1"/>
  <c r="BG123" i="12"/>
  <c r="BG125" i="12" s="1"/>
  <c r="BG126" i="12" s="1"/>
  <c r="BF29" i="12" s="1"/>
  <c r="BG134" i="12"/>
  <c r="BG136" i="12" s="1"/>
  <c r="BG137" i="12" s="1"/>
  <c r="BF30" i="12" s="1"/>
  <c r="Y103" i="12"/>
  <c r="BG112" i="12"/>
  <c r="BG114" i="12" s="1"/>
  <c r="BG115" i="12" s="1"/>
  <c r="BF28" i="12" s="1"/>
  <c r="BF46" i="12" s="1"/>
  <c r="BF47" i="12" s="1"/>
  <c r="BF48" i="12" s="1"/>
  <c r="BG45" i="12" s="1"/>
  <c r="BH63" i="10"/>
  <c r="BH64" i="10" s="1"/>
  <c r="BI61" i="10" s="1"/>
  <c r="BG125" i="10"/>
  <c r="BG126" i="10" s="1"/>
  <c r="BH123" i="10" s="1"/>
  <c r="BF109" i="10"/>
  <c r="BF110" i="10" s="1"/>
  <c r="BG107" i="10" s="1"/>
  <c r="BG120" i="10"/>
  <c r="BG121" i="10" s="1"/>
  <c r="BH118" i="10" s="1"/>
  <c r="BG85" i="10"/>
  <c r="BG86" i="10" s="1"/>
  <c r="BH83" i="10" s="1"/>
  <c r="BF103" i="10"/>
  <c r="BF104" i="10" s="1"/>
  <c r="BG101" i="10" s="1"/>
  <c r="BG114" i="10"/>
  <c r="BG115" i="10" s="1"/>
  <c r="BH112" i="10" s="1"/>
  <c r="BF131" i="10"/>
  <c r="BF132" i="10" s="1"/>
  <c r="BG129" i="10" s="1"/>
  <c r="BF147" i="10"/>
  <c r="BF148" i="10" s="1"/>
  <c r="BG145" i="10" s="1"/>
  <c r="BG52" i="10"/>
  <c r="BG53" i="10" s="1"/>
  <c r="BH50" i="10" s="1"/>
  <c r="BF142" i="10"/>
  <c r="BF143" i="10" s="1"/>
  <c r="BG140" i="10" s="1"/>
  <c r="BG80" i="10"/>
  <c r="BG81" i="10" s="1"/>
  <c r="BH78" i="10" s="1"/>
  <c r="BF136" i="10"/>
  <c r="BF137" i="10" s="1"/>
  <c r="BG134" i="10" s="1"/>
  <c r="BG58" i="10"/>
  <c r="BG59" i="10" s="1"/>
  <c r="BH56" i="10" s="1"/>
  <c r="BG69" i="10"/>
  <c r="BG70" i="10" s="1"/>
  <c r="BH67" i="10" s="1"/>
  <c r="BG74" i="10"/>
  <c r="BG75" i="10" s="1"/>
  <c r="BH72" i="10" s="1"/>
  <c r="BG98" i="10"/>
  <c r="BG99" i="10" s="1"/>
  <c r="BH96" i="10" s="1"/>
  <c r="AG48" i="10"/>
  <c r="AH45" i="10" s="1"/>
  <c r="AH37" i="10"/>
  <c r="AI34" i="10" s="1"/>
  <c r="X11" i="10"/>
  <c r="X23" i="10" s="1"/>
  <c r="X24" i="10" s="1"/>
  <c r="X12" i="10" s="1"/>
  <c r="Y18" i="10"/>
  <c r="Y41" i="10"/>
  <c r="Y9" i="10" s="1"/>
  <c r="T13" i="9" l="1"/>
  <c r="T11" i="11" s="1"/>
  <c r="T13" i="11" s="1"/>
  <c r="U9" i="9"/>
  <c r="U42" i="9"/>
  <c r="W27" i="9"/>
  <c r="W15" i="9" s="1"/>
  <c r="BJ5" i="7"/>
  <c r="BI7" i="7"/>
  <c r="BI6" i="6"/>
  <c r="BJ6" i="6" s="1"/>
  <c r="AV29" i="9"/>
  <c r="AW215" i="9"/>
  <c r="AW120" i="9"/>
  <c r="AW121" i="9" s="1"/>
  <c r="AX118" i="9" s="1"/>
  <c r="AX123" i="9"/>
  <c r="AX125" i="9" s="1"/>
  <c r="AX126" i="9" s="1"/>
  <c r="AU73" i="9"/>
  <c r="AU74" i="9" s="1"/>
  <c r="AU75" i="9" s="1"/>
  <c r="AV72" i="9" s="1"/>
  <c r="AU68" i="9"/>
  <c r="AU69" i="9" s="1"/>
  <c r="AU70" i="9" s="1"/>
  <c r="AV67" i="9" s="1"/>
  <c r="BA174" i="9"/>
  <c r="BA176" i="9" s="1"/>
  <c r="BA177" i="9" s="1"/>
  <c r="AZ171" i="9"/>
  <c r="AZ172" i="9" s="1"/>
  <c r="BA169" i="9" s="1"/>
  <c r="AW28" i="9"/>
  <c r="AW46" i="9" s="1"/>
  <c r="AW47" i="9" s="1"/>
  <c r="AW48" i="9" s="1"/>
  <c r="AX45" i="9" s="1"/>
  <c r="AX109" i="9"/>
  <c r="AX110" i="9" s="1"/>
  <c r="AY107" i="9" s="1"/>
  <c r="AX214" i="9"/>
  <c r="AY112" i="9"/>
  <c r="AY114" i="9" s="1"/>
  <c r="AY115" i="9" s="1"/>
  <c r="AU84" i="9"/>
  <c r="AU85" i="9" s="1"/>
  <c r="AU86" i="9" s="1"/>
  <c r="AV83" i="9" s="1"/>
  <c r="AU79" i="9"/>
  <c r="AU80" i="9" s="1"/>
  <c r="AU81" i="9" s="1"/>
  <c r="AV78" i="9" s="1"/>
  <c r="BA196" i="9"/>
  <c r="BA198" i="9" s="1"/>
  <c r="BA199" i="9" s="1"/>
  <c r="AZ193" i="9"/>
  <c r="AZ194" i="9" s="1"/>
  <c r="BA191" i="9" s="1"/>
  <c r="AV31" i="9"/>
  <c r="AX145" i="9"/>
  <c r="AX147" i="9" s="1"/>
  <c r="AX148" i="9" s="1"/>
  <c r="AW142" i="9"/>
  <c r="AW143" i="9" s="1"/>
  <c r="AX140" i="9" s="1"/>
  <c r="AW217" i="9"/>
  <c r="BC207" i="9"/>
  <c r="BC209" i="9" s="1"/>
  <c r="BC210" i="9" s="1"/>
  <c r="BB204" i="9"/>
  <c r="BB205" i="9" s="1"/>
  <c r="BC202" i="9" s="1"/>
  <c r="AZ160" i="9"/>
  <c r="AZ161" i="9" s="1"/>
  <c r="BA158" i="9" s="1"/>
  <c r="BA163" i="9"/>
  <c r="BA165" i="9" s="1"/>
  <c r="BA166" i="9" s="1"/>
  <c r="AU62" i="9"/>
  <c r="AU63" i="9" s="1"/>
  <c r="AU64" i="9" s="1"/>
  <c r="AV61" i="9" s="1"/>
  <c r="AU57" i="9"/>
  <c r="AU58" i="9" s="1"/>
  <c r="AU59" i="9" s="1"/>
  <c r="AV56" i="9" s="1"/>
  <c r="AU51" i="9"/>
  <c r="AU52" i="9" s="1"/>
  <c r="AU53" i="9" s="1"/>
  <c r="AV50" i="9" s="1"/>
  <c r="AV30" i="9"/>
  <c r="AX134" i="9"/>
  <c r="AX136" i="9" s="1"/>
  <c r="AX137" i="9" s="1"/>
  <c r="AW131" i="9"/>
  <c r="AW132" i="9" s="1"/>
  <c r="AX129" i="9" s="1"/>
  <c r="AW216" i="9"/>
  <c r="W42" i="12"/>
  <c r="W19" i="12" s="1"/>
  <c r="W17" i="12" s="1"/>
  <c r="W10" i="12" s="1"/>
  <c r="W35" i="9"/>
  <c r="W36" i="9" s="1"/>
  <c r="W22" i="9" s="1"/>
  <c r="W40" i="9"/>
  <c r="BF73" i="12"/>
  <c r="BF74" i="12" s="1"/>
  <c r="BF75" i="12" s="1"/>
  <c r="BG72" i="12" s="1"/>
  <c r="BF68" i="12"/>
  <c r="BF69" i="12" s="1"/>
  <c r="BF70" i="12" s="1"/>
  <c r="BG67" i="12" s="1"/>
  <c r="BF62" i="12"/>
  <c r="BF63" i="12" s="1"/>
  <c r="BF64" i="12" s="1"/>
  <c r="BG61" i="12" s="1"/>
  <c r="BF57" i="12"/>
  <c r="BF58" i="12" s="1"/>
  <c r="BF59" i="12" s="1"/>
  <c r="BG56" i="12" s="1"/>
  <c r="BF51" i="12"/>
  <c r="BF52" i="12" s="1"/>
  <c r="BF53" i="12" s="1"/>
  <c r="BG50" i="12" s="1"/>
  <c r="BE79" i="12"/>
  <c r="BE80" i="12" s="1"/>
  <c r="BE81" i="12" s="1"/>
  <c r="BF78" i="12" s="1"/>
  <c r="BE84" i="12"/>
  <c r="BE85" i="12" s="1"/>
  <c r="BE86" i="12" s="1"/>
  <c r="BF83" i="12" s="1"/>
  <c r="W37" i="12"/>
  <c r="X34" i="12" s="1"/>
  <c r="BI163" i="12"/>
  <c r="BI165" i="12" s="1"/>
  <c r="BI166" i="12" s="1"/>
  <c r="BH160" i="12"/>
  <c r="BH161" i="12" s="1"/>
  <c r="BI158" i="12" s="1"/>
  <c r="BI207" i="12"/>
  <c r="BI209" i="12" s="1"/>
  <c r="BI210" i="12" s="1"/>
  <c r="BH204" i="12"/>
  <c r="BH205" i="12" s="1"/>
  <c r="BI202" i="12" s="1"/>
  <c r="BI196" i="12"/>
  <c r="BI198" i="12" s="1"/>
  <c r="BI199" i="12" s="1"/>
  <c r="BH193" i="12"/>
  <c r="BH194" i="12" s="1"/>
  <c r="BI191" i="12" s="1"/>
  <c r="X213" i="9"/>
  <c r="X6" i="9" s="1"/>
  <c r="X98" i="9"/>
  <c r="Y101" i="9"/>
  <c r="BG185" i="12"/>
  <c r="BG187" i="12" s="1"/>
  <c r="BG188" i="12" s="1"/>
  <c r="BF182" i="12"/>
  <c r="BF183" i="12" s="1"/>
  <c r="BG180" i="12" s="1"/>
  <c r="BF142" i="12"/>
  <c r="BF143" i="12" s="1"/>
  <c r="BG140" i="12" s="1"/>
  <c r="BF217" i="12"/>
  <c r="BG131" i="12"/>
  <c r="BG132" i="12" s="1"/>
  <c r="BH129" i="12" s="1"/>
  <c r="BG216" i="12"/>
  <c r="BG109" i="12"/>
  <c r="BG110" i="12" s="1"/>
  <c r="BH107" i="12" s="1"/>
  <c r="BG214" i="12"/>
  <c r="BG120" i="12"/>
  <c r="BG121" i="12" s="1"/>
  <c r="BH118" i="12" s="1"/>
  <c r="BG215" i="12"/>
  <c r="BJ171" i="12"/>
  <c r="BJ172" i="12" s="1"/>
  <c r="BK169" i="12" s="1"/>
  <c r="BE182" i="9"/>
  <c r="BE183" i="9" s="1"/>
  <c r="BF180" i="9" s="1"/>
  <c r="BG187" i="9"/>
  <c r="BG188" i="9" s="1"/>
  <c r="BH185" i="9" s="1"/>
  <c r="BK176" i="12"/>
  <c r="BK177" i="12" s="1"/>
  <c r="BL174" i="12" s="1"/>
  <c r="BH112" i="12"/>
  <c r="BH114" i="12" s="1"/>
  <c r="BH115" i="12" s="1"/>
  <c r="BG28" i="12" s="1"/>
  <c r="BG46" i="12" s="1"/>
  <c r="BG47" i="12" s="1"/>
  <c r="BG48" i="12" s="1"/>
  <c r="BH45" i="12" s="1"/>
  <c r="BH134" i="12"/>
  <c r="BH136" i="12" s="1"/>
  <c r="BH137" i="12" s="1"/>
  <c r="BG30" i="12" s="1"/>
  <c r="BH123" i="12"/>
  <c r="BH125" i="12" s="1"/>
  <c r="BH126" i="12" s="1"/>
  <c r="BG29" i="12" s="1"/>
  <c r="Y104" i="12"/>
  <c r="X27" i="12" s="1"/>
  <c r="X15" i="12" s="1"/>
  <c r="BG145" i="12"/>
  <c r="BG147" i="12" s="1"/>
  <c r="BG148" i="12" s="1"/>
  <c r="BF31" i="12" s="1"/>
  <c r="X13" i="10"/>
  <c r="BH98" i="10"/>
  <c r="BH99" i="10" s="1"/>
  <c r="BI96" i="10" s="1"/>
  <c r="BH74" i="10"/>
  <c r="BH75" i="10" s="1"/>
  <c r="BI72" i="10" s="1"/>
  <c r="BH69" i="10"/>
  <c r="BH70" i="10" s="1"/>
  <c r="BI67" i="10" s="1"/>
  <c r="BH58" i="10"/>
  <c r="BH59" i="10" s="1"/>
  <c r="BI56" i="10" s="1"/>
  <c r="BG136" i="10"/>
  <c r="BG137" i="10" s="1"/>
  <c r="BH134" i="10" s="1"/>
  <c r="BG142" i="10"/>
  <c r="BG143" i="10" s="1"/>
  <c r="BH140" i="10" s="1"/>
  <c r="BH52" i="10"/>
  <c r="BH53" i="10" s="1"/>
  <c r="BI50" i="10" s="1"/>
  <c r="BG147" i="10"/>
  <c r="BG148" i="10" s="1"/>
  <c r="BH145" i="10" s="1"/>
  <c r="BG131" i="10"/>
  <c r="BG132" i="10" s="1"/>
  <c r="BH129" i="10" s="1"/>
  <c r="BH114" i="10"/>
  <c r="BH115" i="10" s="1"/>
  <c r="BI112" i="10" s="1"/>
  <c r="BG103" i="10"/>
  <c r="BG104" i="10" s="1"/>
  <c r="BH101" i="10" s="1"/>
  <c r="BH85" i="10"/>
  <c r="BH86" i="10" s="1"/>
  <c r="BI83" i="10" s="1"/>
  <c r="BH120" i="10"/>
  <c r="BH121" i="10" s="1"/>
  <c r="BI118" i="10" s="1"/>
  <c r="BG109" i="10"/>
  <c r="BG110" i="10" s="1"/>
  <c r="BH107" i="10" s="1"/>
  <c r="BH125" i="10"/>
  <c r="BH126" i="10" s="1"/>
  <c r="BI123" i="10" s="1"/>
  <c r="BH80" i="10"/>
  <c r="BH81" i="10" s="1"/>
  <c r="BI78" i="10" s="1"/>
  <c r="BI63" i="10"/>
  <c r="BI64" i="10" s="1"/>
  <c r="BJ61" i="10" s="1"/>
  <c r="Y42" i="10"/>
  <c r="AI36" i="10"/>
  <c r="AH47" i="10"/>
  <c r="AH22" i="10" s="1"/>
  <c r="U19" i="9" l="1"/>
  <c r="U17" i="9" s="1"/>
  <c r="V39" i="9"/>
  <c r="BK5" i="7"/>
  <c r="BJ7" i="7"/>
  <c r="BJ5" i="6"/>
  <c r="BK5" i="6" s="1"/>
  <c r="AW31" i="9"/>
  <c r="AX217" i="9"/>
  <c r="AX142" i="9"/>
  <c r="AX143" i="9" s="1"/>
  <c r="AY140" i="9" s="1"/>
  <c r="AY145" i="9"/>
  <c r="AY147" i="9" s="1"/>
  <c r="AY148" i="9" s="1"/>
  <c r="AX28" i="9"/>
  <c r="AX46" i="9" s="1"/>
  <c r="AX47" i="9" s="1"/>
  <c r="AX48" i="9" s="1"/>
  <c r="AY45" i="9" s="1"/>
  <c r="AY109" i="9"/>
  <c r="AY110" i="9" s="1"/>
  <c r="AZ107" i="9" s="1"/>
  <c r="AZ112" i="9"/>
  <c r="AZ114" i="9" s="1"/>
  <c r="AZ115" i="9" s="1"/>
  <c r="AY214" i="9"/>
  <c r="AW30" i="9"/>
  <c r="AX216" i="9"/>
  <c r="AX131" i="9"/>
  <c r="AX132" i="9" s="1"/>
  <c r="AY129" i="9" s="1"/>
  <c r="AY134" i="9"/>
  <c r="AY136" i="9" s="1"/>
  <c r="AY137" i="9" s="1"/>
  <c r="AV68" i="9"/>
  <c r="AV69" i="9" s="1"/>
  <c r="AV70" i="9" s="1"/>
  <c r="AW67" i="9" s="1"/>
  <c r="AV73" i="9"/>
  <c r="AV74" i="9" s="1"/>
  <c r="AV75" i="9" s="1"/>
  <c r="AW72" i="9" s="1"/>
  <c r="AV79" i="9"/>
  <c r="AV80" i="9" s="1"/>
  <c r="AV81" i="9" s="1"/>
  <c r="AW78" i="9" s="1"/>
  <c r="AV84" i="9"/>
  <c r="AV85" i="9" s="1"/>
  <c r="AV86" i="9" s="1"/>
  <c r="AW83" i="9" s="1"/>
  <c r="BB174" i="9"/>
  <c r="BB176" i="9" s="1"/>
  <c r="BB177" i="9" s="1"/>
  <c r="BA171" i="9"/>
  <c r="BA172" i="9" s="1"/>
  <c r="BB169" i="9" s="1"/>
  <c r="BD207" i="9"/>
  <c r="BD209" i="9" s="1"/>
  <c r="BD210" i="9" s="1"/>
  <c r="BC204" i="9"/>
  <c r="BC205" i="9" s="1"/>
  <c r="BD202" i="9" s="1"/>
  <c r="AW29" i="9"/>
  <c r="AX215" i="9"/>
  <c r="AY123" i="9"/>
  <c r="AY125" i="9" s="1"/>
  <c r="AY126" i="9" s="1"/>
  <c r="AX120" i="9"/>
  <c r="AX121" i="9" s="1"/>
  <c r="AY118" i="9" s="1"/>
  <c r="BB196" i="9"/>
  <c r="BB198" i="9" s="1"/>
  <c r="BB199" i="9" s="1"/>
  <c r="BA193" i="9"/>
  <c r="BA194" i="9" s="1"/>
  <c r="BB191" i="9" s="1"/>
  <c r="BA160" i="9"/>
  <c r="BA161" i="9" s="1"/>
  <c r="BB158" i="9" s="1"/>
  <c r="BB163" i="9"/>
  <c r="BB165" i="9" s="1"/>
  <c r="BB166" i="9" s="1"/>
  <c r="AV51" i="9"/>
  <c r="AV52" i="9" s="1"/>
  <c r="AV53" i="9" s="1"/>
  <c r="AW50" i="9" s="1"/>
  <c r="AV57" i="9"/>
  <c r="AV58" i="9" s="1"/>
  <c r="AV59" i="9" s="1"/>
  <c r="AW56" i="9" s="1"/>
  <c r="AV62" i="9"/>
  <c r="AV63" i="9" s="1"/>
  <c r="AV64" i="9" s="1"/>
  <c r="AW61" i="9" s="1"/>
  <c r="W11" i="12"/>
  <c r="W23" i="12" s="1"/>
  <c r="W24" i="12" s="1"/>
  <c r="W12" i="12" s="1"/>
  <c r="X39" i="12"/>
  <c r="X18" i="12" s="1"/>
  <c r="BG62" i="12"/>
  <c r="BG63" i="12" s="1"/>
  <c r="BG64" i="12" s="1"/>
  <c r="BH61" i="12" s="1"/>
  <c r="BG57" i="12"/>
  <c r="BG58" i="12" s="1"/>
  <c r="BG59" i="12" s="1"/>
  <c r="BH56" i="12" s="1"/>
  <c r="BG51" i="12"/>
  <c r="BG52" i="12" s="1"/>
  <c r="BG53" i="12" s="1"/>
  <c r="BH50" i="12" s="1"/>
  <c r="BF79" i="12"/>
  <c r="BF80" i="12" s="1"/>
  <c r="BF81" i="12" s="1"/>
  <c r="BG78" i="12" s="1"/>
  <c r="BF84" i="12"/>
  <c r="BF85" i="12" s="1"/>
  <c r="BF86" i="12" s="1"/>
  <c r="BG83" i="12" s="1"/>
  <c r="X35" i="12"/>
  <c r="X36" i="12" s="1"/>
  <c r="X22" i="12" s="1"/>
  <c r="X40" i="12"/>
  <c r="W37" i="9"/>
  <c r="X34" i="9" s="1"/>
  <c r="BG73" i="12"/>
  <c r="BG74" i="12" s="1"/>
  <c r="BG75" i="12" s="1"/>
  <c r="BH72" i="12" s="1"/>
  <c r="BG68" i="12"/>
  <c r="BG69" i="12" s="1"/>
  <c r="BG70" i="12" s="1"/>
  <c r="BH67" i="12" s="1"/>
  <c r="BH185" i="12"/>
  <c r="BH187" i="12" s="1"/>
  <c r="BH188" i="12" s="1"/>
  <c r="BG182" i="12"/>
  <c r="BG183" i="12" s="1"/>
  <c r="BH180" i="12" s="1"/>
  <c r="Y103" i="9"/>
  <c r="X99" i="9"/>
  <c r="Y96" i="9" s="1"/>
  <c r="BJ196" i="12"/>
  <c r="BJ198" i="12" s="1"/>
  <c r="BJ199" i="12" s="1"/>
  <c r="BI193" i="12"/>
  <c r="BI194" i="12" s="1"/>
  <c r="BJ191" i="12" s="1"/>
  <c r="BJ207" i="12"/>
  <c r="BJ209" i="12" s="1"/>
  <c r="BJ210" i="12" s="1"/>
  <c r="BI204" i="12"/>
  <c r="BI205" i="12" s="1"/>
  <c r="BJ202" i="12" s="1"/>
  <c r="BJ163" i="12"/>
  <c r="BJ165" i="12" s="1"/>
  <c r="BJ166" i="12" s="1"/>
  <c r="BI160" i="12"/>
  <c r="BI161" i="12" s="1"/>
  <c r="BJ158" i="12" s="1"/>
  <c r="BH120" i="12"/>
  <c r="BH121" i="12" s="1"/>
  <c r="BI118" i="12" s="1"/>
  <c r="BH215" i="12"/>
  <c r="BG142" i="12"/>
  <c r="BG143" i="12" s="1"/>
  <c r="BH140" i="12" s="1"/>
  <c r="BG217" i="12"/>
  <c r="BH131" i="12"/>
  <c r="BH132" i="12" s="1"/>
  <c r="BI129" i="12" s="1"/>
  <c r="BH216" i="12"/>
  <c r="BH109" i="12"/>
  <c r="BH110" i="12" s="1"/>
  <c r="BI107" i="12" s="1"/>
  <c r="BH214" i="12"/>
  <c r="Y98" i="12"/>
  <c r="Y99" i="12" s="1"/>
  <c r="Z96" i="12" s="1"/>
  <c r="Y213" i="12"/>
  <c r="Y6" i="12" s="1"/>
  <c r="BF182" i="9"/>
  <c r="BF183" i="9" s="1"/>
  <c r="BG180" i="9" s="1"/>
  <c r="BK171" i="12"/>
  <c r="BK172" i="12" s="1"/>
  <c r="BL169" i="12" s="1"/>
  <c r="BL176" i="12"/>
  <c r="BL177" i="12" s="1"/>
  <c r="BM174" i="12" s="1"/>
  <c r="BH187" i="9"/>
  <c r="BH188" i="9" s="1"/>
  <c r="BI185" i="9" s="1"/>
  <c r="BI123" i="12"/>
  <c r="BI125" i="12" s="1"/>
  <c r="BI126" i="12" s="1"/>
  <c r="BH29" i="12" s="1"/>
  <c r="BI134" i="12"/>
  <c r="BI136" i="12" s="1"/>
  <c r="BI137" i="12" s="1"/>
  <c r="BH30" i="12" s="1"/>
  <c r="BH145" i="12"/>
  <c r="BH147" i="12" s="1"/>
  <c r="BH148" i="12" s="1"/>
  <c r="BG31" i="12" s="1"/>
  <c r="Z101" i="12"/>
  <c r="BI112" i="12"/>
  <c r="BI114" i="12" s="1"/>
  <c r="BI115" i="12" s="1"/>
  <c r="BH28" i="12" s="1"/>
  <c r="BH46" i="12" s="1"/>
  <c r="BH47" i="12" s="1"/>
  <c r="BH48" i="12" s="1"/>
  <c r="BI45" i="12" s="1"/>
  <c r="BJ63" i="10"/>
  <c r="BJ64" i="10" s="1"/>
  <c r="BK61" i="10" s="1"/>
  <c r="BI80" i="10"/>
  <c r="BI81" i="10" s="1"/>
  <c r="BJ78" i="10" s="1"/>
  <c r="BI125" i="10"/>
  <c r="BI126" i="10" s="1"/>
  <c r="BJ123" i="10" s="1"/>
  <c r="BH109" i="10"/>
  <c r="BH110" i="10" s="1"/>
  <c r="BI107" i="10" s="1"/>
  <c r="BI120" i="10"/>
  <c r="BI121" i="10" s="1"/>
  <c r="BJ118" i="10" s="1"/>
  <c r="BH103" i="10"/>
  <c r="BH104" i="10" s="1"/>
  <c r="BI101" i="10" s="1"/>
  <c r="BI114" i="10"/>
  <c r="BI115" i="10" s="1"/>
  <c r="BJ112" i="10" s="1"/>
  <c r="BH131" i="10"/>
  <c r="BH132" i="10" s="1"/>
  <c r="BI129" i="10" s="1"/>
  <c r="BH147" i="10"/>
  <c r="BH148" i="10" s="1"/>
  <c r="BI145" i="10" s="1"/>
  <c r="BI52" i="10"/>
  <c r="BI53" i="10" s="1"/>
  <c r="BJ50" i="10" s="1"/>
  <c r="BH142" i="10"/>
  <c r="BH143" i="10" s="1"/>
  <c r="BI140" i="10" s="1"/>
  <c r="BH136" i="10"/>
  <c r="BH137" i="10" s="1"/>
  <c r="BI134" i="10" s="1"/>
  <c r="BI58" i="10"/>
  <c r="BI59" i="10" s="1"/>
  <c r="BJ56" i="10" s="1"/>
  <c r="BI69" i="10"/>
  <c r="BI70" i="10" s="1"/>
  <c r="BJ67" i="10" s="1"/>
  <c r="BI74" i="10"/>
  <c r="BI75" i="10" s="1"/>
  <c r="BJ72" i="10" s="1"/>
  <c r="BI85" i="10"/>
  <c r="BI86" i="10" s="1"/>
  <c r="BJ83" i="10" s="1"/>
  <c r="BI98" i="10"/>
  <c r="BI99" i="10" s="1"/>
  <c r="BJ96" i="10" s="1"/>
  <c r="AH48" i="10"/>
  <c r="AI45" i="10" s="1"/>
  <c r="AI37" i="10"/>
  <c r="AJ34" i="10" s="1"/>
  <c r="Z39" i="10"/>
  <c r="Y19" i="10"/>
  <c r="Y17" i="10" s="1"/>
  <c r="Y10" i="10" s="1"/>
  <c r="U11" i="9" l="1"/>
  <c r="U23" i="9" s="1"/>
  <c r="U24" i="9" s="1"/>
  <c r="U12" i="9" s="1"/>
  <c r="U10" i="9"/>
  <c r="V41" i="9"/>
  <c r="V18" i="9"/>
  <c r="BL5" i="7"/>
  <c r="BK7" i="7"/>
  <c r="BK6" i="6"/>
  <c r="BL6" i="6" s="1"/>
  <c r="BC174" i="9"/>
  <c r="BC176" i="9" s="1"/>
  <c r="BC177" i="9" s="1"/>
  <c r="BB171" i="9"/>
  <c r="BB172" i="9" s="1"/>
  <c r="BC169" i="9" s="1"/>
  <c r="BE207" i="9"/>
  <c r="BE209" i="9" s="1"/>
  <c r="BE210" i="9" s="1"/>
  <c r="BD204" i="9"/>
  <c r="BD205" i="9" s="1"/>
  <c r="BE202" i="9" s="1"/>
  <c r="BC196" i="9"/>
  <c r="BC198" i="9" s="1"/>
  <c r="BC199" i="9" s="1"/>
  <c r="BB193" i="9"/>
  <c r="BB194" i="9" s="1"/>
  <c r="BC191" i="9" s="1"/>
  <c r="AX30" i="9"/>
  <c r="AY131" i="9"/>
  <c r="AY132" i="9" s="1"/>
  <c r="AZ129" i="9" s="1"/>
  <c r="AZ134" i="9"/>
  <c r="AZ136" i="9" s="1"/>
  <c r="AZ137" i="9" s="1"/>
  <c r="AY216" i="9"/>
  <c r="AY28" i="9"/>
  <c r="AY46" i="9" s="1"/>
  <c r="AY47" i="9" s="1"/>
  <c r="AY48" i="9" s="1"/>
  <c r="AZ45" i="9" s="1"/>
  <c r="BA112" i="9"/>
  <c r="BA114" i="9" s="1"/>
  <c r="BA115" i="9" s="1"/>
  <c r="AZ109" i="9"/>
  <c r="AZ110" i="9" s="1"/>
  <c r="BA107" i="9" s="1"/>
  <c r="AZ214" i="9"/>
  <c r="AX31" i="9"/>
  <c r="AY142" i="9"/>
  <c r="AY143" i="9" s="1"/>
  <c r="AZ140" i="9" s="1"/>
  <c r="AY217" i="9"/>
  <c r="AZ145" i="9"/>
  <c r="AZ147" i="9" s="1"/>
  <c r="AZ148" i="9" s="1"/>
  <c r="AX29" i="9"/>
  <c r="AY120" i="9"/>
  <c r="AY121" i="9" s="1"/>
  <c r="AZ118" i="9" s="1"/>
  <c r="AZ123" i="9"/>
  <c r="AZ125" i="9" s="1"/>
  <c r="AZ126" i="9" s="1"/>
  <c r="AY215" i="9"/>
  <c r="AW73" i="9"/>
  <c r="AW74" i="9" s="1"/>
  <c r="AW75" i="9" s="1"/>
  <c r="AX72" i="9" s="1"/>
  <c r="AW68" i="9"/>
  <c r="AW69" i="9" s="1"/>
  <c r="AW70" i="9" s="1"/>
  <c r="AX67" i="9" s="1"/>
  <c r="BC163" i="9"/>
  <c r="BC165" i="9" s="1"/>
  <c r="BC166" i="9" s="1"/>
  <c r="BB160" i="9"/>
  <c r="BB161" i="9" s="1"/>
  <c r="BC158" i="9" s="1"/>
  <c r="AW57" i="9"/>
  <c r="AW58" i="9" s="1"/>
  <c r="AW59" i="9" s="1"/>
  <c r="AX56" i="9" s="1"/>
  <c r="AW51" i="9"/>
  <c r="AW52" i="9" s="1"/>
  <c r="AW53" i="9" s="1"/>
  <c r="AX50" i="9" s="1"/>
  <c r="AW62" i="9"/>
  <c r="AW63" i="9" s="1"/>
  <c r="AW64" i="9" s="1"/>
  <c r="AX61" i="9" s="1"/>
  <c r="AW79" i="9"/>
  <c r="AW80" i="9" s="1"/>
  <c r="AW81" i="9" s="1"/>
  <c r="AX78" i="9" s="1"/>
  <c r="AW84" i="9"/>
  <c r="AW85" i="9" s="1"/>
  <c r="AW86" i="9" s="1"/>
  <c r="AX83" i="9" s="1"/>
  <c r="W13" i="12"/>
  <c r="W12" i="11" s="1"/>
  <c r="X37" i="12"/>
  <c r="Y34" i="12" s="1"/>
  <c r="X41" i="12"/>
  <c r="X9" i="12" s="1"/>
  <c r="BH73" i="12"/>
  <c r="BH74" i="12" s="1"/>
  <c r="BH75" i="12" s="1"/>
  <c r="BI72" i="12" s="1"/>
  <c r="BH68" i="12"/>
  <c r="BH69" i="12" s="1"/>
  <c r="BH70" i="12" s="1"/>
  <c r="BI67" i="12" s="1"/>
  <c r="BG79" i="12"/>
  <c r="BG80" i="12" s="1"/>
  <c r="BG81" i="12" s="1"/>
  <c r="BH78" i="12" s="1"/>
  <c r="BG84" i="12"/>
  <c r="BG85" i="12" s="1"/>
  <c r="BG86" i="12" s="1"/>
  <c r="BH83" i="12" s="1"/>
  <c r="BH62" i="12"/>
  <c r="BH63" i="12" s="1"/>
  <c r="BH64" i="12" s="1"/>
  <c r="BI61" i="12" s="1"/>
  <c r="BH57" i="12"/>
  <c r="BH58" i="12" s="1"/>
  <c r="BH59" i="12" s="1"/>
  <c r="BI56" i="12" s="1"/>
  <c r="BH51" i="12"/>
  <c r="BH52" i="12" s="1"/>
  <c r="BH53" i="12" s="1"/>
  <c r="BI50" i="12" s="1"/>
  <c r="BK163" i="12"/>
  <c r="BK165" i="12" s="1"/>
  <c r="BK166" i="12" s="1"/>
  <c r="BJ160" i="12"/>
  <c r="BJ161" i="12" s="1"/>
  <c r="BK158" i="12" s="1"/>
  <c r="BK207" i="12"/>
  <c r="BK209" i="12" s="1"/>
  <c r="BK210" i="12" s="1"/>
  <c r="BJ204" i="12"/>
  <c r="BJ205" i="12" s="1"/>
  <c r="BK202" i="12" s="1"/>
  <c r="BK196" i="12"/>
  <c r="BK198" i="12" s="1"/>
  <c r="BK199" i="12" s="1"/>
  <c r="BJ193" i="12"/>
  <c r="BJ194" i="12" s="1"/>
  <c r="BK191" i="12" s="1"/>
  <c r="Y104" i="9"/>
  <c r="BI185" i="12"/>
  <c r="BI187" i="12" s="1"/>
  <c r="BI188" i="12" s="1"/>
  <c r="BH182" i="12"/>
  <c r="BH183" i="12" s="1"/>
  <c r="BI180" i="12" s="1"/>
  <c r="BI109" i="12"/>
  <c r="BI110" i="12" s="1"/>
  <c r="BJ107" i="12" s="1"/>
  <c r="BI214" i="12"/>
  <c r="BI120" i="12"/>
  <c r="BI121" i="12" s="1"/>
  <c r="BJ118" i="12" s="1"/>
  <c r="BI215" i="12"/>
  <c r="BH142" i="12"/>
  <c r="BH143" i="12" s="1"/>
  <c r="BI140" i="12" s="1"/>
  <c r="BH217" i="12"/>
  <c r="BI131" i="12"/>
  <c r="BI132" i="12" s="1"/>
  <c r="BJ129" i="12" s="1"/>
  <c r="BI216" i="12"/>
  <c r="BL171" i="12"/>
  <c r="BL172" i="12" s="1"/>
  <c r="BM169" i="12" s="1"/>
  <c r="BG182" i="9"/>
  <c r="BG183" i="9" s="1"/>
  <c r="BH180" i="9" s="1"/>
  <c r="BI187" i="9"/>
  <c r="BI188" i="9" s="1"/>
  <c r="BJ185" i="9" s="1"/>
  <c r="BM176" i="12"/>
  <c r="BM177" i="12" s="1"/>
  <c r="BN174" i="12" s="1"/>
  <c r="BJ134" i="12"/>
  <c r="BJ136" i="12" s="1"/>
  <c r="BJ137" i="12" s="1"/>
  <c r="BI30" i="12" s="1"/>
  <c r="BI145" i="12"/>
  <c r="BI147" i="12" s="1"/>
  <c r="BI148" i="12" s="1"/>
  <c r="BH31" i="12" s="1"/>
  <c r="BJ112" i="12"/>
  <c r="BJ114" i="12" s="1"/>
  <c r="BJ115" i="12" s="1"/>
  <c r="BI28" i="12" s="1"/>
  <c r="BI46" i="12" s="1"/>
  <c r="BI47" i="12" s="1"/>
  <c r="BI48" i="12" s="1"/>
  <c r="BJ45" i="12" s="1"/>
  <c r="Z103" i="12"/>
  <c r="BJ123" i="12"/>
  <c r="BJ125" i="12" s="1"/>
  <c r="BJ126" i="12" s="1"/>
  <c r="BI29" i="12" s="1"/>
  <c r="BJ98" i="10"/>
  <c r="BJ99" i="10" s="1"/>
  <c r="BK96" i="10" s="1"/>
  <c r="BJ85" i="10"/>
  <c r="BJ86" i="10" s="1"/>
  <c r="BK83" i="10" s="1"/>
  <c r="BJ74" i="10"/>
  <c r="BJ75" i="10" s="1"/>
  <c r="BK72" i="10" s="1"/>
  <c r="BJ69" i="10"/>
  <c r="BJ70" i="10" s="1"/>
  <c r="BK67" i="10" s="1"/>
  <c r="BJ58" i="10"/>
  <c r="BJ59" i="10" s="1"/>
  <c r="BK56" i="10" s="1"/>
  <c r="BI142" i="10"/>
  <c r="BI143" i="10" s="1"/>
  <c r="BJ140" i="10" s="1"/>
  <c r="BJ52" i="10"/>
  <c r="BJ53" i="10" s="1"/>
  <c r="BK50" i="10" s="1"/>
  <c r="BI147" i="10"/>
  <c r="BI148" i="10" s="1"/>
  <c r="BJ145" i="10" s="1"/>
  <c r="BI131" i="10"/>
  <c r="BI132" i="10" s="1"/>
  <c r="BJ129" i="10" s="1"/>
  <c r="BJ114" i="10"/>
  <c r="BJ115" i="10" s="1"/>
  <c r="BK112" i="10" s="1"/>
  <c r="BI103" i="10"/>
  <c r="BI104" i="10" s="1"/>
  <c r="BJ101" i="10" s="1"/>
  <c r="BJ120" i="10"/>
  <c r="BJ121" i="10" s="1"/>
  <c r="BK118" i="10" s="1"/>
  <c r="BI109" i="10"/>
  <c r="BI110" i="10" s="1"/>
  <c r="BJ107" i="10" s="1"/>
  <c r="BJ125" i="10"/>
  <c r="BJ126" i="10" s="1"/>
  <c r="BK123" i="10" s="1"/>
  <c r="BJ80" i="10"/>
  <c r="BJ81" i="10" s="1"/>
  <c r="BK78" i="10" s="1"/>
  <c r="BI136" i="10"/>
  <c r="BI137" i="10" s="1"/>
  <c r="BJ134" i="10" s="1"/>
  <c r="BK63" i="10"/>
  <c r="BK64" i="10" s="1"/>
  <c r="BL61" i="10" s="1"/>
  <c r="Y11" i="10"/>
  <c r="Y23" i="10" s="1"/>
  <c r="Y24" i="10" s="1"/>
  <c r="Y12" i="10" s="1"/>
  <c r="Z18" i="10"/>
  <c r="Z41" i="10"/>
  <c r="Z9" i="10" s="1"/>
  <c r="AJ36" i="10"/>
  <c r="AI47" i="10"/>
  <c r="AI22" i="10" s="1"/>
  <c r="V9" i="9" l="1"/>
  <c r="V42" i="9"/>
  <c r="U13" i="9"/>
  <c r="U11" i="11" s="1"/>
  <c r="U13" i="11" s="1"/>
  <c r="X27" i="9"/>
  <c r="X15" i="9" s="1"/>
  <c r="BM5" i="7"/>
  <c r="BL7" i="7"/>
  <c r="BL5" i="6"/>
  <c r="BM5" i="6" s="1"/>
  <c r="AY31" i="9"/>
  <c r="BA145" i="9"/>
  <c r="BA147" i="9" s="1"/>
  <c r="BA148" i="9" s="1"/>
  <c r="AZ217" i="9"/>
  <c r="AZ142" i="9"/>
  <c r="AZ143" i="9" s="1"/>
  <c r="BA140" i="9" s="1"/>
  <c r="AX62" i="9"/>
  <c r="AX63" i="9" s="1"/>
  <c r="AX64" i="9" s="1"/>
  <c r="AY61" i="9" s="1"/>
  <c r="AX51" i="9"/>
  <c r="AX52" i="9" s="1"/>
  <c r="AX53" i="9" s="1"/>
  <c r="AY50" i="9" s="1"/>
  <c r="AX57" i="9"/>
  <c r="AX58" i="9" s="1"/>
  <c r="AX59" i="9" s="1"/>
  <c r="AY56" i="9" s="1"/>
  <c r="AY30" i="9"/>
  <c r="AZ216" i="9"/>
  <c r="BA134" i="9"/>
  <c r="BA136" i="9" s="1"/>
  <c r="BA137" i="9" s="1"/>
  <c r="AZ131" i="9"/>
  <c r="AZ132" i="9" s="1"/>
  <c r="BA129" i="9" s="1"/>
  <c r="AZ28" i="9"/>
  <c r="AZ46" i="9" s="1"/>
  <c r="AZ47" i="9" s="1"/>
  <c r="AZ48" i="9" s="1"/>
  <c r="BA45" i="9" s="1"/>
  <c r="BA214" i="9"/>
  <c r="BA109" i="9"/>
  <c r="BA110" i="9" s="1"/>
  <c r="BB107" i="9" s="1"/>
  <c r="BB112" i="9"/>
  <c r="BB114" i="9" s="1"/>
  <c r="BB115" i="9" s="1"/>
  <c r="AY29" i="9"/>
  <c r="BA123" i="9"/>
  <c r="BA125" i="9" s="1"/>
  <c r="BA126" i="9" s="1"/>
  <c r="AZ120" i="9"/>
  <c r="AZ121" i="9" s="1"/>
  <c r="BA118" i="9" s="1"/>
  <c r="AZ215" i="9"/>
  <c r="AX84" i="9"/>
  <c r="AX85" i="9" s="1"/>
  <c r="AX86" i="9" s="1"/>
  <c r="AY83" i="9" s="1"/>
  <c r="AX79" i="9"/>
  <c r="AX80" i="9" s="1"/>
  <c r="AX81" i="9" s="1"/>
  <c r="AY78" i="9" s="1"/>
  <c r="BF207" i="9"/>
  <c r="BF209" i="9" s="1"/>
  <c r="BF210" i="9" s="1"/>
  <c r="BE204" i="9"/>
  <c r="BE205" i="9" s="1"/>
  <c r="BF202" i="9" s="1"/>
  <c r="AX73" i="9"/>
  <c r="AX74" i="9" s="1"/>
  <c r="AX75" i="9" s="1"/>
  <c r="AY72" i="9" s="1"/>
  <c r="AX68" i="9"/>
  <c r="AX69" i="9" s="1"/>
  <c r="AX70" i="9" s="1"/>
  <c r="AY67" i="9" s="1"/>
  <c r="BD196" i="9"/>
  <c r="BD198" i="9" s="1"/>
  <c r="BD199" i="9" s="1"/>
  <c r="BC193" i="9"/>
  <c r="BC194" i="9" s="1"/>
  <c r="BD191" i="9" s="1"/>
  <c r="BD174" i="9"/>
  <c r="BD176" i="9" s="1"/>
  <c r="BD177" i="9" s="1"/>
  <c r="BC171" i="9"/>
  <c r="BC172" i="9" s="1"/>
  <c r="BD169" i="9" s="1"/>
  <c r="BD163" i="9"/>
  <c r="BD165" i="9" s="1"/>
  <c r="BD166" i="9" s="1"/>
  <c r="BC160" i="9"/>
  <c r="BC161" i="9" s="1"/>
  <c r="BD158" i="9" s="1"/>
  <c r="X42" i="12"/>
  <c r="X19" i="12" s="1"/>
  <c r="X17" i="12" s="1"/>
  <c r="BI57" i="12"/>
  <c r="BI58" i="12" s="1"/>
  <c r="BI59" i="12" s="1"/>
  <c r="BJ56" i="12" s="1"/>
  <c r="BI51" i="12"/>
  <c r="BI52" i="12" s="1"/>
  <c r="BI53" i="12" s="1"/>
  <c r="BJ50" i="12" s="1"/>
  <c r="BI62" i="12"/>
  <c r="BI63" i="12" s="1"/>
  <c r="BI64" i="12" s="1"/>
  <c r="BJ61" i="12" s="1"/>
  <c r="BI73" i="12"/>
  <c r="BI74" i="12" s="1"/>
  <c r="BI75" i="12" s="1"/>
  <c r="BJ72" i="12" s="1"/>
  <c r="BI68" i="12"/>
  <c r="BI69" i="12" s="1"/>
  <c r="BI70" i="12" s="1"/>
  <c r="BJ67" i="12" s="1"/>
  <c r="BH79" i="12"/>
  <c r="BH80" i="12" s="1"/>
  <c r="BH81" i="12" s="1"/>
  <c r="BI78" i="12" s="1"/>
  <c r="BH84" i="12"/>
  <c r="BH85" i="12" s="1"/>
  <c r="BH86" i="12" s="1"/>
  <c r="BI83" i="12" s="1"/>
  <c r="BJ185" i="12"/>
  <c r="BJ187" i="12" s="1"/>
  <c r="BJ188" i="12" s="1"/>
  <c r="BI182" i="12"/>
  <c r="BI183" i="12" s="1"/>
  <c r="BJ180" i="12" s="1"/>
  <c r="Y98" i="9"/>
  <c r="Y213" i="9"/>
  <c r="Y6" i="9" s="1"/>
  <c r="Z101" i="9"/>
  <c r="BL207" i="12"/>
  <c r="BL209" i="12" s="1"/>
  <c r="BL210" i="12" s="1"/>
  <c r="BK204" i="12"/>
  <c r="BK205" i="12" s="1"/>
  <c r="BL202" i="12" s="1"/>
  <c r="BL196" i="12"/>
  <c r="BL198" i="12" s="1"/>
  <c r="BL199" i="12" s="1"/>
  <c r="BK193" i="12"/>
  <c r="BK194" i="12" s="1"/>
  <c r="BL191" i="12" s="1"/>
  <c r="BL163" i="12"/>
  <c r="BL165" i="12" s="1"/>
  <c r="BL166" i="12" s="1"/>
  <c r="BK160" i="12"/>
  <c r="BK161" i="12" s="1"/>
  <c r="BL158" i="12" s="1"/>
  <c r="BI142" i="12"/>
  <c r="BI143" i="12" s="1"/>
  <c r="BJ140" i="12" s="1"/>
  <c r="BI217" i="12"/>
  <c r="BJ120" i="12"/>
  <c r="BJ121" i="12" s="1"/>
  <c r="BK118" i="12" s="1"/>
  <c r="BJ215" i="12"/>
  <c r="BJ109" i="12"/>
  <c r="BJ110" i="12" s="1"/>
  <c r="BK107" i="12" s="1"/>
  <c r="BJ214" i="12"/>
  <c r="BJ131" i="12"/>
  <c r="BJ132" i="12" s="1"/>
  <c r="BK129" i="12" s="1"/>
  <c r="BJ216" i="12"/>
  <c r="BH182" i="9"/>
  <c r="BH183" i="9" s="1"/>
  <c r="BI180" i="9" s="1"/>
  <c r="BM171" i="12"/>
  <c r="BM172" i="12" s="1"/>
  <c r="BN169" i="12" s="1"/>
  <c r="BJ187" i="9"/>
  <c r="BJ188" i="9" s="1"/>
  <c r="BK185" i="9" s="1"/>
  <c r="BN176" i="12"/>
  <c r="BN177" i="12" s="1"/>
  <c r="BO174" i="12" s="1"/>
  <c r="BK123" i="12"/>
  <c r="BK125" i="12" s="1"/>
  <c r="BK126" i="12" s="1"/>
  <c r="BJ29" i="12" s="1"/>
  <c r="BK134" i="12"/>
  <c r="BK136" i="12" s="1"/>
  <c r="BK137" i="12" s="1"/>
  <c r="BJ30" i="12" s="1"/>
  <c r="Z104" i="12"/>
  <c r="Y27" i="12" s="1"/>
  <c r="Y15" i="12" s="1"/>
  <c r="BK112" i="12"/>
  <c r="BK114" i="12" s="1"/>
  <c r="BK115" i="12" s="1"/>
  <c r="BJ28" i="12" s="1"/>
  <c r="BJ46" i="12" s="1"/>
  <c r="BJ47" i="12" s="1"/>
  <c r="BJ48" i="12" s="1"/>
  <c r="BK45" i="12" s="1"/>
  <c r="BJ145" i="12"/>
  <c r="BJ147" i="12" s="1"/>
  <c r="BJ148" i="12" s="1"/>
  <c r="BI31" i="12" s="1"/>
  <c r="Y13" i="10"/>
  <c r="BL63" i="10"/>
  <c r="BL64" i="10" s="1"/>
  <c r="BM61" i="10" s="1"/>
  <c r="BJ136" i="10"/>
  <c r="BJ137" i="10" s="1"/>
  <c r="BK134" i="10" s="1"/>
  <c r="BK80" i="10"/>
  <c r="BK81" i="10" s="1"/>
  <c r="BL78" i="10" s="1"/>
  <c r="BK125" i="10"/>
  <c r="BK126" i="10" s="1"/>
  <c r="BL123" i="10" s="1"/>
  <c r="BJ109" i="10"/>
  <c r="BJ110" i="10" s="1"/>
  <c r="BK107" i="10" s="1"/>
  <c r="BJ103" i="10"/>
  <c r="BJ104" i="10" s="1"/>
  <c r="BK101" i="10" s="1"/>
  <c r="BK114" i="10"/>
  <c r="BK115" i="10" s="1"/>
  <c r="BL112" i="10" s="1"/>
  <c r="BJ131" i="10"/>
  <c r="BJ132" i="10" s="1"/>
  <c r="BK129" i="10" s="1"/>
  <c r="BJ147" i="10"/>
  <c r="BJ148" i="10" s="1"/>
  <c r="BK145" i="10" s="1"/>
  <c r="BK52" i="10"/>
  <c r="BK53" i="10" s="1"/>
  <c r="BL50" i="10" s="1"/>
  <c r="BJ142" i="10"/>
  <c r="BJ143" i="10" s="1"/>
  <c r="BK140" i="10" s="1"/>
  <c r="BK58" i="10"/>
  <c r="BK59" i="10" s="1"/>
  <c r="BL56" i="10" s="1"/>
  <c r="BK69" i="10"/>
  <c r="BK70" i="10" s="1"/>
  <c r="BL67" i="10" s="1"/>
  <c r="BK74" i="10"/>
  <c r="BK75" i="10" s="1"/>
  <c r="BL72" i="10" s="1"/>
  <c r="BK85" i="10"/>
  <c r="BK86" i="10" s="1"/>
  <c r="BL83" i="10" s="1"/>
  <c r="BK120" i="10"/>
  <c r="BK121" i="10" s="1"/>
  <c r="BL118" i="10" s="1"/>
  <c r="BK98" i="10"/>
  <c r="BK99" i="10" s="1"/>
  <c r="BL96" i="10" s="1"/>
  <c r="AI48" i="10"/>
  <c r="AJ45" i="10" s="1"/>
  <c r="AJ37" i="10"/>
  <c r="AK34" i="10" s="1"/>
  <c r="Z42" i="10"/>
  <c r="V19" i="9" l="1"/>
  <c r="V17" i="9" s="1"/>
  <c r="W39" i="9"/>
  <c r="X40" i="9"/>
  <c r="X35" i="9"/>
  <c r="X36" i="9" s="1"/>
  <c r="X22" i="9" s="1"/>
  <c r="BN5" i="7"/>
  <c r="BM7" i="7"/>
  <c r="BM6" i="6"/>
  <c r="BN6" i="6" s="1"/>
  <c r="AY62" i="9"/>
  <c r="AY63" i="9" s="1"/>
  <c r="AY64" i="9" s="1"/>
  <c r="AZ61" i="9" s="1"/>
  <c r="AY57" i="9"/>
  <c r="AY58" i="9" s="1"/>
  <c r="AY59" i="9" s="1"/>
  <c r="AZ56" i="9" s="1"/>
  <c r="AY51" i="9"/>
  <c r="AY52" i="9" s="1"/>
  <c r="AY53" i="9" s="1"/>
  <c r="AZ50" i="9" s="1"/>
  <c r="BA28" i="9"/>
  <c r="BA46" i="9" s="1"/>
  <c r="BA47" i="9" s="1"/>
  <c r="BA48" i="9" s="1"/>
  <c r="BB45" i="9" s="1"/>
  <c r="BC112" i="9"/>
  <c r="BC114" i="9" s="1"/>
  <c r="BC115" i="9" s="1"/>
  <c r="BB214" i="9"/>
  <c r="BB109" i="9"/>
  <c r="BB110" i="9" s="1"/>
  <c r="BC107" i="9" s="1"/>
  <c r="BE174" i="9"/>
  <c r="BE176" i="9" s="1"/>
  <c r="BE177" i="9" s="1"/>
  <c r="BD171" i="9"/>
  <c r="BD172" i="9" s="1"/>
  <c r="BE169" i="9" s="1"/>
  <c r="AZ30" i="9"/>
  <c r="BB134" i="9"/>
  <c r="BB136" i="9" s="1"/>
  <c r="BB137" i="9" s="1"/>
  <c r="BA131" i="9"/>
  <c r="BA132" i="9" s="1"/>
  <c r="BB129" i="9" s="1"/>
  <c r="BA216" i="9"/>
  <c r="AY68" i="9"/>
  <c r="AY69" i="9" s="1"/>
  <c r="AY70" i="9" s="1"/>
  <c r="AZ67" i="9" s="1"/>
  <c r="AY73" i="9"/>
  <c r="AY74" i="9" s="1"/>
  <c r="AY75" i="9" s="1"/>
  <c r="AZ72" i="9" s="1"/>
  <c r="BD160" i="9"/>
  <c r="BD161" i="9" s="1"/>
  <c r="BE158" i="9" s="1"/>
  <c r="BE163" i="9"/>
  <c r="BE165" i="9" s="1"/>
  <c r="BE166" i="9" s="1"/>
  <c r="BG207" i="9"/>
  <c r="BG209" i="9" s="1"/>
  <c r="BG210" i="9" s="1"/>
  <c r="BF204" i="9"/>
  <c r="BF205" i="9" s="1"/>
  <c r="BG202" i="9" s="1"/>
  <c r="AZ29" i="9"/>
  <c r="BA215" i="9"/>
  <c r="BB123" i="9"/>
  <c r="BB125" i="9" s="1"/>
  <c r="BB126" i="9" s="1"/>
  <c r="BA120" i="9"/>
  <c r="BA121" i="9" s="1"/>
  <c r="BB118" i="9" s="1"/>
  <c r="AZ31" i="9"/>
  <c r="BB145" i="9"/>
  <c r="BB147" i="9" s="1"/>
  <c r="BB148" i="9" s="1"/>
  <c r="BA217" i="9"/>
  <c r="BA142" i="9"/>
  <c r="BA143" i="9" s="1"/>
  <c r="BB140" i="9" s="1"/>
  <c r="BE196" i="9"/>
  <c r="BE198" i="9" s="1"/>
  <c r="BE199" i="9" s="1"/>
  <c r="BD193" i="9"/>
  <c r="BD194" i="9" s="1"/>
  <c r="BE191" i="9" s="1"/>
  <c r="AY79" i="9"/>
  <c r="AY80" i="9" s="1"/>
  <c r="AY81" i="9" s="1"/>
  <c r="AZ78" i="9" s="1"/>
  <c r="AY84" i="9"/>
  <c r="AY85" i="9" s="1"/>
  <c r="AY86" i="9" s="1"/>
  <c r="AZ83" i="9" s="1"/>
  <c r="Y39" i="12"/>
  <c r="Y18" i="12" s="1"/>
  <c r="BI84" i="12"/>
  <c r="BI85" i="12" s="1"/>
  <c r="BI86" i="12" s="1"/>
  <c r="BJ83" i="12" s="1"/>
  <c r="BI79" i="12"/>
  <c r="BI80" i="12" s="1"/>
  <c r="BI81" i="12" s="1"/>
  <c r="BJ78" i="12" s="1"/>
  <c r="X37" i="9"/>
  <c r="Y34" i="9" s="1"/>
  <c r="BJ73" i="12"/>
  <c r="BJ74" i="12" s="1"/>
  <c r="BJ75" i="12" s="1"/>
  <c r="BK72" i="12" s="1"/>
  <c r="BJ68" i="12"/>
  <c r="BJ69" i="12" s="1"/>
  <c r="BJ70" i="12" s="1"/>
  <c r="BK67" i="12" s="1"/>
  <c r="Y35" i="12"/>
  <c r="Y40" i="12"/>
  <c r="X10" i="12"/>
  <c r="X11" i="12"/>
  <c r="X23" i="12" s="1"/>
  <c r="X24" i="12" s="1"/>
  <c r="X12" i="12" s="1"/>
  <c r="BJ57" i="12"/>
  <c r="BJ58" i="12" s="1"/>
  <c r="BJ59" i="12" s="1"/>
  <c r="BK56" i="12" s="1"/>
  <c r="BJ51" i="12"/>
  <c r="BJ52" i="12" s="1"/>
  <c r="BJ53" i="12" s="1"/>
  <c r="BK50" i="12" s="1"/>
  <c r="BJ62" i="12"/>
  <c r="BJ63" i="12" s="1"/>
  <c r="BJ64" i="12" s="1"/>
  <c r="BK61" i="12" s="1"/>
  <c r="BM163" i="12"/>
  <c r="BM165" i="12" s="1"/>
  <c r="BM166" i="12" s="1"/>
  <c r="BL160" i="12"/>
  <c r="BL161" i="12" s="1"/>
  <c r="BM158" i="12" s="1"/>
  <c r="BM196" i="12"/>
  <c r="BM198" i="12" s="1"/>
  <c r="BM199" i="12" s="1"/>
  <c r="BL193" i="12"/>
  <c r="BL194" i="12" s="1"/>
  <c r="BM191" i="12" s="1"/>
  <c r="Y99" i="9"/>
  <c r="Z96" i="9" s="1"/>
  <c r="BK185" i="12"/>
  <c r="BK187" i="12" s="1"/>
  <c r="BK188" i="12" s="1"/>
  <c r="BJ182" i="12"/>
  <c r="BJ183" i="12" s="1"/>
  <c r="BK180" i="12" s="1"/>
  <c r="BM207" i="12"/>
  <c r="BM209" i="12" s="1"/>
  <c r="BM210" i="12" s="1"/>
  <c r="BL204" i="12"/>
  <c r="BL205" i="12" s="1"/>
  <c r="BM202" i="12" s="1"/>
  <c r="Z103" i="9"/>
  <c r="BJ142" i="12"/>
  <c r="BJ143" i="12" s="1"/>
  <c r="BK140" i="12" s="1"/>
  <c r="BJ217" i="12"/>
  <c r="BK131" i="12"/>
  <c r="BK132" i="12" s="1"/>
  <c r="BL129" i="12" s="1"/>
  <c r="BK216" i="12"/>
  <c r="BK120" i="12"/>
  <c r="BK121" i="12" s="1"/>
  <c r="BL118" i="12" s="1"/>
  <c r="BK215" i="12"/>
  <c r="BK109" i="12"/>
  <c r="BK110" i="12" s="1"/>
  <c r="BL107" i="12" s="1"/>
  <c r="BK214" i="12"/>
  <c r="Z98" i="12"/>
  <c r="Z99" i="12" s="1"/>
  <c r="AA96" i="12" s="1"/>
  <c r="Z213" i="12"/>
  <c r="Z6" i="12" s="1"/>
  <c r="BN171" i="12"/>
  <c r="BN172" i="12" s="1"/>
  <c r="BO169" i="12" s="1"/>
  <c r="BI182" i="9"/>
  <c r="BI183" i="9" s="1"/>
  <c r="BJ180" i="9" s="1"/>
  <c r="BK187" i="9"/>
  <c r="BK188" i="9" s="1"/>
  <c r="BL185" i="9" s="1"/>
  <c r="BO176" i="12"/>
  <c r="BO177" i="12" s="1"/>
  <c r="BP174" i="12" s="1"/>
  <c r="BL112" i="12"/>
  <c r="BL114" i="12" s="1"/>
  <c r="BL115" i="12" s="1"/>
  <c r="BK28" i="12" s="1"/>
  <c r="BK46" i="12" s="1"/>
  <c r="BK47" i="12" s="1"/>
  <c r="BK48" i="12" s="1"/>
  <c r="BL45" i="12" s="1"/>
  <c r="BK145" i="12"/>
  <c r="BK147" i="12" s="1"/>
  <c r="BK148" i="12" s="1"/>
  <c r="BJ31" i="12" s="1"/>
  <c r="AA101" i="12"/>
  <c r="BL123" i="12"/>
  <c r="BL125" i="12" s="1"/>
  <c r="BL126" i="12" s="1"/>
  <c r="BK29" i="12" s="1"/>
  <c r="BL134" i="12"/>
  <c r="BL136" i="12" s="1"/>
  <c r="BL137" i="12" s="1"/>
  <c r="BK30" i="12" s="1"/>
  <c r="BL98" i="10"/>
  <c r="BL99" i="10" s="1"/>
  <c r="BM96" i="10" s="1"/>
  <c r="BL120" i="10"/>
  <c r="BL121" i="10" s="1"/>
  <c r="BM118" i="10" s="1"/>
  <c r="BL85" i="10"/>
  <c r="BL86" i="10" s="1"/>
  <c r="BM83" i="10" s="1"/>
  <c r="BL74" i="10"/>
  <c r="BL75" i="10" s="1"/>
  <c r="BM72" i="10" s="1"/>
  <c r="BL69" i="10"/>
  <c r="BL70" i="10" s="1"/>
  <c r="BM67" i="10" s="1"/>
  <c r="BK142" i="10"/>
  <c r="BK143" i="10" s="1"/>
  <c r="BL140" i="10" s="1"/>
  <c r="BL52" i="10"/>
  <c r="BL53" i="10" s="1"/>
  <c r="BM50" i="10" s="1"/>
  <c r="BK147" i="10"/>
  <c r="BK148" i="10" s="1"/>
  <c r="BL145" i="10" s="1"/>
  <c r="BK131" i="10"/>
  <c r="BK132" i="10" s="1"/>
  <c r="BL129" i="10" s="1"/>
  <c r="BL114" i="10"/>
  <c r="BL115" i="10" s="1"/>
  <c r="BM112" i="10" s="1"/>
  <c r="BK103" i="10"/>
  <c r="BK104" i="10" s="1"/>
  <c r="BL101" i="10" s="1"/>
  <c r="BK109" i="10"/>
  <c r="BK110" i="10" s="1"/>
  <c r="BL107" i="10" s="1"/>
  <c r="BL125" i="10"/>
  <c r="BL126" i="10" s="1"/>
  <c r="BM123" i="10" s="1"/>
  <c r="BL80" i="10"/>
  <c r="BL81" i="10" s="1"/>
  <c r="BM78" i="10" s="1"/>
  <c r="BK136" i="10"/>
  <c r="BK137" i="10" s="1"/>
  <c r="BL134" i="10" s="1"/>
  <c r="BL58" i="10"/>
  <c r="BL59" i="10" s="1"/>
  <c r="BM56" i="10" s="1"/>
  <c r="BM63" i="10"/>
  <c r="BM64" i="10" s="1"/>
  <c r="BN61" i="10" s="1"/>
  <c r="AA39" i="10"/>
  <c r="Z19" i="10"/>
  <c r="Z17" i="10" s="1"/>
  <c r="Z10" i="10" s="1"/>
  <c r="AK36" i="10"/>
  <c r="AJ47" i="10"/>
  <c r="AJ22" i="10" s="1"/>
  <c r="W41" i="9" l="1"/>
  <c r="W18" i="9"/>
  <c r="V10" i="9"/>
  <c r="V11" i="9"/>
  <c r="V23" i="9" s="1"/>
  <c r="V24" i="9" s="1"/>
  <c r="V12" i="9" s="1"/>
  <c r="BO5" i="7"/>
  <c r="BN7" i="7"/>
  <c r="BN5" i="6"/>
  <c r="BO5" i="6" s="1"/>
  <c r="BE160" i="9"/>
  <c r="BE161" i="9" s="1"/>
  <c r="BF158" i="9" s="1"/>
  <c r="BF163" i="9"/>
  <c r="BF165" i="9" s="1"/>
  <c r="BF166" i="9" s="1"/>
  <c r="AZ51" i="9"/>
  <c r="AZ52" i="9" s="1"/>
  <c r="AZ53" i="9" s="1"/>
  <c r="BA50" i="9" s="1"/>
  <c r="AZ62" i="9"/>
  <c r="AZ63" i="9" s="1"/>
  <c r="AZ64" i="9" s="1"/>
  <c r="BA61" i="9" s="1"/>
  <c r="AZ57" i="9"/>
  <c r="AZ58" i="9" s="1"/>
  <c r="AZ59" i="9" s="1"/>
  <c r="BA56" i="9" s="1"/>
  <c r="BF174" i="9"/>
  <c r="BF176" i="9" s="1"/>
  <c r="BF177" i="9" s="1"/>
  <c r="BE171" i="9"/>
  <c r="BE172" i="9" s="1"/>
  <c r="BF169" i="9" s="1"/>
  <c r="BH207" i="9"/>
  <c r="BH209" i="9" s="1"/>
  <c r="BH210" i="9" s="1"/>
  <c r="BG204" i="9"/>
  <c r="BG205" i="9" s="1"/>
  <c r="BH202" i="9" s="1"/>
  <c r="BA30" i="9"/>
  <c r="BB131" i="9"/>
  <c r="BB132" i="9" s="1"/>
  <c r="BC129" i="9" s="1"/>
  <c r="BB216" i="9"/>
  <c r="BC134" i="9"/>
  <c r="BC136" i="9" s="1"/>
  <c r="BC137" i="9" s="1"/>
  <c r="AZ84" i="9"/>
  <c r="AZ85" i="9" s="1"/>
  <c r="AZ86" i="9" s="1"/>
  <c r="BA83" i="9" s="1"/>
  <c r="AZ79" i="9"/>
  <c r="AZ80" i="9" s="1"/>
  <c r="AZ81" i="9" s="1"/>
  <c r="BA78" i="9" s="1"/>
  <c r="BF196" i="9"/>
  <c r="BF198" i="9" s="1"/>
  <c r="BF199" i="9" s="1"/>
  <c r="BE193" i="9"/>
  <c r="BE194" i="9" s="1"/>
  <c r="BF191" i="9" s="1"/>
  <c r="BB28" i="9"/>
  <c r="BB46" i="9" s="1"/>
  <c r="BB47" i="9" s="1"/>
  <c r="BB48" i="9" s="1"/>
  <c r="BC45" i="9" s="1"/>
  <c r="BD112" i="9"/>
  <c r="BD114" i="9" s="1"/>
  <c r="BD115" i="9" s="1"/>
  <c r="BC109" i="9"/>
  <c r="BC110" i="9" s="1"/>
  <c r="BD107" i="9" s="1"/>
  <c r="BC214" i="9"/>
  <c r="BA31" i="9"/>
  <c r="BB142" i="9"/>
  <c r="BB143" i="9" s="1"/>
  <c r="BC140" i="9" s="1"/>
  <c r="BB217" i="9"/>
  <c r="BC145" i="9"/>
  <c r="BC147" i="9" s="1"/>
  <c r="BC148" i="9" s="1"/>
  <c r="BA29" i="9"/>
  <c r="BB215" i="9"/>
  <c r="BB120" i="9"/>
  <c r="BB121" i="9" s="1"/>
  <c r="BC118" i="9" s="1"/>
  <c r="BC123" i="9"/>
  <c r="BC125" i="9" s="1"/>
  <c r="BC126" i="9" s="1"/>
  <c r="AZ68" i="9"/>
  <c r="AZ69" i="9" s="1"/>
  <c r="AZ70" i="9" s="1"/>
  <c r="BA67" i="9" s="1"/>
  <c r="AZ73" i="9"/>
  <c r="AZ74" i="9" s="1"/>
  <c r="AZ75" i="9" s="1"/>
  <c r="BA72" i="9" s="1"/>
  <c r="Y41" i="12"/>
  <c r="Y9" i="12" s="1"/>
  <c r="X13" i="12"/>
  <c r="X12" i="11" s="1"/>
  <c r="BK68" i="12"/>
  <c r="BK69" i="12" s="1"/>
  <c r="BK70" i="12" s="1"/>
  <c r="BL67" i="12" s="1"/>
  <c r="BK73" i="12"/>
  <c r="BK74" i="12" s="1"/>
  <c r="BK75" i="12" s="1"/>
  <c r="BL72" i="12" s="1"/>
  <c r="Y36" i="12"/>
  <c r="Y22" i="12" s="1"/>
  <c r="BJ84" i="12"/>
  <c r="BJ85" i="12" s="1"/>
  <c r="BJ86" i="12" s="1"/>
  <c r="BK83" i="12" s="1"/>
  <c r="BJ79" i="12"/>
  <c r="BJ80" i="12" s="1"/>
  <c r="BJ81" i="12" s="1"/>
  <c r="BK78" i="12" s="1"/>
  <c r="BK57" i="12"/>
  <c r="BK58" i="12" s="1"/>
  <c r="BK59" i="12" s="1"/>
  <c r="BL56" i="12" s="1"/>
  <c r="BK51" i="12"/>
  <c r="BK52" i="12" s="1"/>
  <c r="BK53" i="12" s="1"/>
  <c r="BL50" i="12" s="1"/>
  <c r="BK62" i="12"/>
  <c r="BK63" i="12" s="1"/>
  <c r="BK64" i="12" s="1"/>
  <c r="BL61" i="12" s="1"/>
  <c r="BL185" i="12"/>
  <c r="BL187" i="12" s="1"/>
  <c r="BL188" i="12" s="1"/>
  <c r="BK182" i="12"/>
  <c r="BK183" i="12" s="1"/>
  <c r="BL180" i="12" s="1"/>
  <c r="BN207" i="12"/>
  <c r="BN209" i="12" s="1"/>
  <c r="BN210" i="12" s="1"/>
  <c r="BM204" i="12"/>
  <c r="BM205" i="12" s="1"/>
  <c r="BN202" i="12" s="1"/>
  <c r="BN196" i="12"/>
  <c r="BN198" i="12" s="1"/>
  <c r="BN199" i="12" s="1"/>
  <c r="BM193" i="12"/>
  <c r="BM194" i="12" s="1"/>
  <c r="BN191" i="12" s="1"/>
  <c r="Z104" i="9"/>
  <c r="BN163" i="12"/>
  <c r="BN165" i="12" s="1"/>
  <c r="BN166" i="12" s="1"/>
  <c r="BM160" i="12"/>
  <c r="BM161" i="12" s="1"/>
  <c r="BN158" i="12" s="1"/>
  <c r="BL120" i="12"/>
  <c r="BL121" i="12" s="1"/>
  <c r="BM118" i="12" s="1"/>
  <c r="BL215" i="12"/>
  <c r="BK142" i="12"/>
  <c r="BK143" i="12" s="1"/>
  <c r="BL140" i="12" s="1"/>
  <c r="BK217" i="12"/>
  <c r="BL109" i="12"/>
  <c r="BL110" i="12" s="1"/>
  <c r="BM107" i="12" s="1"/>
  <c r="BL214" i="12"/>
  <c r="BL131" i="12"/>
  <c r="BL132" i="12" s="1"/>
  <c r="BM129" i="12" s="1"/>
  <c r="BL216" i="12"/>
  <c r="BJ182" i="9"/>
  <c r="BJ183" i="9" s="1"/>
  <c r="BK180" i="9" s="1"/>
  <c r="BO171" i="12"/>
  <c r="BO172" i="12" s="1"/>
  <c r="BP169" i="12" s="1"/>
  <c r="BL187" i="9"/>
  <c r="BL188" i="9" s="1"/>
  <c r="BM185" i="9" s="1"/>
  <c r="BP176" i="12"/>
  <c r="BP177" i="12" s="1"/>
  <c r="BQ174" i="12" s="1"/>
  <c r="BM134" i="12"/>
  <c r="BM136" i="12" s="1"/>
  <c r="BM137" i="12" s="1"/>
  <c r="BL30" i="12" s="1"/>
  <c r="BM123" i="12"/>
  <c r="BM125" i="12" s="1"/>
  <c r="BM126" i="12" s="1"/>
  <c r="BL29" i="12" s="1"/>
  <c r="AA103" i="12"/>
  <c r="BL145" i="12"/>
  <c r="BL147" i="12" s="1"/>
  <c r="BL148" i="12" s="1"/>
  <c r="BK31" i="12" s="1"/>
  <c r="BM112" i="12"/>
  <c r="BM114" i="12" s="1"/>
  <c r="BM115" i="12" s="1"/>
  <c r="BL28" i="12" s="1"/>
  <c r="BL46" i="12" s="1"/>
  <c r="BL47" i="12" s="1"/>
  <c r="BL48" i="12" s="1"/>
  <c r="BM45" i="12" s="1"/>
  <c r="BN63" i="10"/>
  <c r="BN64" i="10" s="1"/>
  <c r="BO61" i="10" s="1"/>
  <c r="BM58" i="10"/>
  <c r="BM59" i="10" s="1"/>
  <c r="BN56" i="10" s="1"/>
  <c r="BL136" i="10"/>
  <c r="BL137" i="10" s="1"/>
  <c r="BM134" i="10" s="1"/>
  <c r="BM80" i="10"/>
  <c r="BM81" i="10" s="1"/>
  <c r="BN78" i="10" s="1"/>
  <c r="BM125" i="10"/>
  <c r="BM126" i="10" s="1"/>
  <c r="BN123" i="10" s="1"/>
  <c r="BL103" i="10"/>
  <c r="BL104" i="10" s="1"/>
  <c r="BM101" i="10" s="1"/>
  <c r="BM114" i="10"/>
  <c r="BM115" i="10" s="1"/>
  <c r="BN112" i="10" s="1"/>
  <c r="BL131" i="10"/>
  <c r="BL132" i="10" s="1"/>
  <c r="BM129" i="10" s="1"/>
  <c r="BL147" i="10"/>
  <c r="BL148" i="10" s="1"/>
  <c r="BM145" i="10" s="1"/>
  <c r="BM52" i="10"/>
  <c r="BM53" i="10" s="1"/>
  <c r="BN50" i="10" s="1"/>
  <c r="BL142" i="10"/>
  <c r="BL143" i="10" s="1"/>
  <c r="BM140" i="10" s="1"/>
  <c r="BM69" i="10"/>
  <c r="BM70" i="10" s="1"/>
  <c r="BN67" i="10" s="1"/>
  <c r="BM74" i="10"/>
  <c r="BM75" i="10" s="1"/>
  <c r="BN72" i="10" s="1"/>
  <c r="BM85" i="10"/>
  <c r="BM86" i="10" s="1"/>
  <c r="BN83" i="10" s="1"/>
  <c r="BM120" i="10"/>
  <c r="BM121" i="10" s="1"/>
  <c r="BN118" i="10" s="1"/>
  <c r="BL109" i="10"/>
  <c r="BL110" i="10" s="1"/>
  <c r="BM107" i="10" s="1"/>
  <c r="BM98" i="10"/>
  <c r="BM99" i="10" s="1"/>
  <c r="BN96" i="10" s="1"/>
  <c r="AJ48" i="10"/>
  <c r="AK45" i="10" s="1"/>
  <c r="AK37" i="10"/>
  <c r="AL34" i="10" s="1"/>
  <c r="Z11" i="10"/>
  <c r="Z23" i="10" s="1"/>
  <c r="Z24" i="10" s="1"/>
  <c r="Z12" i="10" s="1"/>
  <c r="AA18" i="10"/>
  <c r="AA41" i="10"/>
  <c r="AA9" i="10" s="1"/>
  <c r="V13" i="9" l="1"/>
  <c r="V11" i="11" s="1"/>
  <c r="V13" i="11" s="1"/>
  <c r="W9" i="9"/>
  <c r="W42" i="9"/>
  <c r="Y27" i="9"/>
  <c r="Y15" i="9" s="1"/>
  <c r="BP5" i="7"/>
  <c r="BO7" i="7"/>
  <c r="BO6" i="6"/>
  <c r="BP6" i="6" s="1"/>
  <c r="BF193" i="9"/>
  <c r="BF194" i="9" s="1"/>
  <c r="BG191" i="9" s="1"/>
  <c r="BG196" i="9"/>
  <c r="BG198" i="9" s="1"/>
  <c r="BG199" i="9" s="1"/>
  <c r="BB30" i="9"/>
  <c r="BD134" i="9"/>
  <c r="BD136" i="9" s="1"/>
  <c r="BD137" i="9" s="1"/>
  <c r="BC131" i="9"/>
  <c r="BC132" i="9" s="1"/>
  <c r="BD129" i="9" s="1"/>
  <c r="BC216" i="9"/>
  <c r="BB31" i="9"/>
  <c r="BD145" i="9"/>
  <c r="BD147" i="9" s="1"/>
  <c r="BD148" i="9" s="1"/>
  <c r="BC217" i="9"/>
  <c r="BC142" i="9"/>
  <c r="BC143" i="9" s="1"/>
  <c r="BD140" i="9" s="1"/>
  <c r="BB29" i="9"/>
  <c r="BC120" i="9"/>
  <c r="BC121" i="9" s="1"/>
  <c r="BD118" i="9" s="1"/>
  <c r="BD123" i="9"/>
  <c r="BD125" i="9" s="1"/>
  <c r="BD126" i="9" s="1"/>
  <c r="BC215" i="9"/>
  <c r="BG174" i="9"/>
  <c r="BG176" i="9" s="1"/>
  <c r="BG177" i="9" s="1"/>
  <c r="BF171" i="9"/>
  <c r="BF172" i="9" s="1"/>
  <c r="BG169" i="9" s="1"/>
  <c r="BI207" i="9"/>
  <c r="BI209" i="9" s="1"/>
  <c r="BI210" i="9" s="1"/>
  <c r="BH204" i="9"/>
  <c r="BH205" i="9" s="1"/>
  <c r="BI202" i="9" s="1"/>
  <c r="BA73" i="9"/>
  <c r="BA74" i="9" s="1"/>
  <c r="BA75" i="9" s="1"/>
  <c r="BB72" i="9" s="1"/>
  <c r="BA68" i="9"/>
  <c r="BA69" i="9" s="1"/>
  <c r="BA70" i="9" s="1"/>
  <c r="BB67" i="9" s="1"/>
  <c r="BA62" i="9"/>
  <c r="BA63" i="9" s="1"/>
  <c r="BA64" i="9" s="1"/>
  <c r="BB61" i="9" s="1"/>
  <c r="BA51" i="9"/>
  <c r="BA52" i="9" s="1"/>
  <c r="BA53" i="9" s="1"/>
  <c r="BB50" i="9" s="1"/>
  <c r="BA57" i="9"/>
  <c r="BA58" i="9" s="1"/>
  <c r="BA59" i="9" s="1"/>
  <c r="BB56" i="9" s="1"/>
  <c r="BA84" i="9"/>
  <c r="BA85" i="9" s="1"/>
  <c r="BA86" i="9" s="1"/>
  <c r="BB83" i="9" s="1"/>
  <c r="BA79" i="9"/>
  <c r="BA80" i="9" s="1"/>
  <c r="BA81" i="9" s="1"/>
  <c r="BB78" i="9" s="1"/>
  <c r="BF160" i="9"/>
  <c r="BF161" i="9" s="1"/>
  <c r="BG158" i="9" s="1"/>
  <c r="BG163" i="9"/>
  <c r="BG165" i="9" s="1"/>
  <c r="BG166" i="9" s="1"/>
  <c r="BC28" i="9"/>
  <c r="BC46" i="9" s="1"/>
  <c r="BC47" i="9" s="1"/>
  <c r="BC48" i="9" s="1"/>
  <c r="BD45" i="9" s="1"/>
  <c r="BD109" i="9"/>
  <c r="BD110" i="9" s="1"/>
  <c r="BE107" i="9" s="1"/>
  <c r="BD214" i="9"/>
  <c r="BE112" i="9"/>
  <c r="BE114" i="9" s="1"/>
  <c r="BE115" i="9" s="1"/>
  <c r="Y42" i="12"/>
  <c r="Y19" i="12" s="1"/>
  <c r="Y17" i="12" s="1"/>
  <c r="Y37" i="12"/>
  <c r="Z34" i="12" s="1"/>
  <c r="BK84" i="12"/>
  <c r="BK85" i="12" s="1"/>
  <c r="BK86" i="12" s="1"/>
  <c r="BL83" i="12" s="1"/>
  <c r="BK79" i="12"/>
  <c r="BK80" i="12" s="1"/>
  <c r="BK81" i="12" s="1"/>
  <c r="BL78" i="12" s="1"/>
  <c r="BL62" i="12"/>
  <c r="BL63" i="12" s="1"/>
  <c r="BL64" i="12" s="1"/>
  <c r="BM61" i="12" s="1"/>
  <c r="BL57" i="12"/>
  <c r="BL58" i="12" s="1"/>
  <c r="BL59" i="12" s="1"/>
  <c r="BM56" i="12" s="1"/>
  <c r="BL51" i="12"/>
  <c r="BL52" i="12" s="1"/>
  <c r="BL53" i="12" s="1"/>
  <c r="BM50" i="12" s="1"/>
  <c r="BL73" i="12"/>
  <c r="BL74" i="12" s="1"/>
  <c r="BL75" i="12" s="1"/>
  <c r="BM72" i="12" s="1"/>
  <c r="BL68" i="12"/>
  <c r="BL69" i="12" s="1"/>
  <c r="BL70" i="12" s="1"/>
  <c r="BM67" i="12" s="1"/>
  <c r="BO163" i="12"/>
  <c r="BO165" i="12" s="1"/>
  <c r="BO166" i="12" s="1"/>
  <c r="BN160" i="12"/>
  <c r="BN161" i="12" s="1"/>
  <c r="BO158" i="12" s="1"/>
  <c r="AA101" i="9"/>
  <c r="Z213" i="9"/>
  <c r="Z6" i="9" s="1"/>
  <c r="Z98" i="9"/>
  <c r="BO196" i="12"/>
  <c r="BO198" i="12" s="1"/>
  <c r="BO199" i="12" s="1"/>
  <c r="BN193" i="12"/>
  <c r="BN194" i="12" s="1"/>
  <c r="BO191" i="12" s="1"/>
  <c r="BO207" i="12"/>
  <c r="BO209" i="12" s="1"/>
  <c r="BO210" i="12" s="1"/>
  <c r="BN204" i="12"/>
  <c r="BN205" i="12" s="1"/>
  <c r="BO202" i="12" s="1"/>
  <c r="BM185" i="12"/>
  <c r="BM187" i="12" s="1"/>
  <c r="BM188" i="12" s="1"/>
  <c r="BL182" i="12"/>
  <c r="BL183" i="12" s="1"/>
  <c r="BM180" i="12" s="1"/>
  <c r="BM109" i="12"/>
  <c r="BM110" i="12" s="1"/>
  <c r="BN107" i="12" s="1"/>
  <c r="BM214" i="12"/>
  <c r="BL142" i="12"/>
  <c r="BL143" i="12" s="1"/>
  <c r="BM140" i="12" s="1"/>
  <c r="BL217" i="12"/>
  <c r="BM120" i="12"/>
  <c r="BM121" i="12" s="1"/>
  <c r="BN118" i="12" s="1"/>
  <c r="BM215" i="12"/>
  <c r="BM131" i="12"/>
  <c r="BM132" i="12" s="1"/>
  <c r="BN129" i="12" s="1"/>
  <c r="BM216" i="12"/>
  <c r="BP171" i="12"/>
  <c r="BP172" i="12" s="1"/>
  <c r="BQ169" i="12" s="1"/>
  <c r="BK182" i="9"/>
  <c r="BK183" i="9" s="1"/>
  <c r="BL180" i="9" s="1"/>
  <c r="BQ176" i="12"/>
  <c r="BQ177" i="12" s="1"/>
  <c r="BR174" i="12" s="1"/>
  <c r="BM187" i="9"/>
  <c r="BM188" i="9" s="1"/>
  <c r="BN185" i="9" s="1"/>
  <c r="BM145" i="12"/>
  <c r="BM147" i="12" s="1"/>
  <c r="BM148" i="12" s="1"/>
  <c r="BL31" i="12" s="1"/>
  <c r="BN123" i="12"/>
  <c r="BN125" i="12" s="1"/>
  <c r="BN126" i="12" s="1"/>
  <c r="BM29" i="12" s="1"/>
  <c r="BN112" i="12"/>
  <c r="BN114" i="12" s="1"/>
  <c r="BN115" i="12" s="1"/>
  <c r="BM28" i="12" s="1"/>
  <c r="BM46" i="12" s="1"/>
  <c r="BM47" i="12" s="1"/>
  <c r="BM48" i="12" s="1"/>
  <c r="BN45" i="12" s="1"/>
  <c r="AA104" i="12"/>
  <c r="Z27" i="12" s="1"/>
  <c r="Z15" i="12" s="1"/>
  <c r="BN134" i="12"/>
  <c r="BN136" i="12" s="1"/>
  <c r="BN137" i="12" s="1"/>
  <c r="BM30" i="12" s="1"/>
  <c r="Z13" i="10"/>
  <c r="BN98" i="10"/>
  <c r="BN99" i="10" s="1"/>
  <c r="BO96" i="10" s="1"/>
  <c r="BM109" i="10"/>
  <c r="BM110" i="10" s="1"/>
  <c r="BN107" i="10" s="1"/>
  <c r="BN120" i="10"/>
  <c r="BN121" i="10" s="1"/>
  <c r="BO118" i="10" s="1"/>
  <c r="BN85" i="10"/>
  <c r="BN86" i="10" s="1"/>
  <c r="BO83" i="10" s="1"/>
  <c r="BN74" i="10"/>
  <c r="BN75" i="10" s="1"/>
  <c r="BO72" i="10" s="1"/>
  <c r="BM142" i="10"/>
  <c r="BM143" i="10" s="1"/>
  <c r="BN140" i="10" s="1"/>
  <c r="BN52" i="10"/>
  <c r="BN53" i="10" s="1"/>
  <c r="BO50" i="10" s="1"/>
  <c r="BM147" i="10"/>
  <c r="BM148" i="10" s="1"/>
  <c r="BN145" i="10" s="1"/>
  <c r="BM131" i="10"/>
  <c r="BM132" i="10" s="1"/>
  <c r="BN129" i="10" s="1"/>
  <c r="BN114" i="10"/>
  <c r="BN115" i="10" s="1"/>
  <c r="BO112" i="10" s="1"/>
  <c r="BM103" i="10"/>
  <c r="BM104" i="10" s="1"/>
  <c r="BN101" i="10" s="1"/>
  <c r="BN125" i="10"/>
  <c r="BN126" i="10" s="1"/>
  <c r="BO123" i="10" s="1"/>
  <c r="BN80" i="10"/>
  <c r="BN81" i="10" s="1"/>
  <c r="BO78" i="10" s="1"/>
  <c r="BM136" i="10"/>
  <c r="BM137" i="10" s="1"/>
  <c r="BN134" i="10" s="1"/>
  <c r="BN58" i="10"/>
  <c r="BN59" i="10" s="1"/>
  <c r="BO56" i="10" s="1"/>
  <c r="BN69" i="10"/>
  <c r="BN70" i="10" s="1"/>
  <c r="BO67" i="10" s="1"/>
  <c r="BO63" i="10"/>
  <c r="BO64" i="10" s="1"/>
  <c r="BP61" i="10" s="1"/>
  <c r="AA42" i="10"/>
  <c r="AL36" i="10"/>
  <c r="AK47" i="10"/>
  <c r="AK22" i="10" s="1"/>
  <c r="Y40" i="9" l="1"/>
  <c r="Y35" i="9"/>
  <c r="Y36" i="9" s="1"/>
  <c r="Y22" i="9" s="1"/>
  <c r="X39" i="9"/>
  <c r="W19" i="9"/>
  <c r="W17" i="9" s="1"/>
  <c r="BQ5" i="7"/>
  <c r="BP7" i="7"/>
  <c r="BP5" i="6"/>
  <c r="BQ5" i="6" s="1"/>
  <c r="BH174" i="9"/>
  <c r="BH176" i="9" s="1"/>
  <c r="BH177" i="9" s="1"/>
  <c r="BG171" i="9"/>
  <c r="BG172" i="9" s="1"/>
  <c r="BH169" i="9" s="1"/>
  <c r="BC29" i="9"/>
  <c r="BE123" i="9"/>
  <c r="BE125" i="9" s="1"/>
  <c r="BE126" i="9" s="1"/>
  <c r="BD120" i="9"/>
  <c r="BD121" i="9" s="1"/>
  <c r="BE118" i="9" s="1"/>
  <c r="BD215" i="9"/>
  <c r="BB79" i="9"/>
  <c r="BB80" i="9" s="1"/>
  <c r="BB81" i="9" s="1"/>
  <c r="BC78" i="9" s="1"/>
  <c r="BB84" i="9"/>
  <c r="BB85" i="9" s="1"/>
  <c r="BB86" i="9" s="1"/>
  <c r="BC83" i="9" s="1"/>
  <c r="BG160" i="9"/>
  <c r="BG161" i="9" s="1"/>
  <c r="BH158" i="9" s="1"/>
  <c r="BH163" i="9"/>
  <c r="BH165" i="9" s="1"/>
  <c r="BH166" i="9" s="1"/>
  <c r="BJ207" i="9"/>
  <c r="BJ209" i="9" s="1"/>
  <c r="BJ210" i="9" s="1"/>
  <c r="BI204" i="9"/>
  <c r="BI205" i="9" s="1"/>
  <c r="BJ202" i="9" s="1"/>
  <c r="BB51" i="9"/>
  <c r="BB52" i="9" s="1"/>
  <c r="BB53" i="9" s="1"/>
  <c r="BC50" i="9" s="1"/>
  <c r="BB57" i="9"/>
  <c r="BB58" i="9" s="1"/>
  <c r="BB59" i="9" s="1"/>
  <c r="BC56" i="9" s="1"/>
  <c r="BB62" i="9"/>
  <c r="BB63" i="9" s="1"/>
  <c r="BB64" i="9" s="1"/>
  <c r="BC61" i="9" s="1"/>
  <c r="BC31" i="9"/>
  <c r="BE145" i="9"/>
  <c r="BE147" i="9" s="1"/>
  <c r="BE148" i="9" s="1"/>
  <c r="BD142" i="9"/>
  <c r="BD143" i="9" s="1"/>
  <c r="BE140" i="9" s="1"/>
  <c r="BD217" i="9"/>
  <c r="Z39" i="12"/>
  <c r="Z18" i="12" s="1"/>
  <c r="BH196" i="9"/>
  <c r="BH198" i="9" s="1"/>
  <c r="BH199" i="9" s="1"/>
  <c r="BG193" i="9"/>
  <c r="BG194" i="9" s="1"/>
  <c r="BH191" i="9" s="1"/>
  <c r="BD28" i="9"/>
  <c r="BD46" i="9" s="1"/>
  <c r="BD47" i="9" s="1"/>
  <c r="BD48" i="9" s="1"/>
  <c r="BE45" i="9" s="1"/>
  <c r="BE109" i="9"/>
  <c r="BE110" i="9" s="1"/>
  <c r="BF107" i="9" s="1"/>
  <c r="BF112" i="9"/>
  <c r="BF114" i="9" s="1"/>
  <c r="BF115" i="9" s="1"/>
  <c r="BE214" i="9"/>
  <c r="BC30" i="9"/>
  <c r="BD131" i="9"/>
  <c r="BD132" i="9" s="1"/>
  <c r="BE129" i="9" s="1"/>
  <c r="BD216" i="9"/>
  <c r="BE134" i="9"/>
  <c r="BE136" i="9" s="1"/>
  <c r="BE137" i="9" s="1"/>
  <c r="BB73" i="9"/>
  <c r="BB74" i="9" s="1"/>
  <c r="BB75" i="9" s="1"/>
  <c r="BC72" i="9" s="1"/>
  <c r="BB68" i="9"/>
  <c r="BB69" i="9" s="1"/>
  <c r="BB70" i="9" s="1"/>
  <c r="BC67" i="9" s="1"/>
  <c r="Y10" i="12"/>
  <c r="Y11" i="12"/>
  <c r="Y23" i="12" s="1"/>
  <c r="Y24" i="12" s="1"/>
  <c r="Y12" i="12" s="1"/>
  <c r="BM73" i="12"/>
  <c r="BM74" i="12" s="1"/>
  <c r="BM75" i="12" s="1"/>
  <c r="BN72" i="12" s="1"/>
  <c r="BM68" i="12"/>
  <c r="BM69" i="12" s="1"/>
  <c r="BM70" i="12" s="1"/>
  <c r="BN67" i="12" s="1"/>
  <c r="BM57" i="12"/>
  <c r="BM58" i="12" s="1"/>
  <c r="BM59" i="12" s="1"/>
  <c r="BN56" i="12" s="1"/>
  <c r="BM62" i="12"/>
  <c r="BM63" i="12" s="1"/>
  <c r="BM64" i="12" s="1"/>
  <c r="BN61" i="12" s="1"/>
  <c r="BM51" i="12"/>
  <c r="BM52" i="12" s="1"/>
  <c r="BM53" i="12" s="1"/>
  <c r="BN50" i="12" s="1"/>
  <c r="BL84" i="12"/>
  <c r="BL85" i="12" s="1"/>
  <c r="BL86" i="12" s="1"/>
  <c r="BM83" i="12" s="1"/>
  <c r="BL79" i="12"/>
  <c r="BL80" i="12" s="1"/>
  <c r="BL81" i="12" s="1"/>
  <c r="BM78" i="12" s="1"/>
  <c r="Z35" i="12"/>
  <c r="Z40" i="12"/>
  <c r="BN185" i="12"/>
  <c r="BN187" i="12" s="1"/>
  <c r="BN188" i="12" s="1"/>
  <c r="BM182" i="12"/>
  <c r="BM183" i="12" s="1"/>
  <c r="BN180" i="12" s="1"/>
  <c r="BP207" i="12"/>
  <c r="BP209" i="12" s="1"/>
  <c r="BP210" i="12" s="1"/>
  <c r="BO204" i="12"/>
  <c r="BO205" i="12" s="1"/>
  <c r="BP202" i="12" s="1"/>
  <c r="BP196" i="12"/>
  <c r="BP198" i="12" s="1"/>
  <c r="BP199" i="12" s="1"/>
  <c r="BO193" i="12"/>
  <c r="BO194" i="12" s="1"/>
  <c r="BP191" i="12" s="1"/>
  <c r="Z99" i="9"/>
  <c r="AA96" i="9" s="1"/>
  <c r="AA103" i="9"/>
  <c r="BP163" i="12"/>
  <c r="BP165" i="12" s="1"/>
  <c r="BP166" i="12" s="1"/>
  <c r="BO160" i="12"/>
  <c r="BO161" i="12" s="1"/>
  <c r="BP158" i="12" s="1"/>
  <c r="BN109" i="12"/>
  <c r="BN110" i="12" s="1"/>
  <c r="BO107" i="12" s="1"/>
  <c r="BN214" i="12"/>
  <c r="BM142" i="12"/>
  <c r="BM143" i="12" s="1"/>
  <c r="BN140" i="12" s="1"/>
  <c r="BM217" i="12"/>
  <c r="BN131" i="12"/>
  <c r="BN132" i="12" s="1"/>
  <c r="BO129" i="12" s="1"/>
  <c r="BN216" i="12"/>
  <c r="AA98" i="12"/>
  <c r="AA99" i="12" s="1"/>
  <c r="AB96" i="12" s="1"/>
  <c r="AA213" i="12"/>
  <c r="AA6" i="12" s="1"/>
  <c r="BN120" i="12"/>
  <c r="BN121" i="12" s="1"/>
  <c r="BO118" i="12" s="1"/>
  <c r="BN215" i="12"/>
  <c r="BQ171" i="12"/>
  <c r="BQ172" i="12" s="1"/>
  <c r="BR169" i="12" s="1"/>
  <c r="BL182" i="9"/>
  <c r="BL183" i="9" s="1"/>
  <c r="BM180" i="9" s="1"/>
  <c r="BN187" i="9"/>
  <c r="BN188" i="9" s="1"/>
  <c r="BO185" i="9" s="1"/>
  <c r="BR176" i="12"/>
  <c r="BR177" i="12" s="1"/>
  <c r="BS174" i="12" s="1"/>
  <c r="BO134" i="12"/>
  <c r="BO136" i="12" s="1"/>
  <c r="BO137" i="12" s="1"/>
  <c r="BN30" i="12" s="1"/>
  <c r="BO123" i="12"/>
  <c r="BO125" i="12" s="1"/>
  <c r="BO126" i="12" s="1"/>
  <c r="BN29" i="12" s="1"/>
  <c r="AB101" i="12"/>
  <c r="BO112" i="12"/>
  <c r="BO114" i="12" s="1"/>
  <c r="BO115" i="12" s="1"/>
  <c r="BN28" i="12" s="1"/>
  <c r="BN46" i="12" s="1"/>
  <c r="BN47" i="12" s="1"/>
  <c r="BN48" i="12" s="1"/>
  <c r="BO45" i="12" s="1"/>
  <c r="BN145" i="12"/>
  <c r="BN147" i="12" s="1"/>
  <c r="BN148" i="12" s="1"/>
  <c r="BM31" i="12" s="1"/>
  <c r="BP63" i="10"/>
  <c r="BP64" i="10" s="1"/>
  <c r="BQ61" i="10" s="1"/>
  <c r="BO69" i="10"/>
  <c r="BO70" i="10" s="1"/>
  <c r="BP67" i="10" s="1"/>
  <c r="BO58" i="10"/>
  <c r="BO59" i="10" s="1"/>
  <c r="BP56" i="10" s="1"/>
  <c r="BN136" i="10"/>
  <c r="BN137" i="10" s="1"/>
  <c r="BO134" i="10" s="1"/>
  <c r="BO80" i="10"/>
  <c r="BO81" i="10" s="1"/>
  <c r="BP78" i="10" s="1"/>
  <c r="BN103" i="10"/>
  <c r="BN104" i="10" s="1"/>
  <c r="BO101" i="10" s="1"/>
  <c r="BO114" i="10"/>
  <c r="BO115" i="10" s="1"/>
  <c r="BP112" i="10" s="1"/>
  <c r="BN131" i="10"/>
  <c r="BN132" i="10" s="1"/>
  <c r="BO129" i="10" s="1"/>
  <c r="BN147" i="10"/>
  <c r="BN148" i="10" s="1"/>
  <c r="BO145" i="10" s="1"/>
  <c r="BO52" i="10"/>
  <c r="BO53" i="10" s="1"/>
  <c r="BP50" i="10" s="1"/>
  <c r="BN142" i="10"/>
  <c r="BN143" i="10" s="1"/>
  <c r="BO140" i="10" s="1"/>
  <c r="BO74" i="10"/>
  <c r="BO75" i="10" s="1"/>
  <c r="BP72" i="10" s="1"/>
  <c r="BO85" i="10"/>
  <c r="BO86" i="10" s="1"/>
  <c r="BP83" i="10" s="1"/>
  <c r="BO120" i="10"/>
  <c r="BO121" i="10" s="1"/>
  <c r="BP118" i="10" s="1"/>
  <c r="BN109" i="10"/>
  <c r="BN110" i="10" s="1"/>
  <c r="BO107" i="10" s="1"/>
  <c r="BO125" i="10"/>
  <c r="BO126" i="10" s="1"/>
  <c r="BP123" i="10" s="1"/>
  <c r="BO98" i="10"/>
  <c r="BO99" i="10" s="1"/>
  <c r="BP96" i="10" s="1"/>
  <c r="AK48" i="10"/>
  <c r="AL45" i="10" s="1"/>
  <c r="AL37" i="10"/>
  <c r="AM34" i="10" s="1"/>
  <c r="AB39" i="10"/>
  <c r="AA19" i="10"/>
  <c r="AA17" i="10" s="1"/>
  <c r="AA10" i="10" s="1"/>
  <c r="Y37" i="9" l="1"/>
  <c r="Z34" i="9" s="1"/>
  <c r="W10" i="9"/>
  <c r="W11" i="9"/>
  <c r="W23" i="9" s="1"/>
  <c r="W24" i="9" s="1"/>
  <c r="W12" i="9" s="1"/>
  <c r="X18" i="9"/>
  <c r="X41" i="9"/>
  <c r="X9" i="9" s="1"/>
  <c r="BR5" i="7"/>
  <c r="BQ7" i="7"/>
  <c r="BQ6" i="6"/>
  <c r="BR6" i="6" s="1"/>
  <c r="BD31" i="9"/>
  <c r="BF145" i="9"/>
  <c r="BF147" i="9" s="1"/>
  <c r="BF148" i="9" s="1"/>
  <c r="BE217" i="9"/>
  <c r="BE142" i="9"/>
  <c r="BE143" i="9" s="1"/>
  <c r="BF140" i="9" s="1"/>
  <c r="BI196" i="9"/>
  <c r="BI198" i="9" s="1"/>
  <c r="BI199" i="9" s="1"/>
  <c r="BH193" i="9"/>
  <c r="BH194" i="9" s="1"/>
  <c r="BI191" i="9" s="1"/>
  <c r="BH160" i="9"/>
  <c r="BH161" i="9" s="1"/>
  <c r="BI158" i="9" s="1"/>
  <c r="BI163" i="9"/>
  <c r="BI165" i="9" s="1"/>
  <c r="BI166" i="9" s="1"/>
  <c r="BC79" i="9"/>
  <c r="BC80" i="9" s="1"/>
  <c r="BC81" i="9" s="1"/>
  <c r="BD78" i="9" s="1"/>
  <c r="BC84" i="9"/>
  <c r="BC85" i="9" s="1"/>
  <c r="BC86" i="9" s="1"/>
  <c r="BD83" i="9" s="1"/>
  <c r="Z41" i="12"/>
  <c r="Z9" i="12" s="1"/>
  <c r="BD30" i="9"/>
  <c r="BF134" i="9"/>
  <c r="BF136" i="9" s="1"/>
  <c r="BF137" i="9" s="1"/>
  <c r="BE131" i="9"/>
  <c r="BE132" i="9" s="1"/>
  <c r="BF129" i="9" s="1"/>
  <c r="BE216" i="9"/>
  <c r="BE28" i="9"/>
  <c r="BE46" i="9" s="1"/>
  <c r="BE47" i="9" s="1"/>
  <c r="BE48" i="9" s="1"/>
  <c r="BF45" i="9" s="1"/>
  <c r="BG112" i="9"/>
  <c r="BG114" i="9" s="1"/>
  <c r="BG115" i="9" s="1"/>
  <c r="BF109" i="9"/>
  <c r="BF110" i="9" s="1"/>
  <c r="BG107" i="9" s="1"/>
  <c r="BF214" i="9"/>
  <c r="BD29" i="9"/>
  <c r="BE215" i="9"/>
  <c r="BF123" i="9"/>
  <c r="BF125" i="9" s="1"/>
  <c r="BF126" i="9" s="1"/>
  <c r="BE120" i="9"/>
  <c r="BE121" i="9" s="1"/>
  <c r="BF118" i="9" s="1"/>
  <c r="BK207" i="9"/>
  <c r="BK209" i="9" s="1"/>
  <c r="BK210" i="9" s="1"/>
  <c r="BJ204" i="9"/>
  <c r="BJ205" i="9" s="1"/>
  <c r="BK202" i="9" s="1"/>
  <c r="BC68" i="9"/>
  <c r="BC69" i="9" s="1"/>
  <c r="BC70" i="9" s="1"/>
  <c r="BD67" i="9" s="1"/>
  <c r="BC73" i="9"/>
  <c r="BC74" i="9" s="1"/>
  <c r="BC75" i="9" s="1"/>
  <c r="BD72" i="9" s="1"/>
  <c r="BC62" i="9"/>
  <c r="BC63" i="9" s="1"/>
  <c r="BC64" i="9" s="1"/>
  <c r="BD61" i="9" s="1"/>
  <c r="BC57" i="9"/>
  <c r="BC58" i="9" s="1"/>
  <c r="BC59" i="9" s="1"/>
  <c r="BD56" i="9" s="1"/>
  <c r="BC51" i="9"/>
  <c r="BC52" i="9" s="1"/>
  <c r="BC53" i="9" s="1"/>
  <c r="BD50" i="9" s="1"/>
  <c r="BI174" i="9"/>
  <c r="BI176" i="9" s="1"/>
  <c r="BI177" i="9" s="1"/>
  <c r="BH171" i="9"/>
  <c r="BH172" i="9" s="1"/>
  <c r="BI169" i="9" s="1"/>
  <c r="Y13" i="12"/>
  <c r="Y12" i="11" s="1"/>
  <c r="BM79" i="12"/>
  <c r="BM80" i="12" s="1"/>
  <c r="BM81" i="12" s="1"/>
  <c r="BN78" i="12" s="1"/>
  <c r="BM84" i="12"/>
  <c r="BM85" i="12" s="1"/>
  <c r="BM86" i="12" s="1"/>
  <c r="BN83" i="12" s="1"/>
  <c r="Z36" i="12"/>
  <c r="Z22" i="12" s="1"/>
  <c r="BN62" i="12"/>
  <c r="BN63" i="12" s="1"/>
  <c r="BN64" i="12" s="1"/>
  <c r="BO61" i="12" s="1"/>
  <c r="BN51" i="12"/>
  <c r="BN52" i="12" s="1"/>
  <c r="BN53" i="12" s="1"/>
  <c r="BO50" i="12" s="1"/>
  <c r="BN57" i="12"/>
  <c r="BN58" i="12" s="1"/>
  <c r="BN59" i="12" s="1"/>
  <c r="BO56" i="12" s="1"/>
  <c r="BN73" i="12"/>
  <c r="BN74" i="12" s="1"/>
  <c r="BN75" i="12" s="1"/>
  <c r="BO72" i="12" s="1"/>
  <c r="BN68" i="12"/>
  <c r="BN69" i="12" s="1"/>
  <c r="BN70" i="12" s="1"/>
  <c r="BO67" i="12" s="1"/>
  <c r="BQ163" i="12"/>
  <c r="BQ165" i="12" s="1"/>
  <c r="BQ166" i="12" s="1"/>
  <c r="BP160" i="12"/>
  <c r="BP161" i="12" s="1"/>
  <c r="BQ158" i="12" s="1"/>
  <c r="AA104" i="9"/>
  <c r="BQ196" i="12"/>
  <c r="BQ198" i="12" s="1"/>
  <c r="BQ199" i="12" s="1"/>
  <c r="BP193" i="12"/>
  <c r="BP194" i="12" s="1"/>
  <c r="BQ191" i="12" s="1"/>
  <c r="BQ207" i="12"/>
  <c r="BQ209" i="12" s="1"/>
  <c r="BQ210" i="12" s="1"/>
  <c r="BP204" i="12"/>
  <c r="BP205" i="12" s="1"/>
  <c r="BQ202" i="12" s="1"/>
  <c r="BO185" i="12"/>
  <c r="BO187" i="12" s="1"/>
  <c r="BO188" i="12" s="1"/>
  <c r="BN182" i="12"/>
  <c r="BN183" i="12" s="1"/>
  <c r="BO180" i="12" s="1"/>
  <c r="BN142" i="12"/>
  <c r="BN143" i="12" s="1"/>
  <c r="BO140" i="12" s="1"/>
  <c r="BN217" i="12"/>
  <c r="BO109" i="12"/>
  <c r="BO110" i="12" s="1"/>
  <c r="BP107" i="12" s="1"/>
  <c r="BO214" i="12"/>
  <c r="BO120" i="12"/>
  <c r="BO121" i="12" s="1"/>
  <c r="BP118" i="12" s="1"/>
  <c r="BO215" i="12"/>
  <c r="BO131" i="12"/>
  <c r="BO132" i="12" s="1"/>
  <c r="BP129" i="12" s="1"/>
  <c r="BO216" i="12"/>
  <c r="BR171" i="12"/>
  <c r="BR172" i="12" s="1"/>
  <c r="BS169" i="12" s="1"/>
  <c r="BM182" i="9"/>
  <c r="BM183" i="9" s="1"/>
  <c r="BN180" i="9" s="1"/>
  <c r="BO187" i="9"/>
  <c r="BO188" i="9" s="1"/>
  <c r="BP185" i="9" s="1"/>
  <c r="BS176" i="12"/>
  <c r="BS177" i="12" s="1"/>
  <c r="BT174" i="12" s="1"/>
  <c r="AB103" i="12"/>
  <c r="BP123" i="12"/>
  <c r="BP125" i="12" s="1"/>
  <c r="BP126" i="12" s="1"/>
  <c r="BO29" i="12" s="1"/>
  <c r="BO145" i="12"/>
  <c r="BO147" i="12" s="1"/>
  <c r="BO148" i="12" s="1"/>
  <c r="BN31" i="12" s="1"/>
  <c r="BP112" i="12"/>
  <c r="BP114" i="12" s="1"/>
  <c r="BP115" i="12" s="1"/>
  <c r="BO28" i="12" s="1"/>
  <c r="BO46" i="12" s="1"/>
  <c r="BO47" i="12" s="1"/>
  <c r="BO48" i="12" s="1"/>
  <c r="BP45" i="12" s="1"/>
  <c r="BP134" i="12"/>
  <c r="BP136" i="12" s="1"/>
  <c r="BP137" i="12" s="1"/>
  <c r="BO30" i="12" s="1"/>
  <c r="BP98" i="10"/>
  <c r="BP99" i="10" s="1"/>
  <c r="BQ96" i="10" s="1"/>
  <c r="BP125" i="10"/>
  <c r="BP126" i="10" s="1"/>
  <c r="BQ123" i="10" s="1"/>
  <c r="BO109" i="10"/>
  <c r="BO110" i="10" s="1"/>
  <c r="BP107" i="10" s="1"/>
  <c r="BP120" i="10"/>
  <c r="BP121" i="10" s="1"/>
  <c r="BQ118" i="10" s="1"/>
  <c r="BP85" i="10"/>
  <c r="BP86" i="10" s="1"/>
  <c r="BQ83" i="10" s="1"/>
  <c r="BO142" i="10"/>
  <c r="BO143" i="10" s="1"/>
  <c r="BP140" i="10" s="1"/>
  <c r="BP52" i="10"/>
  <c r="BP53" i="10" s="1"/>
  <c r="BQ50" i="10" s="1"/>
  <c r="BO147" i="10"/>
  <c r="BO148" i="10" s="1"/>
  <c r="BP145" i="10" s="1"/>
  <c r="BO131" i="10"/>
  <c r="BO132" i="10" s="1"/>
  <c r="BP129" i="10" s="1"/>
  <c r="BP114" i="10"/>
  <c r="BP115" i="10" s="1"/>
  <c r="BQ112" i="10" s="1"/>
  <c r="BO103" i="10"/>
  <c r="BO104" i="10" s="1"/>
  <c r="BP101" i="10" s="1"/>
  <c r="BP80" i="10"/>
  <c r="BP81" i="10" s="1"/>
  <c r="BQ78" i="10" s="1"/>
  <c r="BO136" i="10"/>
  <c r="BO137" i="10" s="1"/>
  <c r="BP134" i="10" s="1"/>
  <c r="BP58" i="10"/>
  <c r="BP59" i="10" s="1"/>
  <c r="BQ56" i="10" s="1"/>
  <c r="BP69" i="10"/>
  <c r="BP70" i="10" s="1"/>
  <c r="BQ67" i="10" s="1"/>
  <c r="BP74" i="10"/>
  <c r="BP75" i="10" s="1"/>
  <c r="BQ72" i="10" s="1"/>
  <c r="BQ63" i="10"/>
  <c r="BQ64" i="10" s="1"/>
  <c r="BR61" i="10" s="1"/>
  <c r="AA11" i="10"/>
  <c r="AA23" i="10" s="1"/>
  <c r="AA24" i="10" s="1"/>
  <c r="AA12" i="10" s="1"/>
  <c r="AB18" i="10"/>
  <c r="AB41" i="10"/>
  <c r="AB9" i="10" s="1"/>
  <c r="AM36" i="10"/>
  <c r="AL47" i="10"/>
  <c r="AL22" i="10" s="1"/>
  <c r="X42" i="9" l="1"/>
  <c r="X19" i="9" s="1"/>
  <c r="Y39" i="9"/>
  <c r="Y18" i="9" s="1"/>
  <c r="W13" i="9"/>
  <c r="W11" i="11" s="1"/>
  <c r="W13" i="11" s="1"/>
  <c r="X17" i="9"/>
  <c r="Z27" i="9"/>
  <c r="Z15" i="9" s="1"/>
  <c r="BS5" i="7"/>
  <c r="BR7" i="7"/>
  <c r="BR5" i="6"/>
  <c r="BD62" i="9"/>
  <c r="BD63" i="9" s="1"/>
  <c r="BD64" i="9" s="1"/>
  <c r="BE61" i="9" s="1"/>
  <c r="BD57" i="9"/>
  <c r="BD58" i="9" s="1"/>
  <c r="BD59" i="9" s="1"/>
  <c r="BE56" i="9" s="1"/>
  <c r="BD51" i="9"/>
  <c r="BD52" i="9" s="1"/>
  <c r="BD53" i="9" s="1"/>
  <c r="BE50" i="9" s="1"/>
  <c r="BF28" i="9"/>
  <c r="BF46" i="9" s="1"/>
  <c r="BF47" i="9" s="1"/>
  <c r="BF48" i="9" s="1"/>
  <c r="BG45" i="9" s="1"/>
  <c r="BG214" i="9"/>
  <c r="BG109" i="9"/>
  <c r="BG110" i="9" s="1"/>
  <c r="BH107" i="9" s="1"/>
  <c r="BH112" i="9"/>
  <c r="BH114" i="9" s="1"/>
  <c r="BH115" i="9" s="1"/>
  <c r="BE29" i="9"/>
  <c r="BF215" i="9"/>
  <c r="BG123" i="9"/>
  <c r="BG125" i="9" s="1"/>
  <c r="BG126" i="9" s="1"/>
  <c r="BF120" i="9"/>
  <c r="BF121" i="9" s="1"/>
  <c r="BG118" i="9" s="1"/>
  <c r="BE30" i="9"/>
  <c r="BG134" i="9"/>
  <c r="BG136" i="9" s="1"/>
  <c r="BG137" i="9" s="1"/>
  <c r="BF131" i="9"/>
  <c r="BF132" i="9" s="1"/>
  <c r="BG129" i="9" s="1"/>
  <c r="BF216" i="9"/>
  <c r="BJ174" i="9"/>
  <c r="BJ176" i="9" s="1"/>
  <c r="BJ177" i="9" s="1"/>
  <c r="BI171" i="9"/>
  <c r="BI172" i="9" s="1"/>
  <c r="BJ169" i="9" s="1"/>
  <c r="BI193" i="9"/>
  <c r="BI194" i="9" s="1"/>
  <c r="BJ191" i="9" s="1"/>
  <c r="BJ196" i="9"/>
  <c r="BJ198" i="9" s="1"/>
  <c r="BJ199" i="9" s="1"/>
  <c r="BD73" i="9"/>
  <c r="BD74" i="9" s="1"/>
  <c r="BD75" i="9" s="1"/>
  <c r="BE72" i="9" s="1"/>
  <c r="BD68" i="9"/>
  <c r="BD69" i="9" s="1"/>
  <c r="BD70" i="9" s="1"/>
  <c r="BE67" i="9" s="1"/>
  <c r="BJ163" i="9"/>
  <c r="BJ165" i="9" s="1"/>
  <c r="BJ166" i="9" s="1"/>
  <c r="BI160" i="9"/>
  <c r="BI161" i="9" s="1"/>
  <c r="BJ158" i="9" s="1"/>
  <c r="Z42" i="12"/>
  <c r="Z19" i="12" s="1"/>
  <c r="Z17" i="12" s="1"/>
  <c r="BL207" i="9"/>
  <c r="BL209" i="9" s="1"/>
  <c r="BL210" i="9" s="1"/>
  <c r="BK204" i="9"/>
  <c r="BK205" i="9" s="1"/>
  <c r="BL202" i="9" s="1"/>
  <c r="BE31" i="9"/>
  <c r="BF142" i="9"/>
  <c r="BF143" i="9" s="1"/>
  <c r="BG140" i="9" s="1"/>
  <c r="BF217" i="9"/>
  <c r="BG145" i="9"/>
  <c r="BG147" i="9" s="1"/>
  <c r="BG148" i="9" s="1"/>
  <c r="BD84" i="9"/>
  <c r="BD85" i="9" s="1"/>
  <c r="BD86" i="9" s="1"/>
  <c r="BE83" i="9" s="1"/>
  <c r="BD79" i="9"/>
  <c r="BD80" i="9" s="1"/>
  <c r="BD81" i="9" s="1"/>
  <c r="BE78" i="9" s="1"/>
  <c r="BN84" i="12"/>
  <c r="BN85" i="12" s="1"/>
  <c r="BN86" i="12" s="1"/>
  <c r="BO83" i="12" s="1"/>
  <c r="BN79" i="12"/>
  <c r="BN80" i="12" s="1"/>
  <c r="BN81" i="12" s="1"/>
  <c r="BO78" i="12" s="1"/>
  <c r="Z37" i="12"/>
  <c r="AA34" i="12" s="1"/>
  <c r="BO62" i="12"/>
  <c r="BO63" i="12" s="1"/>
  <c r="BO64" i="12" s="1"/>
  <c r="BP61" i="12" s="1"/>
  <c r="BO51" i="12"/>
  <c r="BO52" i="12" s="1"/>
  <c r="BO53" i="12" s="1"/>
  <c r="BP50" i="12" s="1"/>
  <c r="BO57" i="12"/>
  <c r="BO58" i="12" s="1"/>
  <c r="BO59" i="12" s="1"/>
  <c r="BP56" i="12" s="1"/>
  <c r="BO73" i="12"/>
  <c r="BO74" i="12" s="1"/>
  <c r="BO75" i="12" s="1"/>
  <c r="BP72" i="12" s="1"/>
  <c r="BO68" i="12"/>
  <c r="BO69" i="12" s="1"/>
  <c r="BO70" i="12" s="1"/>
  <c r="BP67" i="12" s="1"/>
  <c r="BP185" i="12"/>
  <c r="BP187" i="12" s="1"/>
  <c r="BP188" i="12" s="1"/>
  <c r="BO182" i="12"/>
  <c r="BO183" i="12" s="1"/>
  <c r="BP180" i="12" s="1"/>
  <c r="BR207" i="12"/>
  <c r="BR209" i="12" s="1"/>
  <c r="BR210" i="12" s="1"/>
  <c r="BQ204" i="12"/>
  <c r="BQ205" i="12" s="1"/>
  <c r="BR202" i="12" s="1"/>
  <c r="AB101" i="9"/>
  <c r="AA213" i="9"/>
  <c r="AA6" i="9" s="1"/>
  <c r="AA98" i="9"/>
  <c r="BR196" i="12"/>
  <c r="BR198" i="12" s="1"/>
  <c r="BR199" i="12" s="1"/>
  <c r="BQ193" i="12"/>
  <c r="BQ194" i="12" s="1"/>
  <c r="BR191" i="12" s="1"/>
  <c r="BR163" i="12"/>
  <c r="BR165" i="12" s="1"/>
  <c r="BR166" i="12" s="1"/>
  <c r="BQ160" i="12"/>
  <c r="BQ161" i="12" s="1"/>
  <c r="BR158" i="12" s="1"/>
  <c r="BP109" i="12"/>
  <c r="BP110" i="12" s="1"/>
  <c r="BQ107" i="12" s="1"/>
  <c r="BP214" i="12"/>
  <c r="BP131" i="12"/>
  <c r="BP132" i="12" s="1"/>
  <c r="BQ129" i="12" s="1"/>
  <c r="BP216" i="12"/>
  <c r="BO142" i="12"/>
  <c r="BO143" i="12" s="1"/>
  <c r="BP140" i="12" s="1"/>
  <c r="BO217" i="12"/>
  <c r="BP120" i="12"/>
  <c r="BP121" i="12" s="1"/>
  <c r="BQ118" i="12" s="1"/>
  <c r="BP215" i="12"/>
  <c r="BS171" i="12"/>
  <c r="BS172" i="12" s="1"/>
  <c r="BT169" i="12" s="1"/>
  <c r="BN182" i="9"/>
  <c r="BN183" i="9" s="1"/>
  <c r="BO180" i="9" s="1"/>
  <c r="BT176" i="12"/>
  <c r="BT177" i="12" s="1"/>
  <c r="BU174" i="12" s="1"/>
  <c r="BP187" i="9"/>
  <c r="BP188" i="9" s="1"/>
  <c r="BQ185" i="9" s="1"/>
  <c r="BQ134" i="12"/>
  <c r="BQ136" i="12" s="1"/>
  <c r="BQ137" i="12" s="1"/>
  <c r="BP30" i="12" s="1"/>
  <c r="BP145" i="12"/>
  <c r="BP147" i="12" s="1"/>
  <c r="BP148" i="12" s="1"/>
  <c r="BO31" i="12" s="1"/>
  <c r="AB104" i="12"/>
  <c r="AA27" i="12" s="1"/>
  <c r="AA15" i="12" s="1"/>
  <c r="BQ112" i="12"/>
  <c r="BQ114" i="12" s="1"/>
  <c r="BQ115" i="12" s="1"/>
  <c r="BP28" i="12" s="1"/>
  <c r="BP46" i="12" s="1"/>
  <c r="BP47" i="12" s="1"/>
  <c r="BP48" i="12" s="1"/>
  <c r="BQ45" i="12" s="1"/>
  <c r="BQ123" i="12"/>
  <c r="BQ125" i="12" s="1"/>
  <c r="BQ126" i="12" s="1"/>
  <c r="BP29" i="12" s="1"/>
  <c r="AA13" i="10"/>
  <c r="BR63" i="10"/>
  <c r="BR64" i="10" s="1"/>
  <c r="BS61" i="10" s="1"/>
  <c r="BQ74" i="10"/>
  <c r="BQ75" i="10" s="1"/>
  <c r="BR72" i="10" s="1"/>
  <c r="BQ69" i="10"/>
  <c r="BQ70" i="10" s="1"/>
  <c r="BR67" i="10" s="1"/>
  <c r="BQ58" i="10"/>
  <c r="BQ59" i="10" s="1"/>
  <c r="BR56" i="10" s="1"/>
  <c r="BP136" i="10"/>
  <c r="BP137" i="10" s="1"/>
  <c r="BQ134" i="10" s="1"/>
  <c r="BP103" i="10"/>
  <c r="BP104" i="10" s="1"/>
  <c r="BQ101" i="10" s="1"/>
  <c r="BQ114" i="10"/>
  <c r="BQ115" i="10" s="1"/>
  <c r="BR112" i="10" s="1"/>
  <c r="BP131" i="10"/>
  <c r="BP132" i="10" s="1"/>
  <c r="BQ129" i="10" s="1"/>
  <c r="BP147" i="10"/>
  <c r="BP148" i="10" s="1"/>
  <c r="BQ145" i="10" s="1"/>
  <c r="BQ52" i="10"/>
  <c r="BQ53" i="10" s="1"/>
  <c r="BR50" i="10" s="1"/>
  <c r="BP142" i="10"/>
  <c r="BP143" i="10" s="1"/>
  <c r="BQ140" i="10" s="1"/>
  <c r="BQ85" i="10"/>
  <c r="BQ86" i="10" s="1"/>
  <c r="BR83" i="10" s="1"/>
  <c r="BQ120" i="10"/>
  <c r="BQ121" i="10" s="1"/>
  <c r="BR118" i="10" s="1"/>
  <c r="BP109" i="10"/>
  <c r="BP110" i="10" s="1"/>
  <c r="BQ107" i="10" s="1"/>
  <c r="BQ125" i="10"/>
  <c r="BQ126" i="10" s="1"/>
  <c r="BR123" i="10" s="1"/>
  <c r="BQ80" i="10"/>
  <c r="BQ81" i="10" s="1"/>
  <c r="BR78" i="10" s="1"/>
  <c r="BQ98" i="10"/>
  <c r="BQ99" i="10" s="1"/>
  <c r="BR96" i="10" s="1"/>
  <c r="AL48" i="10"/>
  <c r="AM45" i="10" s="1"/>
  <c r="AM37" i="10"/>
  <c r="AN34" i="10" s="1"/>
  <c r="AB42" i="10"/>
  <c r="Y41" i="9" l="1"/>
  <c r="Y9" i="9" s="1"/>
  <c r="X10" i="9"/>
  <c r="X11" i="9"/>
  <c r="X23" i="9" s="1"/>
  <c r="X24" i="9" s="1"/>
  <c r="X12" i="9" s="1"/>
  <c r="Z40" i="9"/>
  <c r="Z35" i="9"/>
  <c r="Z36" i="9" s="1"/>
  <c r="Z22" i="9" s="1"/>
  <c r="BS5" i="6"/>
  <c r="BT5" i="6" s="1"/>
  <c r="BT5" i="7"/>
  <c r="BS7" i="7"/>
  <c r="AA39" i="12"/>
  <c r="AA18" i="12" s="1"/>
  <c r="BS6" i="6"/>
  <c r="BT6" i="6" s="1"/>
  <c r="BF30" i="9"/>
  <c r="BG131" i="9"/>
  <c r="BG132" i="9" s="1"/>
  <c r="BH129" i="9" s="1"/>
  <c r="BH134" i="9"/>
  <c r="BH136" i="9" s="1"/>
  <c r="BH137" i="9" s="1"/>
  <c r="BG216" i="9"/>
  <c r="BF29" i="9"/>
  <c r="BG215" i="9"/>
  <c r="BG120" i="9"/>
  <c r="BG121" i="9" s="1"/>
  <c r="BH118" i="9" s="1"/>
  <c r="BH123" i="9"/>
  <c r="BH125" i="9" s="1"/>
  <c r="BH126" i="9" s="1"/>
  <c r="BE73" i="9"/>
  <c r="BE74" i="9" s="1"/>
  <c r="BE75" i="9" s="1"/>
  <c r="BF72" i="9" s="1"/>
  <c r="BE68" i="9"/>
  <c r="BE69" i="9" s="1"/>
  <c r="BE70" i="9" s="1"/>
  <c r="BF67" i="9" s="1"/>
  <c r="BK174" i="9"/>
  <c r="BK176" i="9" s="1"/>
  <c r="BK177" i="9" s="1"/>
  <c r="BJ171" i="9"/>
  <c r="BJ172" i="9" s="1"/>
  <c r="BK169" i="9" s="1"/>
  <c r="BF31" i="9"/>
  <c r="BG217" i="9"/>
  <c r="BH145" i="9"/>
  <c r="BH147" i="9" s="1"/>
  <c r="BH148" i="9" s="1"/>
  <c r="BG142" i="9"/>
  <c r="BG143" i="9" s="1"/>
  <c r="BH140" i="9" s="1"/>
  <c r="BE79" i="9"/>
  <c r="BE80" i="9" s="1"/>
  <c r="BE81" i="9" s="1"/>
  <c r="BF78" i="9" s="1"/>
  <c r="BE84" i="9"/>
  <c r="BE85" i="9" s="1"/>
  <c r="BE86" i="9" s="1"/>
  <c r="BF83" i="9" s="1"/>
  <c r="BJ160" i="9"/>
  <c r="BJ161" i="9" s="1"/>
  <c r="BK158" i="9" s="1"/>
  <c r="BK163" i="9"/>
  <c r="BK165" i="9" s="1"/>
  <c r="BK166" i="9" s="1"/>
  <c r="BM207" i="9"/>
  <c r="BM209" i="9" s="1"/>
  <c r="BM210" i="9" s="1"/>
  <c r="BL204" i="9"/>
  <c r="BL205" i="9" s="1"/>
  <c r="BM202" i="9" s="1"/>
  <c r="BJ193" i="9"/>
  <c r="BJ194" i="9" s="1"/>
  <c r="BK191" i="9" s="1"/>
  <c r="BK196" i="9"/>
  <c r="BK198" i="9" s="1"/>
  <c r="BK199" i="9" s="1"/>
  <c r="BG28" i="9"/>
  <c r="BG46" i="9" s="1"/>
  <c r="BG47" i="9" s="1"/>
  <c r="BG48" i="9" s="1"/>
  <c r="BH45" i="9" s="1"/>
  <c r="BI112" i="9"/>
  <c r="BI114" i="9" s="1"/>
  <c r="BI115" i="9" s="1"/>
  <c r="BH109" i="9"/>
  <c r="BH110" i="9" s="1"/>
  <c r="BI107" i="9" s="1"/>
  <c r="BH214" i="9"/>
  <c r="BE57" i="9"/>
  <c r="BE58" i="9" s="1"/>
  <c r="BE59" i="9" s="1"/>
  <c r="BF56" i="9" s="1"/>
  <c r="BE62" i="9"/>
  <c r="BE63" i="9" s="1"/>
  <c r="BE64" i="9" s="1"/>
  <c r="BF61" i="9" s="1"/>
  <c r="BE51" i="9"/>
  <c r="BE52" i="9" s="1"/>
  <c r="BE53" i="9" s="1"/>
  <c r="BF50" i="9" s="1"/>
  <c r="Z37" i="9"/>
  <c r="AA34" i="9" s="1"/>
  <c r="BP73" i="12"/>
  <c r="BP74" i="12" s="1"/>
  <c r="BP75" i="12" s="1"/>
  <c r="BQ72" i="12" s="1"/>
  <c r="BP68" i="12"/>
  <c r="BP69" i="12" s="1"/>
  <c r="BP70" i="12" s="1"/>
  <c r="BQ67" i="12" s="1"/>
  <c r="BO84" i="12"/>
  <c r="BO85" i="12" s="1"/>
  <c r="BO86" i="12" s="1"/>
  <c r="BP83" i="12" s="1"/>
  <c r="BO79" i="12"/>
  <c r="BO80" i="12" s="1"/>
  <c r="BO81" i="12" s="1"/>
  <c r="BP78" i="12" s="1"/>
  <c r="BP62" i="12"/>
  <c r="BP63" i="12" s="1"/>
  <c r="BP64" i="12" s="1"/>
  <c r="BQ61" i="12" s="1"/>
  <c r="BP51" i="12"/>
  <c r="BP52" i="12" s="1"/>
  <c r="BP53" i="12" s="1"/>
  <c r="BQ50" i="12" s="1"/>
  <c r="BP57" i="12"/>
  <c r="BP58" i="12" s="1"/>
  <c r="BP59" i="12" s="1"/>
  <c r="BQ56" i="12" s="1"/>
  <c r="Z10" i="12"/>
  <c r="Z11" i="12"/>
  <c r="Z23" i="12" s="1"/>
  <c r="Z24" i="12" s="1"/>
  <c r="Z12" i="12" s="1"/>
  <c r="AA35" i="12"/>
  <c r="AA36" i="12" s="1"/>
  <c r="AA22" i="12" s="1"/>
  <c r="AA40" i="12"/>
  <c r="AA41" i="12" s="1"/>
  <c r="AA9" i="12" s="1"/>
  <c r="BT171" i="12"/>
  <c r="BT172" i="12" s="1"/>
  <c r="BU169" i="12" s="1"/>
  <c r="BS163" i="12"/>
  <c r="BS165" i="12" s="1"/>
  <c r="BS166" i="12" s="1"/>
  <c r="BR160" i="12"/>
  <c r="BR161" i="12" s="1"/>
  <c r="BS158" i="12" s="1"/>
  <c r="BS196" i="12"/>
  <c r="BS198" i="12" s="1"/>
  <c r="BS199" i="12" s="1"/>
  <c r="BR193" i="12"/>
  <c r="BR194" i="12" s="1"/>
  <c r="BS191" i="12" s="1"/>
  <c r="AA99" i="9"/>
  <c r="AB96" i="9" s="1"/>
  <c r="AB103" i="9"/>
  <c r="BS207" i="12"/>
  <c r="BS209" i="12" s="1"/>
  <c r="BS210" i="12" s="1"/>
  <c r="BR204" i="12"/>
  <c r="BR205" i="12" s="1"/>
  <c r="BS202" i="12" s="1"/>
  <c r="BQ185" i="12"/>
  <c r="BQ187" i="12" s="1"/>
  <c r="BQ188" i="12" s="1"/>
  <c r="BP182" i="12"/>
  <c r="BP183" i="12" s="1"/>
  <c r="BQ180" i="12" s="1"/>
  <c r="BQ120" i="12"/>
  <c r="BQ121" i="12" s="1"/>
  <c r="BR118" i="12" s="1"/>
  <c r="BQ215" i="12"/>
  <c r="BQ109" i="12"/>
  <c r="BQ110" i="12" s="1"/>
  <c r="BR107" i="12" s="1"/>
  <c r="BQ214" i="12"/>
  <c r="AB98" i="12"/>
  <c r="AB99" i="12" s="1"/>
  <c r="AC96" i="12" s="1"/>
  <c r="AB213" i="12"/>
  <c r="AB6" i="12" s="1"/>
  <c r="BP142" i="12"/>
  <c r="BP143" i="12" s="1"/>
  <c r="BQ140" i="12" s="1"/>
  <c r="BP217" i="12"/>
  <c r="BQ131" i="12"/>
  <c r="BQ132" i="12" s="1"/>
  <c r="BR129" i="12" s="1"/>
  <c r="BQ216" i="12"/>
  <c r="BO182" i="9"/>
  <c r="BO183" i="9" s="1"/>
  <c r="BP180" i="9" s="1"/>
  <c r="BQ187" i="9"/>
  <c r="BQ188" i="9" s="1"/>
  <c r="BR185" i="9" s="1"/>
  <c r="BU176" i="12"/>
  <c r="BU177" i="12" s="1"/>
  <c r="BV174" i="12" s="1"/>
  <c r="BR123" i="12"/>
  <c r="BR125" i="12" s="1"/>
  <c r="BR126" i="12" s="1"/>
  <c r="BQ29" i="12" s="1"/>
  <c r="AC101" i="12"/>
  <c r="BQ145" i="12"/>
  <c r="BQ147" i="12" s="1"/>
  <c r="BQ148" i="12" s="1"/>
  <c r="BP31" i="12" s="1"/>
  <c r="BR112" i="12"/>
  <c r="BR114" i="12" s="1"/>
  <c r="BR115" i="12" s="1"/>
  <c r="BQ28" i="12" s="1"/>
  <c r="BQ46" i="12" s="1"/>
  <c r="BQ47" i="12" s="1"/>
  <c r="BQ48" i="12" s="1"/>
  <c r="BR45" i="12" s="1"/>
  <c r="BR134" i="12"/>
  <c r="BR136" i="12" s="1"/>
  <c r="BR137" i="12" s="1"/>
  <c r="BQ30" i="12" s="1"/>
  <c r="BR98" i="10"/>
  <c r="BR99" i="10" s="1"/>
  <c r="BS96" i="10" s="1"/>
  <c r="BR80" i="10"/>
  <c r="BR81" i="10" s="1"/>
  <c r="BS78" i="10" s="1"/>
  <c r="BR125" i="10"/>
  <c r="BR126" i="10" s="1"/>
  <c r="BS123" i="10" s="1"/>
  <c r="BQ109" i="10"/>
  <c r="BQ110" i="10" s="1"/>
  <c r="BR107" i="10" s="1"/>
  <c r="BR120" i="10"/>
  <c r="BR121" i="10" s="1"/>
  <c r="BS118" i="10" s="1"/>
  <c r="BQ142" i="10"/>
  <c r="BQ143" i="10" s="1"/>
  <c r="BR140" i="10" s="1"/>
  <c r="BR52" i="10"/>
  <c r="BR53" i="10" s="1"/>
  <c r="BS50" i="10" s="1"/>
  <c r="BQ147" i="10"/>
  <c r="BQ148" i="10" s="1"/>
  <c r="BR145" i="10" s="1"/>
  <c r="BQ131" i="10"/>
  <c r="BQ132" i="10" s="1"/>
  <c r="BR129" i="10" s="1"/>
  <c r="BR114" i="10"/>
  <c r="BR115" i="10" s="1"/>
  <c r="BS112" i="10" s="1"/>
  <c r="BQ103" i="10"/>
  <c r="BQ104" i="10" s="1"/>
  <c r="BR101" i="10" s="1"/>
  <c r="BQ136" i="10"/>
  <c r="BQ137" i="10" s="1"/>
  <c r="BR134" i="10" s="1"/>
  <c r="BR58" i="10"/>
  <c r="BR59" i="10" s="1"/>
  <c r="BS56" i="10" s="1"/>
  <c r="BR69" i="10"/>
  <c r="BR70" i="10" s="1"/>
  <c r="BS67" i="10" s="1"/>
  <c r="BR74" i="10"/>
  <c r="BR75" i="10" s="1"/>
  <c r="BS72" i="10" s="1"/>
  <c r="BR85" i="10"/>
  <c r="BR86" i="10" s="1"/>
  <c r="BS83" i="10" s="1"/>
  <c r="BS63" i="10"/>
  <c r="BS64" i="10" s="1"/>
  <c r="BT61" i="10" s="1"/>
  <c r="AC39" i="10"/>
  <c r="AB19" i="10"/>
  <c r="AB17" i="10" s="1"/>
  <c r="AB10" i="10" s="1"/>
  <c r="AN36" i="10"/>
  <c r="AM47" i="10"/>
  <c r="AM22" i="10" s="1"/>
  <c r="Y42" i="9" l="1"/>
  <c r="X13" i="9"/>
  <c r="X11" i="11" s="1"/>
  <c r="X13" i="11" s="1"/>
  <c r="BU5" i="7"/>
  <c r="BT7" i="7"/>
  <c r="BU5" i="6"/>
  <c r="BL163" i="9"/>
  <c r="BL165" i="9" s="1"/>
  <c r="BL166" i="9" s="1"/>
  <c r="BK160" i="9"/>
  <c r="BK161" i="9" s="1"/>
  <c r="BL158" i="9" s="1"/>
  <c r="BL174" i="9"/>
  <c r="BL176" i="9" s="1"/>
  <c r="BL177" i="9" s="1"/>
  <c r="BK171" i="9"/>
  <c r="BK172" i="9" s="1"/>
  <c r="BL169" i="9" s="1"/>
  <c r="BF62" i="9"/>
  <c r="BF63" i="9" s="1"/>
  <c r="BF64" i="9" s="1"/>
  <c r="BG61" i="9" s="1"/>
  <c r="BF57" i="9"/>
  <c r="BF58" i="9" s="1"/>
  <c r="BF59" i="9" s="1"/>
  <c r="BG56" i="9" s="1"/>
  <c r="BF51" i="9"/>
  <c r="BF52" i="9" s="1"/>
  <c r="BF53" i="9" s="1"/>
  <c r="BG50" i="9" s="1"/>
  <c r="BG29" i="9"/>
  <c r="BI123" i="9"/>
  <c r="BI125" i="9" s="1"/>
  <c r="BI126" i="9" s="1"/>
  <c r="BH215" i="9"/>
  <c r="BH120" i="9"/>
  <c r="BH121" i="9" s="1"/>
  <c r="BI118" i="9" s="1"/>
  <c r="BH28" i="9"/>
  <c r="BH46" i="9" s="1"/>
  <c r="BH47" i="9" s="1"/>
  <c r="BH48" i="9" s="1"/>
  <c r="BI45" i="9" s="1"/>
  <c r="BJ112" i="9"/>
  <c r="BJ114" i="9" s="1"/>
  <c r="BJ115" i="9" s="1"/>
  <c r="BI109" i="9"/>
  <c r="BI110" i="9" s="1"/>
  <c r="BJ107" i="9" s="1"/>
  <c r="BI214" i="9"/>
  <c r="BG31" i="9"/>
  <c r="BH142" i="9"/>
  <c r="BH143" i="9" s="1"/>
  <c r="BI140" i="9" s="1"/>
  <c r="BI145" i="9"/>
  <c r="BI147" i="9" s="1"/>
  <c r="BI148" i="9" s="1"/>
  <c r="BH217" i="9"/>
  <c r="BG30" i="9"/>
  <c r="BI134" i="9"/>
  <c r="BI136" i="9" s="1"/>
  <c r="BI137" i="9" s="1"/>
  <c r="BH216" i="9"/>
  <c r="BH131" i="9"/>
  <c r="BH132" i="9" s="1"/>
  <c r="BI129" i="9" s="1"/>
  <c r="BK193" i="9"/>
  <c r="BK194" i="9" s="1"/>
  <c r="BL191" i="9" s="1"/>
  <c r="BL196" i="9"/>
  <c r="BL198" i="9" s="1"/>
  <c r="BL199" i="9" s="1"/>
  <c r="BN207" i="9"/>
  <c r="BN209" i="9" s="1"/>
  <c r="BN210" i="9" s="1"/>
  <c r="BM204" i="9"/>
  <c r="BM205" i="9" s="1"/>
  <c r="BN202" i="9" s="1"/>
  <c r="BF79" i="9"/>
  <c r="BF80" i="9" s="1"/>
  <c r="BF81" i="9" s="1"/>
  <c r="BG78" i="9" s="1"/>
  <c r="BF84" i="9"/>
  <c r="BF85" i="9" s="1"/>
  <c r="BF86" i="9" s="1"/>
  <c r="BG83" i="9" s="1"/>
  <c r="BF73" i="9"/>
  <c r="BF74" i="9" s="1"/>
  <c r="BF75" i="9" s="1"/>
  <c r="BG72" i="9" s="1"/>
  <c r="BF68" i="9"/>
  <c r="BF69" i="9" s="1"/>
  <c r="BF70" i="9" s="1"/>
  <c r="BG67" i="9" s="1"/>
  <c r="AA42" i="12"/>
  <c r="AA19" i="12" s="1"/>
  <c r="AA17" i="12" s="1"/>
  <c r="Z13" i="12"/>
  <c r="Z12" i="11" s="1"/>
  <c r="BQ73" i="12"/>
  <c r="BQ74" i="12" s="1"/>
  <c r="BQ75" i="12" s="1"/>
  <c r="BR72" i="12" s="1"/>
  <c r="BQ68" i="12"/>
  <c r="BQ69" i="12" s="1"/>
  <c r="BQ70" i="12" s="1"/>
  <c r="BR67" i="12" s="1"/>
  <c r="BP84" i="12"/>
  <c r="BP85" i="12" s="1"/>
  <c r="BP86" i="12" s="1"/>
  <c r="BQ83" i="12" s="1"/>
  <c r="BP79" i="12"/>
  <c r="BP80" i="12" s="1"/>
  <c r="BP81" i="12" s="1"/>
  <c r="BQ78" i="12" s="1"/>
  <c r="BQ51" i="12"/>
  <c r="BQ52" i="12" s="1"/>
  <c r="BQ53" i="12" s="1"/>
  <c r="BR50" i="12" s="1"/>
  <c r="BQ62" i="12"/>
  <c r="BQ63" i="12" s="1"/>
  <c r="BQ64" i="12" s="1"/>
  <c r="BR61" i="12" s="1"/>
  <c r="BQ57" i="12"/>
  <c r="BQ58" i="12" s="1"/>
  <c r="BQ59" i="12" s="1"/>
  <c r="BR56" i="12" s="1"/>
  <c r="AA37" i="12"/>
  <c r="AB34" i="12" s="1"/>
  <c r="BT207" i="12"/>
  <c r="BT209" i="12" s="1"/>
  <c r="BT210" i="12" s="1"/>
  <c r="BS204" i="12"/>
  <c r="BS205" i="12" s="1"/>
  <c r="BT202" i="12" s="1"/>
  <c r="AB104" i="9"/>
  <c r="BT196" i="12"/>
  <c r="BT198" i="12" s="1"/>
  <c r="BT199" i="12" s="1"/>
  <c r="BS193" i="12"/>
  <c r="BS194" i="12" s="1"/>
  <c r="BT191" i="12" s="1"/>
  <c r="BR185" i="12"/>
  <c r="BR187" i="12" s="1"/>
  <c r="BR188" i="12" s="1"/>
  <c r="BQ182" i="12"/>
  <c r="BQ183" i="12" s="1"/>
  <c r="BR180" i="12" s="1"/>
  <c r="BT163" i="12"/>
  <c r="BT165" i="12" s="1"/>
  <c r="BT166" i="12" s="1"/>
  <c r="BS160" i="12"/>
  <c r="BS161" i="12" s="1"/>
  <c r="BT158" i="12" s="1"/>
  <c r="BR120" i="12"/>
  <c r="BR121" i="12" s="1"/>
  <c r="BS118" i="12" s="1"/>
  <c r="BR215" i="12"/>
  <c r="BR131" i="12"/>
  <c r="BR132" i="12" s="1"/>
  <c r="BS129" i="12" s="1"/>
  <c r="BR216" i="12"/>
  <c r="BR109" i="12"/>
  <c r="BR110" i="12" s="1"/>
  <c r="BS107" i="12" s="1"/>
  <c r="BR214" i="12"/>
  <c r="BQ142" i="12"/>
  <c r="BQ143" i="12" s="1"/>
  <c r="BR140" i="12" s="1"/>
  <c r="BQ217" i="12"/>
  <c r="BP182" i="9"/>
  <c r="BP183" i="9" s="1"/>
  <c r="BQ180" i="9" s="1"/>
  <c r="BU171" i="12"/>
  <c r="BU172" i="12" s="1"/>
  <c r="BV169" i="12" s="1"/>
  <c r="BV176" i="12"/>
  <c r="BV177" i="12" s="1"/>
  <c r="BW174" i="12" s="1"/>
  <c r="BR187" i="9"/>
  <c r="BR188" i="9" s="1"/>
  <c r="BS185" i="9" s="1"/>
  <c r="BR145" i="12"/>
  <c r="BR147" i="12" s="1"/>
  <c r="BR148" i="12" s="1"/>
  <c r="BQ31" i="12" s="1"/>
  <c r="BS112" i="12"/>
  <c r="BS114" i="12" s="1"/>
  <c r="BS115" i="12" s="1"/>
  <c r="BR28" i="12" s="1"/>
  <c r="BR46" i="12" s="1"/>
  <c r="BR47" i="12" s="1"/>
  <c r="BR48" i="12" s="1"/>
  <c r="BS45" i="12" s="1"/>
  <c r="AC103" i="12"/>
  <c r="BS134" i="12"/>
  <c r="BS136" i="12" s="1"/>
  <c r="BS137" i="12" s="1"/>
  <c r="BR30" i="12" s="1"/>
  <c r="BS123" i="12"/>
  <c r="BS125" i="12" s="1"/>
  <c r="BS126" i="12" s="1"/>
  <c r="BR29" i="12" s="1"/>
  <c r="BT63" i="10"/>
  <c r="BT64" i="10" s="1"/>
  <c r="BU61" i="10" s="1"/>
  <c r="BS85" i="10"/>
  <c r="BS86" i="10" s="1"/>
  <c r="BT83" i="10" s="1"/>
  <c r="BS74" i="10"/>
  <c r="BS75" i="10" s="1"/>
  <c r="BT72" i="10" s="1"/>
  <c r="BS69" i="10"/>
  <c r="BS70" i="10" s="1"/>
  <c r="BT67" i="10" s="1"/>
  <c r="BS58" i="10"/>
  <c r="BS59" i="10" s="1"/>
  <c r="BT56" i="10" s="1"/>
  <c r="BR103" i="10"/>
  <c r="BR104" i="10" s="1"/>
  <c r="BS101" i="10" s="1"/>
  <c r="BS114" i="10"/>
  <c r="BS115" i="10" s="1"/>
  <c r="BT112" i="10" s="1"/>
  <c r="BR131" i="10"/>
  <c r="BR132" i="10" s="1"/>
  <c r="BS129" i="10" s="1"/>
  <c r="BR147" i="10"/>
  <c r="BR148" i="10" s="1"/>
  <c r="BS145" i="10" s="1"/>
  <c r="BS52" i="10"/>
  <c r="BS53" i="10" s="1"/>
  <c r="BT50" i="10" s="1"/>
  <c r="BR142" i="10"/>
  <c r="BR143" i="10" s="1"/>
  <c r="BS140" i="10" s="1"/>
  <c r="BS120" i="10"/>
  <c r="BS121" i="10" s="1"/>
  <c r="BT118" i="10" s="1"/>
  <c r="BR109" i="10"/>
  <c r="BR110" i="10" s="1"/>
  <c r="BS107" i="10" s="1"/>
  <c r="BS125" i="10"/>
  <c r="BS126" i="10" s="1"/>
  <c r="BT123" i="10" s="1"/>
  <c r="BS80" i="10"/>
  <c r="BS81" i="10" s="1"/>
  <c r="BT78" i="10" s="1"/>
  <c r="BR136" i="10"/>
  <c r="BR137" i="10" s="1"/>
  <c r="BS134" i="10" s="1"/>
  <c r="BS98" i="10"/>
  <c r="BS99" i="10" s="1"/>
  <c r="BT96" i="10" s="1"/>
  <c r="AM48" i="10"/>
  <c r="AN45" i="10" s="1"/>
  <c r="AN37" i="10"/>
  <c r="AO34" i="10" s="1"/>
  <c r="AB11" i="10"/>
  <c r="AB23" i="10" s="1"/>
  <c r="AB24" i="10" s="1"/>
  <c r="AB12" i="10" s="1"/>
  <c r="AC18" i="10"/>
  <c r="AC41" i="10"/>
  <c r="AC9" i="10" s="1"/>
  <c r="Y19" i="9" l="1"/>
  <c r="Y17" i="9" s="1"/>
  <c r="Z39" i="9"/>
  <c r="AA27" i="9"/>
  <c r="AA15" i="9" s="1"/>
  <c r="BV5" i="7"/>
  <c r="BU7" i="7"/>
  <c r="BU6" i="6"/>
  <c r="BV6" i="6" s="1"/>
  <c r="BH31" i="9"/>
  <c r="BI142" i="9"/>
  <c r="BI143" i="9" s="1"/>
  <c r="BJ140" i="9" s="1"/>
  <c r="BI217" i="9"/>
  <c r="BJ145" i="9"/>
  <c r="BJ147" i="9" s="1"/>
  <c r="BJ148" i="9" s="1"/>
  <c r="BG79" i="9"/>
  <c r="BG80" i="9" s="1"/>
  <c r="BG81" i="9" s="1"/>
  <c r="BH78" i="9" s="1"/>
  <c r="BG84" i="9"/>
  <c r="BG85" i="9" s="1"/>
  <c r="BG86" i="9" s="1"/>
  <c r="BH83" i="9" s="1"/>
  <c r="BH30" i="9"/>
  <c r="BJ134" i="9"/>
  <c r="BJ136" i="9" s="1"/>
  <c r="BJ137" i="9" s="1"/>
  <c r="BI131" i="9"/>
  <c r="BI132" i="9" s="1"/>
  <c r="BJ129" i="9" s="1"/>
  <c r="BI216" i="9"/>
  <c r="BO207" i="9"/>
  <c r="BO209" i="9" s="1"/>
  <c r="BO210" i="9" s="1"/>
  <c r="BN204" i="9"/>
  <c r="BN205" i="9" s="1"/>
  <c r="BO202" i="9" s="1"/>
  <c r="BI28" i="9"/>
  <c r="BI46" i="9" s="1"/>
  <c r="BI47" i="9" s="1"/>
  <c r="BI48" i="9" s="1"/>
  <c r="BJ45" i="9" s="1"/>
  <c r="BJ214" i="9"/>
  <c r="BJ109" i="9"/>
  <c r="BJ110" i="9" s="1"/>
  <c r="BK107" i="9" s="1"/>
  <c r="BK112" i="9"/>
  <c r="BK114" i="9" s="1"/>
  <c r="BK115" i="9" s="1"/>
  <c r="BL193" i="9"/>
  <c r="BL194" i="9" s="1"/>
  <c r="BM191" i="9" s="1"/>
  <c r="BM196" i="9"/>
  <c r="BM198" i="9" s="1"/>
  <c r="BM199" i="9" s="1"/>
  <c r="BM174" i="9"/>
  <c r="BM176" i="9" s="1"/>
  <c r="BM177" i="9" s="1"/>
  <c r="BL171" i="9"/>
  <c r="BL172" i="9" s="1"/>
  <c r="BM169" i="9" s="1"/>
  <c r="BG73" i="9"/>
  <c r="BG74" i="9" s="1"/>
  <c r="BG75" i="9" s="1"/>
  <c r="BH72" i="9" s="1"/>
  <c r="BG68" i="9"/>
  <c r="BG69" i="9" s="1"/>
  <c r="BG70" i="9" s="1"/>
  <c r="BH67" i="9" s="1"/>
  <c r="BH29" i="9"/>
  <c r="BI215" i="9"/>
  <c r="BI120" i="9"/>
  <c r="BI121" i="9" s="1"/>
  <c r="BJ118" i="9" s="1"/>
  <c r="BJ123" i="9"/>
  <c r="BJ125" i="9" s="1"/>
  <c r="BJ126" i="9" s="1"/>
  <c r="BG51" i="9"/>
  <c r="BG52" i="9" s="1"/>
  <c r="BG53" i="9" s="1"/>
  <c r="BH50" i="9" s="1"/>
  <c r="BG57" i="9"/>
  <c r="BG58" i="9" s="1"/>
  <c r="BG59" i="9" s="1"/>
  <c r="BH56" i="9" s="1"/>
  <c r="BG62" i="9"/>
  <c r="BG63" i="9" s="1"/>
  <c r="BG64" i="9" s="1"/>
  <c r="BH61" i="9" s="1"/>
  <c r="BM163" i="9"/>
  <c r="BM165" i="9" s="1"/>
  <c r="BM166" i="9" s="1"/>
  <c r="BL160" i="9"/>
  <c r="BL161" i="9" s="1"/>
  <c r="BM158" i="9" s="1"/>
  <c r="AB39" i="12"/>
  <c r="AB18" i="12" s="1"/>
  <c r="AA10" i="12"/>
  <c r="AA11" i="12"/>
  <c r="AA23" i="12" s="1"/>
  <c r="AA24" i="12" s="1"/>
  <c r="AA12" i="12" s="1"/>
  <c r="BR68" i="12"/>
  <c r="BR69" i="12" s="1"/>
  <c r="BR70" i="12" s="1"/>
  <c r="BS67" i="12" s="1"/>
  <c r="BR73" i="12"/>
  <c r="BR74" i="12" s="1"/>
  <c r="BR75" i="12" s="1"/>
  <c r="BS72" i="12" s="1"/>
  <c r="BQ84" i="12"/>
  <c r="BQ85" i="12" s="1"/>
  <c r="BQ86" i="12" s="1"/>
  <c r="BR83" i="12" s="1"/>
  <c r="BQ79" i="12"/>
  <c r="BQ80" i="12" s="1"/>
  <c r="BQ81" i="12" s="1"/>
  <c r="BR78" i="12" s="1"/>
  <c r="BR57" i="12"/>
  <c r="BR58" i="12" s="1"/>
  <c r="BR59" i="12" s="1"/>
  <c r="BS56" i="12" s="1"/>
  <c r="BR62" i="12"/>
  <c r="BR63" i="12" s="1"/>
  <c r="BR64" i="12" s="1"/>
  <c r="BS61" i="12" s="1"/>
  <c r="BR51" i="12"/>
  <c r="BR52" i="12" s="1"/>
  <c r="BR53" i="12" s="1"/>
  <c r="BS50" i="12" s="1"/>
  <c r="BS185" i="12"/>
  <c r="BS187" i="12" s="1"/>
  <c r="BS188" i="12" s="1"/>
  <c r="BR182" i="12"/>
  <c r="BR183" i="12" s="1"/>
  <c r="BS180" i="12" s="1"/>
  <c r="BU163" i="12"/>
  <c r="BU165" i="12" s="1"/>
  <c r="BU166" i="12" s="1"/>
  <c r="BT160" i="12"/>
  <c r="BT161" i="12" s="1"/>
  <c r="BU158" i="12" s="1"/>
  <c r="BU196" i="12"/>
  <c r="BU198" i="12" s="1"/>
  <c r="BU199" i="12" s="1"/>
  <c r="BT193" i="12"/>
  <c r="BT194" i="12" s="1"/>
  <c r="BU191" i="12" s="1"/>
  <c r="AC101" i="9"/>
  <c r="AB98" i="9"/>
  <c r="AB213" i="9"/>
  <c r="AB6" i="9" s="1"/>
  <c r="BU207" i="12"/>
  <c r="BU209" i="12" s="1"/>
  <c r="BU210" i="12" s="1"/>
  <c r="BV207" i="12" s="1"/>
  <c r="BV209" i="12" s="1"/>
  <c r="BV210" i="12" s="1"/>
  <c r="BT204" i="12"/>
  <c r="BT205" i="12" s="1"/>
  <c r="BU202" i="12" s="1"/>
  <c r="BS131" i="12"/>
  <c r="BS132" i="12" s="1"/>
  <c r="BT129" i="12" s="1"/>
  <c r="BS216" i="12"/>
  <c r="BS120" i="12"/>
  <c r="BS121" i="12" s="1"/>
  <c r="BT118" i="12" s="1"/>
  <c r="BS215" i="12"/>
  <c r="BS109" i="12"/>
  <c r="BS110" i="12" s="1"/>
  <c r="BT107" i="12" s="1"/>
  <c r="BS214" i="12"/>
  <c r="BR142" i="12"/>
  <c r="BR143" i="12" s="1"/>
  <c r="BS140" i="12" s="1"/>
  <c r="BR217" i="12"/>
  <c r="BQ182" i="9"/>
  <c r="BQ183" i="9" s="1"/>
  <c r="BR180" i="9" s="1"/>
  <c r="BV171" i="12"/>
  <c r="BV172" i="12" s="1"/>
  <c r="BW169" i="12" s="1"/>
  <c r="BS187" i="9"/>
  <c r="BS188" i="9" s="1"/>
  <c r="BT185" i="9" s="1"/>
  <c r="BW176" i="12"/>
  <c r="BW177" i="12" s="1"/>
  <c r="BX174" i="12" s="1"/>
  <c r="BT134" i="12"/>
  <c r="BT136" i="12" s="1"/>
  <c r="BT137" i="12" s="1"/>
  <c r="BS30" i="12" s="1"/>
  <c r="BT123" i="12"/>
  <c r="BT125" i="12" s="1"/>
  <c r="BT126" i="12" s="1"/>
  <c r="BS29" i="12" s="1"/>
  <c r="AC104" i="12"/>
  <c r="AB27" i="12" s="1"/>
  <c r="AB15" i="12" s="1"/>
  <c r="BT112" i="12"/>
  <c r="BT114" i="12" s="1"/>
  <c r="BT115" i="12" s="1"/>
  <c r="BS28" i="12" s="1"/>
  <c r="BS46" i="12" s="1"/>
  <c r="BS47" i="12" s="1"/>
  <c r="BS48" i="12" s="1"/>
  <c r="BT45" i="12" s="1"/>
  <c r="BS145" i="12"/>
  <c r="BS147" i="12" s="1"/>
  <c r="BS148" i="12" s="1"/>
  <c r="BR31" i="12" s="1"/>
  <c r="AB13" i="10"/>
  <c r="BT98" i="10"/>
  <c r="BT99" i="10" s="1"/>
  <c r="BU96" i="10" s="1"/>
  <c r="BS136" i="10"/>
  <c r="BS137" i="10" s="1"/>
  <c r="BT134" i="10" s="1"/>
  <c r="BT80" i="10"/>
  <c r="BT81" i="10" s="1"/>
  <c r="BU78" i="10" s="1"/>
  <c r="BT125" i="10"/>
  <c r="BT126" i="10" s="1"/>
  <c r="BU123" i="10" s="1"/>
  <c r="BS109" i="10"/>
  <c r="BS110" i="10" s="1"/>
  <c r="BT107" i="10" s="1"/>
  <c r="BS142" i="10"/>
  <c r="BS143" i="10" s="1"/>
  <c r="BT140" i="10" s="1"/>
  <c r="BT52" i="10"/>
  <c r="BT53" i="10" s="1"/>
  <c r="BU50" i="10" s="1"/>
  <c r="BS147" i="10"/>
  <c r="BS148" i="10" s="1"/>
  <c r="BT145" i="10" s="1"/>
  <c r="BS131" i="10"/>
  <c r="BS132" i="10" s="1"/>
  <c r="BT129" i="10" s="1"/>
  <c r="BT114" i="10"/>
  <c r="BT115" i="10" s="1"/>
  <c r="BU112" i="10" s="1"/>
  <c r="BS103" i="10"/>
  <c r="BS104" i="10" s="1"/>
  <c r="BT101" i="10" s="1"/>
  <c r="BT58" i="10"/>
  <c r="BT59" i="10" s="1"/>
  <c r="BU56" i="10" s="1"/>
  <c r="BT69" i="10"/>
  <c r="BT70" i="10" s="1"/>
  <c r="BU67" i="10" s="1"/>
  <c r="BT74" i="10"/>
  <c r="BT75" i="10" s="1"/>
  <c r="BU72" i="10" s="1"/>
  <c r="BT85" i="10"/>
  <c r="BT86" i="10" s="1"/>
  <c r="BU83" i="10" s="1"/>
  <c r="BT120" i="10"/>
  <c r="BT121" i="10" s="1"/>
  <c r="BU118" i="10" s="1"/>
  <c r="BU63" i="10"/>
  <c r="BU64" i="10" s="1"/>
  <c r="BV61" i="10" s="1"/>
  <c r="AC42" i="10"/>
  <c r="AO36" i="10"/>
  <c r="AN47" i="10"/>
  <c r="AN22" i="10" s="1"/>
  <c r="Z18" i="9" l="1"/>
  <c r="Z41" i="9"/>
  <c r="Z9" i="9" s="1"/>
  <c r="Z42" i="9"/>
  <c r="Y10" i="9"/>
  <c r="Y11" i="9"/>
  <c r="Y23" i="9" s="1"/>
  <c r="Y24" i="9" s="1"/>
  <c r="Y12" i="9" s="1"/>
  <c r="AA35" i="9"/>
  <c r="AA36" i="9" s="1"/>
  <c r="AA22" i="9" s="1"/>
  <c r="AA40" i="9"/>
  <c r="BW5" i="7"/>
  <c r="BV7" i="7"/>
  <c r="BV5" i="6"/>
  <c r="BW5" i="6" s="1"/>
  <c r="BM193" i="9"/>
  <c r="BM194" i="9" s="1"/>
  <c r="BN191" i="9" s="1"/>
  <c r="BN196" i="9"/>
  <c r="BN198" i="9" s="1"/>
  <c r="BN199" i="9" s="1"/>
  <c r="BJ28" i="9"/>
  <c r="BJ46" i="9" s="1"/>
  <c r="BJ47" i="9" s="1"/>
  <c r="BJ48" i="9" s="1"/>
  <c r="BK45" i="9" s="1"/>
  <c r="BL112" i="9"/>
  <c r="BL114" i="9" s="1"/>
  <c r="BL115" i="9" s="1"/>
  <c r="BK109" i="9"/>
  <c r="BK110" i="9" s="1"/>
  <c r="BL107" i="9" s="1"/>
  <c r="BK214" i="9"/>
  <c r="BI30" i="9"/>
  <c r="BJ216" i="9"/>
  <c r="BJ131" i="9"/>
  <c r="BJ132" i="9" s="1"/>
  <c r="BK129" i="9" s="1"/>
  <c r="BK134" i="9"/>
  <c r="BK136" i="9" s="1"/>
  <c r="BK137" i="9" s="1"/>
  <c r="BI29" i="9"/>
  <c r="BK123" i="9"/>
  <c r="BK125" i="9" s="1"/>
  <c r="BK126" i="9" s="1"/>
  <c r="BJ215" i="9"/>
  <c r="BJ120" i="9"/>
  <c r="BJ121" i="9" s="1"/>
  <c r="BK118" i="9" s="1"/>
  <c r="BI31" i="9"/>
  <c r="BJ217" i="9"/>
  <c r="BJ142" i="9"/>
  <c r="BJ143" i="9" s="1"/>
  <c r="BK140" i="9" s="1"/>
  <c r="BK145" i="9"/>
  <c r="BK147" i="9" s="1"/>
  <c r="BK148" i="9" s="1"/>
  <c r="BP207" i="9"/>
  <c r="BP209" i="9" s="1"/>
  <c r="BP210" i="9" s="1"/>
  <c r="BO204" i="9"/>
  <c r="BO205" i="9" s="1"/>
  <c r="BP202" i="9" s="1"/>
  <c r="BN163" i="9"/>
  <c r="BN165" i="9" s="1"/>
  <c r="BN166" i="9" s="1"/>
  <c r="BM160" i="9"/>
  <c r="BM161" i="9" s="1"/>
  <c r="BN158" i="9" s="1"/>
  <c r="BN174" i="9"/>
  <c r="BN176" i="9" s="1"/>
  <c r="BN177" i="9" s="1"/>
  <c r="BM171" i="9"/>
  <c r="BM172" i="9" s="1"/>
  <c r="BN169" i="9" s="1"/>
  <c r="BH68" i="9"/>
  <c r="BH69" i="9" s="1"/>
  <c r="BH70" i="9" s="1"/>
  <c r="BI67" i="9" s="1"/>
  <c r="BH73" i="9"/>
  <c r="BH74" i="9" s="1"/>
  <c r="BH75" i="9" s="1"/>
  <c r="BI72" i="9" s="1"/>
  <c r="BH57" i="9"/>
  <c r="BH58" i="9" s="1"/>
  <c r="BH59" i="9" s="1"/>
  <c r="BI56" i="9" s="1"/>
  <c r="BH51" i="9"/>
  <c r="BH52" i="9" s="1"/>
  <c r="BH53" i="9" s="1"/>
  <c r="BI50" i="9" s="1"/>
  <c r="BH62" i="9"/>
  <c r="BH63" i="9" s="1"/>
  <c r="BH64" i="9" s="1"/>
  <c r="BI61" i="9" s="1"/>
  <c r="BH79" i="9"/>
  <c r="BH80" i="9" s="1"/>
  <c r="BH81" i="9" s="1"/>
  <c r="BI78" i="9" s="1"/>
  <c r="BH84" i="9"/>
  <c r="BH85" i="9" s="1"/>
  <c r="BH86" i="9" s="1"/>
  <c r="BI83" i="9" s="1"/>
  <c r="AA13" i="12"/>
  <c r="AA12" i="11" s="1"/>
  <c r="BR84" i="12"/>
  <c r="BR85" i="12" s="1"/>
  <c r="BR86" i="12" s="1"/>
  <c r="BS83" i="12" s="1"/>
  <c r="BR79" i="12"/>
  <c r="BR80" i="12" s="1"/>
  <c r="BR81" i="12" s="1"/>
  <c r="BS78" i="12" s="1"/>
  <c r="AB35" i="12"/>
  <c r="AB40" i="12"/>
  <c r="BS57" i="12"/>
  <c r="BS58" i="12" s="1"/>
  <c r="BS59" i="12" s="1"/>
  <c r="BT56" i="12" s="1"/>
  <c r="BS62" i="12"/>
  <c r="BS63" i="12" s="1"/>
  <c r="BS64" i="12" s="1"/>
  <c r="BT61" i="12" s="1"/>
  <c r="BS51" i="12"/>
  <c r="BS52" i="12" s="1"/>
  <c r="BS53" i="12" s="1"/>
  <c r="BT50" i="12" s="1"/>
  <c r="BS68" i="12"/>
  <c r="BS69" i="12" s="1"/>
  <c r="BS70" i="12" s="1"/>
  <c r="BT67" i="12" s="1"/>
  <c r="BS73" i="12"/>
  <c r="BS74" i="12" s="1"/>
  <c r="BS75" i="12" s="1"/>
  <c r="BT72" i="12" s="1"/>
  <c r="BW207" i="12"/>
  <c r="BW209" i="12" s="1"/>
  <c r="BW210" i="12" s="1"/>
  <c r="AB99" i="9"/>
  <c r="AC96" i="9" s="1"/>
  <c r="BV163" i="12"/>
  <c r="BV165" i="12" s="1"/>
  <c r="BV166" i="12" s="1"/>
  <c r="BU160" i="12"/>
  <c r="BU161" i="12" s="1"/>
  <c r="BV158" i="12" s="1"/>
  <c r="AC103" i="9"/>
  <c r="BU204" i="12"/>
  <c r="BU205" i="12" s="1"/>
  <c r="BV202" i="12" s="1"/>
  <c r="BV204" i="12" s="1"/>
  <c r="BV205" i="12" s="1"/>
  <c r="BW202" i="12" s="1"/>
  <c r="BV196" i="12"/>
  <c r="BV198" i="12" s="1"/>
  <c r="BV199" i="12" s="1"/>
  <c r="BU193" i="12"/>
  <c r="BU194" i="12" s="1"/>
  <c r="BV191" i="12" s="1"/>
  <c r="BT185" i="12"/>
  <c r="BT187" i="12" s="1"/>
  <c r="BT188" i="12" s="1"/>
  <c r="BS182" i="12"/>
  <c r="BS183" i="12" s="1"/>
  <c r="BT180" i="12" s="1"/>
  <c r="AC98" i="12"/>
  <c r="AC99" i="12" s="1"/>
  <c r="AD96" i="12" s="1"/>
  <c r="AC213" i="12"/>
  <c r="AC6" i="12" s="1"/>
  <c r="BT120" i="12"/>
  <c r="BT121" i="12" s="1"/>
  <c r="BU118" i="12" s="1"/>
  <c r="BT215" i="12"/>
  <c r="BT131" i="12"/>
  <c r="BT132" i="12" s="1"/>
  <c r="BU129" i="12" s="1"/>
  <c r="BT216" i="12"/>
  <c r="BS142" i="12"/>
  <c r="BS143" i="12" s="1"/>
  <c r="BT140" i="12" s="1"/>
  <c r="BS217" i="12"/>
  <c r="BT109" i="12"/>
  <c r="BT110" i="12" s="1"/>
  <c r="BU107" i="12" s="1"/>
  <c r="BT214" i="12"/>
  <c r="BW171" i="12"/>
  <c r="BW172" i="12" s="1"/>
  <c r="BX169" i="12" s="1"/>
  <c r="BR182" i="9"/>
  <c r="BR183" i="9" s="1"/>
  <c r="BS180" i="9" s="1"/>
  <c r="BX176" i="12"/>
  <c r="BX177" i="12" s="1"/>
  <c r="BY174" i="12" s="1"/>
  <c r="BT187" i="9"/>
  <c r="BT188" i="9" s="1"/>
  <c r="BU185" i="9" s="1"/>
  <c r="BT145" i="12"/>
  <c r="BT147" i="12" s="1"/>
  <c r="BT148" i="12" s="1"/>
  <c r="BS31" i="12" s="1"/>
  <c r="BU112" i="12"/>
  <c r="BU114" i="12" s="1"/>
  <c r="BU115" i="12" s="1"/>
  <c r="BT28" i="12" s="1"/>
  <c r="BT46" i="12" s="1"/>
  <c r="BT47" i="12" s="1"/>
  <c r="BT48" i="12" s="1"/>
  <c r="BU45" i="12" s="1"/>
  <c r="AD101" i="12"/>
  <c r="BU123" i="12"/>
  <c r="BU125" i="12" s="1"/>
  <c r="BU126" i="12" s="1"/>
  <c r="BT29" i="12" s="1"/>
  <c r="BU134" i="12"/>
  <c r="BU136" i="12" s="1"/>
  <c r="BU137" i="12" s="1"/>
  <c r="BT30" i="12" s="1"/>
  <c r="BV63" i="10"/>
  <c r="BV64" i="10" s="1"/>
  <c r="BW61" i="10" s="1"/>
  <c r="BU120" i="10"/>
  <c r="BU121" i="10" s="1"/>
  <c r="BV118" i="10" s="1"/>
  <c r="BU85" i="10"/>
  <c r="BU86" i="10" s="1"/>
  <c r="BV83" i="10" s="1"/>
  <c r="BU74" i="10"/>
  <c r="BU75" i="10" s="1"/>
  <c r="BV72" i="10" s="1"/>
  <c r="BU69" i="10"/>
  <c r="BU70" i="10" s="1"/>
  <c r="BV67" i="10" s="1"/>
  <c r="BT103" i="10"/>
  <c r="BT104" i="10" s="1"/>
  <c r="BU101" i="10" s="1"/>
  <c r="BU114" i="10"/>
  <c r="BU115" i="10" s="1"/>
  <c r="BV112" i="10" s="1"/>
  <c r="BT131" i="10"/>
  <c r="BT132" i="10" s="1"/>
  <c r="BU129" i="10" s="1"/>
  <c r="BT147" i="10"/>
  <c r="BT148" i="10" s="1"/>
  <c r="BU145" i="10" s="1"/>
  <c r="BU52" i="10"/>
  <c r="BU53" i="10" s="1"/>
  <c r="BV50" i="10" s="1"/>
  <c r="BT142" i="10"/>
  <c r="BT143" i="10" s="1"/>
  <c r="BU140" i="10" s="1"/>
  <c r="BT109" i="10"/>
  <c r="BT110" i="10" s="1"/>
  <c r="BU107" i="10" s="1"/>
  <c r="BU125" i="10"/>
  <c r="BU126" i="10" s="1"/>
  <c r="BV123" i="10" s="1"/>
  <c r="BU80" i="10"/>
  <c r="BU81" i="10" s="1"/>
  <c r="BV78" i="10" s="1"/>
  <c r="BT136" i="10"/>
  <c r="BT137" i="10" s="1"/>
  <c r="BU134" i="10" s="1"/>
  <c r="BU58" i="10"/>
  <c r="BU59" i="10" s="1"/>
  <c r="BV56" i="10" s="1"/>
  <c r="BU98" i="10"/>
  <c r="BU99" i="10" s="1"/>
  <c r="BV96" i="10" s="1"/>
  <c r="AN48" i="10"/>
  <c r="AO45" i="10" s="1"/>
  <c r="AO37" i="10"/>
  <c r="AP34" i="10" s="1"/>
  <c r="AD39" i="10"/>
  <c r="AC19" i="10"/>
  <c r="AC17" i="10" s="1"/>
  <c r="AC10" i="10" s="1"/>
  <c r="Y13" i="9" l="1"/>
  <c r="Y11" i="11" s="1"/>
  <c r="Y13" i="11" s="1"/>
  <c r="Z19" i="9"/>
  <c r="Z17" i="9" s="1"/>
  <c r="AA39" i="9"/>
  <c r="AA18" i="9" s="1"/>
  <c r="AA41" i="9"/>
  <c r="AA9" i="9" s="1"/>
  <c r="AA37" i="9"/>
  <c r="AB34" i="9" s="1"/>
  <c r="BX5" i="7"/>
  <c r="BW7" i="7"/>
  <c r="BW6" i="6"/>
  <c r="BX6" i="6" s="1"/>
  <c r="BJ31" i="9"/>
  <c r="BK217" i="9"/>
  <c r="BL145" i="9"/>
  <c r="BL147" i="9" s="1"/>
  <c r="BL148" i="9" s="1"/>
  <c r="BK142" i="9"/>
  <c r="BK143" i="9" s="1"/>
  <c r="BL140" i="9" s="1"/>
  <c r="BO163" i="9"/>
  <c r="BO165" i="9" s="1"/>
  <c r="BO166" i="9" s="1"/>
  <c r="BN160" i="9"/>
  <c r="BN161" i="9" s="1"/>
  <c r="BO158" i="9" s="1"/>
  <c r="BJ30" i="9"/>
  <c r="BK216" i="9"/>
  <c r="BL134" i="9"/>
  <c r="BL136" i="9" s="1"/>
  <c r="BL137" i="9" s="1"/>
  <c r="BK131" i="9"/>
  <c r="BK132" i="9" s="1"/>
  <c r="BL129" i="9" s="1"/>
  <c r="BI51" i="9"/>
  <c r="BI52" i="9" s="1"/>
  <c r="BI53" i="9" s="1"/>
  <c r="BJ50" i="9" s="1"/>
  <c r="BI62" i="9"/>
  <c r="BI63" i="9" s="1"/>
  <c r="BI64" i="9" s="1"/>
  <c r="BJ61" i="9" s="1"/>
  <c r="BI57" i="9"/>
  <c r="BI58" i="9" s="1"/>
  <c r="BI59" i="9" s="1"/>
  <c r="BJ56" i="9" s="1"/>
  <c r="BQ207" i="9"/>
  <c r="BQ209" i="9" s="1"/>
  <c r="BQ210" i="9" s="1"/>
  <c r="BP204" i="9"/>
  <c r="BP205" i="9" s="1"/>
  <c r="BQ202" i="9" s="1"/>
  <c r="BI84" i="9"/>
  <c r="BI85" i="9" s="1"/>
  <c r="BI86" i="9" s="1"/>
  <c r="BJ83" i="9" s="1"/>
  <c r="BI79" i="9"/>
  <c r="BI80" i="9" s="1"/>
  <c r="BI81" i="9" s="1"/>
  <c r="BJ78" i="9" s="1"/>
  <c r="BI73" i="9"/>
  <c r="BI74" i="9" s="1"/>
  <c r="BI75" i="9" s="1"/>
  <c r="BJ72" i="9" s="1"/>
  <c r="BI68" i="9"/>
  <c r="BI69" i="9" s="1"/>
  <c r="BI70" i="9" s="1"/>
  <c r="BJ67" i="9" s="1"/>
  <c r="BO196" i="9"/>
  <c r="BO198" i="9" s="1"/>
  <c r="BO199" i="9" s="1"/>
  <c r="BN193" i="9"/>
  <c r="BN194" i="9" s="1"/>
  <c r="BO191" i="9" s="1"/>
  <c r="BJ29" i="9"/>
  <c r="BK120" i="9"/>
  <c r="BK121" i="9" s="1"/>
  <c r="BL118" i="9" s="1"/>
  <c r="BL123" i="9"/>
  <c r="BL125" i="9" s="1"/>
  <c r="BL126" i="9" s="1"/>
  <c r="BK215" i="9"/>
  <c r="BK28" i="9"/>
  <c r="BK46" i="9" s="1"/>
  <c r="BK47" i="9" s="1"/>
  <c r="BK48" i="9" s="1"/>
  <c r="BL45" i="9" s="1"/>
  <c r="BL109" i="9"/>
  <c r="BL110" i="9" s="1"/>
  <c r="BM107" i="9" s="1"/>
  <c r="BL214" i="9"/>
  <c r="BM112" i="9"/>
  <c r="BM114" i="9" s="1"/>
  <c r="BM115" i="9" s="1"/>
  <c r="BO174" i="9"/>
  <c r="BO176" i="9" s="1"/>
  <c r="BO177" i="9" s="1"/>
  <c r="BN171" i="9"/>
  <c r="BN172" i="9" s="1"/>
  <c r="BO169" i="9" s="1"/>
  <c r="AA42" i="9"/>
  <c r="AA19" i="9" s="1"/>
  <c r="AA17" i="9" s="1"/>
  <c r="AB41" i="12"/>
  <c r="AB9" i="12" s="1"/>
  <c r="BS79" i="12"/>
  <c r="BS80" i="12" s="1"/>
  <c r="BS81" i="12" s="1"/>
  <c r="BT78" i="12" s="1"/>
  <c r="BS84" i="12"/>
  <c r="BS85" i="12" s="1"/>
  <c r="BS86" i="12" s="1"/>
  <c r="BT83" i="12" s="1"/>
  <c r="BT62" i="12"/>
  <c r="BT63" i="12" s="1"/>
  <c r="BT64" i="12" s="1"/>
  <c r="BU61" i="12" s="1"/>
  <c r="BT57" i="12"/>
  <c r="BT58" i="12" s="1"/>
  <c r="BT59" i="12" s="1"/>
  <c r="BU56" i="12" s="1"/>
  <c r="BT51" i="12"/>
  <c r="BT52" i="12" s="1"/>
  <c r="BT53" i="12" s="1"/>
  <c r="BU50" i="12" s="1"/>
  <c r="BT68" i="12"/>
  <c r="BT69" i="12" s="1"/>
  <c r="BT70" i="12" s="1"/>
  <c r="BU67" i="12" s="1"/>
  <c r="BT73" i="12"/>
  <c r="BT74" i="12" s="1"/>
  <c r="BT75" i="12" s="1"/>
  <c r="BU72" i="12" s="1"/>
  <c r="AB36" i="12"/>
  <c r="AB22" i="12" s="1"/>
  <c r="BW163" i="12"/>
  <c r="BW165" i="12" s="1"/>
  <c r="BW166" i="12" s="1"/>
  <c r="BV160" i="12"/>
  <c r="BV161" i="12" s="1"/>
  <c r="BW158" i="12" s="1"/>
  <c r="BW196" i="12"/>
  <c r="BW198" i="12" s="1"/>
  <c r="BW199" i="12" s="1"/>
  <c r="BV193" i="12"/>
  <c r="BV194" i="12" s="1"/>
  <c r="BW191" i="12" s="1"/>
  <c r="BX207" i="12"/>
  <c r="BX209" i="12" s="1"/>
  <c r="BX210" i="12" s="1"/>
  <c r="BW204" i="12"/>
  <c r="BW205" i="12" s="1"/>
  <c r="BX202" i="12" s="1"/>
  <c r="BU185" i="12"/>
  <c r="BU187" i="12" s="1"/>
  <c r="BU188" i="12" s="1"/>
  <c r="BT182" i="12"/>
  <c r="BT183" i="12" s="1"/>
  <c r="BU180" i="12" s="1"/>
  <c r="AC104" i="9"/>
  <c r="BU120" i="12"/>
  <c r="BU121" i="12" s="1"/>
  <c r="BV118" i="12" s="1"/>
  <c r="BU215" i="12"/>
  <c r="BT142" i="12"/>
  <c r="BT143" i="12" s="1"/>
  <c r="BU140" i="12" s="1"/>
  <c r="BT217" i="12"/>
  <c r="BU109" i="12"/>
  <c r="BU110" i="12" s="1"/>
  <c r="BV107" i="12" s="1"/>
  <c r="BU214" i="12"/>
  <c r="BU131" i="12"/>
  <c r="BU132" i="12" s="1"/>
  <c r="BV129" i="12" s="1"/>
  <c r="BU216" i="12"/>
  <c r="BS182" i="9"/>
  <c r="BS183" i="9" s="1"/>
  <c r="BT180" i="9" s="1"/>
  <c r="BX171" i="12"/>
  <c r="BX172" i="12" s="1"/>
  <c r="BY169" i="12" s="1"/>
  <c r="BU187" i="9"/>
  <c r="BU188" i="9" s="1"/>
  <c r="BV185" i="9" s="1"/>
  <c r="BY176" i="12"/>
  <c r="BY177" i="12" s="1"/>
  <c r="BZ174" i="12" s="1"/>
  <c r="BV134" i="12"/>
  <c r="BV136" i="12" s="1"/>
  <c r="BV137" i="12" s="1"/>
  <c r="BU30" i="12" s="1"/>
  <c r="BU145" i="12"/>
  <c r="BU147" i="12" s="1"/>
  <c r="BU148" i="12" s="1"/>
  <c r="BT31" i="12" s="1"/>
  <c r="BV123" i="12"/>
  <c r="BV125" i="12" s="1"/>
  <c r="BV126" i="12" s="1"/>
  <c r="BU29" i="12" s="1"/>
  <c r="AD103" i="12"/>
  <c r="BV112" i="12"/>
  <c r="BV114" i="12" s="1"/>
  <c r="BV115" i="12" s="1"/>
  <c r="BU28" i="12" s="1"/>
  <c r="BU46" i="12" s="1"/>
  <c r="BU47" i="12" s="1"/>
  <c r="BU48" i="12" s="1"/>
  <c r="BV45" i="12" s="1"/>
  <c r="BV98" i="10"/>
  <c r="BV99" i="10" s="1"/>
  <c r="BW96" i="10" s="1"/>
  <c r="BV58" i="10"/>
  <c r="BV59" i="10" s="1"/>
  <c r="BW56" i="10" s="1"/>
  <c r="BU136" i="10"/>
  <c r="BU137" i="10" s="1"/>
  <c r="BV134" i="10" s="1"/>
  <c r="BV80" i="10"/>
  <c r="BV81" i="10" s="1"/>
  <c r="BW78" i="10" s="1"/>
  <c r="BV125" i="10"/>
  <c r="BV126" i="10" s="1"/>
  <c r="BW123" i="10" s="1"/>
  <c r="BU142" i="10"/>
  <c r="BU143" i="10" s="1"/>
  <c r="BV140" i="10" s="1"/>
  <c r="BV52" i="10"/>
  <c r="BV53" i="10" s="1"/>
  <c r="BW50" i="10" s="1"/>
  <c r="BU147" i="10"/>
  <c r="BU148" i="10" s="1"/>
  <c r="BV145" i="10" s="1"/>
  <c r="BU131" i="10"/>
  <c r="BU132" i="10" s="1"/>
  <c r="BV129" i="10" s="1"/>
  <c r="BV114" i="10"/>
  <c r="BV115" i="10" s="1"/>
  <c r="BW112" i="10" s="1"/>
  <c r="BU103" i="10"/>
  <c r="BU104" i="10" s="1"/>
  <c r="BV101" i="10" s="1"/>
  <c r="BV69" i="10"/>
  <c r="BV70" i="10" s="1"/>
  <c r="BW67" i="10" s="1"/>
  <c r="BV74" i="10"/>
  <c r="BV75" i="10" s="1"/>
  <c r="BW72" i="10" s="1"/>
  <c r="BV85" i="10"/>
  <c r="BV86" i="10" s="1"/>
  <c r="BW83" i="10" s="1"/>
  <c r="BV120" i="10"/>
  <c r="BV121" i="10" s="1"/>
  <c r="BW118" i="10" s="1"/>
  <c r="BU109" i="10"/>
  <c r="BU110" i="10" s="1"/>
  <c r="BV107" i="10" s="1"/>
  <c r="BW63" i="10"/>
  <c r="BW64" i="10" s="1"/>
  <c r="BX61" i="10" s="1"/>
  <c r="AC11" i="10"/>
  <c r="AC23" i="10" s="1"/>
  <c r="AC24" i="10" s="1"/>
  <c r="AC12" i="10" s="1"/>
  <c r="AD18" i="10"/>
  <c r="AD41" i="10"/>
  <c r="AD9" i="10" s="1"/>
  <c r="AP36" i="10"/>
  <c r="AO47" i="10"/>
  <c r="AO22" i="10" s="1"/>
  <c r="Z10" i="9" l="1"/>
  <c r="Z11" i="9"/>
  <c r="Z23" i="9" s="1"/>
  <c r="Z24" i="9" s="1"/>
  <c r="Z12" i="9" s="1"/>
  <c r="AB27" i="9"/>
  <c r="AB15" i="9" s="1"/>
  <c r="BY5" i="7"/>
  <c r="BX7" i="7"/>
  <c r="BX5" i="6"/>
  <c r="BY5" i="6" s="1"/>
  <c r="BO193" i="9"/>
  <c r="BO194" i="9" s="1"/>
  <c r="BP191" i="9" s="1"/>
  <c r="BP196" i="9"/>
  <c r="BP198" i="9" s="1"/>
  <c r="BP199" i="9" s="1"/>
  <c r="BR207" i="9"/>
  <c r="BR209" i="9" s="1"/>
  <c r="BR210" i="9" s="1"/>
  <c r="BQ204" i="9"/>
  <c r="BQ205" i="9" s="1"/>
  <c r="BR202" i="9" s="1"/>
  <c r="BJ57" i="9"/>
  <c r="BJ58" i="9" s="1"/>
  <c r="BJ59" i="9" s="1"/>
  <c r="BK56" i="9" s="1"/>
  <c r="BJ62" i="9"/>
  <c r="BJ63" i="9" s="1"/>
  <c r="BJ64" i="9" s="1"/>
  <c r="BK61" i="9" s="1"/>
  <c r="BJ51" i="9"/>
  <c r="BJ52" i="9" s="1"/>
  <c r="BJ53" i="9" s="1"/>
  <c r="BK50" i="9" s="1"/>
  <c r="BP174" i="9"/>
  <c r="BP176" i="9" s="1"/>
  <c r="BP177" i="9" s="1"/>
  <c r="BO171" i="9"/>
  <c r="BO172" i="9" s="1"/>
  <c r="BP169" i="9" s="1"/>
  <c r="BK30" i="9"/>
  <c r="BL216" i="9"/>
  <c r="BL131" i="9"/>
  <c r="BL132" i="9" s="1"/>
  <c r="BM129" i="9" s="1"/>
  <c r="BM134" i="9"/>
  <c r="BM136" i="9" s="1"/>
  <c r="BM137" i="9" s="1"/>
  <c r="BP163" i="9"/>
  <c r="BP165" i="9" s="1"/>
  <c r="BP166" i="9" s="1"/>
  <c r="BO160" i="9"/>
  <c r="BO161" i="9" s="1"/>
  <c r="BP158" i="9" s="1"/>
  <c r="BJ68" i="9"/>
  <c r="BJ69" i="9" s="1"/>
  <c r="BJ70" i="9" s="1"/>
  <c r="BK67" i="9" s="1"/>
  <c r="BJ73" i="9"/>
  <c r="BJ74" i="9" s="1"/>
  <c r="BJ75" i="9" s="1"/>
  <c r="BK72" i="9" s="1"/>
  <c r="BK31" i="9"/>
  <c r="BL217" i="9"/>
  <c r="BL142" i="9"/>
  <c r="BL143" i="9" s="1"/>
  <c r="BM140" i="9" s="1"/>
  <c r="BM145" i="9"/>
  <c r="BM147" i="9" s="1"/>
  <c r="BM148" i="9" s="1"/>
  <c r="BL28" i="9"/>
  <c r="BL46" i="9" s="1"/>
  <c r="BL47" i="9" s="1"/>
  <c r="BL48" i="9" s="1"/>
  <c r="BM45" i="9" s="1"/>
  <c r="BM109" i="9"/>
  <c r="BM110" i="9" s="1"/>
  <c r="BN107" i="9" s="1"/>
  <c r="BM214" i="9"/>
  <c r="BN112" i="9"/>
  <c r="BN114" i="9" s="1"/>
  <c r="BN115" i="9" s="1"/>
  <c r="BK29" i="9"/>
  <c r="BM123" i="9"/>
  <c r="BM125" i="9" s="1"/>
  <c r="BM126" i="9" s="1"/>
  <c r="BL215" i="9"/>
  <c r="BL120" i="9"/>
  <c r="BL121" i="9" s="1"/>
  <c r="BM118" i="9" s="1"/>
  <c r="BJ84" i="9"/>
  <c r="BJ85" i="9" s="1"/>
  <c r="BJ86" i="9" s="1"/>
  <c r="BK83" i="9" s="1"/>
  <c r="BJ79" i="9"/>
  <c r="BJ80" i="9" s="1"/>
  <c r="BJ81" i="9" s="1"/>
  <c r="BK78" i="9" s="1"/>
  <c r="AB39" i="9"/>
  <c r="AB18" i="9" s="1"/>
  <c r="AB37" i="12"/>
  <c r="AC34" i="12" s="1"/>
  <c r="AB42" i="12"/>
  <c r="AB19" i="12" s="1"/>
  <c r="BU68" i="12"/>
  <c r="BU69" i="12" s="1"/>
  <c r="BU70" i="12" s="1"/>
  <c r="BV67" i="12" s="1"/>
  <c r="BU73" i="12"/>
  <c r="BU74" i="12" s="1"/>
  <c r="BU75" i="12" s="1"/>
  <c r="BV72" i="12" s="1"/>
  <c r="AA10" i="9"/>
  <c r="AA11" i="9"/>
  <c r="AA23" i="9" s="1"/>
  <c r="AA24" i="9" s="1"/>
  <c r="AA12" i="9" s="1"/>
  <c r="BU62" i="12"/>
  <c r="BU63" i="12" s="1"/>
  <c r="BU64" i="12" s="1"/>
  <c r="BV61" i="12" s="1"/>
  <c r="BU51" i="12"/>
  <c r="BU52" i="12" s="1"/>
  <c r="BU53" i="12" s="1"/>
  <c r="BV50" i="12" s="1"/>
  <c r="BU57" i="12"/>
  <c r="BU58" i="12" s="1"/>
  <c r="BU59" i="12" s="1"/>
  <c r="BV56" i="12" s="1"/>
  <c r="BT84" i="12"/>
  <c r="BT85" i="12" s="1"/>
  <c r="BT86" i="12" s="1"/>
  <c r="BU83" i="12" s="1"/>
  <c r="BT79" i="12"/>
  <c r="BT80" i="12" s="1"/>
  <c r="BT81" i="12" s="1"/>
  <c r="BU78" i="12" s="1"/>
  <c r="AC98" i="9"/>
  <c r="AC213" i="9"/>
  <c r="AC6" i="9" s="1"/>
  <c r="AD101" i="9"/>
  <c r="BV185" i="12"/>
  <c r="BV187" i="12" s="1"/>
  <c r="BV188" i="12" s="1"/>
  <c r="BU182" i="12"/>
  <c r="BU183" i="12" s="1"/>
  <c r="BV180" i="12" s="1"/>
  <c r="BY207" i="12"/>
  <c r="BY209" i="12" s="1"/>
  <c r="BY210" i="12" s="1"/>
  <c r="BX204" i="12"/>
  <c r="BX205" i="12" s="1"/>
  <c r="BY202" i="12" s="1"/>
  <c r="BX163" i="12"/>
  <c r="BX165" i="12" s="1"/>
  <c r="BX166" i="12" s="1"/>
  <c r="BW160" i="12"/>
  <c r="BW161" i="12" s="1"/>
  <c r="BX158" i="12" s="1"/>
  <c r="BX196" i="12"/>
  <c r="BX198" i="12" s="1"/>
  <c r="BX199" i="12" s="1"/>
  <c r="BW193" i="12"/>
  <c r="BW194" i="12" s="1"/>
  <c r="BX191" i="12" s="1"/>
  <c r="BV109" i="12"/>
  <c r="BV110" i="12" s="1"/>
  <c r="BW107" i="12" s="1"/>
  <c r="BV214" i="12"/>
  <c r="BY171" i="12"/>
  <c r="BY172" i="12" s="1"/>
  <c r="BZ169" i="12" s="1"/>
  <c r="BU142" i="12"/>
  <c r="BU143" i="12" s="1"/>
  <c r="BV140" i="12" s="1"/>
  <c r="BU217" i="12"/>
  <c r="BV131" i="12"/>
  <c r="BV132" i="12" s="1"/>
  <c r="BW129" i="12" s="1"/>
  <c r="BV216" i="12"/>
  <c r="BV120" i="12"/>
  <c r="BV121" i="12" s="1"/>
  <c r="BW118" i="12" s="1"/>
  <c r="BV215" i="12"/>
  <c r="BT182" i="9"/>
  <c r="BT183" i="9" s="1"/>
  <c r="BU180" i="9" s="1"/>
  <c r="BZ176" i="12"/>
  <c r="BZ177" i="12" s="1"/>
  <c r="CA174" i="12" s="1"/>
  <c r="BV187" i="9"/>
  <c r="BV188" i="9" s="1"/>
  <c r="BW185" i="9" s="1"/>
  <c r="BW112" i="12"/>
  <c r="BW114" i="12" s="1"/>
  <c r="BW115" i="12" s="1"/>
  <c r="BV28" i="12" s="1"/>
  <c r="BV46" i="12" s="1"/>
  <c r="BV47" i="12" s="1"/>
  <c r="BV48" i="12" s="1"/>
  <c r="BW45" i="12" s="1"/>
  <c r="AD104" i="12"/>
  <c r="AC27" i="12" s="1"/>
  <c r="AC15" i="12" s="1"/>
  <c r="BW123" i="12"/>
  <c r="BW125" i="12" s="1"/>
  <c r="BW126" i="12" s="1"/>
  <c r="BV29" i="12" s="1"/>
  <c r="BW134" i="12"/>
  <c r="BW136" i="12" s="1"/>
  <c r="BW137" i="12" s="1"/>
  <c r="BV30" i="12" s="1"/>
  <c r="BV145" i="12"/>
  <c r="BV147" i="12" s="1"/>
  <c r="BV148" i="12" s="1"/>
  <c r="BU31" i="12" s="1"/>
  <c r="AC13" i="10"/>
  <c r="BX63" i="10"/>
  <c r="BX64" i="10" s="1"/>
  <c r="BY61" i="10" s="1"/>
  <c r="BV109" i="10"/>
  <c r="BV110" i="10" s="1"/>
  <c r="BW107" i="10" s="1"/>
  <c r="BW120" i="10"/>
  <c r="BW121" i="10" s="1"/>
  <c r="BX118" i="10" s="1"/>
  <c r="BW85" i="10"/>
  <c r="BW86" i="10" s="1"/>
  <c r="BX83" i="10" s="1"/>
  <c r="BW74" i="10"/>
  <c r="BW75" i="10" s="1"/>
  <c r="BX72" i="10" s="1"/>
  <c r="BV103" i="10"/>
  <c r="BV104" i="10" s="1"/>
  <c r="BW101" i="10" s="1"/>
  <c r="BW114" i="10"/>
  <c r="BW115" i="10" s="1"/>
  <c r="BX112" i="10" s="1"/>
  <c r="BV131" i="10"/>
  <c r="BV132" i="10" s="1"/>
  <c r="BW129" i="10" s="1"/>
  <c r="BV147" i="10"/>
  <c r="BV148" i="10" s="1"/>
  <c r="BW145" i="10" s="1"/>
  <c r="BW52" i="10"/>
  <c r="BW53" i="10" s="1"/>
  <c r="BX50" i="10" s="1"/>
  <c r="BV142" i="10"/>
  <c r="BV143" i="10" s="1"/>
  <c r="BW140" i="10" s="1"/>
  <c r="BW125" i="10"/>
  <c r="BW126" i="10" s="1"/>
  <c r="BX123" i="10" s="1"/>
  <c r="BW80" i="10"/>
  <c r="BW81" i="10" s="1"/>
  <c r="BX78" i="10" s="1"/>
  <c r="BV136" i="10"/>
  <c r="BV137" i="10" s="1"/>
  <c r="BW134" i="10" s="1"/>
  <c r="BW58" i="10"/>
  <c r="BW59" i="10" s="1"/>
  <c r="BX56" i="10" s="1"/>
  <c r="BW69" i="10"/>
  <c r="BW70" i="10" s="1"/>
  <c r="BX67" i="10" s="1"/>
  <c r="BW98" i="10"/>
  <c r="BW99" i="10" s="1"/>
  <c r="BX96" i="10" s="1"/>
  <c r="AO48" i="10"/>
  <c r="AP45" i="10" s="1"/>
  <c r="AP37" i="10"/>
  <c r="AQ34" i="10" s="1"/>
  <c r="AD42" i="10"/>
  <c r="Z13" i="9" l="1"/>
  <c r="Z11" i="11" s="1"/>
  <c r="Z13" i="11" s="1"/>
  <c r="AB35" i="9"/>
  <c r="AB36" i="9" s="1"/>
  <c r="AB22" i="9" s="1"/>
  <c r="AB40" i="9"/>
  <c r="AB41" i="9" s="1"/>
  <c r="AB9" i="9" s="1"/>
  <c r="BZ5" i="7"/>
  <c r="BY7" i="7"/>
  <c r="BY6" i="6"/>
  <c r="BZ6" i="6" s="1"/>
  <c r="BL31" i="9"/>
  <c r="BN145" i="9"/>
  <c r="BN147" i="9" s="1"/>
  <c r="BN148" i="9" s="1"/>
  <c r="BM217" i="9"/>
  <c r="BM142" i="9"/>
  <c r="BM143" i="9" s="1"/>
  <c r="BN140" i="9" s="1"/>
  <c r="BK79" i="9"/>
  <c r="BK80" i="9" s="1"/>
  <c r="BK81" i="9" s="1"/>
  <c r="BL78" i="9" s="1"/>
  <c r="BK84" i="9"/>
  <c r="BK85" i="9" s="1"/>
  <c r="BK86" i="9" s="1"/>
  <c r="BL83" i="9" s="1"/>
  <c r="BL29" i="9"/>
  <c r="BM215" i="9"/>
  <c r="BN123" i="9"/>
  <c r="BN125" i="9" s="1"/>
  <c r="BN126" i="9" s="1"/>
  <c r="BM120" i="9"/>
  <c r="BM121" i="9" s="1"/>
  <c r="BN118" i="9" s="1"/>
  <c r="BL30" i="9"/>
  <c r="BM131" i="9"/>
  <c r="BM132" i="9" s="1"/>
  <c r="BN129" i="9" s="1"/>
  <c r="BM216" i="9"/>
  <c r="BN134" i="9"/>
  <c r="BN136" i="9" s="1"/>
  <c r="BN137" i="9" s="1"/>
  <c r="BQ174" i="9"/>
  <c r="BQ176" i="9" s="1"/>
  <c r="BQ177" i="9" s="1"/>
  <c r="BP171" i="9"/>
  <c r="BP172" i="9" s="1"/>
  <c r="BQ169" i="9" s="1"/>
  <c r="BM28" i="9"/>
  <c r="BM46" i="9" s="1"/>
  <c r="BM47" i="9" s="1"/>
  <c r="BM48" i="9" s="1"/>
  <c r="BN45" i="9" s="1"/>
  <c r="BN109" i="9"/>
  <c r="BN110" i="9" s="1"/>
  <c r="BO107" i="9" s="1"/>
  <c r="BN214" i="9"/>
  <c r="BO112" i="9"/>
  <c r="BO114" i="9" s="1"/>
  <c r="BO115" i="9" s="1"/>
  <c r="BS207" i="9"/>
  <c r="BS209" i="9" s="1"/>
  <c r="BS210" i="9" s="1"/>
  <c r="BR204" i="9"/>
  <c r="BR205" i="9" s="1"/>
  <c r="BS202" i="9" s="1"/>
  <c r="BP160" i="9"/>
  <c r="BP161" i="9" s="1"/>
  <c r="BQ158" i="9" s="1"/>
  <c r="BQ163" i="9"/>
  <c r="BQ165" i="9" s="1"/>
  <c r="BQ166" i="9" s="1"/>
  <c r="BK51" i="9"/>
  <c r="BK52" i="9" s="1"/>
  <c r="BK53" i="9" s="1"/>
  <c r="BL50" i="9" s="1"/>
  <c r="BK57" i="9"/>
  <c r="BK58" i="9" s="1"/>
  <c r="BK59" i="9" s="1"/>
  <c r="BL56" i="9" s="1"/>
  <c r="BK62" i="9"/>
  <c r="BK63" i="9" s="1"/>
  <c r="BK64" i="9" s="1"/>
  <c r="BL61" i="9" s="1"/>
  <c r="BQ196" i="9"/>
  <c r="BQ198" i="9" s="1"/>
  <c r="BQ199" i="9" s="1"/>
  <c r="BP193" i="9"/>
  <c r="BP194" i="9" s="1"/>
  <c r="BQ191" i="9" s="1"/>
  <c r="BK68" i="9"/>
  <c r="BK69" i="9" s="1"/>
  <c r="BK70" i="9" s="1"/>
  <c r="BL67" i="9" s="1"/>
  <c r="BK73" i="9"/>
  <c r="BK74" i="9" s="1"/>
  <c r="BK75" i="9" s="1"/>
  <c r="BL72" i="9" s="1"/>
  <c r="BU79" i="12"/>
  <c r="BU80" i="12" s="1"/>
  <c r="BU81" i="12" s="1"/>
  <c r="BV78" i="12" s="1"/>
  <c r="BU84" i="12"/>
  <c r="BU85" i="12" s="1"/>
  <c r="BU86" i="12" s="1"/>
  <c r="BV83" i="12" s="1"/>
  <c r="BV73" i="12"/>
  <c r="BV74" i="12" s="1"/>
  <c r="BV75" i="12" s="1"/>
  <c r="BW72" i="12" s="1"/>
  <c r="BV68" i="12"/>
  <c r="BV69" i="12" s="1"/>
  <c r="BV70" i="12" s="1"/>
  <c r="BW67" i="12" s="1"/>
  <c r="AC39" i="12"/>
  <c r="AC18" i="12" s="1"/>
  <c r="AB17" i="12"/>
  <c r="AC35" i="12"/>
  <c r="AC40" i="12"/>
  <c r="AA13" i="9"/>
  <c r="AA11" i="11" s="1"/>
  <c r="AA13" i="11" s="1"/>
  <c r="BV57" i="12"/>
  <c r="BV58" i="12" s="1"/>
  <c r="BV59" i="12" s="1"/>
  <c r="BW56" i="12" s="1"/>
  <c r="BV62" i="12"/>
  <c r="BV63" i="12" s="1"/>
  <c r="BV64" i="12" s="1"/>
  <c r="BW61" i="12" s="1"/>
  <c r="BV51" i="12"/>
  <c r="BV52" i="12" s="1"/>
  <c r="BV53" i="12" s="1"/>
  <c r="BW50" i="12" s="1"/>
  <c r="BY163" i="12"/>
  <c r="BY165" i="12" s="1"/>
  <c r="BY166" i="12" s="1"/>
  <c r="BX160" i="12"/>
  <c r="BX161" i="12" s="1"/>
  <c r="BY158" i="12" s="1"/>
  <c r="BZ207" i="12"/>
  <c r="BZ209" i="12" s="1"/>
  <c r="BZ210" i="12" s="1"/>
  <c r="BY204" i="12"/>
  <c r="BY205" i="12" s="1"/>
  <c r="BZ202" i="12" s="1"/>
  <c r="BY196" i="12"/>
  <c r="BY198" i="12" s="1"/>
  <c r="BY199" i="12" s="1"/>
  <c r="BX193" i="12"/>
  <c r="BX194" i="12" s="1"/>
  <c r="BY191" i="12" s="1"/>
  <c r="AC99" i="9"/>
  <c r="AD96" i="9" s="1"/>
  <c r="BW185" i="12"/>
  <c r="BW187" i="12" s="1"/>
  <c r="BW188" i="12" s="1"/>
  <c r="BV182" i="12"/>
  <c r="BV183" i="12" s="1"/>
  <c r="BW180" i="12" s="1"/>
  <c r="AD103" i="9"/>
  <c r="BV142" i="12"/>
  <c r="BV143" i="12" s="1"/>
  <c r="BW140" i="12" s="1"/>
  <c r="BV217" i="12"/>
  <c r="BW120" i="12"/>
  <c r="BW121" i="12" s="1"/>
  <c r="BX118" i="12" s="1"/>
  <c r="BW215" i="12"/>
  <c r="AD98" i="12"/>
  <c r="AD213" i="12"/>
  <c r="AD6" i="12" s="1"/>
  <c r="BW131" i="12"/>
  <c r="BW132" i="12" s="1"/>
  <c r="BX129" i="12" s="1"/>
  <c r="BW216" i="12"/>
  <c r="BW109" i="12"/>
  <c r="BW110" i="12" s="1"/>
  <c r="BX107" i="12" s="1"/>
  <c r="BW214" i="12"/>
  <c r="BZ171" i="12"/>
  <c r="BZ172" i="12" s="1"/>
  <c r="CA169" i="12" s="1"/>
  <c r="BU182" i="9"/>
  <c r="BU183" i="9" s="1"/>
  <c r="BV180" i="9" s="1"/>
  <c r="BW187" i="9"/>
  <c r="BW188" i="9" s="1"/>
  <c r="BX185" i="9" s="1"/>
  <c r="CA176" i="12"/>
  <c r="CA177" i="12" s="1"/>
  <c r="CB174" i="12" s="1"/>
  <c r="BW145" i="12"/>
  <c r="BW147" i="12" s="1"/>
  <c r="BW148" i="12" s="1"/>
  <c r="BV31" i="12" s="1"/>
  <c r="BX134" i="12"/>
  <c r="BX136" i="12" s="1"/>
  <c r="BX137" i="12" s="1"/>
  <c r="BW30" i="12" s="1"/>
  <c r="AE101" i="12"/>
  <c r="BX123" i="12"/>
  <c r="BX125" i="12" s="1"/>
  <c r="BX126" i="12" s="1"/>
  <c r="BW29" i="12" s="1"/>
  <c r="BX112" i="12"/>
  <c r="BX114" i="12" s="1"/>
  <c r="BX115" i="12" s="1"/>
  <c r="BW28" i="12" s="1"/>
  <c r="BW46" i="12" s="1"/>
  <c r="BW47" i="12" s="1"/>
  <c r="BW48" i="12" s="1"/>
  <c r="BX45" i="12" s="1"/>
  <c r="BX98" i="10"/>
  <c r="BX99" i="10" s="1"/>
  <c r="BY96" i="10" s="1"/>
  <c r="BX69" i="10"/>
  <c r="BX70" i="10" s="1"/>
  <c r="BY67" i="10" s="1"/>
  <c r="BX58" i="10"/>
  <c r="BX59" i="10" s="1"/>
  <c r="BY56" i="10" s="1"/>
  <c r="BW136" i="10"/>
  <c r="BW137" i="10" s="1"/>
  <c r="BX134" i="10" s="1"/>
  <c r="BX80" i="10"/>
  <c r="BX81" i="10" s="1"/>
  <c r="BY78" i="10" s="1"/>
  <c r="BW142" i="10"/>
  <c r="BW143" i="10" s="1"/>
  <c r="BX140" i="10" s="1"/>
  <c r="BX52" i="10"/>
  <c r="BX53" i="10" s="1"/>
  <c r="BY50" i="10" s="1"/>
  <c r="BW147" i="10"/>
  <c r="BW148" i="10" s="1"/>
  <c r="BX145" i="10" s="1"/>
  <c r="BW131" i="10"/>
  <c r="BW132" i="10" s="1"/>
  <c r="BX129" i="10" s="1"/>
  <c r="BX114" i="10"/>
  <c r="BX115" i="10" s="1"/>
  <c r="BY112" i="10" s="1"/>
  <c r="BW103" i="10"/>
  <c r="BW104" i="10" s="1"/>
  <c r="BX101" i="10" s="1"/>
  <c r="BX74" i="10"/>
  <c r="BX75" i="10" s="1"/>
  <c r="BY72" i="10" s="1"/>
  <c r="BX85" i="10"/>
  <c r="BX86" i="10" s="1"/>
  <c r="BY83" i="10" s="1"/>
  <c r="BX120" i="10"/>
  <c r="BX121" i="10" s="1"/>
  <c r="BY118" i="10" s="1"/>
  <c r="BW109" i="10"/>
  <c r="BW110" i="10" s="1"/>
  <c r="BX107" i="10" s="1"/>
  <c r="BX125" i="10"/>
  <c r="BX126" i="10" s="1"/>
  <c r="BY123" i="10" s="1"/>
  <c r="BY63" i="10"/>
  <c r="BY64" i="10" s="1"/>
  <c r="BZ61" i="10" s="1"/>
  <c r="AE39" i="10"/>
  <c r="AD19" i="10"/>
  <c r="AD17" i="10" s="1"/>
  <c r="AD10" i="10" s="1"/>
  <c r="AQ36" i="10"/>
  <c r="AP47" i="10"/>
  <c r="AP22" i="10" s="1"/>
  <c r="CA5" i="7" l="1"/>
  <c r="BZ7" i="7"/>
  <c r="BZ5" i="6"/>
  <c r="CA5" i="6" s="1"/>
  <c r="BR174" i="9"/>
  <c r="BR176" i="9" s="1"/>
  <c r="BR177" i="9" s="1"/>
  <c r="BQ171" i="9"/>
  <c r="BQ172" i="9" s="1"/>
  <c r="BR169" i="9" s="1"/>
  <c r="BL73" i="9"/>
  <c r="BL74" i="9" s="1"/>
  <c r="BL75" i="9" s="1"/>
  <c r="BM72" i="9" s="1"/>
  <c r="BL68" i="9"/>
  <c r="BL69" i="9" s="1"/>
  <c r="BL70" i="9" s="1"/>
  <c r="BM67" i="9" s="1"/>
  <c r="BQ193" i="9"/>
  <c r="BQ194" i="9" s="1"/>
  <c r="BR191" i="9" s="1"/>
  <c r="BR196" i="9"/>
  <c r="BR198" i="9" s="1"/>
  <c r="BR199" i="9" s="1"/>
  <c r="BN28" i="9"/>
  <c r="BN46" i="9" s="1"/>
  <c r="BN47" i="9" s="1"/>
  <c r="BN48" i="9" s="1"/>
  <c r="BO45" i="9" s="1"/>
  <c r="BP112" i="9"/>
  <c r="BP114" i="9" s="1"/>
  <c r="BP115" i="9" s="1"/>
  <c r="BO109" i="9"/>
  <c r="BO110" i="9" s="1"/>
  <c r="BP107" i="9" s="1"/>
  <c r="BO214" i="9"/>
  <c r="BL62" i="9"/>
  <c r="BL63" i="9" s="1"/>
  <c r="BL64" i="9" s="1"/>
  <c r="BM61" i="9" s="1"/>
  <c r="BL51" i="9"/>
  <c r="BL52" i="9" s="1"/>
  <c r="BL53" i="9" s="1"/>
  <c r="BM50" i="9" s="1"/>
  <c r="BL57" i="9"/>
  <c r="BL58" i="9" s="1"/>
  <c r="BL59" i="9" s="1"/>
  <c r="BM56" i="9" s="1"/>
  <c r="BT207" i="9"/>
  <c r="BT209" i="9" s="1"/>
  <c r="BT210" i="9" s="1"/>
  <c r="BS204" i="9"/>
  <c r="BS205" i="9" s="1"/>
  <c r="BT202" i="9" s="1"/>
  <c r="BM29" i="9"/>
  <c r="BN215" i="9"/>
  <c r="BN120" i="9"/>
  <c r="BN121" i="9" s="1"/>
  <c r="BO118" i="9" s="1"/>
  <c r="BO123" i="9"/>
  <c r="BO125" i="9" s="1"/>
  <c r="BO126" i="9" s="1"/>
  <c r="BR163" i="9"/>
  <c r="BR165" i="9" s="1"/>
  <c r="BR166" i="9" s="1"/>
  <c r="BQ160" i="9"/>
  <c r="BQ161" i="9" s="1"/>
  <c r="BR158" i="9" s="1"/>
  <c r="BM31" i="9"/>
  <c r="BN217" i="9"/>
  <c r="BO145" i="9"/>
  <c r="BO147" i="9" s="1"/>
  <c r="BO148" i="9" s="1"/>
  <c r="BN142" i="9"/>
  <c r="BN143" i="9" s="1"/>
  <c r="BO140" i="9" s="1"/>
  <c r="BM30" i="9"/>
  <c r="BN216" i="9"/>
  <c r="BN131" i="9"/>
  <c r="BN132" i="9" s="1"/>
  <c r="BO129" i="9" s="1"/>
  <c r="BO134" i="9"/>
  <c r="BO136" i="9" s="1"/>
  <c r="BO137" i="9" s="1"/>
  <c r="BL79" i="9"/>
  <c r="BL80" i="9" s="1"/>
  <c r="BL81" i="9" s="1"/>
  <c r="BM78" i="9" s="1"/>
  <c r="BL84" i="9"/>
  <c r="BL85" i="9" s="1"/>
  <c r="BL86" i="9" s="1"/>
  <c r="BM83" i="9" s="1"/>
  <c r="AB42" i="9"/>
  <c r="AB19" i="9" s="1"/>
  <c r="AB17" i="9" s="1"/>
  <c r="AB10" i="9" s="1"/>
  <c r="AC41" i="12"/>
  <c r="AC9" i="12" s="1"/>
  <c r="AB37" i="9"/>
  <c r="AC34" i="9" s="1"/>
  <c r="AC36" i="12"/>
  <c r="AC22" i="12" s="1"/>
  <c r="AB10" i="12"/>
  <c r="AB11" i="12"/>
  <c r="AB23" i="12" s="1"/>
  <c r="AB24" i="12" s="1"/>
  <c r="AB12" i="12" s="1"/>
  <c r="BV79" i="12"/>
  <c r="BV80" i="12" s="1"/>
  <c r="BV81" i="12" s="1"/>
  <c r="BW78" i="12" s="1"/>
  <c r="BV84" i="12"/>
  <c r="BV85" i="12" s="1"/>
  <c r="BV86" i="12" s="1"/>
  <c r="BW83" i="12" s="1"/>
  <c r="BW73" i="12"/>
  <c r="BW74" i="12" s="1"/>
  <c r="BW75" i="12" s="1"/>
  <c r="BX72" i="12" s="1"/>
  <c r="BW68" i="12"/>
  <c r="BW69" i="12" s="1"/>
  <c r="BW70" i="12" s="1"/>
  <c r="BX67" i="12" s="1"/>
  <c r="BW51" i="12"/>
  <c r="BW52" i="12" s="1"/>
  <c r="BW53" i="12" s="1"/>
  <c r="BX50" i="12" s="1"/>
  <c r="BW62" i="12"/>
  <c r="BW63" i="12" s="1"/>
  <c r="BW64" i="12" s="1"/>
  <c r="BX61" i="12" s="1"/>
  <c r="BW57" i="12"/>
  <c r="BW58" i="12" s="1"/>
  <c r="BW59" i="12" s="1"/>
  <c r="BX56" i="12" s="1"/>
  <c r="AD104" i="9"/>
  <c r="BZ196" i="12"/>
  <c r="BZ198" i="12" s="1"/>
  <c r="BZ199" i="12" s="1"/>
  <c r="BY193" i="12"/>
  <c r="BY194" i="12" s="1"/>
  <c r="BZ191" i="12" s="1"/>
  <c r="CA207" i="12"/>
  <c r="CA209" i="12" s="1"/>
  <c r="CA210" i="12" s="1"/>
  <c r="BZ204" i="12"/>
  <c r="BZ205" i="12" s="1"/>
  <c r="CA202" i="12" s="1"/>
  <c r="CA171" i="12"/>
  <c r="CA172" i="12" s="1"/>
  <c r="CB169" i="12" s="1"/>
  <c r="BX185" i="12"/>
  <c r="BX187" i="12" s="1"/>
  <c r="BX188" i="12" s="1"/>
  <c r="BW182" i="12"/>
  <c r="BW183" i="12" s="1"/>
  <c r="BX180" i="12" s="1"/>
  <c r="BZ163" i="12"/>
  <c r="BZ165" i="12" s="1"/>
  <c r="BZ166" i="12" s="1"/>
  <c r="BY160" i="12"/>
  <c r="BY161" i="12" s="1"/>
  <c r="BZ158" i="12" s="1"/>
  <c r="AD99" i="12"/>
  <c r="AE96" i="12" s="1"/>
  <c r="BX109" i="12"/>
  <c r="BX110" i="12" s="1"/>
  <c r="BY107" i="12" s="1"/>
  <c r="BX214" i="12"/>
  <c r="BX120" i="12"/>
  <c r="BX121" i="12" s="1"/>
  <c r="BY118" i="12" s="1"/>
  <c r="BX215" i="12"/>
  <c r="BX131" i="12"/>
  <c r="BX132" i="12" s="1"/>
  <c r="BY129" i="12" s="1"/>
  <c r="BX216" i="12"/>
  <c r="BW142" i="12"/>
  <c r="BW143" i="12" s="1"/>
  <c r="BX140" i="12" s="1"/>
  <c r="BW217" i="12"/>
  <c r="BV182" i="9"/>
  <c r="BV183" i="9" s="1"/>
  <c r="BW180" i="9" s="1"/>
  <c r="BX187" i="9"/>
  <c r="BX188" i="9" s="1"/>
  <c r="BY185" i="9" s="1"/>
  <c r="CB176" i="12"/>
  <c r="CB177" i="12" s="1"/>
  <c r="CC174" i="12" s="1"/>
  <c r="BY112" i="12"/>
  <c r="BY114" i="12" s="1"/>
  <c r="BY115" i="12" s="1"/>
  <c r="BX28" i="12" s="1"/>
  <c r="BX46" i="12" s="1"/>
  <c r="BX47" i="12" s="1"/>
  <c r="BX48" i="12" s="1"/>
  <c r="BY45" i="12" s="1"/>
  <c r="BY134" i="12"/>
  <c r="BY136" i="12" s="1"/>
  <c r="BY137" i="12" s="1"/>
  <c r="BX30" i="12" s="1"/>
  <c r="BX145" i="12"/>
  <c r="BX147" i="12" s="1"/>
  <c r="BX148" i="12" s="1"/>
  <c r="BW31" i="12" s="1"/>
  <c r="BY123" i="12"/>
  <c r="BY125" i="12" s="1"/>
  <c r="BY126" i="12" s="1"/>
  <c r="BX29" i="12" s="1"/>
  <c r="AE103" i="12"/>
  <c r="BZ63" i="10"/>
  <c r="BZ64" i="10" s="1"/>
  <c r="CA61" i="10" s="1"/>
  <c r="BY125" i="10"/>
  <c r="BY126" i="10" s="1"/>
  <c r="BZ123" i="10" s="1"/>
  <c r="BX109" i="10"/>
  <c r="BX110" i="10" s="1"/>
  <c r="BY107" i="10" s="1"/>
  <c r="BY120" i="10"/>
  <c r="BY121" i="10" s="1"/>
  <c r="BZ118" i="10" s="1"/>
  <c r="BY85" i="10"/>
  <c r="BY86" i="10" s="1"/>
  <c r="BZ83" i="10" s="1"/>
  <c r="BX103" i="10"/>
  <c r="BX104" i="10" s="1"/>
  <c r="BY101" i="10" s="1"/>
  <c r="BY114" i="10"/>
  <c r="BY115" i="10" s="1"/>
  <c r="BZ112" i="10" s="1"/>
  <c r="BX131" i="10"/>
  <c r="BX132" i="10" s="1"/>
  <c r="BY129" i="10" s="1"/>
  <c r="BX147" i="10"/>
  <c r="BX148" i="10" s="1"/>
  <c r="BY145" i="10" s="1"/>
  <c r="BY52" i="10"/>
  <c r="BY53" i="10" s="1"/>
  <c r="BZ50" i="10" s="1"/>
  <c r="BX142" i="10"/>
  <c r="BX143" i="10" s="1"/>
  <c r="BY140" i="10" s="1"/>
  <c r="BY80" i="10"/>
  <c r="BY81" i="10" s="1"/>
  <c r="BZ78" i="10" s="1"/>
  <c r="BX136" i="10"/>
  <c r="BX137" i="10" s="1"/>
  <c r="BY134" i="10" s="1"/>
  <c r="BY58" i="10"/>
  <c r="BY59" i="10" s="1"/>
  <c r="BZ56" i="10" s="1"/>
  <c r="BY69" i="10"/>
  <c r="BY70" i="10" s="1"/>
  <c r="BZ67" i="10" s="1"/>
  <c r="BY74" i="10"/>
  <c r="BY75" i="10" s="1"/>
  <c r="BZ72" i="10" s="1"/>
  <c r="BY98" i="10"/>
  <c r="BY99" i="10" s="1"/>
  <c r="BZ96" i="10" s="1"/>
  <c r="AP48" i="10"/>
  <c r="AQ45" i="10" s="1"/>
  <c r="AQ37" i="10"/>
  <c r="AR34" i="10" s="1"/>
  <c r="AD11" i="10"/>
  <c r="AD23" i="10" s="1"/>
  <c r="AD24" i="10" s="1"/>
  <c r="AD12" i="10" s="1"/>
  <c r="AE18" i="10"/>
  <c r="AE41" i="10"/>
  <c r="AE9" i="10" s="1"/>
  <c r="AC27" i="9" l="1"/>
  <c r="AC15" i="9" s="1"/>
  <c r="CB5" i="7"/>
  <c r="CA7" i="7"/>
  <c r="CA6" i="6"/>
  <c r="CB6" i="6" s="1"/>
  <c r="BN29" i="9"/>
  <c r="BO215" i="9"/>
  <c r="BO120" i="9"/>
  <c r="BO121" i="9" s="1"/>
  <c r="BP118" i="9" s="1"/>
  <c r="BP123" i="9"/>
  <c r="BP125" i="9" s="1"/>
  <c r="BP126" i="9" s="1"/>
  <c r="BM79" i="9"/>
  <c r="BM80" i="9" s="1"/>
  <c r="BM81" i="9" s="1"/>
  <c r="BN78" i="9" s="1"/>
  <c r="BM84" i="9"/>
  <c r="BM85" i="9" s="1"/>
  <c r="BM86" i="9" s="1"/>
  <c r="BN83" i="9" s="1"/>
  <c r="BS196" i="9"/>
  <c r="BS198" i="9" s="1"/>
  <c r="BS199" i="9" s="1"/>
  <c r="BR193" i="9"/>
  <c r="BR194" i="9" s="1"/>
  <c r="BS191" i="9" s="1"/>
  <c r="BM62" i="9"/>
  <c r="BM63" i="9" s="1"/>
  <c r="BM64" i="9" s="1"/>
  <c r="BN61" i="9" s="1"/>
  <c r="BM57" i="9"/>
  <c r="BM58" i="9" s="1"/>
  <c r="BM59" i="9" s="1"/>
  <c r="BN56" i="9" s="1"/>
  <c r="BM51" i="9"/>
  <c r="BM52" i="9" s="1"/>
  <c r="BM53" i="9" s="1"/>
  <c r="BN50" i="9" s="1"/>
  <c r="BU207" i="9"/>
  <c r="BU209" i="9" s="1"/>
  <c r="BU210" i="9" s="1"/>
  <c r="BT204" i="9"/>
  <c r="BT205" i="9" s="1"/>
  <c r="BU202" i="9" s="1"/>
  <c r="BO28" i="9"/>
  <c r="BO46" i="9" s="1"/>
  <c r="BO47" i="9" s="1"/>
  <c r="BO48" i="9" s="1"/>
  <c r="BP45" i="9" s="1"/>
  <c r="BQ112" i="9"/>
  <c r="BQ114" i="9" s="1"/>
  <c r="BQ115" i="9" s="1"/>
  <c r="BP109" i="9"/>
  <c r="BP110" i="9" s="1"/>
  <c r="BQ107" i="9" s="1"/>
  <c r="BP214" i="9"/>
  <c r="AC42" i="12"/>
  <c r="AC19" i="12" s="1"/>
  <c r="AC17" i="12" s="1"/>
  <c r="BM73" i="9"/>
  <c r="BM74" i="9" s="1"/>
  <c r="BM75" i="9" s="1"/>
  <c r="BN72" i="9" s="1"/>
  <c r="BM68" i="9"/>
  <c r="BM69" i="9" s="1"/>
  <c r="BM70" i="9" s="1"/>
  <c r="BN67" i="9" s="1"/>
  <c r="BN31" i="9"/>
  <c r="BO217" i="9"/>
  <c r="BO142" i="9"/>
  <c r="BO143" i="9" s="1"/>
  <c r="BP140" i="9" s="1"/>
  <c r="BP145" i="9"/>
  <c r="BP147" i="9" s="1"/>
  <c r="BP148" i="9" s="1"/>
  <c r="BS163" i="9"/>
  <c r="BS165" i="9" s="1"/>
  <c r="BS166" i="9" s="1"/>
  <c r="BR160" i="9"/>
  <c r="BR161" i="9" s="1"/>
  <c r="BS158" i="9" s="1"/>
  <c r="BN30" i="9"/>
  <c r="BO216" i="9"/>
  <c r="BP134" i="9"/>
  <c r="BP136" i="9" s="1"/>
  <c r="BP137" i="9" s="1"/>
  <c r="BO131" i="9"/>
  <c r="BO132" i="9" s="1"/>
  <c r="BP129" i="9" s="1"/>
  <c r="BS174" i="9"/>
  <c r="BS176" i="9" s="1"/>
  <c r="BS177" i="9" s="1"/>
  <c r="BR171" i="9"/>
  <c r="BR172" i="9" s="1"/>
  <c r="BS169" i="9" s="1"/>
  <c r="AB11" i="9"/>
  <c r="AB23" i="9" s="1"/>
  <c r="AB24" i="9" s="1"/>
  <c r="AB12" i="9" s="1"/>
  <c r="AC39" i="9"/>
  <c r="AC18" i="9" s="1"/>
  <c r="AB13" i="12"/>
  <c r="AB12" i="11" s="1"/>
  <c r="BW79" i="12"/>
  <c r="BW80" i="12" s="1"/>
  <c r="BW81" i="12" s="1"/>
  <c r="BX78" i="12" s="1"/>
  <c r="BW84" i="12"/>
  <c r="BW85" i="12" s="1"/>
  <c r="BW86" i="12" s="1"/>
  <c r="BX83" i="12" s="1"/>
  <c r="BX57" i="12"/>
  <c r="BX58" i="12" s="1"/>
  <c r="BX59" i="12" s="1"/>
  <c r="BY56" i="12" s="1"/>
  <c r="BX62" i="12"/>
  <c r="BX63" i="12" s="1"/>
  <c r="BX64" i="12" s="1"/>
  <c r="BY61" i="12" s="1"/>
  <c r="BX51" i="12"/>
  <c r="BX52" i="12" s="1"/>
  <c r="BX53" i="12" s="1"/>
  <c r="BY50" i="12" s="1"/>
  <c r="AC37" i="12"/>
  <c r="AD34" i="12" s="1"/>
  <c r="BX73" i="12"/>
  <c r="BX74" i="12" s="1"/>
  <c r="BX75" i="12" s="1"/>
  <c r="BY72" i="12" s="1"/>
  <c r="BX68" i="12"/>
  <c r="BX69" i="12" s="1"/>
  <c r="BX70" i="12" s="1"/>
  <c r="BY67" i="12" s="1"/>
  <c r="BY185" i="12"/>
  <c r="BY187" i="12" s="1"/>
  <c r="BY188" i="12" s="1"/>
  <c r="BX182" i="12"/>
  <c r="BX183" i="12" s="1"/>
  <c r="BY180" i="12" s="1"/>
  <c r="CB207" i="12"/>
  <c r="CB209" i="12" s="1"/>
  <c r="CB210" i="12" s="1"/>
  <c r="CA204" i="12"/>
  <c r="CA205" i="12" s="1"/>
  <c r="CB202" i="12" s="1"/>
  <c r="CA196" i="12"/>
  <c r="CA198" i="12" s="1"/>
  <c r="CA199" i="12" s="1"/>
  <c r="BZ193" i="12"/>
  <c r="BZ194" i="12" s="1"/>
  <c r="CA191" i="12" s="1"/>
  <c r="CA163" i="12"/>
  <c r="CA165" i="12" s="1"/>
  <c r="CA166" i="12" s="1"/>
  <c r="BZ160" i="12"/>
  <c r="BZ161" i="12" s="1"/>
  <c r="CA158" i="12" s="1"/>
  <c r="AD213" i="9"/>
  <c r="AD6" i="9" s="1"/>
  <c r="AE101" i="9"/>
  <c r="AD98" i="9"/>
  <c r="BY120" i="12"/>
  <c r="BY121" i="12" s="1"/>
  <c r="BZ118" i="12" s="1"/>
  <c r="BY215" i="12"/>
  <c r="BY131" i="12"/>
  <c r="BY132" i="12" s="1"/>
  <c r="BZ129" i="12" s="1"/>
  <c r="BY216" i="12"/>
  <c r="BX142" i="12"/>
  <c r="BX143" i="12" s="1"/>
  <c r="BY140" i="12" s="1"/>
  <c r="BX217" i="12"/>
  <c r="BY109" i="12"/>
  <c r="BY110" i="12" s="1"/>
  <c r="BZ107" i="12" s="1"/>
  <c r="BY214" i="12"/>
  <c r="CB171" i="12"/>
  <c r="CB172" i="12" s="1"/>
  <c r="CC169" i="12" s="1"/>
  <c r="BW182" i="9"/>
  <c r="BW183" i="9" s="1"/>
  <c r="BX180" i="9" s="1"/>
  <c r="BY187" i="9"/>
  <c r="BY188" i="9" s="1"/>
  <c r="BZ185" i="9" s="1"/>
  <c r="CC176" i="12"/>
  <c r="CC177" i="12" s="1"/>
  <c r="CD174" i="12" s="1"/>
  <c r="AE104" i="12"/>
  <c r="AD27" i="12" s="1"/>
  <c r="AD15" i="12" s="1"/>
  <c r="BY145" i="12"/>
  <c r="BY147" i="12" s="1"/>
  <c r="BY148" i="12" s="1"/>
  <c r="BX31" i="12" s="1"/>
  <c r="BZ134" i="12"/>
  <c r="BZ136" i="12" s="1"/>
  <c r="BZ137" i="12" s="1"/>
  <c r="BY30" i="12" s="1"/>
  <c r="BZ123" i="12"/>
  <c r="BZ125" i="12" s="1"/>
  <c r="BZ126" i="12" s="1"/>
  <c r="BY29" i="12" s="1"/>
  <c r="BZ112" i="12"/>
  <c r="BZ114" i="12" s="1"/>
  <c r="BZ115" i="12" s="1"/>
  <c r="BY28" i="12" s="1"/>
  <c r="BY46" i="12" s="1"/>
  <c r="BY47" i="12" s="1"/>
  <c r="BY48" i="12" s="1"/>
  <c r="BZ45" i="12" s="1"/>
  <c r="AD13" i="10"/>
  <c r="BZ98" i="10"/>
  <c r="BZ99" i="10" s="1"/>
  <c r="CA96" i="10" s="1"/>
  <c r="BZ74" i="10"/>
  <c r="BZ75" i="10" s="1"/>
  <c r="CA72" i="10" s="1"/>
  <c r="BZ69" i="10"/>
  <c r="BZ70" i="10" s="1"/>
  <c r="CA67" i="10" s="1"/>
  <c r="BZ58" i="10"/>
  <c r="BZ59" i="10" s="1"/>
  <c r="CA56" i="10" s="1"/>
  <c r="BY136" i="10"/>
  <c r="BY137" i="10" s="1"/>
  <c r="BZ134" i="10" s="1"/>
  <c r="BY142" i="10"/>
  <c r="BY143" i="10" s="1"/>
  <c r="BZ140" i="10" s="1"/>
  <c r="BZ52" i="10"/>
  <c r="BZ53" i="10" s="1"/>
  <c r="CA50" i="10" s="1"/>
  <c r="BY147" i="10"/>
  <c r="BY148" i="10" s="1"/>
  <c r="BZ145" i="10" s="1"/>
  <c r="BY131" i="10"/>
  <c r="BY132" i="10" s="1"/>
  <c r="BZ129" i="10" s="1"/>
  <c r="BZ114" i="10"/>
  <c r="BZ115" i="10" s="1"/>
  <c r="CA112" i="10" s="1"/>
  <c r="BY103" i="10"/>
  <c r="BY104" i="10" s="1"/>
  <c r="BZ101" i="10" s="1"/>
  <c r="BZ85" i="10"/>
  <c r="BZ86" i="10" s="1"/>
  <c r="CA83" i="10" s="1"/>
  <c r="BZ120" i="10"/>
  <c r="BZ121" i="10" s="1"/>
  <c r="CA118" i="10" s="1"/>
  <c r="BY109" i="10"/>
  <c r="BY110" i="10" s="1"/>
  <c r="BZ107" i="10" s="1"/>
  <c r="BZ125" i="10"/>
  <c r="BZ126" i="10" s="1"/>
  <c r="CA123" i="10" s="1"/>
  <c r="BZ80" i="10"/>
  <c r="BZ81" i="10" s="1"/>
  <c r="CA78" i="10" s="1"/>
  <c r="CA63" i="10"/>
  <c r="CA64" i="10" s="1"/>
  <c r="CB61" i="10" s="1"/>
  <c r="AE42" i="10"/>
  <c r="AR36" i="10"/>
  <c r="AQ47" i="10"/>
  <c r="AQ22" i="10" s="1"/>
  <c r="AC40" i="9" l="1"/>
  <c r="AC41" i="9" s="1"/>
  <c r="AC9" i="9" s="1"/>
  <c r="AC35" i="9"/>
  <c r="AC36" i="9" s="1"/>
  <c r="AC22" i="9" s="1"/>
  <c r="CC5" i="7"/>
  <c r="CB7" i="7"/>
  <c r="CB5" i="6"/>
  <c r="CC5" i="6" s="1"/>
  <c r="BN84" i="9"/>
  <c r="BN85" i="9" s="1"/>
  <c r="BN86" i="9" s="1"/>
  <c r="BO83" i="9" s="1"/>
  <c r="BN79" i="9"/>
  <c r="BN80" i="9" s="1"/>
  <c r="BN81" i="9" s="1"/>
  <c r="BO78" i="9" s="1"/>
  <c r="BV207" i="9"/>
  <c r="BV209" i="9" s="1"/>
  <c r="BV210" i="9" s="1"/>
  <c r="BU204" i="9"/>
  <c r="BU205" i="9" s="1"/>
  <c r="BV202" i="9" s="1"/>
  <c r="BP28" i="9"/>
  <c r="BP46" i="9" s="1"/>
  <c r="BP47" i="9" s="1"/>
  <c r="BP48" i="9" s="1"/>
  <c r="BQ45" i="9" s="1"/>
  <c r="BQ214" i="9"/>
  <c r="BR112" i="9"/>
  <c r="BR114" i="9" s="1"/>
  <c r="BR115" i="9" s="1"/>
  <c r="BQ109" i="9"/>
  <c r="BQ110" i="9" s="1"/>
  <c r="BR107" i="9" s="1"/>
  <c r="BO30" i="9"/>
  <c r="BP131" i="9"/>
  <c r="BP132" i="9" s="1"/>
  <c r="BQ129" i="9" s="1"/>
  <c r="BQ134" i="9"/>
  <c r="BQ136" i="9" s="1"/>
  <c r="BQ137" i="9" s="1"/>
  <c r="BP216" i="9"/>
  <c r="BT196" i="9"/>
  <c r="BT198" i="9" s="1"/>
  <c r="BT199" i="9" s="1"/>
  <c r="BS193" i="9"/>
  <c r="BS194" i="9" s="1"/>
  <c r="BT191" i="9" s="1"/>
  <c r="AD39" i="12"/>
  <c r="AD18" i="12" s="1"/>
  <c r="BN73" i="9"/>
  <c r="BN74" i="9" s="1"/>
  <c r="BN75" i="9" s="1"/>
  <c r="BO72" i="9" s="1"/>
  <c r="BN68" i="9"/>
  <c r="BN69" i="9" s="1"/>
  <c r="BN70" i="9" s="1"/>
  <c r="BO67" i="9" s="1"/>
  <c r="BT174" i="9"/>
  <c r="BT176" i="9" s="1"/>
  <c r="BT177" i="9" s="1"/>
  <c r="BS171" i="9"/>
  <c r="BS172" i="9" s="1"/>
  <c r="BT169" i="9" s="1"/>
  <c r="BO29" i="9"/>
  <c r="BP215" i="9"/>
  <c r="BP120" i="9"/>
  <c r="BP121" i="9" s="1"/>
  <c r="BQ118" i="9" s="1"/>
  <c r="BQ123" i="9"/>
  <c r="BQ125" i="9" s="1"/>
  <c r="BQ126" i="9" s="1"/>
  <c r="BT163" i="9"/>
  <c r="BT165" i="9" s="1"/>
  <c r="BT166" i="9" s="1"/>
  <c r="BS160" i="9"/>
  <c r="BS161" i="9" s="1"/>
  <c r="BT158" i="9" s="1"/>
  <c r="BO31" i="9"/>
  <c r="BQ145" i="9"/>
  <c r="BQ147" i="9" s="1"/>
  <c r="BQ148" i="9" s="1"/>
  <c r="BP142" i="9"/>
  <c r="BP143" i="9" s="1"/>
  <c r="BQ140" i="9" s="1"/>
  <c r="BP217" i="9"/>
  <c r="BN57" i="9"/>
  <c r="BN58" i="9" s="1"/>
  <c r="BN59" i="9" s="1"/>
  <c r="BO56" i="9" s="1"/>
  <c r="BN51" i="9"/>
  <c r="BN52" i="9" s="1"/>
  <c r="BN53" i="9" s="1"/>
  <c r="BO50" i="9" s="1"/>
  <c r="BN62" i="9"/>
  <c r="BN63" i="9" s="1"/>
  <c r="BN64" i="9" s="1"/>
  <c r="BO61" i="9" s="1"/>
  <c r="AB13" i="9"/>
  <c r="AB11" i="11" s="1"/>
  <c r="AB13" i="11" s="1"/>
  <c r="AC10" i="12"/>
  <c r="AC11" i="12"/>
  <c r="AC23" i="12" s="1"/>
  <c r="AC24" i="12" s="1"/>
  <c r="AC12" i="12" s="1"/>
  <c r="BY68" i="12"/>
  <c r="BY69" i="12" s="1"/>
  <c r="BY70" i="12" s="1"/>
  <c r="BZ67" i="12" s="1"/>
  <c r="BY73" i="12"/>
  <c r="BY74" i="12" s="1"/>
  <c r="BY75" i="12" s="1"/>
  <c r="BZ72" i="12" s="1"/>
  <c r="AD40" i="12"/>
  <c r="AD35" i="12"/>
  <c r="AD36" i="12" s="1"/>
  <c r="AD22" i="12" s="1"/>
  <c r="BY62" i="12"/>
  <c r="BY63" i="12" s="1"/>
  <c r="BY64" i="12" s="1"/>
  <c r="BZ61" i="12" s="1"/>
  <c r="BY57" i="12"/>
  <c r="BY58" i="12" s="1"/>
  <c r="BY59" i="12" s="1"/>
  <c r="BZ56" i="12" s="1"/>
  <c r="BY51" i="12"/>
  <c r="BY52" i="12" s="1"/>
  <c r="BY53" i="12" s="1"/>
  <c r="BZ50" i="12" s="1"/>
  <c r="BX84" i="12"/>
  <c r="BX85" i="12" s="1"/>
  <c r="BX86" i="12" s="1"/>
  <c r="BY83" i="12" s="1"/>
  <c r="BX79" i="12"/>
  <c r="BX80" i="12" s="1"/>
  <c r="BX81" i="12" s="1"/>
  <c r="BY78" i="12" s="1"/>
  <c r="AE103" i="9"/>
  <c r="CB163" i="12"/>
  <c r="CB165" i="12" s="1"/>
  <c r="CB166" i="12" s="1"/>
  <c r="CA160" i="12"/>
  <c r="CA161" i="12" s="1"/>
  <c r="CB158" i="12" s="1"/>
  <c r="CC207" i="12"/>
  <c r="CC209" i="12" s="1"/>
  <c r="CC210" i="12" s="1"/>
  <c r="CD207" i="12" s="1"/>
  <c r="CD209" i="12" s="1"/>
  <c r="CD210" i="12" s="1"/>
  <c r="CB204" i="12"/>
  <c r="CB205" i="12" s="1"/>
  <c r="CC202" i="12" s="1"/>
  <c r="AD99" i="9"/>
  <c r="AE96" i="9" s="1"/>
  <c r="CB196" i="12"/>
  <c r="CB198" i="12" s="1"/>
  <c r="CB199" i="12" s="1"/>
  <c r="CA193" i="12"/>
  <c r="CA194" i="12" s="1"/>
  <c r="CB191" i="12" s="1"/>
  <c r="BZ185" i="12"/>
  <c r="BZ187" i="12" s="1"/>
  <c r="BZ188" i="12" s="1"/>
  <c r="BY182" i="12"/>
  <c r="BY183" i="12" s="1"/>
  <c r="BZ180" i="12" s="1"/>
  <c r="CC171" i="12"/>
  <c r="CC172" i="12" s="1"/>
  <c r="CD169" i="12" s="1"/>
  <c r="BZ131" i="12"/>
  <c r="BZ132" i="12" s="1"/>
  <c r="CA129" i="12" s="1"/>
  <c r="BZ216" i="12"/>
  <c r="BY142" i="12"/>
  <c r="BY143" i="12" s="1"/>
  <c r="BZ140" i="12" s="1"/>
  <c r="BY217" i="12"/>
  <c r="BZ109" i="12"/>
  <c r="BZ110" i="12" s="1"/>
  <c r="CA107" i="12" s="1"/>
  <c r="BZ214" i="12"/>
  <c r="BZ120" i="12"/>
  <c r="BZ121" i="12" s="1"/>
  <c r="CA118" i="12" s="1"/>
  <c r="BZ215" i="12"/>
  <c r="AE98" i="12"/>
  <c r="AE213" i="12"/>
  <c r="AE6" i="12" s="1"/>
  <c r="BX182" i="9"/>
  <c r="BX183" i="9" s="1"/>
  <c r="BY180" i="9" s="1"/>
  <c r="CD176" i="12"/>
  <c r="CD177" i="12" s="1"/>
  <c r="CE174" i="12" s="1"/>
  <c r="BZ187" i="9"/>
  <c r="BZ188" i="9" s="1"/>
  <c r="CA185" i="9" s="1"/>
  <c r="CA134" i="12"/>
  <c r="CA136" i="12" s="1"/>
  <c r="CA137" i="12" s="1"/>
  <c r="BZ30" i="12" s="1"/>
  <c r="CA112" i="12"/>
  <c r="CA114" i="12" s="1"/>
  <c r="CA115" i="12" s="1"/>
  <c r="BZ28" i="12" s="1"/>
  <c r="BZ46" i="12" s="1"/>
  <c r="BZ47" i="12" s="1"/>
  <c r="BZ48" i="12" s="1"/>
  <c r="CA45" i="12" s="1"/>
  <c r="BZ145" i="12"/>
  <c r="BZ147" i="12" s="1"/>
  <c r="BZ148" i="12" s="1"/>
  <c r="BY31" i="12" s="1"/>
  <c r="CA123" i="12"/>
  <c r="CA125" i="12" s="1"/>
  <c r="CA126" i="12" s="1"/>
  <c r="BZ29" i="12" s="1"/>
  <c r="AF101" i="12"/>
  <c r="CB63" i="10"/>
  <c r="CB64" i="10" s="1"/>
  <c r="CC61" i="10" s="1"/>
  <c r="CA80" i="10"/>
  <c r="CA81" i="10" s="1"/>
  <c r="CB78" i="10" s="1"/>
  <c r="CA125" i="10"/>
  <c r="CA126" i="10" s="1"/>
  <c r="CB123" i="10" s="1"/>
  <c r="BZ109" i="10"/>
  <c r="BZ110" i="10" s="1"/>
  <c r="CA107" i="10" s="1"/>
  <c r="CA120" i="10"/>
  <c r="CA121" i="10" s="1"/>
  <c r="CB118" i="10" s="1"/>
  <c r="BZ103" i="10"/>
  <c r="BZ104" i="10" s="1"/>
  <c r="CA101" i="10" s="1"/>
  <c r="CA114" i="10"/>
  <c r="CA115" i="10" s="1"/>
  <c r="CB112" i="10" s="1"/>
  <c r="BZ131" i="10"/>
  <c r="BZ132" i="10" s="1"/>
  <c r="CA129" i="10" s="1"/>
  <c r="BZ147" i="10"/>
  <c r="BZ148" i="10" s="1"/>
  <c r="CA145" i="10" s="1"/>
  <c r="CA52" i="10"/>
  <c r="CA53" i="10" s="1"/>
  <c r="CB50" i="10" s="1"/>
  <c r="BZ142" i="10"/>
  <c r="BZ143" i="10" s="1"/>
  <c r="CA140" i="10" s="1"/>
  <c r="BZ136" i="10"/>
  <c r="BZ137" i="10" s="1"/>
  <c r="CA134" i="10" s="1"/>
  <c r="CA58" i="10"/>
  <c r="CA59" i="10" s="1"/>
  <c r="CB56" i="10" s="1"/>
  <c r="CA69" i="10"/>
  <c r="CA70" i="10" s="1"/>
  <c r="CB67" i="10" s="1"/>
  <c r="CA74" i="10"/>
  <c r="CA75" i="10" s="1"/>
  <c r="CB72" i="10" s="1"/>
  <c r="CA85" i="10"/>
  <c r="CA86" i="10" s="1"/>
  <c r="CB83" i="10" s="1"/>
  <c r="CA98" i="10"/>
  <c r="CA99" i="10" s="1"/>
  <c r="CB96" i="10" s="1"/>
  <c r="AQ48" i="10"/>
  <c r="AR45" i="10" s="1"/>
  <c r="AR37" i="10"/>
  <c r="AS34" i="10" s="1"/>
  <c r="AF39" i="10"/>
  <c r="AE19" i="10"/>
  <c r="AE17" i="10" s="1"/>
  <c r="AE10" i="10" s="1"/>
  <c r="AC37" i="9" l="1"/>
  <c r="AD34" i="9" s="1"/>
  <c r="CD5" i="7"/>
  <c r="CC7" i="7"/>
  <c r="CC6" i="6"/>
  <c r="CD6" i="6" s="1"/>
  <c r="BO57" i="9"/>
  <c r="BO58" i="9" s="1"/>
  <c r="BO59" i="9" s="1"/>
  <c r="BP56" i="9" s="1"/>
  <c r="BO62" i="9"/>
  <c r="BO63" i="9" s="1"/>
  <c r="BO64" i="9" s="1"/>
  <c r="BP61" i="9" s="1"/>
  <c r="BO51" i="9"/>
  <c r="BO52" i="9" s="1"/>
  <c r="BO53" i="9" s="1"/>
  <c r="BP50" i="9" s="1"/>
  <c r="BT193" i="9"/>
  <c r="BT194" i="9" s="1"/>
  <c r="BU191" i="9" s="1"/>
  <c r="BU196" i="9"/>
  <c r="BU198" i="9" s="1"/>
  <c r="BU199" i="9" s="1"/>
  <c r="BU174" i="9"/>
  <c r="BU176" i="9" s="1"/>
  <c r="BU177" i="9" s="1"/>
  <c r="BT171" i="9"/>
  <c r="BT172" i="9" s="1"/>
  <c r="BU169" i="9" s="1"/>
  <c r="BP31" i="9"/>
  <c r="BQ142" i="9"/>
  <c r="BQ143" i="9" s="1"/>
  <c r="BR140" i="9" s="1"/>
  <c r="BQ217" i="9"/>
  <c r="BR145" i="9"/>
  <c r="BR147" i="9" s="1"/>
  <c r="BR148" i="9" s="1"/>
  <c r="BO73" i="9"/>
  <c r="BO74" i="9" s="1"/>
  <c r="BO75" i="9" s="1"/>
  <c r="BP72" i="9" s="1"/>
  <c r="BO68" i="9"/>
  <c r="BO69" i="9" s="1"/>
  <c r="BO70" i="9" s="1"/>
  <c r="BP67" i="9" s="1"/>
  <c r="BO84" i="9"/>
  <c r="BO85" i="9" s="1"/>
  <c r="BO86" i="9" s="1"/>
  <c r="BP83" i="9" s="1"/>
  <c r="BO79" i="9"/>
  <c r="BO80" i="9" s="1"/>
  <c r="BO81" i="9" s="1"/>
  <c r="BP78" i="9" s="1"/>
  <c r="BP30" i="9"/>
  <c r="BQ131" i="9"/>
  <c r="BQ132" i="9" s="1"/>
  <c r="BR129" i="9" s="1"/>
  <c r="BR134" i="9"/>
  <c r="BR136" i="9" s="1"/>
  <c r="BR137" i="9" s="1"/>
  <c r="BQ216" i="9"/>
  <c r="BQ28" i="9"/>
  <c r="BQ46" i="9" s="1"/>
  <c r="BQ47" i="9" s="1"/>
  <c r="BQ48" i="9" s="1"/>
  <c r="BR45" i="9" s="1"/>
  <c r="BR109" i="9"/>
  <c r="BR110" i="9" s="1"/>
  <c r="BS107" i="9" s="1"/>
  <c r="BR214" i="9"/>
  <c r="BS112" i="9"/>
  <c r="BS114" i="9" s="1"/>
  <c r="BS115" i="9" s="1"/>
  <c r="BW207" i="9"/>
  <c r="BW209" i="9" s="1"/>
  <c r="BW210" i="9" s="1"/>
  <c r="BV204" i="9"/>
  <c r="BV205" i="9" s="1"/>
  <c r="BW202" i="9" s="1"/>
  <c r="AD41" i="12"/>
  <c r="AD9" i="12" s="1"/>
  <c r="BT160" i="9"/>
  <c r="BT161" i="9" s="1"/>
  <c r="BU158" i="9" s="1"/>
  <c r="BU163" i="9"/>
  <c r="BU165" i="9" s="1"/>
  <c r="BU166" i="9" s="1"/>
  <c r="BP29" i="9"/>
  <c r="BQ215" i="9"/>
  <c r="BR123" i="9"/>
  <c r="BR125" i="9" s="1"/>
  <c r="BR126" i="9" s="1"/>
  <c r="BQ120" i="9"/>
  <c r="BQ121" i="9" s="1"/>
  <c r="BR118" i="9" s="1"/>
  <c r="AC42" i="9"/>
  <c r="AC19" i="9" s="1"/>
  <c r="AC17" i="9" s="1"/>
  <c r="AC13" i="12"/>
  <c r="AC12" i="11" s="1"/>
  <c r="BZ73" i="12"/>
  <c r="BZ74" i="12" s="1"/>
  <c r="BZ75" i="12" s="1"/>
  <c r="CA72" i="12" s="1"/>
  <c r="BZ68" i="12"/>
  <c r="BZ69" i="12" s="1"/>
  <c r="BZ70" i="12" s="1"/>
  <c r="CA67" i="12" s="1"/>
  <c r="BZ57" i="12"/>
  <c r="BZ58" i="12" s="1"/>
  <c r="BZ59" i="12" s="1"/>
  <c r="CA56" i="12" s="1"/>
  <c r="BZ51" i="12"/>
  <c r="BZ52" i="12" s="1"/>
  <c r="BZ53" i="12" s="1"/>
  <c r="CA50" i="12" s="1"/>
  <c r="BZ62" i="12"/>
  <c r="BZ63" i="12" s="1"/>
  <c r="BZ64" i="12" s="1"/>
  <c r="CA61" i="12" s="1"/>
  <c r="BY79" i="12"/>
  <c r="BY80" i="12" s="1"/>
  <c r="BY81" i="12" s="1"/>
  <c r="BZ78" i="12" s="1"/>
  <c r="BY84" i="12"/>
  <c r="BY85" i="12" s="1"/>
  <c r="BY86" i="12" s="1"/>
  <c r="BZ83" i="12" s="1"/>
  <c r="AD37" i="12"/>
  <c r="AE34" i="12" s="1"/>
  <c r="CC204" i="12"/>
  <c r="CC205" i="12" s="1"/>
  <c r="CD202" i="12" s="1"/>
  <c r="CD204" i="12" s="1"/>
  <c r="CD205" i="12" s="1"/>
  <c r="CE202" i="12" s="1"/>
  <c r="CE207" i="12"/>
  <c r="CE209" i="12" s="1"/>
  <c r="CE210" i="12" s="1"/>
  <c r="AE104" i="9"/>
  <c r="CA185" i="12"/>
  <c r="CA187" i="12" s="1"/>
  <c r="CA188" i="12" s="1"/>
  <c r="BZ182" i="12"/>
  <c r="BZ183" i="12" s="1"/>
  <c r="CA180" i="12" s="1"/>
  <c r="CC196" i="12"/>
  <c r="CC198" i="12" s="1"/>
  <c r="CC199" i="12" s="1"/>
  <c r="CB193" i="12"/>
  <c r="CB194" i="12" s="1"/>
  <c r="CC191" i="12" s="1"/>
  <c r="CC163" i="12"/>
  <c r="CC165" i="12" s="1"/>
  <c r="CC166" i="12" s="1"/>
  <c r="CB160" i="12"/>
  <c r="CB161" i="12" s="1"/>
  <c r="CC158" i="12" s="1"/>
  <c r="CD171" i="12"/>
  <c r="CD172" i="12" s="1"/>
  <c r="CE169" i="12" s="1"/>
  <c r="AE99" i="12"/>
  <c r="AF96" i="12" s="1"/>
  <c r="BZ142" i="12"/>
  <c r="BZ143" i="12" s="1"/>
  <c r="CA140" i="12" s="1"/>
  <c r="BZ217" i="12"/>
  <c r="CA120" i="12"/>
  <c r="CA121" i="12" s="1"/>
  <c r="CB118" i="12" s="1"/>
  <c r="CA215" i="12"/>
  <c r="CA109" i="12"/>
  <c r="CA110" i="12" s="1"/>
  <c r="CB107" i="12" s="1"/>
  <c r="CA214" i="12"/>
  <c r="CA131" i="12"/>
  <c r="CA132" i="12" s="1"/>
  <c r="CB129" i="12" s="1"/>
  <c r="CA216" i="12"/>
  <c r="BY182" i="9"/>
  <c r="BY183" i="9" s="1"/>
  <c r="BZ180" i="9" s="1"/>
  <c r="CA187" i="9"/>
  <c r="CA188" i="9" s="1"/>
  <c r="CB185" i="9" s="1"/>
  <c r="CE176" i="12"/>
  <c r="CE177" i="12" s="1"/>
  <c r="CF174" i="12" s="1"/>
  <c r="CB123" i="12"/>
  <c r="CB125" i="12" s="1"/>
  <c r="CB126" i="12" s="1"/>
  <c r="CA29" i="12" s="1"/>
  <c r="CB112" i="12"/>
  <c r="CB114" i="12" s="1"/>
  <c r="CB115" i="12" s="1"/>
  <c r="CA28" i="12" s="1"/>
  <c r="CA46" i="12" s="1"/>
  <c r="CA47" i="12" s="1"/>
  <c r="CA48" i="12" s="1"/>
  <c r="CB45" i="12" s="1"/>
  <c r="AF103" i="12"/>
  <c r="CA145" i="12"/>
  <c r="CA147" i="12" s="1"/>
  <c r="CA148" i="12" s="1"/>
  <c r="BZ31" i="12" s="1"/>
  <c r="CB134" i="12"/>
  <c r="CB136" i="12" s="1"/>
  <c r="CB137" i="12" s="1"/>
  <c r="CA30" i="12" s="1"/>
  <c r="CB98" i="10"/>
  <c r="CB99" i="10" s="1"/>
  <c r="CC96" i="10" s="1"/>
  <c r="CB85" i="10"/>
  <c r="CB86" i="10" s="1"/>
  <c r="CC83" i="10" s="1"/>
  <c r="CB74" i="10"/>
  <c r="CB75" i="10" s="1"/>
  <c r="CC72" i="10" s="1"/>
  <c r="CB69" i="10"/>
  <c r="CB70" i="10" s="1"/>
  <c r="CC67" i="10" s="1"/>
  <c r="CB58" i="10"/>
  <c r="CB59" i="10" s="1"/>
  <c r="CC56" i="10" s="1"/>
  <c r="CA142" i="10"/>
  <c r="CA143" i="10" s="1"/>
  <c r="CB140" i="10" s="1"/>
  <c r="CB52" i="10"/>
  <c r="CB53" i="10" s="1"/>
  <c r="CC50" i="10" s="1"/>
  <c r="CA147" i="10"/>
  <c r="CA148" i="10" s="1"/>
  <c r="CB145" i="10" s="1"/>
  <c r="CA131" i="10"/>
  <c r="CA132" i="10" s="1"/>
  <c r="CB129" i="10" s="1"/>
  <c r="CB114" i="10"/>
  <c r="CB115" i="10" s="1"/>
  <c r="CC112" i="10" s="1"/>
  <c r="CA103" i="10"/>
  <c r="CA104" i="10" s="1"/>
  <c r="CB101" i="10" s="1"/>
  <c r="CB120" i="10"/>
  <c r="CB121" i="10" s="1"/>
  <c r="CC118" i="10" s="1"/>
  <c r="CA109" i="10"/>
  <c r="CA110" i="10" s="1"/>
  <c r="CB107" i="10" s="1"/>
  <c r="CB125" i="10"/>
  <c r="CB126" i="10" s="1"/>
  <c r="CC123" i="10" s="1"/>
  <c r="CB80" i="10"/>
  <c r="CB81" i="10" s="1"/>
  <c r="CC78" i="10" s="1"/>
  <c r="CA136" i="10"/>
  <c r="CA137" i="10" s="1"/>
  <c r="CB134" i="10" s="1"/>
  <c r="CC63" i="10"/>
  <c r="CC64" i="10" s="1"/>
  <c r="CD61" i="10" s="1"/>
  <c r="AE11" i="10"/>
  <c r="AE23" i="10" s="1"/>
  <c r="AE24" i="10" s="1"/>
  <c r="AE12" i="10" s="1"/>
  <c r="AF18" i="10"/>
  <c r="AF41" i="10"/>
  <c r="AF9" i="10" s="1"/>
  <c r="AS36" i="10"/>
  <c r="AR47" i="10"/>
  <c r="AR22" i="10" s="1"/>
  <c r="AD27" i="9" l="1"/>
  <c r="AD15" i="9" s="1"/>
  <c r="CE5" i="7"/>
  <c r="CD7" i="7"/>
  <c r="CD5" i="6"/>
  <c r="CE5" i="6" s="1"/>
  <c r="BQ30" i="9"/>
  <c r="BS134" i="9"/>
  <c r="BS136" i="9" s="1"/>
  <c r="BS137" i="9" s="1"/>
  <c r="BR131" i="9"/>
  <c r="BR132" i="9" s="1"/>
  <c r="BS129" i="9" s="1"/>
  <c r="BR216" i="9"/>
  <c r="BQ31" i="9"/>
  <c r="BR217" i="9"/>
  <c r="BS145" i="9"/>
  <c r="BS147" i="9" s="1"/>
  <c r="BS148" i="9" s="1"/>
  <c r="BR142" i="9"/>
  <c r="BR143" i="9" s="1"/>
  <c r="BS140" i="9" s="1"/>
  <c r="BP84" i="9"/>
  <c r="BP85" i="9" s="1"/>
  <c r="BP86" i="9" s="1"/>
  <c r="BQ83" i="9" s="1"/>
  <c r="BP79" i="9"/>
  <c r="BP80" i="9" s="1"/>
  <c r="BP81" i="9" s="1"/>
  <c r="BQ78" i="9" s="1"/>
  <c r="BP62" i="9"/>
  <c r="BP63" i="9" s="1"/>
  <c r="BP64" i="9" s="1"/>
  <c r="BQ61" i="9" s="1"/>
  <c r="BP57" i="9"/>
  <c r="BP58" i="9" s="1"/>
  <c r="BP59" i="9" s="1"/>
  <c r="BQ56" i="9" s="1"/>
  <c r="BP51" i="9"/>
  <c r="BP52" i="9" s="1"/>
  <c r="BP53" i="9" s="1"/>
  <c r="BQ50" i="9" s="1"/>
  <c r="BU193" i="9"/>
  <c r="BU194" i="9" s="1"/>
  <c r="BV191" i="9" s="1"/>
  <c r="BV196" i="9"/>
  <c r="BV198" i="9" s="1"/>
  <c r="BV199" i="9" s="1"/>
  <c r="BP68" i="9"/>
  <c r="BP69" i="9" s="1"/>
  <c r="BP70" i="9" s="1"/>
  <c r="BQ67" i="9" s="1"/>
  <c r="BP73" i="9"/>
  <c r="BP74" i="9" s="1"/>
  <c r="BP75" i="9" s="1"/>
  <c r="BQ72" i="9" s="1"/>
  <c r="BV174" i="9"/>
  <c r="BV176" i="9" s="1"/>
  <c r="BV177" i="9" s="1"/>
  <c r="BU171" i="9"/>
  <c r="BU172" i="9" s="1"/>
  <c r="BV169" i="9" s="1"/>
  <c r="BX207" i="9"/>
  <c r="BX209" i="9" s="1"/>
  <c r="BX210" i="9" s="1"/>
  <c r="BW204" i="9"/>
  <c r="BW205" i="9" s="1"/>
  <c r="BX202" i="9" s="1"/>
  <c r="BQ29" i="9"/>
  <c r="BR120" i="9"/>
  <c r="BR121" i="9" s="1"/>
  <c r="BS118" i="9" s="1"/>
  <c r="BR215" i="9"/>
  <c r="BS123" i="9"/>
  <c r="BS125" i="9" s="1"/>
  <c r="BS126" i="9" s="1"/>
  <c r="BU160" i="9"/>
  <c r="BU161" i="9" s="1"/>
  <c r="BV158" i="9" s="1"/>
  <c r="BV163" i="9"/>
  <c r="BV165" i="9" s="1"/>
  <c r="BV166" i="9" s="1"/>
  <c r="AD42" i="12"/>
  <c r="AD19" i="12" s="1"/>
  <c r="AD17" i="12" s="1"/>
  <c r="BR28" i="9"/>
  <c r="BR46" i="9" s="1"/>
  <c r="BR47" i="9" s="1"/>
  <c r="BR48" i="9" s="1"/>
  <c r="BS45" i="9" s="1"/>
  <c r="BT112" i="9"/>
  <c r="BT114" i="9" s="1"/>
  <c r="BT115" i="9" s="1"/>
  <c r="BS109" i="9"/>
  <c r="BS110" i="9" s="1"/>
  <c r="BT107" i="9" s="1"/>
  <c r="BS214" i="9"/>
  <c r="AD39" i="9"/>
  <c r="AD18" i="9" s="1"/>
  <c r="BZ84" i="12"/>
  <c r="BZ85" i="12" s="1"/>
  <c r="BZ86" i="12" s="1"/>
  <c r="CA83" i="12" s="1"/>
  <c r="BZ79" i="12"/>
  <c r="BZ80" i="12" s="1"/>
  <c r="BZ81" i="12" s="1"/>
  <c r="CA78" i="12" s="1"/>
  <c r="AC10" i="9"/>
  <c r="AC11" i="9"/>
  <c r="AC23" i="9" s="1"/>
  <c r="AC24" i="9" s="1"/>
  <c r="AC12" i="9" s="1"/>
  <c r="CA57" i="12"/>
  <c r="CA58" i="12" s="1"/>
  <c r="CA59" i="12" s="1"/>
  <c r="CB56" i="12" s="1"/>
  <c r="CA62" i="12"/>
  <c r="CA63" i="12" s="1"/>
  <c r="CA64" i="12" s="1"/>
  <c r="CB61" i="12" s="1"/>
  <c r="CA51" i="12"/>
  <c r="CA52" i="12" s="1"/>
  <c r="CA53" i="12" s="1"/>
  <c r="CB50" i="12" s="1"/>
  <c r="CA68" i="12"/>
  <c r="CA69" i="12" s="1"/>
  <c r="CA70" i="12" s="1"/>
  <c r="CB67" i="12" s="1"/>
  <c r="CA73" i="12"/>
  <c r="CA74" i="12" s="1"/>
  <c r="CA75" i="12" s="1"/>
  <c r="CB72" i="12" s="1"/>
  <c r="CD163" i="12"/>
  <c r="CD165" i="12" s="1"/>
  <c r="CD166" i="12" s="1"/>
  <c r="CC160" i="12"/>
  <c r="CC161" i="12" s="1"/>
  <c r="CD158" i="12" s="1"/>
  <c r="CB185" i="12"/>
  <c r="CB187" i="12" s="1"/>
  <c r="CB188" i="12" s="1"/>
  <c r="CA182" i="12"/>
  <c r="CA183" i="12" s="1"/>
  <c r="CB180" i="12" s="1"/>
  <c r="CD196" i="12"/>
  <c r="CD198" i="12" s="1"/>
  <c r="CD199" i="12" s="1"/>
  <c r="CC193" i="12"/>
  <c r="CC194" i="12" s="1"/>
  <c r="CD191" i="12" s="1"/>
  <c r="AF101" i="9"/>
  <c r="AE213" i="9"/>
  <c r="AE6" i="9" s="1"/>
  <c r="AE98" i="9"/>
  <c r="CF207" i="12"/>
  <c r="CF209" i="12" s="1"/>
  <c r="CF210" i="12" s="1"/>
  <c r="CE204" i="12"/>
  <c r="CE205" i="12" s="1"/>
  <c r="CF202" i="12" s="1"/>
  <c r="CB131" i="12"/>
  <c r="CB132" i="12" s="1"/>
  <c r="CC129" i="12" s="1"/>
  <c r="CB216" i="12"/>
  <c r="CB109" i="12"/>
  <c r="CB110" i="12" s="1"/>
  <c r="CC107" i="12" s="1"/>
  <c r="CB214" i="12"/>
  <c r="CA142" i="12"/>
  <c r="CA143" i="12" s="1"/>
  <c r="CB140" i="12" s="1"/>
  <c r="CA217" i="12"/>
  <c r="CB120" i="12"/>
  <c r="CB121" i="12" s="1"/>
  <c r="CC118" i="12" s="1"/>
  <c r="CB215" i="12"/>
  <c r="BZ182" i="9"/>
  <c r="BZ183" i="9" s="1"/>
  <c r="CA180" i="9" s="1"/>
  <c r="CE171" i="12"/>
  <c r="CE172" i="12" s="1"/>
  <c r="CF169" i="12" s="1"/>
  <c r="CF176" i="12"/>
  <c r="CF177" i="12" s="1"/>
  <c r="CG174" i="12" s="1"/>
  <c r="CB187" i="9"/>
  <c r="CB188" i="9" s="1"/>
  <c r="CC185" i="9" s="1"/>
  <c r="CB145" i="12"/>
  <c r="CB147" i="12" s="1"/>
  <c r="CB148" i="12" s="1"/>
  <c r="CA31" i="12" s="1"/>
  <c r="CC123" i="12"/>
  <c r="CC125" i="12" s="1"/>
  <c r="CC126" i="12" s="1"/>
  <c r="CB29" i="12" s="1"/>
  <c r="CC112" i="12"/>
  <c r="CC114" i="12" s="1"/>
  <c r="CC115" i="12" s="1"/>
  <c r="CB28" i="12" s="1"/>
  <c r="CB46" i="12" s="1"/>
  <c r="CB47" i="12" s="1"/>
  <c r="CB48" i="12" s="1"/>
  <c r="CC45" i="12" s="1"/>
  <c r="CC134" i="12"/>
  <c r="CC136" i="12" s="1"/>
  <c r="CC137" i="12" s="1"/>
  <c r="CB30" i="12" s="1"/>
  <c r="AF104" i="12"/>
  <c r="AE27" i="12" s="1"/>
  <c r="AE15" i="12" s="1"/>
  <c r="AE13" i="10"/>
  <c r="CD63" i="10"/>
  <c r="CD64" i="10" s="1"/>
  <c r="CE61" i="10" s="1"/>
  <c r="CB136" i="10"/>
  <c r="CB137" i="10" s="1"/>
  <c r="CC134" i="10" s="1"/>
  <c r="CC80" i="10"/>
  <c r="CC81" i="10" s="1"/>
  <c r="CD78" i="10" s="1"/>
  <c r="CC125" i="10"/>
  <c r="CC126" i="10" s="1"/>
  <c r="CD123" i="10" s="1"/>
  <c r="CB109" i="10"/>
  <c r="CB110" i="10" s="1"/>
  <c r="CC107" i="10" s="1"/>
  <c r="CB103" i="10"/>
  <c r="CB104" i="10" s="1"/>
  <c r="CC101" i="10" s="1"/>
  <c r="CC114" i="10"/>
  <c r="CC115" i="10" s="1"/>
  <c r="CD112" i="10" s="1"/>
  <c r="CB131" i="10"/>
  <c r="CB132" i="10" s="1"/>
  <c r="CC129" i="10" s="1"/>
  <c r="CB147" i="10"/>
  <c r="CB148" i="10" s="1"/>
  <c r="CC145" i="10" s="1"/>
  <c r="CC52" i="10"/>
  <c r="CC53" i="10" s="1"/>
  <c r="CD50" i="10" s="1"/>
  <c r="CB142" i="10"/>
  <c r="CB143" i="10" s="1"/>
  <c r="CC140" i="10" s="1"/>
  <c r="CC58" i="10"/>
  <c r="CC59" i="10" s="1"/>
  <c r="CD56" i="10" s="1"/>
  <c r="CC69" i="10"/>
  <c r="CC70" i="10" s="1"/>
  <c r="CD67" i="10" s="1"/>
  <c r="CC74" i="10"/>
  <c r="CC75" i="10" s="1"/>
  <c r="CD72" i="10" s="1"/>
  <c r="CC85" i="10"/>
  <c r="CC86" i="10" s="1"/>
  <c r="CD83" i="10" s="1"/>
  <c r="CC120" i="10"/>
  <c r="CC121" i="10" s="1"/>
  <c r="CD118" i="10" s="1"/>
  <c r="CC98" i="10"/>
  <c r="CC99" i="10" s="1"/>
  <c r="CD96" i="10" s="1"/>
  <c r="AR48" i="10"/>
  <c r="AS45" i="10" s="1"/>
  <c r="AS37" i="10"/>
  <c r="AT34" i="10" s="1"/>
  <c r="AF42" i="10"/>
  <c r="AD35" i="9" l="1"/>
  <c r="AD36" i="9" s="1"/>
  <c r="AD22" i="9" s="1"/>
  <c r="AD40" i="9"/>
  <c r="AE39" i="12"/>
  <c r="AE18" i="12" s="1"/>
  <c r="CF5" i="7"/>
  <c r="CE7" i="7"/>
  <c r="CE6" i="6"/>
  <c r="CF6" i="6" s="1"/>
  <c r="BW174" i="9"/>
  <c r="BW176" i="9" s="1"/>
  <c r="BW177" i="9" s="1"/>
  <c r="BV171" i="9"/>
  <c r="BV172" i="9" s="1"/>
  <c r="BW169" i="9" s="1"/>
  <c r="BQ57" i="9"/>
  <c r="BQ58" i="9" s="1"/>
  <c r="BQ59" i="9" s="1"/>
  <c r="BR56" i="9" s="1"/>
  <c r="BQ51" i="9"/>
  <c r="BQ52" i="9" s="1"/>
  <c r="BQ53" i="9" s="1"/>
  <c r="BR50" i="9" s="1"/>
  <c r="BQ62" i="9"/>
  <c r="BQ63" i="9" s="1"/>
  <c r="BQ64" i="9" s="1"/>
  <c r="BR61" i="9" s="1"/>
  <c r="BY207" i="9"/>
  <c r="BY209" i="9" s="1"/>
  <c r="BY210" i="9" s="1"/>
  <c r="BX204" i="9"/>
  <c r="BX205" i="9" s="1"/>
  <c r="BY202" i="9" s="1"/>
  <c r="BV160" i="9"/>
  <c r="BV161" i="9" s="1"/>
  <c r="BW158" i="9" s="1"/>
  <c r="BW163" i="9"/>
  <c r="BW165" i="9" s="1"/>
  <c r="BW166" i="9" s="1"/>
  <c r="BQ79" i="9"/>
  <c r="BQ80" i="9" s="1"/>
  <c r="BQ81" i="9" s="1"/>
  <c r="BR78" i="9" s="1"/>
  <c r="BQ84" i="9"/>
  <c r="BQ85" i="9" s="1"/>
  <c r="BQ86" i="9" s="1"/>
  <c r="BR83" i="9" s="1"/>
  <c r="BW196" i="9"/>
  <c r="BW198" i="9" s="1"/>
  <c r="BW199" i="9" s="1"/>
  <c r="BV193" i="9"/>
  <c r="BV194" i="9" s="1"/>
  <c r="BW191" i="9" s="1"/>
  <c r="BS28" i="9"/>
  <c r="BS46" i="9" s="1"/>
  <c r="BS47" i="9" s="1"/>
  <c r="BS48" i="9" s="1"/>
  <c r="BT45" i="9" s="1"/>
  <c r="BT214" i="9"/>
  <c r="BU112" i="9"/>
  <c r="BU114" i="9" s="1"/>
  <c r="BU115" i="9" s="1"/>
  <c r="BT109" i="9"/>
  <c r="BT110" i="9" s="1"/>
  <c r="BU107" i="9" s="1"/>
  <c r="BR29" i="9"/>
  <c r="BS215" i="9"/>
  <c r="BT123" i="9"/>
  <c r="BT125" i="9" s="1"/>
  <c r="BT126" i="9" s="1"/>
  <c r="BS120" i="9"/>
  <c r="BS121" i="9" s="1"/>
  <c r="BT118" i="9" s="1"/>
  <c r="BR31" i="9"/>
  <c r="BT145" i="9"/>
  <c r="BT147" i="9" s="1"/>
  <c r="BT148" i="9" s="1"/>
  <c r="BS217" i="9"/>
  <c r="BS142" i="9"/>
  <c r="BS143" i="9" s="1"/>
  <c r="BT140" i="9" s="1"/>
  <c r="BR30" i="9"/>
  <c r="BT134" i="9"/>
  <c r="BT136" i="9" s="1"/>
  <c r="BT137" i="9" s="1"/>
  <c r="BS131" i="9"/>
  <c r="BS132" i="9" s="1"/>
  <c r="BT129" i="9" s="1"/>
  <c r="BS216" i="9"/>
  <c r="BQ73" i="9"/>
  <c r="BQ74" i="9" s="1"/>
  <c r="BQ75" i="9" s="1"/>
  <c r="BR72" i="9" s="1"/>
  <c r="BQ68" i="9"/>
  <c r="BQ69" i="9" s="1"/>
  <c r="BQ70" i="9" s="1"/>
  <c r="BR67" i="9" s="1"/>
  <c r="AD41" i="9"/>
  <c r="AD9" i="9" s="1"/>
  <c r="AC13" i="9"/>
  <c r="AC11" i="11" s="1"/>
  <c r="AC13" i="11" s="1"/>
  <c r="AE35" i="12"/>
  <c r="AE40" i="12"/>
  <c r="CB57" i="12"/>
  <c r="CB58" i="12" s="1"/>
  <c r="CB59" i="12" s="1"/>
  <c r="CC56" i="12" s="1"/>
  <c r="CB62" i="12"/>
  <c r="CB63" i="12" s="1"/>
  <c r="CB64" i="12" s="1"/>
  <c r="CC61" i="12" s="1"/>
  <c r="CB51" i="12"/>
  <c r="CB52" i="12" s="1"/>
  <c r="CB53" i="12" s="1"/>
  <c r="CC50" i="12" s="1"/>
  <c r="AD10" i="12"/>
  <c r="AD11" i="12"/>
  <c r="AD23" i="12" s="1"/>
  <c r="AD24" i="12" s="1"/>
  <c r="AD12" i="12" s="1"/>
  <c r="CA79" i="12"/>
  <c r="CA80" i="12" s="1"/>
  <c r="CA81" i="12" s="1"/>
  <c r="CB78" i="12" s="1"/>
  <c r="CA84" i="12"/>
  <c r="CA85" i="12" s="1"/>
  <c r="CA86" i="12" s="1"/>
  <c r="CB83" i="12" s="1"/>
  <c r="CB68" i="12"/>
  <c r="CB69" i="12" s="1"/>
  <c r="CB70" i="12" s="1"/>
  <c r="CC67" i="12" s="1"/>
  <c r="CB73" i="12"/>
  <c r="CB74" i="12" s="1"/>
  <c r="CB75" i="12" s="1"/>
  <c r="CC72" i="12" s="1"/>
  <c r="CG207" i="12"/>
  <c r="CG209" i="12" s="1"/>
  <c r="CG210" i="12" s="1"/>
  <c r="CF204" i="12"/>
  <c r="CF205" i="12" s="1"/>
  <c r="CG202" i="12" s="1"/>
  <c r="AE99" i="9"/>
  <c r="AF96" i="9" s="1"/>
  <c r="CC185" i="12"/>
  <c r="CC187" i="12" s="1"/>
  <c r="CC188" i="12" s="1"/>
  <c r="CB182" i="12"/>
  <c r="CB183" i="12" s="1"/>
  <c r="CC180" i="12" s="1"/>
  <c r="CE163" i="12"/>
  <c r="CE165" i="12" s="1"/>
  <c r="CE166" i="12" s="1"/>
  <c r="CD160" i="12"/>
  <c r="CD161" i="12" s="1"/>
  <c r="CE158" i="12" s="1"/>
  <c r="AF103" i="9"/>
  <c r="CE196" i="12"/>
  <c r="CE198" i="12" s="1"/>
  <c r="CE199" i="12" s="1"/>
  <c r="CD193" i="12"/>
  <c r="CD194" i="12" s="1"/>
  <c r="CE191" i="12" s="1"/>
  <c r="CC131" i="12"/>
  <c r="CC132" i="12" s="1"/>
  <c r="CD129" i="12" s="1"/>
  <c r="CC216" i="12"/>
  <c r="CC109" i="12"/>
  <c r="CC110" i="12" s="1"/>
  <c r="CD107" i="12" s="1"/>
  <c r="CC214" i="12"/>
  <c r="CC120" i="12"/>
  <c r="CC121" i="12" s="1"/>
  <c r="CD118" i="12" s="1"/>
  <c r="CC215" i="12"/>
  <c r="AF98" i="12"/>
  <c r="AF99" i="12" s="1"/>
  <c r="AG96" i="12" s="1"/>
  <c r="AF213" i="12"/>
  <c r="AF6" i="12" s="1"/>
  <c r="CB142" i="12"/>
  <c r="CB143" i="12" s="1"/>
  <c r="CC140" i="12" s="1"/>
  <c r="CB217" i="12"/>
  <c r="CA182" i="9"/>
  <c r="CA183" i="9" s="1"/>
  <c r="CB180" i="9" s="1"/>
  <c r="CF171" i="12"/>
  <c r="CF172" i="12" s="1"/>
  <c r="CG169" i="12" s="1"/>
  <c r="CC187" i="9"/>
  <c r="CC188" i="9" s="1"/>
  <c r="CD185" i="9" s="1"/>
  <c r="CG176" i="12"/>
  <c r="CG177" i="12" s="1"/>
  <c r="CH174" i="12" s="1"/>
  <c r="AG101" i="12"/>
  <c r="CD134" i="12"/>
  <c r="CD136" i="12" s="1"/>
  <c r="CD137" i="12" s="1"/>
  <c r="CC30" i="12" s="1"/>
  <c r="CD112" i="12"/>
  <c r="CD114" i="12" s="1"/>
  <c r="CD115" i="12" s="1"/>
  <c r="CC28" i="12" s="1"/>
  <c r="CC46" i="12" s="1"/>
  <c r="CC47" i="12" s="1"/>
  <c r="CC48" i="12" s="1"/>
  <c r="CD45" i="12" s="1"/>
  <c r="CD123" i="12"/>
  <c r="CD125" i="12" s="1"/>
  <c r="CD126" i="12" s="1"/>
  <c r="CC29" i="12" s="1"/>
  <c r="CC145" i="12"/>
  <c r="CC147" i="12" s="1"/>
  <c r="CC148" i="12" s="1"/>
  <c r="CB31" i="12" s="1"/>
  <c r="CD98" i="10"/>
  <c r="CD99" i="10" s="1"/>
  <c r="CE96" i="10" s="1"/>
  <c r="CD120" i="10"/>
  <c r="CD121" i="10" s="1"/>
  <c r="CE118" i="10" s="1"/>
  <c r="CD85" i="10"/>
  <c r="CD86" i="10" s="1"/>
  <c r="CE83" i="10" s="1"/>
  <c r="CD74" i="10"/>
  <c r="CD75" i="10" s="1"/>
  <c r="CE72" i="10" s="1"/>
  <c r="CD69" i="10"/>
  <c r="CD70" i="10" s="1"/>
  <c r="CE67" i="10" s="1"/>
  <c r="CC142" i="10"/>
  <c r="CC143" i="10" s="1"/>
  <c r="CD140" i="10" s="1"/>
  <c r="CD52" i="10"/>
  <c r="CD53" i="10" s="1"/>
  <c r="CE50" i="10" s="1"/>
  <c r="CC147" i="10"/>
  <c r="CC148" i="10" s="1"/>
  <c r="CD145" i="10" s="1"/>
  <c r="CC131" i="10"/>
  <c r="CC132" i="10" s="1"/>
  <c r="CD129" i="10" s="1"/>
  <c r="CD114" i="10"/>
  <c r="CD115" i="10" s="1"/>
  <c r="CE112" i="10" s="1"/>
  <c r="CC103" i="10"/>
  <c r="CC104" i="10" s="1"/>
  <c r="CD101" i="10" s="1"/>
  <c r="CC109" i="10"/>
  <c r="CC110" i="10" s="1"/>
  <c r="CD107" i="10" s="1"/>
  <c r="CD125" i="10"/>
  <c r="CD126" i="10" s="1"/>
  <c r="CE123" i="10" s="1"/>
  <c r="CD80" i="10"/>
  <c r="CD81" i="10" s="1"/>
  <c r="CE78" i="10" s="1"/>
  <c r="CC136" i="10"/>
  <c r="CC137" i="10" s="1"/>
  <c r="CD134" i="10" s="1"/>
  <c r="CD58" i="10"/>
  <c r="CD59" i="10" s="1"/>
  <c r="CE56" i="10" s="1"/>
  <c r="CE63" i="10"/>
  <c r="CE64" i="10" s="1"/>
  <c r="CF61" i="10" s="1"/>
  <c r="AG39" i="10"/>
  <c r="AF19" i="10"/>
  <c r="AF17" i="10" s="1"/>
  <c r="AF10" i="10" s="1"/>
  <c r="AT36" i="10"/>
  <c r="AS47" i="10"/>
  <c r="AS22" i="10" s="1"/>
  <c r="AE41" i="12" l="1"/>
  <c r="AE9" i="12" s="1"/>
  <c r="CG5" i="7"/>
  <c r="CF7" i="7"/>
  <c r="CF5" i="6"/>
  <c r="CG5" i="6" s="1"/>
  <c r="BR57" i="9"/>
  <c r="BR58" i="9" s="1"/>
  <c r="BR59" i="9" s="1"/>
  <c r="BS56" i="9" s="1"/>
  <c r="BR51" i="9"/>
  <c r="BR52" i="9" s="1"/>
  <c r="BR53" i="9" s="1"/>
  <c r="BS50" i="9" s="1"/>
  <c r="BR62" i="9"/>
  <c r="BR63" i="9" s="1"/>
  <c r="BR64" i="9" s="1"/>
  <c r="BS61" i="9" s="1"/>
  <c r="BR79" i="9"/>
  <c r="BR80" i="9" s="1"/>
  <c r="BR81" i="9" s="1"/>
  <c r="BS78" i="9" s="1"/>
  <c r="BR84" i="9"/>
  <c r="BR85" i="9" s="1"/>
  <c r="BR86" i="9" s="1"/>
  <c r="BS83" i="9" s="1"/>
  <c r="BS30" i="9"/>
  <c r="BT131" i="9"/>
  <c r="BT132" i="9" s="1"/>
  <c r="BU129" i="9" s="1"/>
  <c r="BT216" i="9"/>
  <c r="BU134" i="9"/>
  <c r="BU136" i="9" s="1"/>
  <c r="BU137" i="9" s="1"/>
  <c r="BS29" i="9"/>
  <c r="BT215" i="9"/>
  <c r="BU123" i="9"/>
  <c r="BU125" i="9" s="1"/>
  <c r="BU126" i="9" s="1"/>
  <c r="BT120" i="9"/>
  <c r="BT121" i="9" s="1"/>
  <c r="BU118" i="9" s="1"/>
  <c r="BW193" i="9"/>
  <c r="BW194" i="9" s="1"/>
  <c r="BX191" i="9" s="1"/>
  <c r="BX196" i="9"/>
  <c r="BX198" i="9" s="1"/>
  <c r="BX199" i="9" s="1"/>
  <c r="BR68" i="9"/>
  <c r="BR69" i="9" s="1"/>
  <c r="BR70" i="9" s="1"/>
  <c r="BS67" i="9" s="1"/>
  <c r="BR73" i="9"/>
  <c r="BR74" i="9" s="1"/>
  <c r="BR75" i="9" s="1"/>
  <c r="BS72" i="9" s="1"/>
  <c r="BW160" i="9"/>
  <c r="BW161" i="9" s="1"/>
  <c r="BX158" i="9" s="1"/>
  <c r="BX163" i="9"/>
  <c r="BX165" i="9" s="1"/>
  <c r="BX166" i="9" s="1"/>
  <c r="BZ207" i="9"/>
  <c r="BZ209" i="9" s="1"/>
  <c r="BZ210" i="9" s="1"/>
  <c r="BY204" i="9"/>
  <c r="BY205" i="9" s="1"/>
  <c r="BZ202" i="9" s="1"/>
  <c r="BT28" i="9"/>
  <c r="BT46" i="9" s="1"/>
  <c r="BT47" i="9" s="1"/>
  <c r="BT48" i="9" s="1"/>
  <c r="BU45" i="9" s="1"/>
  <c r="BU109" i="9"/>
  <c r="BU110" i="9" s="1"/>
  <c r="BV107" i="9" s="1"/>
  <c r="BV112" i="9"/>
  <c r="BV114" i="9" s="1"/>
  <c r="BV115" i="9" s="1"/>
  <c r="BU214" i="9"/>
  <c r="BS31" i="9"/>
  <c r="BU145" i="9"/>
  <c r="BU147" i="9" s="1"/>
  <c r="BU148" i="9" s="1"/>
  <c r="BT217" i="9"/>
  <c r="BT142" i="9"/>
  <c r="BT143" i="9" s="1"/>
  <c r="BU140" i="9" s="1"/>
  <c r="BX174" i="9"/>
  <c r="BX176" i="9" s="1"/>
  <c r="BX177" i="9" s="1"/>
  <c r="BW171" i="9"/>
  <c r="BW172" i="9" s="1"/>
  <c r="BX169" i="9" s="1"/>
  <c r="AD42" i="9"/>
  <c r="AD19" i="9" s="1"/>
  <c r="AD17" i="9" s="1"/>
  <c r="AD37" i="9"/>
  <c r="AE34" i="9" s="1"/>
  <c r="AD13" i="12"/>
  <c r="AD12" i="11" s="1"/>
  <c r="CB84" i="12"/>
  <c r="CB85" i="12" s="1"/>
  <c r="CB86" i="12" s="1"/>
  <c r="CC83" i="12" s="1"/>
  <c r="CB79" i="12"/>
  <c r="CB80" i="12" s="1"/>
  <c r="CB81" i="12" s="1"/>
  <c r="CC78" i="12" s="1"/>
  <c r="CC73" i="12"/>
  <c r="CC74" i="12" s="1"/>
  <c r="CC75" i="12" s="1"/>
  <c r="CD72" i="12" s="1"/>
  <c r="CC68" i="12"/>
  <c r="CC69" i="12" s="1"/>
  <c r="CC70" i="12" s="1"/>
  <c r="CD67" i="12" s="1"/>
  <c r="CC57" i="12"/>
  <c r="CC58" i="12" s="1"/>
  <c r="CC59" i="12" s="1"/>
  <c r="CD56" i="12" s="1"/>
  <c r="CC62" i="12"/>
  <c r="CC63" i="12" s="1"/>
  <c r="CC64" i="12" s="1"/>
  <c r="CD61" i="12" s="1"/>
  <c r="CC51" i="12"/>
  <c r="CC52" i="12" s="1"/>
  <c r="CC53" i="12" s="1"/>
  <c r="CD50" i="12" s="1"/>
  <c r="AE36" i="12"/>
  <c r="AE22" i="12" s="1"/>
  <c r="CF196" i="12"/>
  <c r="CF198" i="12" s="1"/>
  <c r="CF199" i="12" s="1"/>
  <c r="CE193" i="12"/>
  <c r="CE194" i="12" s="1"/>
  <c r="CF191" i="12" s="1"/>
  <c r="CF163" i="12"/>
  <c r="CF165" i="12" s="1"/>
  <c r="CF166" i="12" s="1"/>
  <c r="CE160" i="12"/>
  <c r="CE161" i="12" s="1"/>
  <c r="CF158" i="12" s="1"/>
  <c r="AF104" i="9"/>
  <c r="CD185" i="12"/>
  <c r="CD187" i="12" s="1"/>
  <c r="CD188" i="12" s="1"/>
  <c r="CC182" i="12"/>
  <c r="CC183" i="12" s="1"/>
  <c r="CD180" i="12" s="1"/>
  <c r="CH207" i="12"/>
  <c r="CH209" i="12" s="1"/>
  <c r="CH210" i="12" s="1"/>
  <c r="CG204" i="12"/>
  <c r="CG205" i="12" s="1"/>
  <c r="CH202" i="12" s="1"/>
  <c r="CD120" i="12"/>
  <c r="CD121" i="12" s="1"/>
  <c r="CE118" i="12" s="1"/>
  <c r="CD215" i="12"/>
  <c r="CD109" i="12"/>
  <c r="CD110" i="12" s="1"/>
  <c r="CE107" i="12" s="1"/>
  <c r="CD214" i="12"/>
  <c r="CD131" i="12"/>
  <c r="CD132" i="12" s="1"/>
  <c r="CE129" i="12" s="1"/>
  <c r="CD216" i="12"/>
  <c r="CC142" i="12"/>
  <c r="CC143" i="12" s="1"/>
  <c r="CD140" i="12" s="1"/>
  <c r="CC217" i="12"/>
  <c r="CG171" i="12"/>
  <c r="CG172" i="12" s="1"/>
  <c r="CH169" i="12" s="1"/>
  <c r="CB182" i="9"/>
  <c r="CB183" i="9" s="1"/>
  <c r="CC180" i="9" s="1"/>
  <c r="CD187" i="9"/>
  <c r="CD188" i="9" s="1"/>
  <c r="CE185" i="9" s="1"/>
  <c r="CH176" i="12"/>
  <c r="CH177" i="12" s="1"/>
  <c r="CI174" i="12" s="1"/>
  <c r="CE123" i="12"/>
  <c r="CE125" i="12" s="1"/>
  <c r="CE126" i="12" s="1"/>
  <c r="CD29" i="12" s="1"/>
  <c r="CE112" i="12"/>
  <c r="CE114" i="12" s="1"/>
  <c r="CE115" i="12" s="1"/>
  <c r="CD28" i="12" s="1"/>
  <c r="CD46" i="12" s="1"/>
  <c r="CD47" i="12" s="1"/>
  <c r="CD48" i="12" s="1"/>
  <c r="CE45" i="12" s="1"/>
  <c r="CD145" i="12"/>
  <c r="CD147" i="12" s="1"/>
  <c r="CD148" i="12" s="1"/>
  <c r="CC31" i="12" s="1"/>
  <c r="CE134" i="12"/>
  <c r="CE136" i="12" s="1"/>
  <c r="CE137" i="12" s="1"/>
  <c r="CD30" i="12" s="1"/>
  <c r="AG103" i="12"/>
  <c r="CF63" i="10"/>
  <c r="CF64" i="10" s="1"/>
  <c r="CG61" i="10" s="1"/>
  <c r="CE58" i="10"/>
  <c r="CE59" i="10" s="1"/>
  <c r="CF56" i="10" s="1"/>
  <c r="CD136" i="10"/>
  <c r="CD137" i="10" s="1"/>
  <c r="CE134" i="10" s="1"/>
  <c r="CE80" i="10"/>
  <c r="CE81" i="10" s="1"/>
  <c r="CF78" i="10" s="1"/>
  <c r="CE125" i="10"/>
  <c r="CE126" i="10" s="1"/>
  <c r="CF123" i="10" s="1"/>
  <c r="CD103" i="10"/>
  <c r="CD104" i="10" s="1"/>
  <c r="CE101" i="10" s="1"/>
  <c r="CE114" i="10"/>
  <c r="CE115" i="10" s="1"/>
  <c r="CF112" i="10" s="1"/>
  <c r="CD131" i="10"/>
  <c r="CD132" i="10" s="1"/>
  <c r="CE129" i="10" s="1"/>
  <c r="CD147" i="10"/>
  <c r="CD148" i="10" s="1"/>
  <c r="CE145" i="10" s="1"/>
  <c r="CE52" i="10"/>
  <c r="CE53" i="10" s="1"/>
  <c r="CF50" i="10" s="1"/>
  <c r="CD142" i="10"/>
  <c r="CD143" i="10" s="1"/>
  <c r="CE140" i="10" s="1"/>
  <c r="CE69" i="10"/>
  <c r="CE70" i="10" s="1"/>
  <c r="CF67" i="10" s="1"/>
  <c r="CE74" i="10"/>
  <c r="CE75" i="10" s="1"/>
  <c r="CF72" i="10" s="1"/>
  <c r="CE85" i="10"/>
  <c r="CE86" i="10" s="1"/>
  <c r="CF83" i="10" s="1"/>
  <c r="CE120" i="10"/>
  <c r="CE121" i="10" s="1"/>
  <c r="CF118" i="10" s="1"/>
  <c r="CD109" i="10"/>
  <c r="CD110" i="10" s="1"/>
  <c r="CE107" i="10" s="1"/>
  <c r="CE98" i="10"/>
  <c r="CE99" i="10" s="1"/>
  <c r="CF96" i="10" s="1"/>
  <c r="AS48" i="10"/>
  <c r="AT45" i="10" s="1"/>
  <c r="AT37" i="10"/>
  <c r="AU34" i="10" s="1"/>
  <c r="AF11" i="10"/>
  <c r="AF23" i="10" s="1"/>
  <c r="AF24" i="10" s="1"/>
  <c r="AF12" i="10" s="1"/>
  <c r="AG18" i="10"/>
  <c r="AG41" i="10"/>
  <c r="AG9" i="10" s="1"/>
  <c r="AE42" i="12" l="1"/>
  <c r="AE19" i="12" s="1"/>
  <c r="AE27" i="9"/>
  <c r="AE15" i="9" s="1"/>
  <c r="CH5" i="7"/>
  <c r="CG7" i="7"/>
  <c r="CG6" i="6"/>
  <c r="CH6" i="6" s="1"/>
  <c r="BY196" i="9"/>
  <c r="BY198" i="9" s="1"/>
  <c r="BY199" i="9" s="1"/>
  <c r="BX193" i="9"/>
  <c r="BX194" i="9" s="1"/>
  <c r="BY191" i="9" s="1"/>
  <c r="BY163" i="9"/>
  <c r="BY165" i="9" s="1"/>
  <c r="BY166" i="9" s="1"/>
  <c r="BX160" i="9"/>
  <c r="BX161" i="9" s="1"/>
  <c r="BY158" i="9" s="1"/>
  <c r="BS51" i="9"/>
  <c r="BS52" i="9" s="1"/>
  <c r="BS53" i="9" s="1"/>
  <c r="BT50" i="9" s="1"/>
  <c r="BS57" i="9"/>
  <c r="BS58" i="9" s="1"/>
  <c r="BS59" i="9" s="1"/>
  <c r="BT56" i="9" s="1"/>
  <c r="BS62" i="9"/>
  <c r="BS63" i="9" s="1"/>
  <c r="BS64" i="9" s="1"/>
  <c r="BT61" i="9" s="1"/>
  <c r="BS73" i="9"/>
  <c r="BS74" i="9" s="1"/>
  <c r="BS75" i="9" s="1"/>
  <c r="BT72" i="9" s="1"/>
  <c r="BS68" i="9"/>
  <c r="BS69" i="9" s="1"/>
  <c r="BS70" i="9" s="1"/>
  <c r="BT67" i="9" s="1"/>
  <c r="CA207" i="9"/>
  <c r="CA209" i="9" s="1"/>
  <c r="CA210" i="9" s="1"/>
  <c r="BZ204" i="9"/>
  <c r="BZ205" i="9" s="1"/>
  <c r="CA202" i="9" s="1"/>
  <c r="BT30" i="9"/>
  <c r="BV134" i="9"/>
  <c r="BV136" i="9" s="1"/>
  <c r="BV137" i="9" s="1"/>
  <c r="BU131" i="9"/>
  <c r="BU132" i="9" s="1"/>
  <c r="BV129" i="9" s="1"/>
  <c r="BU216" i="9"/>
  <c r="BT31" i="9"/>
  <c r="BU142" i="9"/>
  <c r="BU143" i="9" s="1"/>
  <c r="BV140" i="9" s="1"/>
  <c r="BV145" i="9"/>
  <c r="BV147" i="9" s="1"/>
  <c r="BV148" i="9" s="1"/>
  <c r="BU217" i="9"/>
  <c r="BT29" i="9"/>
  <c r="BU120" i="9"/>
  <c r="BU121" i="9" s="1"/>
  <c r="BV118" i="9" s="1"/>
  <c r="BV123" i="9"/>
  <c r="BV125" i="9" s="1"/>
  <c r="BV126" i="9" s="1"/>
  <c r="BU215" i="9"/>
  <c r="BY174" i="9"/>
  <c r="BY176" i="9" s="1"/>
  <c r="BY177" i="9" s="1"/>
  <c r="BX171" i="9"/>
  <c r="BX172" i="9" s="1"/>
  <c r="BY169" i="9" s="1"/>
  <c r="BS84" i="9"/>
  <c r="BS85" i="9" s="1"/>
  <c r="BS86" i="9" s="1"/>
  <c r="BT83" i="9" s="1"/>
  <c r="BS79" i="9"/>
  <c r="BS80" i="9" s="1"/>
  <c r="BS81" i="9" s="1"/>
  <c r="BT78" i="9" s="1"/>
  <c r="BU28" i="9"/>
  <c r="BU46" i="9" s="1"/>
  <c r="BU47" i="9" s="1"/>
  <c r="BU48" i="9" s="1"/>
  <c r="BV45" i="9" s="1"/>
  <c r="BW112" i="9"/>
  <c r="BW114" i="9" s="1"/>
  <c r="BW115" i="9" s="1"/>
  <c r="BV109" i="9"/>
  <c r="BV110" i="9" s="1"/>
  <c r="BW107" i="9" s="1"/>
  <c r="BV214" i="9"/>
  <c r="AE39" i="9"/>
  <c r="AE18" i="9" s="1"/>
  <c r="AE37" i="12"/>
  <c r="AF34" i="12" s="1"/>
  <c r="AF39" i="12"/>
  <c r="AF18" i="12" s="1"/>
  <c r="AE17" i="12"/>
  <c r="AD10" i="9"/>
  <c r="AD11" i="9"/>
  <c r="AD23" i="9" s="1"/>
  <c r="AD24" i="9" s="1"/>
  <c r="AD12" i="9" s="1"/>
  <c r="CD73" i="12"/>
  <c r="CD74" i="12" s="1"/>
  <c r="CD75" i="12" s="1"/>
  <c r="CE72" i="12" s="1"/>
  <c r="CD68" i="12"/>
  <c r="CD69" i="12" s="1"/>
  <c r="CD70" i="12" s="1"/>
  <c r="CE67" i="12" s="1"/>
  <c r="CD57" i="12"/>
  <c r="CD58" i="12" s="1"/>
  <c r="CD59" i="12" s="1"/>
  <c r="CE56" i="12" s="1"/>
  <c r="CD51" i="12"/>
  <c r="CD52" i="12" s="1"/>
  <c r="CD53" i="12" s="1"/>
  <c r="CE50" i="12" s="1"/>
  <c r="CD62" i="12"/>
  <c r="CD63" i="12" s="1"/>
  <c r="CD64" i="12" s="1"/>
  <c r="CE61" i="12" s="1"/>
  <c r="CC79" i="12"/>
  <c r="CC80" i="12" s="1"/>
  <c r="CC81" i="12" s="1"/>
  <c r="CD78" i="12" s="1"/>
  <c r="CC84" i="12"/>
  <c r="CC85" i="12" s="1"/>
  <c r="CC86" i="12" s="1"/>
  <c r="CD83" i="12" s="1"/>
  <c r="AF98" i="9"/>
  <c r="AG101" i="9"/>
  <c r="AF213" i="9"/>
  <c r="AF6" i="9" s="1"/>
  <c r="CI207" i="12"/>
  <c r="CI209" i="12" s="1"/>
  <c r="CI210" i="12" s="1"/>
  <c r="CH204" i="12"/>
  <c r="CH205" i="12" s="1"/>
  <c r="CI202" i="12" s="1"/>
  <c r="CG163" i="12"/>
  <c r="CG165" i="12" s="1"/>
  <c r="CG166" i="12" s="1"/>
  <c r="CF160" i="12"/>
  <c r="CF161" i="12" s="1"/>
  <c r="CG158" i="12" s="1"/>
  <c r="CE185" i="12"/>
  <c r="CE187" i="12" s="1"/>
  <c r="CE188" i="12" s="1"/>
  <c r="CD182" i="12"/>
  <c r="CD183" i="12" s="1"/>
  <c r="CE180" i="12" s="1"/>
  <c r="CG196" i="12"/>
  <c r="CG198" i="12" s="1"/>
  <c r="CG199" i="12" s="1"/>
  <c r="CF193" i="12"/>
  <c r="CF194" i="12" s="1"/>
  <c r="CG191" i="12" s="1"/>
  <c r="CE131" i="12"/>
  <c r="CE132" i="12" s="1"/>
  <c r="CF129" i="12" s="1"/>
  <c r="CE216" i="12"/>
  <c r="CD142" i="12"/>
  <c r="CD143" i="12" s="1"/>
  <c r="CE140" i="12" s="1"/>
  <c r="CD217" i="12"/>
  <c r="CE109" i="12"/>
  <c r="CE110" i="12" s="1"/>
  <c r="CF107" i="12" s="1"/>
  <c r="CE214" i="12"/>
  <c r="CE120" i="12"/>
  <c r="CE121" i="12" s="1"/>
  <c r="CF118" i="12" s="1"/>
  <c r="CE215" i="12"/>
  <c r="CH171" i="12"/>
  <c r="CH172" i="12" s="1"/>
  <c r="CI169" i="12" s="1"/>
  <c r="CC182" i="9"/>
  <c r="CC183" i="9" s="1"/>
  <c r="CD180" i="9" s="1"/>
  <c r="CE187" i="9"/>
  <c r="CE188" i="9" s="1"/>
  <c r="CF185" i="9" s="1"/>
  <c r="CI176" i="12"/>
  <c r="CI177" i="12" s="1"/>
  <c r="CJ174" i="12" s="1"/>
  <c r="AG104" i="12"/>
  <c r="AF27" i="12" s="1"/>
  <c r="AF15" i="12" s="1"/>
  <c r="CF112" i="12"/>
  <c r="CF114" i="12" s="1"/>
  <c r="CF115" i="12" s="1"/>
  <c r="CE28" i="12" s="1"/>
  <c r="CE46" i="12" s="1"/>
  <c r="CE47" i="12" s="1"/>
  <c r="CE48" i="12" s="1"/>
  <c r="CF45" i="12" s="1"/>
  <c r="CF134" i="12"/>
  <c r="CF136" i="12" s="1"/>
  <c r="CF137" i="12" s="1"/>
  <c r="CE30" i="12" s="1"/>
  <c r="CE145" i="12"/>
  <c r="CE147" i="12" s="1"/>
  <c r="CE148" i="12" s="1"/>
  <c r="CD31" i="12" s="1"/>
  <c r="CF123" i="12"/>
  <c r="CF125" i="12" s="1"/>
  <c r="CF126" i="12" s="1"/>
  <c r="CE29" i="12" s="1"/>
  <c r="CF98" i="10"/>
  <c r="CF99" i="10" s="1"/>
  <c r="CG96" i="10" s="1"/>
  <c r="CE109" i="10"/>
  <c r="CE110" i="10" s="1"/>
  <c r="CF107" i="10" s="1"/>
  <c r="CF120" i="10"/>
  <c r="CF121" i="10" s="1"/>
  <c r="CG118" i="10" s="1"/>
  <c r="CF85" i="10"/>
  <c r="CF86" i="10" s="1"/>
  <c r="CG83" i="10" s="1"/>
  <c r="CF74" i="10"/>
  <c r="CF75" i="10" s="1"/>
  <c r="CG72" i="10" s="1"/>
  <c r="CE142" i="10"/>
  <c r="CE143" i="10" s="1"/>
  <c r="CF140" i="10" s="1"/>
  <c r="CF52" i="10"/>
  <c r="CF53" i="10" s="1"/>
  <c r="CG50" i="10" s="1"/>
  <c r="CE147" i="10"/>
  <c r="CE148" i="10" s="1"/>
  <c r="CF145" i="10" s="1"/>
  <c r="CE131" i="10"/>
  <c r="CE132" i="10" s="1"/>
  <c r="CF129" i="10" s="1"/>
  <c r="CF114" i="10"/>
  <c r="CF115" i="10" s="1"/>
  <c r="CG112" i="10" s="1"/>
  <c r="CE103" i="10"/>
  <c r="CE104" i="10" s="1"/>
  <c r="CF101" i="10" s="1"/>
  <c r="CF125" i="10"/>
  <c r="CF126" i="10" s="1"/>
  <c r="CG123" i="10" s="1"/>
  <c r="CF80" i="10"/>
  <c r="CF81" i="10" s="1"/>
  <c r="CG78" i="10" s="1"/>
  <c r="CE136" i="10"/>
  <c r="CE137" i="10" s="1"/>
  <c r="CF134" i="10" s="1"/>
  <c r="CF58" i="10"/>
  <c r="CF59" i="10" s="1"/>
  <c r="CG56" i="10" s="1"/>
  <c r="CF69" i="10"/>
  <c r="CF70" i="10" s="1"/>
  <c r="CG67" i="10" s="1"/>
  <c r="CG63" i="10"/>
  <c r="CG64" i="10" s="1"/>
  <c r="CH61" i="10" s="1"/>
  <c r="AG42" i="10"/>
  <c r="AF13" i="10"/>
  <c r="AU36" i="10"/>
  <c r="AT47" i="10"/>
  <c r="AT22" i="10" s="1"/>
  <c r="AE35" i="9" l="1"/>
  <c r="AE36" i="9" s="1"/>
  <c r="AE22" i="9" s="1"/>
  <c r="AE40" i="9"/>
  <c r="AE41" i="9" s="1"/>
  <c r="AE9" i="9" s="1"/>
  <c r="CI5" i="7"/>
  <c r="CH7" i="7"/>
  <c r="CH5" i="6"/>
  <c r="CI5" i="6" s="1"/>
  <c r="BT51" i="9"/>
  <c r="BT52" i="9" s="1"/>
  <c r="BT53" i="9" s="1"/>
  <c r="BU50" i="9" s="1"/>
  <c r="BT57" i="9"/>
  <c r="BT58" i="9" s="1"/>
  <c r="BT59" i="9" s="1"/>
  <c r="BU56" i="9" s="1"/>
  <c r="BT62" i="9"/>
  <c r="BT63" i="9" s="1"/>
  <c r="BT64" i="9" s="1"/>
  <c r="BU61" i="9" s="1"/>
  <c r="BU31" i="9"/>
  <c r="BW145" i="9"/>
  <c r="BW147" i="9" s="1"/>
  <c r="BW148" i="9" s="1"/>
  <c r="BV217" i="9"/>
  <c r="BV142" i="9"/>
  <c r="BV143" i="9" s="1"/>
  <c r="BW140" i="9" s="1"/>
  <c r="BT68" i="9"/>
  <c r="BT69" i="9" s="1"/>
  <c r="BT70" i="9" s="1"/>
  <c r="BU67" i="9" s="1"/>
  <c r="BT73" i="9"/>
  <c r="BT74" i="9" s="1"/>
  <c r="BT75" i="9" s="1"/>
  <c r="BU72" i="9" s="1"/>
  <c r="CB207" i="9"/>
  <c r="CB209" i="9" s="1"/>
  <c r="CB210" i="9" s="1"/>
  <c r="CA204" i="9"/>
  <c r="CA205" i="9" s="1"/>
  <c r="CB202" i="9" s="1"/>
  <c r="BU30" i="9"/>
  <c r="BW134" i="9"/>
  <c r="BW136" i="9" s="1"/>
  <c r="BW137" i="9" s="1"/>
  <c r="BV131" i="9"/>
  <c r="BV132" i="9" s="1"/>
  <c r="BW129" i="9" s="1"/>
  <c r="BV216" i="9"/>
  <c r="BV28" i="9"/>
  <c r="BV46" i="9" s="1"/>
  <c r="BV47" i="9" s="1"/>
  <c r="BV48" i="9" s="1"/>
  <c r="BW45" i="9" s="1"/>
  <c r="BX112" i="9"/>
  <c r="BX114" i="9" s="1"/>
  <c r="BX115" i="9" s="1"/>
  <c r="BW214" i="9"/>
  <c r="BW109" i="9"/>
  <c r="BW110" i="9" s="1"/>
  <c r="BX107" i="9" s="1"/>
  <c r="BT84" i="9"/>
  <c r="BT85" i="9" s="1"/>
  <c r="BT86" i="9" s="1"/>
  <c r="BU83" i="9" s="1"/>
  <c r="BT79" i="9"/>
  <c r="BT80" i="9" s="1"/>
  <c r="BT81" i="9" s="1"/>
  <c r="BU78" i="9" s="1"/>
  <c r="BZ163" i="9"/>
  <c r="BZ165" i="9" s="1"/>
  <c r="BZ166" i="9" s="1"/>
  <c r="BY160" i="9"/>
  <c r="BY161" i="9" s="1"/>
  <c r="BZ158" i="9" s="1"/>
  <c r="BU29" i="9"/>
  <c r="BV215" i="9"/>
  <c r="BV120" i="9"/>
  <c r="BV121" i="9" s="1"/>
  <c r="BW118" i="9" s="1"/>
  <c r="BW123" i="9"/>
  <c r="BW125" i="9" s="1"/>
  <c r="BW126" i="9" s="1"/>
  <c r="BZ174" i="9"/>
  <c r="BZ176" i="9" s="1"/>
  <c r="BZ177" i="9" s="1"/>
  <c r="BY171" i="9"/>
  <c r="BY172" i="9" s="1"/>
  <c r="BZ169" i="9" s="1"/>
  <c r="BZ196" i="9"/>
  <c r="BZ198" i="9" s="1"/>
  <c r="BZ199" i="9" s="1"/>
  <c r="BY193" i="9"/>
  <c r="BY194" i="9" s="1"/>
  <c r="BZ191" i="9" s="1"/>
  <c r="AD13" i="9"/>
  <c r="AD11" i="11" s="1"/>
  <c r="AD13" i="11" s="1"/>
  <c r="AE10" i="12"/>
  <c r="AE11" i="12"/>
  <c r="AE23" i="12" s="1"/>
  <c r="AE24" i="12" s="1"/>
  <c r="AE12" i="12" s="1"/>
  <c r="AF40" i="12"/>
  <c r="AF41" i="12" s="1"/>
  <c r="AF9" i="12" s="1"/>
  <c r="AF35" i="12"/>
  <c r="CD79" i="12"/>
  <c r="CD80" i="12" s="1"/>
  <c r="CD81" i="12" s="1"/>
  <c r="CE78" i="12" s="1"/>
  <c r="CD84" i="12"/>
  <c r="CD85" i="12" s="1"/>
  <c r="CD86" i="12" s="1"/>
  <c r="CE83" i="12" s="1"/>
  <c r="CE51" i="12"/>
  <c r="CE52" i="12" s="1"/>
  <c r="CE53" i="12" s="1"/>
  <c r="CF50" i="12" s="1"/>
  <c r="CE62" i="12"/>
  <c r="CE63" i="12" s="1"/>
  <c r="CE64" i="12" s="1"/>
  <c r="CF61" i="12" s="1"/>
  <c r="CE57" i="12"/>
  <c r="CE58" i="12" s="1"/>
  <c r="CE59" i="12" s="1"/>
  <c r="CF56" i="12" s="1"/>
  <c r="CE73" i="12"/>
  <c r="CE74" i="12" s="1"/>
  <c r="CE75" i="12" s="1"/>
  <c r="CF72" i="12" s="1"/>
  <c r="CE68" i="12"/>
  <c r="CE69" i="12" s="1"/>
  <c r="CE70" i="12" s="1"/>
  <c r="CF67" i="12" s="1"/>
  <c r="CF185" i="12"/>
  <c r="CF187" i="12" s="1"/>
  <c r="CF188" i="12" s="1"/>
  <c r="CE182" i="12"/>
  <c r="CE183" i="12" s="1"/>
  <c r="CF180" i="12" s="1"/>
  <c r="CH163" i="12"/>
  <c r="CH165" i="12" s="1"/>
  <c r="CH166" i="12" s="1"/>
  <c r="CG160" i="12"/>
  <c r="CG161" i="12" s="1"/>
  <c r="CH158" i="12" s="1"/>
  <c r="CH196" i="12"/>
  <c r="CH198" i="12" s="1"/>
  <c r="CH199" i="12" s="1"/>
  <c r="CG193" i="12"/>
  <c r="CG194" i="12" s="1"/>
  <c r="CH191" i="12" s="1"/>
  <c r="AG103" i="9"/>
  <c r="CJ207" i="12"/>
  <c r="CJ209" i="12" s="1"/>
  <c r="CJ210" i="12" s="1"/>
  <c r="CI204" i="12"/>
  <c r="CI205" i="12" s="1"/>
  <c r="CJ202" i="12" s="1"/>
  <c r="AF99" i="9"/>
  <c r="AG96" i="9" s="1"/>
  <c r="CF131" i="12"/>
  <c r="CF132" i="12" s="1"/>
  <c r="CG129" i="12" s="1"/>
  <c r="CF216" i="12"/>
  <c r="AG98" i="12"/>
  <c r="AG99" i="12" s="1"/>
  <c r="AH96" i="12" s="1"/>
  <c r="AG213" i="12"/>
  <c r="AG6" i="12" s="1"/>
  <c r="CF120" i="12"/>
  <c r="CF121" i="12" s="1"/>
  <c r="CG118" i="12" s="1"/>
  <c r="CF215" i="12"/>
  <c r="CE142" i="12"/>
  <c r="CE143" i="12" s="1"/>
  <c r="CF140" i="12" s="1"/>
  <c r="CE217" i="12"/>
  <c r="CF109" i="12"/>
  <c r="CF110" i="12" s="1"/>
  <c r="CG107" i="12" s="1"/>
  <c r="CF214" i="12"/>
  <c r="CD182" i="9"/>
  <c r="CD183" i="9" s="1"/>
  <c r="CE180" i="9" s="1"/>
  <c r="CI171" i="12"/>
  <c r="CI172" i="12" s="1"/>
  <c r="CJ169" i="12" s="1"/>
  <c r="CJ176" i="12"/>
  <c r="CJ177" i="12" s="1"/>
  <c r="CK174" i="12" s="1"/>
  <c r="CF187" i="9"/>
  <c r="CF188" i="9" s="1"/>
  <c r="CG185" i="9" s="1"/>
  <c r="CG134" i="12"/>
  <c r="CG136" i="12" s="1"/>
  <c r="CG137" i="12" s="1"/>
  <c r="CF30" i="12" s="1"/>
  <c r="CG123" i="12"/>
  <c r="CG125" i="12" s="1"/>
  <c r="CG126" i="12" s="1"/>
  <c r="CF29" i="12" s="1"/>
  <c r="CF145" i="12"/>
  <c r="CF147" i="12" s="1"/>
  <c r="CF148" i="12" s="1"/>
  <c r="CE31" i="12" s="1"/>
  <c r="CG112" i="12"/>
  <c r="CG114" i="12" s="1"/>
  <c r="CG115" i="12" s="1"/>
  <c r="CF28" i="12" s="1"/>
  <c r="CF46" i="12" s="1"/>
  <c r="CF47" i="12" s="1"/>
  <c r="CF48" i="12" s="1"/>
  <c r="CG45" i="12" s="1"/>
  <c r="AH101" i="12"/>
  <c r="CH63" i="10"/>
  <c r="CH64" i="10" s="1"/>
  <c r="CI61" i="10" s="1"/>
  <c r="CG69" i="10"/>
  <c r="CG70" i="10" s="1"/>
  <c r="CH67" i="10" s="1"/>
  <c r="CG58" i="10"/>
  <c r="CG59" i="10" s="1"/>
  <c r="CH56" i="10" s="1"/>
  <c r="CF136" i="10"/>
  <c r="CF137" i="10" s="1"/>
  <c r="CG134" i="10" s="1"/>
  <c r="CG80" i="10"/>
  <c r="CG81" i="10" s="1"/>
  <c r="CH78" i="10" s="1"/>
  <c r="CF103" i="10"/>
  <c r="CF104" i="10" s="1"/>
  <c r="CG101" i="10" s="1"/>
  <c r="CG114" i="10"/>
  <c r="CG115" i="10" s="1"/>
  <c r="CH112" i="10" s="1"/>
  <c r="CF131" i="10"/>
  <c r="CF132" i="10" s="1"/>
  <c r="CG129" i="10" s="1"/>
  <c r="CF147" i="10"/>
  <c r="CF148" i="10" s="1"/>
  <c r="CG145" i="10" s="1"/>
  <c r="CG52" i="10"/>
  <c r="CG53" i="10" s="1"/>
  <c r="CH50" i="10" s="1"/>
  <c r="CF142" i="10"/>
  <c r="CF143" i="10" s="1"/>
  <c r="CG140" i="10" s="1"/>
  <c r="CG74" i="10"/>
  <c r="CG75" i="10" s="1"/>
  <c r="CH72" i="10" s="1"/>
  <c r="CG85" i="10"/>
  <c r="CG86" i="10" s="1"/>
  <c r="CH83" i="10" s="1"/>
  <c r="CG120" i="10"/>
  <c r="CG121" i="10" s="1"/>
  <c r="CH118" i="10" s="1"/>
  <c r="CF109" i="10"/>
  <c r="CF110" i="10" s="1"/>
  <c r="CG107" i="10" s="1"/>
  <c r="CG125" i="10"/>
  <c r="CG126" i="10" s="1"/>
  <c r="CH123" i="10" s="1"/>
  <c r="CG98" i="10"/>
  <c r="CG99" i="10" s="1"/>
  <c r="CH96" i="10" s="1"/>
  <c r="AT48" i="10"/>
  <c r="AU45" i="10" s="1"/>
  <c r="AU37" i="10"/>
  <c r="AV34" i="10" s="1"/>
  <c r="AH39" i="10"/>
  <c r="AG19" i="10"/>
  <c r="AG17" i="10" s="1"/>
  <c r="AG10" i="10" s="1"/>
  <c r="AE37" i="9" l="1"/>
  <c r="AF34" i="9" s="1"/>
  <c r="CJ5" i="7"/>
  <c r="CI7" i="7"/>
  <c r="CI6" i="6"/>
  <c r="CJ6" i="6" s="1"/>
  <c r="BW28" i="9"/>
  <c r="BW46" i="9" s="1"/>
  <c r="BW47" i="9" s="1"/>
  <c r="BW48" i="9" s="1"/>
  <c r="BX45" i="9" s="1"/>
  <c r="BX214" i="9"/>
  <c r="BY112" i="9"/>
  <c r="BY114" i="9" s="1"/>
  <c r="BY115" i="9" s="1"/>
  <c r="BX109" i="9"/>
  <c r="BX110" i="9" s="1"/>
  <c r="BY107" i="9" s="1"/>
  <c r="BU68" i="9"/>
  <c r="BU69" i="9" s="1"/>
  <c r="BU70" i="9" s="1"/>
  <c r="BV67" i="9" s="1"/>
  <c r="BU73" i="9"/>
  <c r="BU74" i="9" s="1"/>
  <c r="BU75" i="9" s="1"/>
  <c r="BV72" i="9" s="1"/>
  <c r="BV30" i="9"/>
  <c r="BX134" i="9"/>
  <c r="BX136" i="9" s="1"/>
  <c r="BX137" i="9" s="1"/>
  <c r="BW131" i="9"/>
  <c r="BW132" i="9" s="1"/>
  <c r="BX129" i="9" s="1"/>
  <c r="BW216" i="9"/>
  <c r="CA196" i="9"/>
  <c r="CA198" i="9" s="1"/>
  <c r="CA199" i="9" s="1"/>
  <c r="BZ193" i="9"/>
  <c r="BZ194" i="9" s="1"/>
  <c r="CA191" i="9" s="1"/>
  <c r="BV31" i="9"/>
  <c r="BW217" i="9"/>
  <c r="BW142" i="9"/>
  <c r="BW143" i="9" s="1"/>
  <c r="BX140" i="9" s="1"/>
  <c r="BX145" i="9"/>
  <c r="BX147" i="9" s="1"/>
  <c r="BX148" i="9" s="1"/>
  <c r="CA174" i="9"/>
  <c r="CA176" i="9" s="1"/>
  <c r="CA177" i="9" s="1"/>
  <c r="BZ171" i="9"/>
  <c r="BZ172" i="9" s="1"/>
  <c r="CA169" i="9" s="1"/>
  <c r="CC207" i="9"/>
  <c r="CC209" i="9" s="1"/>
  <c r="CC210" i="9" s="1"/>
  <c r="CB204" i="9"/>
  <c r="CB205" i="9" s="1"/>
  <c r="CC202" i="9" s="1"/>
  <c r="BU84" i="9"/>
  <c r="BU85" i="9" s="1"/>
  <c r="BU86" i="9" s="1"/>
  <c r="BV83" i="9" s="1"/>
  <c r="BU79" i="9"/>
  <c r="BU80" i="9" s="1"/>
  <c r="BU81" i="9" s="1"/>
  <c r="BV78" i="9" s="1"/>
  <c r="BU57" i="9"/>
  <c r="BU58" i="9" s="1"/>
  <c r="BU59" i="9" s="1"/>
  <c r="BV56" i="9" s="1"/>
  <c r="BU62" i="9"/>
  <c r="BU63" i="9" s="1"/>
  <c r="BU64" i="9" s="1"/>
  <c r="BV61" i="9" s="1"/>
  <c r="BU51" i="9"/>
  <c r="BU52" i="9" s="1"/>
  <c r="BU53" i="9" s="1"/>
  <c r="BV50" i="9" s="1"/>
  <c r="CA163" i="9"/>
  <c r="CA165" i="9" s="1"/>
  <c r="CA166" i="9" s="1"/>
  <c r="BZ160" i="9"/>
  <c r="BZ161" i="9" s="1"/>
  <c r="CA158" i="9" s="1"/>
  <c r="BV29" i="9"/>
  <c r="BW215" i="9"/>
  <c r="BX123" i="9"/>
  <c r="BX125" i="9" s="1"/>
  <c r="BX126" i="9" s="1"/>
  <c r="BW120" i="9"/>
  <c r="BW121" i="9" s="1"/>
  <c r="BX118" i="9" s="1"/>
  <c r="AE42" i="9"/>
  <c r="AE19" i="9" s="1"/>
  <c r="AE17" i="9" s="1"/>
  <c r="AE10" i="9" s="1"/>
  <c r="CF51" i="12"/>
  <c r="CF52" i="12" s="1"/>
  <c r="CF53" i="12" s="1"/>
  <c r="CG50" i="12" s="1"/>
  <c r="CF57" i="12"/>
  <c r="CF58" i="12" s="1"/>
  <c r="CF59" i="12" s="1"/>
  <c r="CG56" i="12" s="1"/>
  <c r="CF62" i="12"/>
  <c r="CF63" i="12" s="1"/>
  <c r="CF64" i="12" s="1"/>
  <c r="CG61" i="12" s="1"/>
  <c r="AF36" i="12"/>
  <c r="AF22" i="12" s="1"/>
  <c r="CE79" i="12"/>
  <c r="CE80" i="12" s="1"/>
  <c r="CE81" i="12" s="1"/>
  <c r="CF78" i="12" s="1"/>
  <c r="CE84" i="12"/>
  <c r="CE85" i="12" s="1"/>
  <c r="CE86" i="12" s="1"/>
  <c r="CF83" i="12" s="1"/>
  <c r="AE13" i="12"/>
  <c r="AE12" i="11" s="1"/>
  <c r="CF68" i="12"/>
  <c r="CF69" i="12" s="1"/>
  <c r="CF70" i="12" s="1"/>
  <c r="CG67" i="12" s="1"/>
  <c r="CF73" i="12"/>
  <c r="CF74" i="12" s="1"/>
  <c r="CF75" i="12" s="1"/>
  <c r="CG72" i="12" s="1"/>
  <c r="AF42" i="12"/>
  <c r="AF19" i="12" s="1"/>
  <c r="CK207" i="12"/>
  <c r="CK209" i="12" s="1"/>
  <c r="CK210" i="12" s="1"/>
  <c r="CJ204" i="12"/>
  <c r="CJ205" i="12" s="1"/>
  <c r="CK202" i="12" s="1"/>
  <c r="CI196" i="12"/>
  <c r="CI198" i="12" s="1"/>
  <c r="CI199" i="12" s="1"/>
  <c r="CH193" i="12"/>
  <c r="CH194" i="12" s="1"/>
  <c r="CI191" i="12" s="1"/>
  <c r="CI163" i="12"/>
  <c r="CI165" i="12" s="1"/>
  <c r="CI166" i="12" s="1"/>
  <c r="CH160" i="12"/>
  <c r="CH161" i="12" s="1"/>
  <c r="CI158" i="12" s="1"/>
  <c r="AG104" i="9"/>
  <c r="CG185" i="12"/>
  <c r="CG187" i="12" s="1"/>
  <c r="CG188" i="12" s="1"/>
  <c r="CF182" i="12"/>
  <c r="CF183" i="12" s="1"/>
  <c r="CG180" i="12" s="1"/>
  <c r="CF142" i="12"/>
  <c r="CF143" i="12" s="1"/>
  <c r="CG140" i="12" s="1"/>
  <c r="CF217" i="12"/>
  <c r="CG120" i="12"/>
  <c r="CG121" i="12" s="1"/>
  <c r="CH118" i="12" s="1"/>
  <c r="CG215" i="12"/>
  <c r="CG131" i="12"/>
  <c r="CG132" i="12" s="1"/>
  <c r="CH129" i="12" s="1"/>
  <c r="CG216" i="12"/>
  <c r="CG109" i="12"/>
  <c r="CG110" i="12" s="1"/>
  <c r="CH107" i="12" s="1"/>
  <c r="CG214" i="12"/>
  <c r="CJ171" i="12"/>
  <c r="CJ172" i="12" s="1"/>
  <c r="CK169" i="12" s="1"/>
  <c r="CE182" i="9"/>
  <c r="CE183" i="9" s="1"/>
  <c r="CF180" i="9" s="1"/>
  <c r="CG187" i="9"/>
  <c r="CG188" i="9" s="1"/>
  <c r="CH185" i="9" s="1"/>
  <c r="CK176" i="12"/>
  <c r="CK177" i="12" s="1"/>
  <c r="CL174" i="12" s="1"/>
  <c r="AH103" i="12"/>
  <c r="CH123" i="12"/>
  <c r="CH125" i="12" s="1"/>
  <c r="CH126" i="12" s="1"/>
  <c r="CG29" i="12" s="1"/>
  <c r="CH112" i="12"/>
  <c r="CH114" i="12" s="1"/>
  <c r="CH115" i="12" s="1"/>
  <c r="CG28" i="12" s="1"/>
  <c r="CG46" i="12" s="1"/>
  <c r="CG47" i="12" s="1"/>
  <c r="CG48" i="12" s="1"/>
  <c r="CH45" i="12" s="1"/>
  <c r="CG145" i="12"/>
  <c r="CG147" i="12" s="1"/>
  <c r="CG148" i="12" s="1"/>
  <c r="CF31" i="12" s="1"/>
  <c r="CH134" i="12"/>
  <c r="CH136" i="12" s="1"/>
  <c r="CH137" i="12" s="1"/>
  <c r="CG30" i="12" s="1"/>
  <c r="CH98" i="10"/>
  <c r="CH99" i="10" s="1"/>
  <c r="CI96" i="10" s="1"/>
  <c r="CH125" i="10"/>
  <c r="CH126" i="10" s="1"/>
  <c r="CI123" i="10" s="1"/>
  <c r="CG109" i="10"/>
  <c r="CG110" i="10" s="1"/>
  <c r="CH107" i="10" s="1"/>
  <c r="CH120" i="10"/>
  <c r="CH121" i="10" s="1"/>
  <c r="CI118" i="10" s="1"/>
  <c r="CH85" i="10"/>
  <c r="CH86" i="10" s="1"/>
  <c r="CI83" i="10" s="1"/>
  <c r="CG142" i="10"/>
  <c r="CG143" i="10" s="1"/>
  <c r="CH140" i="10" s="1"/>
  <c r="CH52" i="10"/>
  <c r="CH53" i="10" s="1"/>
  <c r="CI50" i="10" s="1"/>
  <c r="CG147" i="10"/>
  <c r="CG148" i="10" s="1"/>
  <c r="CH145" i="10" s="1"/>
  <c r="CG131" i="10"/>
  <c r="CG132" i="10" s="1"/>
  <c r="CH129" i="10" s="1"/>
  <c r="CH114" i="10"/>
  <c r="CH115" i="10" s="1"/>
  <c r="CI112" i="10" s="1"/>
  <c r="CG103" i="10"/>
  <c r="CG104" i="10" s="1"/>
  <c r="CH101" i="10" s="1"/>
  <c r="CH80" i="10"/>
  <c r="CH81" i="10" s="1"/>
  <c r="CI78" i="10" s="1"/>
  <c r="CG136" i="10"/>
  <c r="CG137" i="10" s="1"/>
  <c r="CH134" i="10" s="1"/>
  <c r="CH58" i="10"/>
  <c r="CH59" i="10" s="1"/>
  <c r="CI56" i="10" s="1"/>
  <c r="CH69" i="10"/>
  <c r="CH70" i="10" s="1"/>
  <c r="CI67" i="10" s="1"/>
  <c r="CH74" i="10"/>
  <c r="CH75" i="10" s="1"/>
  <c r="CI72" i="10" s="1"/>
  <c r="CI63" i="10"/>
  <c r="CI64" i="10" s="1"/>
  <c r="CJ61" i="10" s="1"/>
  <c r="AG11" i="10"/>
  <c r="AG23" i="10" s="1"/>
  <c r="AG24" i="10" s="1"/>
  <c r="AG12" i="10" s="1"/>
  <c r="AH18" i="10"/>
  <c r="AH41" i="10"/>
  <c r="AH9" i="10" s="1"/>
  <c r="AV36" i="10"/>
  <c r="AU47" i="10"/>
  <c r="AU22" i="10" s="1"/>
  <c r="AF27" i="9" l="1"/>
  <c r="AF15" i="9" s="1"/>
  <c r="CK5" i="7"/>
  <c r="CJ7" i="7"/>
  <c r="CJ5" i="6"/>
  <c r="CK5" i="6" s="1"/>
  <c r="CB174" i="9"/>
  <c r="CB176" i="9" s="1"/>
  <c r="CB177" i="9" s="1"/>
  <c r="CA171" i="9"/>
  <c r="CA172" i="9" s="1"/>
  <c r="CB169" i="9" s="1"/>
  <c r="CA193" i="9"/>
  <c r="CA194" i="9" s="1"/>
  <c r="CB191" i="9" s="1"/>
  <c r="CB196" i="9"/>
  <c r="CB198" i="9" s="1"/>
  <c r="CB199" i="9" s="1"/>
  <c r="BV51" i="9"/>
  <c r="BV52" i="9" s="1"/>
  <c r="BV53" i="9" s="1"/>
  <c r="BW50" i="9" s="1"/>
  <c r="BV62" i="9"/>
  <c r="BV63" i="9" s="1"/>
  <c r="BV64" i="9" s="1"/>
  <c r="BW61" i="9" s="1"/>
  <c r="BV57" i="9"/>
  <c r="BV58" i="9" s="1"/>
  <c r="BV59" i="9" s="1"/>
  <c r="BW56" i="9" s="1"/>
  <c r="BW31" i="9"/>
  <c r="BX142" i="9"/>
  <c r="BX143" i="9" s="1"/>
  <c r="BY140" i="9" s="1"/>
  <c r="BX217" i="9"/>
  <c r="BY145" i="9"/>
  <c r="BY147" i="9" s="1"/>
  <c r="BY148" i="9" s="1"/>
  <c r="CD207" i="9"/>
  <c r="CD209" i="9" s="1"/>
  <c r="CD210" i="9" s="1"/>
  <c r="CC204" i="9"/>
  <c r="CC205" i="9" s="1"/>
  <c r="CD202" i="9" s="1"/>
  <c r="BW30" i="9"/>
  <c r="BX216" i="9"/>
  <c r="BX131" i="9"/>
  <c r="BX132" i="9" s="1"/>
  <c r="BY129" i="9" s="1"/>
  <c r="BY134" i="9"/>
  <c r="BY136" i="9" s="1"/>
  <c r="BY137" i="9" s="1"/>
  <c r="BX28" i="9"/>
  <c r="BX46" i="9" s="1"/>
  <c r="BX47" i="9" s="1"/>
  <c r="BX48" i="9" s="1"/>
  <c r="BY45" i="9" s="1"/>
  <c r="BY109" i="9"/>
  <c r="BY110" i="9" s="1"/>
  <c r="BZ107" i="9" s="1"/>
  <c r="BZ112" i="9"/>
  <c r="BZ114" i="9" s="1"/>
  <c r="BZ115" i="9" s="1"/>
  <c r="BY214" i="9"/>
  <c r="BV73" i="9"/>
  <c r="BV74" i="9" s="1"/>
  <c r="BV75" i="9" s="1"/>
  <c r="BW72" i="9" s="1"/>
  <c r="BV68" i="9"/>
  <c r="BV69" i="9" s="1"/>
  <c r="BV70" i="9" s="1"/>
  <c r="BW67" i="9" s="1"/>
  <c r="BV84" i="9"/>
  <c r="BV85" i="9" s="1"/>
  <c r="BV86" i="9" s="1"/>
  <c r="BW83" i="9" s="1"/>
  <c r="BV79" i="9"/>
  <c r="BV80" i="9" s="1"/>
  <c r="BV81" i="9" s="1"/>
  <c r="BW78" i="9" s="1"/>
  <c r="BW29" i="9"/>
  <c r="BX215" i="9"/>
  <c r="BX120" i="9"/>
  <c r="BX121" i="9" s="1"/>
  <c r="BY118" i="9" s="1"/>
  <c r="BY123" i="9"/>
  <c r="BY125" i="9" s="1"/>
  <c r="BY126" i="9" s="1"/>
  <c r="CB163" i="9"/>
  <c r="CB165" i="9" s="1"/>
  <c r="CB166" i="9" s="1"/>
  <c r="CA160" i="9"/>
  <c r="CA161" i="9" s="1"/>
  <c r="CB158" i="9" s="1"/>
  <c r="AE11" i="9"/>
  <c r="AE23" i="9" s="1"/>
  <c r="AE24" i="9" s="1"/>
  <c r="AE12" i="9" s="1"/>
  <c r="AF39" i="9"/>
  <c r="AF18" i="9" s="1"/>
  <c r="AF37" i="12"/>
  <c r="AG34" i="12" s="1"/>
  <c r="CF84" i="12"/>
  <c r="CF85" i="12" s="1"/>
  <c r="CF86" i="12" s="1"/>
  <c r="CG83" i="12" s="1"/>
  <c r="CF79" i="12"/>
  <c r="CF80" i="12" s="1"/>
  <c r="CF81" i="12" s="1"/>
  <c r="CG78" i="12" s="1"/>
  <c r="CG62" i="12"/>
  <c r="CG63" i="12" s="1"/>
  <c r="CG64" i="12" s="1"/>
  <c r="CH61" i="12" s="1"/>
  <c r="CG57" i="12"/>
  <c r="CG58" i="12" s="1"/>
  <c r="CG59" i="12" s="1"/>
  <c r="CH56" i="12" s="1"/>
  <c r="CG51" i="12"/>
  <c r="CG52" i="12" s="1"/>
  <c r="CG53" i="12" s="1"/>
  <c r="CH50" i="12" s="1"/>
  <c r="AG39" i="12"/>
  <c r="AG18" i="12" s="1"/>
  <c r="AF17" i="12"/>
  <c r="CG68" i="12"/>
  <c r="CG69" i="12" s="1"/>
  <c r="CG70" i="12" s="1"/>
  <c r="CH67" i="12" s="1"/>
  <c r="CG73" i="12"/>
  <c r="CG74" i="12" s="1"/>
  <c r="CG75" i="12" s="1"/>
  <c r="CH72" i="12" s="1"/>
  <c r="CH185" i="12"/>
  <c r="CH187" i="12" s="1"/>
  <c r="CH188" i="12" s="1"/>
  <c r="CG182" i="12"/>
  <c r="CG183" i="12" s="1"/>
  <c r="CH180" i="12" s="1"/>
  <c r="AG213" i="9"/>
  <c r="AG6" i="9" s="1"/>
  <c r="AG98" i="9"/>
  <c r="AH101" i="9"/>
  <c r="CJ196" i="12"/>
  <c r="CJ198" i="12" s="1"/>
  <c r="CJ199" i="12" s="1"/>
  <c r="CI193" i="12"/>
  <c r="CI194" i="12" s="1"/>
  <c r="CJ191" i="12" s="1"/>
  <c r="CJ163" i="12"/>
  <c r="CJ165" i="12" s="1"/>
  <c r="CJ166" i="12" s="1"/>
  <c r="CI160" i="12"/>
  <c r="CI161" i="12" s="1"/>
  <c r="CJ158" i="12" s="1"/>
  <c r="CL207" i="12"/>
  <c r="CL209" i="12" s="1"/>
  <c r="CL210" i="12" s="1"/>
  <c r="CK204" i="12"/>
  <c r="CK205" i="12" s="1"/>
  <c r="CL202" i="12" s="1"/>
  <c r="CH109" i="12"/>
  <c r="CH110" i="12" s="1"/>
  <c r="CI107" i="12" s="1"/>
  <c r="CH214" i="12"/>
  <c r="CG142" i="12"/>
  <c r="CG143" i="12" s="1"/>
  <c r="CH140" i="12" s="1"/>
  <c r="CG217" i="12"/>
  <c r="CH120" i="12"/>
  <c r="CH121" i="12" s="1"/>
  <c r="CI118" i="12" s="1"/>
  <c r="CH215" i="12"/>
  <c r="CH131" i="12"/>
  <c r="CH132" i="12" s="1"/>
  <c r="CI129" i="12" s="1"/>
  <c r="CH216" i="12"/>
  <c r="CF182" i="9"/>
  <c r="CF183" i="9" s="1"/>
  <c r="CG180" i="9" s="1"/>
  <c r="CK171" i="12"/>
  <c r="CK172" i="12" s="1"/>
  <c r="CL169" i="12" s="1"/>
  <c r="CL176" i="12"/>
  <c r="CL177" i="12" s="1"/>
  <c r="CM174" i="12" s="1"/>
  <c r="CH187" i="9"/>
  <c r="CH188" i="9" s="1"/>
  <c r="CI185" i="9" s="1"/>
  <c r="CI134" i="12"/>
  <c r="CI136" i="12" s="1"/>
  <c r="CI137" i="12" s="1"/>
  <c r="CH30" i="12" s="1"/>
  <c r="CH145" i="12"/>
  <c r="CH147" i="12" s="1"/>
  <c r="CH148" i="12" s="1"/>
  <c r="CG31" i="12" s="1"/>
  <c r="CI112" i="12"/>
  <c r="CI114" i="12" s="1"/>
  <c r="CI115" i="12" s="1"/>
  <c r="CH28" i="12" s="1"/>
  <c r="CH46" i="12" s="1"/>
  <c r="CH47" i="12" s="1"/>
  <c r="CH48" i="12" s="1"/>
  <c r="CI45" i="12" s="1"/>
  <c r="CI123" i="12"/>
  <c r="CI125" i="12" s="1"/>
  <c r="CI126" i="12" s="1"/>
  <c r="CH29" i="12" s="1"/>
  <c r="AH104" i="12"/>
  <c r="AG27" i="12" s="1"/>
  <c r="AG15" i="12" s="1"/>
  <c r="CJ63" i="10"/>
  <c r="CJ64" i="10" s="1"/>
  <c r="CK61" i="10" s="1"/>
  <c r="CI74" i="10"/>
  <c r="CI75" i="10" s="1"/>
  <c r="CJ72" i="10" s="1"/>
  <c r="CI69" i="10"/>
  <c r="CI70" i="10" s="1"/>
  <c r="CJ67" i="10" s="1"/>
  <c r="CI58" i="10"/>
  <c r="CI59" i="10" s="1"/>
  <c r="CJ56" i="10" s="1"/>
  <c r="CH136" i="10"/>
  <c r="CH137" i="10" s="1"/>
  <c r="CI134" i="10" s="1"/>
  <c r="CH103" i="10"/>
  <c r="CH104" i="10" s="1"/>
  <c r="CI101" i="10" s="1"/>
  <c r="CI114" i="10"/>
  <c r="CI115" i="10" s="1"/>
  <c r="CJ112" i="10" s="1"/>
  <c r="CH131" i="10"/>
  <c r="CH132" i="10" s="1"/>
  <c r="CI129" i="10" s="1"/>
  <c r="CH147" i="10"/>
  <c r="CH148" i="10" s="1"/>
  <c r="CI145" i="10" s="1"/>
  <c r="CI52" i="10"/>
  <c r="CI53" i="10" s="1"/>
  <c r="CJ50" i="10" s="1"/>
  <c r="CH142" i="10"/>
  <c r="CH143" i="10" s="1"/>
  <c r="CI140" i="10" s="1"/>
  <c r="CI85" i="10"/>
  <c r="CI86" i="10" s="1"/>
  <c r="CJ83" i="10" s="1"/>
  <c r="CI120" i="10"/>
  <c r="CI121" i="10" s="1"/>
  <c r="CJ118" i="10" s="1"/>
  <c r="CH109" i="10"/>
  <c r="CH110" i="10" s="1"/>
  <c r="CI107" i="10" s="1"/>
  <c r="CI125" i="10"/>
  <c r="CI126" i="10" s="1"/>
  <c r="CJ123" i="10" s="1"/>
  <c r="CI80" i="10"/>
  <c r="CI81" i="10" s="1"/>
  <c r="CJ78" i="10" s="1"/>
  <c r="CI98" i="10"/>
  <c r="CI99" i="10" s="1"/>
  <c r="CJ96" i="10" s="1"/>
  <c r="AU48" i="10"/>
  <c r="AV45" i="10" s="1"/>
  <c r="AV37" i="10"/>
  <c r="AW34" i="10" s="1"/>
  <c r="AH42" i="10"/>
  <c r="AG13" i="10"/>
  <c r="AF35" i="9" l="1"/>
  <c r="AF36" i="9" s="1"/>
  <c r="AF22" i="9" s="1"/>
  <c r="AF40" i="9"/>
  <c r="AF41" i="9" s="1"/>
  <c r="AF9" i="9" s="1"/>
  <c r="CL5" i="7"/>
  <c r="CK7" i="7"/>
  <c r="CK6" i="6"/>
  <c r="CL6" i="6" s="1"/>
  <c r="BX30" i="9"/>
  <c r="BY131" i="9"/>
  <c r="BY132" i="9" s="1"/>
  <c r="BZ129" i="9" s="1"/>
  <c r="BZ134" i="9"/>
  <c r="BZ136" i="9" s="1"/>
  <c r="BZ137" i="9" s="1"/>
  <c r="BY216" i="9"/>
  <c r="BW73" i="9"/>
  <c r="BW74" i="9" s="1"/>
  <c r="BW75" i="9" s="1"/>
  <c r="BX72" i="9" s="1"/>
  <c r="BW68" i="9"/>
  <c r="BW69" i="9" s="1"/>
  <c r="BW70" i="9" s="1"/>
  <c r="BX67" i="9" s="1"/>
  <c r="BX31" i="9"/>
  <c r="BY217" i="9"/>
  <c r="BY142" i="9"/>
  <c r="BY143" i="9" s="1"/>
  <c r="BZ140" i="9" s="1"/>
  <c r="BZ145" i="9"/>
  <c r="BZ147" i="9" s="1"/>
  <c r="BZ148" i="9" s="1"/>
  <c r="BY28" i="9"/>
  <c r="BY46" i="9" s="1"/>
  <c r="BY47" i="9" s="1"/>
  <c r="BY48" i="9" s="1"/>
  <c r="BZ45" i="9" s="1"/>
  <c r="BZ214" i="9"/>
  <c r="CA112" i="9"/>
  <c r="CA114" i="9" s="1"/>
  <c r="CA115" i="9" s="1"/>
  <c r="BZ109" i="9"/>
  <c r="BZ110" i="9" s="1"/>
  <c r="CA107" i="9" s="1"/>
  <c r="BW79" i="9"/>
  <c r="BW80" i="9" s="1"/>
  <c r="BW81" i="9" s="1"/>
  <c r="BX78" i="9" s="1"/>
  <c r="BW84" i="9"/>
  <c r="BW85" i="9" s="1"/>
  <c r="BW86" i="9" s="1"/>
  <c r="BX83" i="9" s="1"/>
  <c r="CC163" i="9"/>
  <c r="CC165" i="9" s="1"/>
  <c r="CC166" i="9" s="1"/>
  <c r="CB160" i="9"/>
  <c r="CB161" i="9" s="1"/>
  <c r="CC158" i="9" s="1"/>
  <c r="BW57" i="9"/>
  <c r="BW58" i="9" s="1"/>
  <c r="BW59" i="9" s="1"/>
  <c r="BX56" i="9" s="1"/>
  <c r="BW62" i="9"/>
  <c r="BW63" i="9" s="1"/>
  <c r="BW64" i="9" s="1"/>
  <c r="BX61" i="9" s="1"/>
  <c r="BW51" i="9"/>
  <c r="BW52" i="9" s="1"/>
  <c r="BW53" i="9" s="1"/>
  <c r="BX50" i="9" s="1"/>
  <c r="CC196" i="9"/>
  <c r="CC198" i="9" s="1"/>
  <c r="CC199" i="9" s="1"/>
  <c r="CB193" i="9"/>
  <c r="CB194" i="9" s="1"/>
  <c r="CC191" i="9" s="1"/>
  <c r="CE207" i="9"/>
  <c r="CE209" i="9" s="1"/>
  <c r="CE210" i="9" s="1"/>
  <c r="CD204" i="9"/>
  <c r="CD205" i="9" s="1"/>
  <c r="CE202" i="9" s="1"/>
  <c r="BX29" i="9"/>
  <c r="BZ123" i="9"/>
  <c r="BZ125" i="9" s="1"/>
  <c r="BZ126" i="9" s="1"/>
  <c r="BY120" i="9"/>
  <c r="BY121" i="9" s="1"/>
  <c r="BZ118" i="9" s="1"/>
  <c r="BY215" i="9"/>
  <c r="CC174" i="9"/>
  <c r="CC176" i="9" s="1"/>
  <c r="CC177" i="9" s="1"/>
  <c r="CB171" i="9"/>
  <c r="CB172" i="9" s="1"/>
  <c r="CC169" i="9" s="1"/>
  <c r="AE13" i="9"/>
  <c r="AE11" i="11" s="1"/>
  <c r="AE13" i="11" s="1"/>
  <c r="AF10" i="12"/>
  <c r="AF11" i="12"/>
  <c r="AF23" i="12" s="1"/>
  <c r="AF24" i="12" s="1"/>
  <c r="AF12" i="12" s="1"/>
  <c r="AG35" i="12"/>
  <c r="AG40" i="12"/>
  <c r="AG41" i="12" s="1"/>
  <c r="AG9" i="12" s="1"/>
  <c r="CG84" i="12"/>
  <c r="CG85" i="12" s="1"/>
  <c r="CG86" i="12" s="1"/>
  <c r="CH83" i="12" s="1"/>
  <c r="CG79" i="12"/>
  <c r="CG80" i="12" s="1"/>
  <c r="CG81" i="12" s="1"/>
  <c r="CH78" i="12" s="1"/>
  <c r="CH73" i="12"/>
  <c r="CH74" i="12" s="1"/>
  <c r="CH75" i="12" s="1"/>
  <c r="CI72" i="12" s="1"/>
  <c r="CH68" i="12"/>
  <c r="CH69" i="12" s="1"/>
  <c r="CH70" i="12" s="1"/>
  <c r="CI67" i="12" s="1"/>
  <c r="CH62" i="12"/>
  <c r="CH63" i="12" s="1"/>
  <c r="CH64" i="12" s="1"/>
  <c r="CI61" i="12" s="1"/>
  <c r="CH51" i="12"/>
  <c r="CH52" i="12" s="1"/>
  <c r="CH53" i="12" s="1"/>
  <c r="CI50" i="12" s="1"/>
  <c r="CH57" i="12"/>
  <c r="CH58" i="12" s="1"/>
  <c r="CH59" i="12" s="1"/>
  <c r="CI56" i="12" s="1"/>
  <c r="CK163" i="12"/>
  <c r="CK165" i="12" s="1"/>
  <c r="CK166" i="12" s="1"/>
  <c r="CJ160" i="12"/>
  <c r="CJ161" i="12" s="1"/>
  <c r="CK158" i="12" s="1"/>
  <c r="CM207" i="12"/>
  <c r="CM209" i="12" s="1"/>
  <c r="CM210" i="12" s="1"/>
  <c r="CL204" i="12"/>
  <c r="CL205" i="12" s="1"/>
  <c r="CM202" i="12" s="1"/>
  <c r="CK196" i="12"/>
  <c r="CK198" i="12" s="1"/>
  <c r="CK199" i="12" s="1"/>
  <c r="CJ193" i="12"/>
  <c r="CJ194" i="12" s="1"/>
  <c r="CK191" i="12" s="1"/>
  <c r="AG99" i="9"/>
  <c r="AH96" i="9" s="1"/>
  <c r="AH103" i="9"/>
  <c r="CI185" i="12"/>
  <c r="CI187" i="12" s="1"/>
  <c r="CI188" i="12" s="1"/>
  <c r="CH182" i="12"/>
  <c r="CH183" i="12" s="1"/>
  <c r="CI180" i="12" s="1"/>
  <c r="AH98" i="12"/>
  <c r="AH99" i="12" s="1"/>
  <c r="AI96" i="12" s="1"/>
  <c r="AH213" i="12"/>
  <c r="AH6" i="12" s="1"/>
  <c r="CI109" i="12"/>
  <c r="CI110" i="12" s="1"/>
  <c r="CJ107" i="12" s="1"/>
  <c r="CI214" i="12"/>
  <c r="CI120" i="12"/>
  <c r="CI121" i="12" s="1"/>
  <c r="CJ118" i="12" s="1"/>
  <c r="CI215" i="12"/>
  <c r="CI131" i="12"/>
  <c r="CI132" i="12" s="1"/>
  <c r="CJ129" i="12" s="1"/>
  <c r="CI216" i="12"/>
  <c r="CL171" i="12"/>
  <c r="CL172" i="12" s="1"/>
  <c r="CM169" i="12" s="1"/>
  <c r="CH142" i="12"/>
  <c r="CH143" i="12" s="1"/>
  <c r="CI140" i="12" s="1"/>
  <c r="CH217" i="12"/>
  <c r="CG182" i="9"/>
  <c r="CG183" i="9" s="1"/>
  <c r="CH180" i="9" s="1"/>
  <c r="CI187" i="9"/>
  <c r="CI188" i="9" s="1"/>
  <c r="CJ185" i="9" s="1"/>
  <c r="CM176" i="12"/>
  <c r="CM177" i="12" s="1"/>
  <c r="CN174" i="12" s="1"/>
  <c r="AI101" i="12"/>
  <c r="CJ112" i="12"/>
  <c r="CJ114" i="12" s="1"/>
  <c r="CJ115" i="12" s="1"/>
  <c r="CI28" i="12" s="1"/>
  <c r="CI46" i="12" s="1"/>
  <c r="CI47" i="12" s="1"/>
  <c r="CI48" i="12" s="1"/>
  <c r="CJ45" i="12" s="1"/>
  <c r="CI145" i="12"/>
  <c r="CI147" i="12" s="1"/>
  <c r="CI148" i="12" s="1"/>
  <c r="CH31" i="12" s="1"/>
  <c r="CJ123" i="12"/>
  <c r="CJ125" i="12" s="1"/>
  <c r="CJ126" i="12" s="1"/>
  <c r="CI29" i="12" s="1"/>
  <c r="CJ134" i="12"/>
  <c r="CJ136" i="12" s="1"/>
  <c r="CJ137" i="12" s="1"/>
  <c r="CI30" i="12" s="1"/>
  <c r="CJ98" i="10"/>
  <c r="CJ99" i="10" s="1"/>
  <c r="CK96" i="10" s="1"/>
  <c r="CJ80" i="10"/>
  <c r="CJ81" i="10" s="1"/>
  <c r="CK78" i="10" s="1"/>
  <c r="CJ125" i="10"/>
  <c r="CJ126" i="10" s="1"/>
  <c r="CK123" i="10" s="1"/>
  <c r="CI109" i="10"/>
  <c r="CI110" i="10" s="1"/>
  <c r="CJ107" i="10" s="1"/>
  <c r="CJ120" i="10"/>
  <c r="CJ121" i="10" s="1"/>
  <c r="CK118" i="10" s="1"/>
  <c r="CI142" i="10"/>
  <c r="CI143" i="10" s="1"/>
  <c r="CJ140" i="10" s="1"/>
  <c r="CJ52" i="10"/>
  <c r="CJ53" i="10" s="1"/>
  <c r="CK50" i="10" s="1"/>
  <c r="CI147" i="10"/>
  <c r="CI148" i="10" s="1"/>
  <c r="CJ145" i="10" s="1"/>
  <c r="CI131" i="10"/>
  <c r="CI132" i="10" s="1"/>
  <c r="CJ129" i="10" s="1"/>
  <c r="CJ114" i="10"/>
  <c r="CJ115" i="10" s="1"/>
  <c r="CK112" i="10" s="1"/>
  <c r="CI103" i="10"/>
  <c r="CI104" i="10" s="1"/>
  <c r="CJ101" i="10" s="1"/>
  <c r="CI136" i="10"/>
  <c r="CI137" i="10" s="1"/>
  <c r="CJ134" i="10" s="1"/>
  <c r="CJ58" i="10"/>
  <c r="CJ59" i="10" s="1"/>
  <c r="CK56" i="10" s="1"/>
  <c r="CJ69" i="10"/>
  <c r="CJ70" i="10" s="1"/>
  <c r="CK67" i="10" s="1"/>
  <c r="CJ74" i="10"/>
  <c r="CJ75" i="10" s="1"/>
  <c r="CK72" i="10" s="1"/>
  <c r="CJ85" i="10"/>
  <c r="CJ86" i="10" s="1"/>
  <c r="CK83" i="10" s="1"/>
  <c r="CK63" i="10"/>
  <c r="CK64" i="10" s="1"/>
  <c r="CL61" i="10" s="1"/>
  <c r="AI39" i="10"/>
  <c r="AH19" i="10"/>
  <c r="AH17" i="10" s="1"/>
  <c r="AH10" i="10" s="1"/>
  <c r="AW36" i="10"/>
  <c r="AV47" i="10"/>
  <c r="AV22" i="10" s="1"/>
  <c r="AF37" i="9" l="1"/>
  <c r="AG34" i="9" s="1"/>
  <c r="CM5" i="7"/>
  <c r="CL7" i="7"/>
  <c r="CL5" i="6"/>
  <c r="CM5" i="6" s="1"/>
  <c r="CD163" i="9"/>
  <c r="CD165" i="9" s="1"/>
  <c r="CD166" i="9" s="1"/>
  <c r="CC160" i="9"/>
  <c r="CC161" i="9" s="1"/>
  <c r="CD158" i="9" s="1"/>
  <c r="BZ28" i="9"/>
  <c r="BZ46" i="9" s="1"/>
  <c r="BZ47" i="9" s="1"/>
  <c r="BZ48" i="9" s="1"/>
  <c r="CA45" i="9" s="1"/>
  <c r="CA109" i="9"/>
  <c r="CA110" i="9" s="1"/>
  <c r="CB107" i="9" s="1"/>
  <c r="CB112" i="9"/>
  <c r="CB114" i="9" s="1"/>
  <c r="CB115" i="9" s="1"/>
  <c r="CA214" i="9"/>
  <c r="BY31" i="9"/>
  <c r="BZ217" i="9"/>
  <c r="CA145" i="9"/>
  <c r="CA147" i="9" s="1"/>
  <c r="CA148" i="9" s="1"/>
  <c r="BZ142" i="9"/>
  <c r="BZ143" i="9" s="1"/>
  <c r="CA140" i="9" s="1"/>
  <c r="BY29" i="9"/>
  <c r="BZ120" i="9"/>
  <c r="BZ121" i="9" s="1"/>
  <c r="CA118" i="9" s="1"/>
  <c r="CA123" i="9"/>
  <c r="CA125" i="9" s="1"/>
  <c r="CA126" i="9" s="1"/>
  <c r="BZ215" i="9"/>
  <c r="CD196" i="9"/>
  <c r="CD198" i="9" s="1"/>
  <c r="CD199" i="9" s="1"/>
  <c r="CC193" i="9"/>
  <c r="CC194" i="9" s="1"/>
  <c r="CD191" i="9" s="1"/>
  <c r="BX51" i="9"/>
  <c r="BX52" i="9" s="1"/>
  <c r="BX53" i="9" s="1"/>
  <c r="BY50" i="9" s="1"/>
  <c r="BX62" i="9"/>
  <c r="BX63" i="9" s="1"/>
  <c r="BX64" i="9" s="1"/>
  <c r="BY61" i="9" s="1"/>
  <c r="BX57" i="9"/>
  <c r="BX58" i="9" s="1"/>
  <c r="BX59" i="9" s="1"/>
  <c r="BY56" i="9" s="1"/>
  <c r="BX84" i="9"/>
  <c r="BX85" i="9" s="1"/>
  <c r="BX86" i="9" s="1"/>
  <c r="BY83" i="9" s="1"/>
  <c r="BX79" i="9"/>
  <c r="BX80" i="9" s="1"/>
  <c r="BX81" i="9" s="1"/>
  <c r="BY78" i="9" s="1"/>
  <c r="BY30" i="9"/>
  <c r="BZ131" i="9"/>
  <c r="BZ132" i="9" s="1"/>
  <c r="CA129" i="9" s="1"/>
  <c r="BZ216" i="9"/>
  <c r="CA134" i="9"/>
  <c r="CA136" i="9" s="1"/>
  <c r="CA137" i="9" s="1"/>
  <c r="CD174" i="9"/>
  <c r="CD176" i="9" s="1"/>
  <c r="CD177" i="9" s="1"/>
  <c r="CC171" i="9"/>
  <c r="CC172" i="9" s="1"/>
  <c r="CD169" i="9" s="1"/>
  <c r="CF207" i="9"/>
  <c r="CF209" i="9" s="1"/>
  <c r="CF210" i="9" s="1"/>
  <c r="CE204" i="9"/>
  <c r="CE205" i="9" s="1"/>
  <c r="CF202" i="9" s="1"/>
  <c r="BX73" i="9"/>
  <c r="BX74" i="9" s="1"/>
  <c r="BX75" i="9" s="1"/>
  <c r="BY72" i="9" s="1"/>
  <c r="BX68" i="9"/>
  <c r="BX69" i="9" s="1"/>
  <c r="BX70" i="9" s="1"/>
  <c r="BY67" i="9" s="1"/>
  <c r="AF42" i="9"/>
  <c r="AF19" i="9" s="1"/>
  <c r="AF17" i="9" s="1"/>
  <c r="AG42" i="12"/>
  <c r="AG19" i="12" s="1"/>
  <c r="AF13" i="12"/>
  <c r="AF12" i="11" s="1"/>
  <c r="CH84" i="12"/>
  <c r="CH85" i="12" s="1"/>
  <c r="CH86" i="12" s="1"/>
  <c r="CI83" i="12" s="1"/>
  <c r="CH79" i="12"/>
  <c r="CH80" i="12" s="1"/>
  <c r="CH81" i="12" s="1"/>
  <c r="CI78" i="12" s="1"/>
  <c r="CI73" i="12"/>
  <c r="CI74" i="12" s="1"/>
  <c r="CI75" i="12" s="1"/>
  <c r="CJ72" i="12" s="1"/>
  <c r="CI68" i="12"/>
  <c r="CI69" i="12" s="1"/>
  <c r="CI70" i="12" s="1"/>
  <c r="CJ67" i="12" s="1"/>
  <c r="AG36" i="12"/>
  <c r="AG22" i="12" s="1"/>
  <c r="CI51" i="12"/>
  <c r="CI52" i="12" s="1"/>
  <c r="CI53" i="12" s="1"/>
  <c r="CJ50" i="12" s="1"/>
  <c r="CI57" i="12"/>
  <c r="CI58" i="12" s="1"/>
  <c r="CI59" i="12" s="1"/>
  <c r="CJ56" i="12" s="1"/>
  <c r="CI62" i="12"/>
  <c r="CI63" i="12" s="1"/>
  <c r="CI64" i="12" s="1"/>
  <c r="CJ61" i="12" s="1"/>
  <c r="CL196" i="12"/>
  <c r="CL198" i="12" s="1"/>
  <c r="CL199" i="12" s="1"/>
  <c r="CK193" i="12"/>
  <c r="CK194" i="12" s="1"/>
  <c r="CL191" i="12" s="1"/>
  <c r="CN207" i="12"/>
  <c r="CN209" i="12" s="1"/>
  <c r="CN210" i="12" s="1"/>
  <c r="CO207" i="12" s="1"/>
  <c r="CO209" i="12" s="1"/>
  <c r="CO210" i="12" s="1"/>
  <c r="CP207" i="12" s="1"/>
  <c r="CP209" i="12" s="1"/>
  <c r="CP210" i="12" s="1"/>
  <c r="CQ207" i="12" s="1"/>
  <c r="CM204" i="12"/>
  <c r="CM205" i="12" s="1"/>
  <c r="CN202" i="12" s="1"/>
  <c r="AH104" i="9"/>
  <c r="CL163" i="12"/>
  <c r="CL165" i="12" s="1"/>
  <c r="CL166" i="12" s="1"/>
  <c r="CK160" i="12"/>
  <c r="CK161" i="12" s="1"/>
  <c r="CL158" i="12" s="1"/>
  <c r="CJ185" i="12"/>
  <c r="CJ187" i="12" s="1"/>
  <c r="CJ188" i="12" s="1"/>
  <c r="CI182" i="12"/>
  <c r="CI183" i="12" s="1"/>
  <c r="CJ180" i="12" s="1"/>
  <c r="CM171" i="12"/>
  <c r="CM172" i="12" s="1"/>
  <c r="CN169" i="12" s="1"/>
  <c r="CI142" i="12"/>
  <c r="CI143" i="12" s="1"/>
  <c r="CJ140" i="12" s="1"/>
  <c r="CI217" i="12"/>
  <c r="CJ120" i="12"/>
  <c r="CJ121" i="12" s="1"/>
  <c r="CK118" i="12" s="1"/>
  <c r="CJ215" i="12"/>
  <c r="CJ131" i="12"/>
  <c r="CJ132" i="12" s="1"/>
  <c r="CK129" i="12" s="1"/>
  <c r="CJ216" i="12"/>
  <c r="CJ109" i="12"/>
  <c r="CJ110" i="12" s="1"/>
  <c r="CK107" i="12" s="1"/>
  <c r="CJ214" i="12"/>
  <c r="CH182" i="9"/>
  <c r="CH183" i="9" s="1"/>
  <c r="CI180" i="9" s="1"/>
  <c r="CN176" i="12"/>
  <c r="CN177" i="12" s="1"/>
  <c r="CO174" i="12" s="1"/>
  <c r="CJ187" i="9"/>
  <c r="CJ188" i="9" s="1"/>
  <c r="CK185" i="9" s="1"/>
  <c r="CK134" i="12"/>
  <c r="CK136" i="12" s="1"/>
  <c r="CK137" i="12" s="1"/>
  <c r="CJ30" i="12" s="1"/>
  <c r="CJ145" i="12"/>
  <c r="CJ147" i="12" s="1"/>
  <c r="CJ148" i="12" s="1"/>
  <c r="CI31" i="12" s="1"/>
  <c r="CK112" i="12"/>
  <c r="CK114" i="12" s="1"/>
  <c r="CK115" i="12" s="1"/>
  <c r="CJ28" i="12" s="1"/>
  <c r="CJ46" i="12" s="1"/>
  <c r="CJ47" i="12" s="1"/>
  <c r="CJ48" i="12" s="1"/>
  <c r="CK45" i="12" s="1"/>
  <c r="CK123" i="12"/>
  <c r="CK125" i="12" s="1"/>
  <c r="CK126" i="12" s="1"/>
  <c r="CJ29" i="12" s="1"/>
  <c r="AI103" i="12"/>
  <c r="CL63" i="10"/>
  <c r="CL64" i="10" s="1"/>
  <c r="CM61" i="10" s="1"/>
  <c r="CK85" i="10"/>
  <c r="CK86" i="10" s="1"/>
  <c r="CL83" i="10" s="1"/>
  <c r="CK74" i="10"/>
  <c r="CK75" i="10" s="1"/>
  <c r="CL72" i="10" s="1"/>
  <c r="CK69" i="10"/>
  <c r="CK70" i="10" s="1"/>
  <c r="CL67" i="10" s="1"/>
  <c r="CK58" i="10"/>
  <c r="CK59" i="10" s="1"/>
  <c r="CL56" i="10" s="1"/>
  <c r="CJ103" i="10"/>
  <c r="CJ104" i="10" s="1"/>
  <c r="CK101" i="10" s="1"/>
  <c r="CK114" i="10"/>
  <c r="CK115" i="10" s="1"/>
  <c r="CL112" i="10" s="1"/>
  <c r="CJ131" i="10"/>
  <c r="CJ132" i="10" s="1"/>
  <c r="CK129" i="10" s="1"/>
  <c r="CJ147" i="10"/>
  <c r="CJ148" i="10" s="1"/>
  <c r="CK145" i="10" s="1"/>
  <c r="CK52" i="10"/>
  <c r="CK53" i="10" s="1"/>
  <c r="CL50" i="10" s="1"/>
  <c r="CJ142" i="10"/>
  <c r="CJ143" i="10" s="1"/>
  <c r="CK140" i="10" s="1"/>
  <c r="CK120" i="10"/>
  <c r="CK121" i="10" s="1"/>
  <c r="CL118" i="10" s="1"/>
  <c r="CJ109" i="10"/>
  <c r="CJ110" i="10" s="1"/>
  <c r="CK107" i="10" s="1"/>
  <c r="CK125" i="10"/>
  <c r="CK126" i="10" s="1"/>
  <c r="CL123" i="10" s="1"/>
  <c r="CK80" i="10"/>
  <c r="CK81" i="10" s="1"/>
  <c r="CL78" i="10" s="1"/>
  <c r="CJ136" i="10"/>
  <c r="CJ137" i="10" s="1"/>
  <c r="CK134" i="10" s="1"/>
  <c r="CK98" i="10"/>
  <c r="CK99" i="10" s="1"/>
  <c r="CL96" i="10" s="1"/>
  <c r="AV48" i="10"/>
  <c r="AW45" i="10" s="1"/>
  <c r="AW37" i="10"/>
  <c r="AX34" i="10" s="1"/>
  <c r="AH11" i="10"/>
  <c r="AH23" i="10" s="1"/>
  <c r="AH24" i="10" s="1"/>
  <c r="AH12" i="10" s="1"/>
  <c r="AI18" i="10"/>
  <c r="AI41" i="10"/>
  <c r="AI9" i="10" s="1"/>
  <c r="AG27" i="9" l="1"/>
  <c r="AG15" i="9" s="1"/>
  <c r="CN5" i="7"/>
  <c r="CM7" i="7"/>
  <c r="CM6" i="6"/>
  <c r="CN6" i="6" s="1"/>
  <c r="BZ29" i="9"/>
  <c r="CB123" i="9"/>
  <c r="CB125" i="9" s="1"/>
  <c r="CB126" i="9" s="1"/>
  <c r="CA215" i="9"/>
  <c r="CA120" i="9"/>
  <c r="CA121" i="9" s="1"/>
  <c r="CB118" i="9" s="1"/>
  <c r="BY84" i="9"/>
  <c r="BY85" i="9" s="1"/>
  <c r="BY86" i="9" s="1"/>
  <c r="BZ83" i="9" s="1"/>
  <c r="BY79" i="9"/>
  <c r="BY80" i="9" s="1"/>
  <c r="BY81" i="9" s="1"/>
  <c r="BZ78" i="9" s="1"/>
  <c r="CA28" i="9"/>
  <c r="CA46" i="9" s="1"/>
  <c r="CA47" i="9" s="1"/>
  <c r="CA48" i="9" s="1"/>
  <c r="CB45" i="9" s="1"/>
  <c r="CC112" i="9"/>
  <c r="CC114" i="9" s="1"/>
  <c r="CC115" i="9" s="1"/>
  <c r="CB109" i="9"/>
  <c r="CB110" i="9" s="1"/>
  <c r="CC107" i="9" s="1"/>
  <c r="CB214" i="9"/>
  <c r="BY68" i="9"/>
  <c r="BY69" i="9" s="1"/>
  <c r="BY70" i="9" s="1"/>
  <c r="BZ67" i="9" s="1"/>
  <c r="BY73" i="9"/>
  <c r="BY74" i="9" s="1"/>
  <c r="BY75" i="9" s="1"/>
  <c r="BZ72" i="9" s="1"/>
  <c r="CE174" i="9"/>
  <c r="CE176" i="9" s="1"/>
  <c r="CE177" i="9" s="1"/>
  <c r="CD171" i="9"/>
  <c r="CD172" i="9" s="1"/>
  <c r="CE169" i="9" s="1"/>
  <c r="BZ30" i="9"/>
  <c r="CA216" i="9"/>
  <c r="CA131" i="9"/>
  <c r="CA132" i="9" s="1"/>
  <c r="CB129" i="9" s="1"/>
  <c r="CB134" i="9"/>
  <c r="CB136" i="9" s="1"/>
  <c r="CB137" i="9" s="1"/>
  <c r="CD193" i="9"/>
  <c r="CD194" i="9" s="1"/>
  <c r="CE191" i="9" s="1"/>
  <c r="CE196" i="9"/>
  <c r="CE198" i="9" s="1"/>
  <c r="CE199" i="9" s="1"/>
  <c r="CG207" i="9"/>
  <c r="CG209" i="9" s="1"/>
  <c r="CG210" i="9" s="1"/>
  <c r="CF204" i="9"/>
  <c r="CF205" i="9" s="1"/>
  <c r="CG202" i="9" s="1"/>
  <c r="BY62" i="9"/>
  <c r="BY63" i="9" s="1"/>
  <c r="BY64" i="9" s="1"/>
  <c r="BZ61" i="9" s="1"/>
  <c r="BY51" i="9"/>
  <c r="BY52" i="9" s="1"/>
  <c r="BY53" i="9" s="1"/>
  <c r="BZ50" i="9" s="1"/>
  <c r="BY57" i="9"/>
  <c r="BY58" i="9" s="1"/>
  <c r="BY59" i="9" s="1"/>
  <c r="BZ56" i="9" s="1"/>
  <c r="BZ31" i="9"/>
  <c r="CB145" i="9"/>
  <c r="CB147" i="9" s="1"/>
  <c r="CB148" i="9" s="1"/>
  <c r="CA217" i="9"/>
  <c r="CA142" i="9"/>
  <c r="CA143" i="9" s="1"/>
  <c r="CB140" i="9" s="1"/>
  <c r="CD160" i="9"/>
  <c r="CD161" i="9" s="1"/>
  <c r="CE158" i="9" s="1"/>
  <c r="CE163" i="9"/>
  <c r="CE165" i="9" s="1"/>
  <c r="CE166" i="9" s="1"/>
  <c r="AG39" i="9"/>
  <c r="AG18" i="9" s="1"/>
  <c r="AG37" i="12"/>
  <c r="AH34" i="12" s="1"/>
  <c r="AF10" i="9"/>
  <c r="AF11" i="9"/>
  <c r="AF23" i="9" s="1"/>
  <c r="AF24" i="9" s="1"/>
  <c r="AF12" i="9" s="1"/>
  <c r="AH39" i="12"/>
  <c r="AH18" i="12" s="1"/>
  <c r="AG17" i="12"/>
  <c r="CI79" i="12"/>
  <c r="CI80" i="12" s="1"/>
  <c r="CI81" i="12" s="1"/>
  <c r="CJ78" i="12" s="1"/>
  <c r="CI84" i="12"/>
  <c r="CI85" i="12" s="1"/>
  <c r="CI86" i="12" s="1"/>
  <c r="CJ83" i="12" s="1"/>
  <c r="AG35" i="9"/>
  <c r="AG36" i="9" s="1"/>
  <c r="AG22" i="9" s="1"/>
  <c r="CJ73" i="12"/>
  <c r="CJ74" i="12" s="1"/>
  <c r="CJ75" i="12" s="1"/>
  <c r="CK72" i="12" s="1"/>
  <c r="CJ68" i="12"/>
  <c r="CJ69" i="12" s="1"/>
  <c r="CJ70" i="12" s="1"/>
  <c r="CK67" i="12" s="1"/>
  <c r="CJ57" i="12"/>
  <c r="CJ58" i="12" s="1"/>
  <c r="CJ59" i="12" s="1"/>
  <c r="CK56" i="12" s="1"/>
  <c r="CJ62" i="12"/>
  <c r="CJ63" i="12" s="1"/>
  <c r="CJ64" i="12" s="1"/>
  <c r="CK61" i="12" s="1"/>
  <c r="CJ51" i="12"/>
  <c r="CJ52" i="12" s="1"/>
  <c r="CJ53" i="12" s="1"/>
  <c r="CK50" i="12" s="1"/>
  <c r="AH98" i="9"/>
  <c r="AI101" i="9"/>
  <c r="AH213" i="9"/>
  <c r="AH6" i="9" s="1"/>
  <c r="CK185" i="12"/>
  <c r="CK187" i="12" s="1"/>
  <c r="CK188" i="12" s="1"/>
  <c r="CJ182" i="12"/>
  <c r="CJ183" i="12" s="1"/>
  <c r="CK180" i="12" s="1"/>
  <c r="CN204" i="12"/>
  <c r="CN205" i="12" s="1"/>
  <c r="CO202" i="12" s="1"/>
  <c r="CO204" i="12" s="1"/>
  <c r="CO205" i="12" s="1"/>
  <c r="CP202" i="12" s="1"/>
  <c r="CM196" i="12"/>
  <c r="CM198" i="12" s="1"/>
  <c r="CM199" i="12" s="1"/>
  <c r="CL193" i="12"/>
  <c r="CL194" i="12" s="1"/>
  <c r="CM191" i="12" s="1"/>
  <c r="CM163" i="12"/>
  <c r="CM165" i="12" s="1"/>
  <c r="CM166" i="12" s="1"/>
  <c r="CL160" i="12"/>
  <c r="CL161" i="12" s="1"/>
  <c r="CM158" i="12" s="1"/>
  <c r="CN171" i="12"/>
  <c r="CN172" i="12" s="1"/>
  <c r="CO169" i="12" s="1"/>
  <c r="CK120" i="12"/>
  <c r="CK121" i="12" s="1"/>
  <c r="CL118" i="12" s="1"/>
  <c r="CK215" i="12"/>
  <c r="CK109" i="12"/>
  <c r="CK110" i="12" s="1"/>
  <c r="CL107" i="12" s="1"/>
  <c r="CK214" i="12"/>
  <c r="CK131" i="12"/>
  <c r="CK132" i="12" s="1"/>
  <c r="CL129" i="12" s="1"/>
  <c r="CK216" i="12"/>
  <c r="CJ142" i="12"/>
  <c r="CJ143" i="12" s="1"/>
  <c r="CK140" i="12" s="1"/>
  <c r="CJ217" i="12"/>
  <c r="CI182" i="9"/>
  <c r="CI183" i="9" s="1"/>
  <c r="CJ180" i="9" s="1"/>
  <c r="CQ209" i="12"/>
  <c r="CQ210" i="12" s="1"/>
  <c r="CR207" i="12" s="1"/>
  <c r="CK187" i="9"/>
  <c r="CK188" i="9" s="1"/>
  <c r="CL185" i="9" s="1"/>
  <c r="CO176" i="12"/>
  <c r="CO177" i="12" s="1"/>
  <c r="CP174" i="12" s="1"/>
  <c r="CK145" i="12"/>
  <c r="CK147" i="12" s="1"/>
  <c r="CK148" i="12" s="1"/>
  <c r="CJ31" i="12" s="1"/>
  <c r="CL123" i="12"/>
  <c r="CL125" i="12" s="1"/>
  <c r="CL126" i="12" s="1"/>
  <c r="CK29" i="12" s="1"/>
  <c r="CL112" i="12"/>
  <c r="CL114" i="12" s="1"/>
  <c r="CL115" i="12" s="1"/>
  <c r="CK28" i="12" s="1"/>
  <c r="CK46" i="12" s="1"/>
  <c r="CK47" i="12" s="1"/>
  <c r="CK48" i="12" s="1"/>
  <c r="CL45" i="12" s="1"/>
  <c r="AI104" i="12"/>
  <c r="AH27" i="12" s="1"/>
  <c r="AH15" i="12" s="1"/>
  <c r="CL134" i="12"/>
  <c r="CL136" i="12" s="1"/>
  <c r="CL137" i="12" s="1"/>
  <c r="CK30" i="12" s="1"/>
  <c r="CL98" i="10"/>
  <c r="CL99" i="10" s="1"/>
  <c r="CM96" i="10" s="1"/>
  <c r="CK136" i="10"/>
  <c r="CK137" i="10" s="1"/>
  <c r="CL134" i="10" s="1"/>
  <c r="CL80" i="10"/>
  <c r="CL81" i="10" s="1"/>
  <c r="CM78" i="10" s="1"/>
  <c r="CL125" i="10"/>
  <c r="CL126" i="10" s="1"/>
  <c r="CM123" i="10" s="1"/>
  <c r="CK109" i="10"/>
  <c r="CK110" i="10" s="1"/>
  <c r="CL107" i="10" s="1"/>
  <c r="CK142" i="10"/>
  <c r="CK143" i="10" s="1"/>
  <c r="CL140" i="10" s="1"/>
  <c r="CL52" i="10"/>
  <c r="CL53" i="10" s="1"/>
  <c r="CM50" i="10" s="1"/>
  <c r="CK147" i="10"/>
  <c r="CK148" i="10" s="1"/>
  <c r="CL145" i="10" s="1"/>
  <c r="CK131" i="10"/>
  <c r="CK132" i="10" s="1"/>
  <c r="CL129" i="10" s="1"/>
  <c r="CL114" i="10"/>
  <c r="CL115" i="10" s="1"/>
  <c r="CM112" i="10" s="1"/>
  <c r="CK103" i="10"/>
  <c r="CK104" i="10" s="1"/>
  <c r="CL101" i="10" s="1"/>
  <c r="CL58" i="10"/>
  <c r="CL59" i="10" s="1"/>
  <c r="CM56" i="10" s="1"/>
  <c r="CL69" i="10"/>
  <c r="CL70" i="10" s="1"/>
  <c r="CM67" i="10" s="1"/>
  <c r="CL74" i="10"/>
  <c r="CL75" i="10" s="1"/>
  <c r="CM72" i="10" s="1"/>
  <c r="CL85" i="10"/>
  <c r="CL86" i="10" s="1"/>
  <c r="CM83" i="10" s="1"/>
  <c r="CL120" i="10"/>
  <c r="CL121" i="10" s="1"/>
  <c r="CM118" i="10" s="1"/>
  <c r="CM63" i="10"/>
  <c r="CM64" i="10" s="1"/>
  <c r="CN61" i="10" s="1"/>
  <c r="AI42" i="10"/>
  <c r="AH13" i="10"/>
  <c r="AX36" i="10"/>
  <c r="AW47" i="10"/>
  <c r="AW22" i="10" s="1"/>
  <c r="AG40" i="9" l="1"/>
  <c r="AG41" i="9" s="1"/>
  <c r="AG9" i="9" s="1"/>
  <c r="CO5" i="7"/>
  <c r="CN7" i="7"/>
  <c r="CN5" i="6"/>
  <c r="CO5" i="6" s="1"/>
  <c r="CA30" i="9"/>
  <c r="CB131" i="9"/>
  <c r="CB132" i="9" s="1"/>
  <c r="CC129" i="9" s="1"/>
  <c r="CC134" i="9"/>
  <c r="CC136" i="9" s="1"/>
  <c r="CC137" i="9" s="1"/>
  <c r="CB216" i="9"/>
  <c r="CF163" i="9"/>
  <c r="CF165" i="9" s="1"/>
  <c r="CF166" i="9" s="1"/>
  <c r="CE160" i="9"/>
  <c r="CE161" i="9" s="1"/>
  <c r="CF158" i="9" s="1"/>
  <c r="CB28" i="9"/>
  <c r="CB46" i="9" s="1"/>
  <c r="CB47" i="9" s="1"/>
  <c r="CB48" i="9" s="1"/>
  <c r="CC45" i="9" s="1"/>
  <c r="CC109" i="9"/>
  <c r="CC110" i="9" s="1"/>
  <c r="CD107" i="9" s="1"/>
  <c r="CC214" i="9"/>
  <c r="CD112" i="9"/>
  <c r="CD114" i="9" s="1"/>
  <c r="CD115" i="9" s="1"/>
  <c r="CA31" i="9"/>
  <c r="CB217" i="9"/>
  <c r="CB142" i="9"/>
  <c r="CB143" i="9" s="1"/>
  <c r="CC140" i="9" s="1"/>
  <c r="CC145" i="9"/>
  <c r="CC147" i="9" s="1"/>
  <c r="CC148" i="9" s="1"/>
  <c r="BZ84" i="9"/>
  <c r="BZ85" i="9" s="1"/>
  <c r="BZ86" i="9" s="1"/>
  <c r="CA83" i="9" s="1"/>
  <c r="BZ79" i="9"/>
  <c r="BZ80" i="9" s="1"/>
  <c r="BZ81" i="9" s="1"/>
  <c r="CA78" i="9" s="1"/>
  <c r="CH207" i="9"/>
  <c r="CH209" i="9" s="1"/>
  <c r="CH210" i="9" s="1"/>
  <c r="CG204" i="9"/>
  <c r="CG205" i="9" s="1"/>
  <c r="CH202" i="9" s="1"/>
  <c r="CF196" i="9"/>
  <c r="CF198" i="9" s="1"/>
  <c r="CF199" i="9" s="1"/>
  <c r="CE193" i="9"/>
  <c r="CE194" i="9" s="1"/>
  <c r="CF191" i="9" s="1"/>
  <c r="CF174" i="9"/>
  <c r="CF176" i="9" s="1"/>
  <c r="CF177" i="9" s="1"/>
  <c r="CE171" i="9"/>
  <c r="CE172" i="9" s="1"/>
  <c r="CF169" i="9" s="1"/>
  <c r="CA29" i="9"/>
  <c r="CB215" i="9"/>
  <c r="CB120" i="9"/>
  <c r="CB121" i="9" s="1"/>
  <c r="CC118" i="9" s="1"/>
  <c r="CC123" i="9"/>
  <c r="CC125" i="9" s="1"/>
  <c r="CC126" i="9" s="1"/>
  <c r="BZ73" i="9"/>
  <c r="BZ74" i="9" s="1"/>
  <c r="BZ75" i="9" s="1"/>
  <c r="CA72" i="9" s="1"/>
  <c r="BZ68" i="9"/>
  <c r="BZ69" i="9" s="1"/>
  <c r="BZ70" i="9" s="1"/>
  <c r="CA67" i="9" s="1"/>
  <c r="BZ62" i="9"/>
  <c r="BZ63" i="9" s="1"/>
  <c r="BZ64" i="9" s="1"/>
  <c r="CA61" i="9" s="1"/>
  <c r="BZ51" i="9"/>
  <c r="BZ52" i="9" s="1"/>
  <c r="BZ53" i="9" s="1"/>
  <c r="CA50" i="9" s="1"/>
  <c r="BZ57" i="9"/>
  <c r="BZ58" i="9" s="1"/>
  <c r="BZ59" i="9" s="1"/>
  <c r="CA56" i="9" s="1"/>
  <c r="AF13" i="9"/>
  <c r="AF11" i="11" s="1"/>
  <c r="AF13" i="11" s="1"/>
  <c r="AG37" i="9"/>
  <c r="AH34" i="9" s="1"/>
  <c r="AH40" i="12"/>
  <c r="AH41" i="12" s="1"/>
  <c r="AH9" i="12" s="1"/>
  <c r="AH35" i="12"/>
  <c r="CK73" i="12"/>
  <c r="CK74" i="12" s="1"/>
  <c r="CK75" i="12" s="1"/>
  <c r="CL72" i="12" s="1"/>
  <c r="CK68" i="12"/>
  <c r="CK69" i="12" s="1"/>
  <c r="CK70" i="12" s="1"/>
  <c r="CL67" i="12" s="1"/>
  <c r="CJ79" i="12"/>
  <c r="CJ80" i="12" s="1"/>
  <c r="CJ81" i="12" s="1"/>
  <c r="CK78" i="12" s="1"/>
  <c r="CJ84" i="12"/>
  <c r="CJ85" i="12" s="1"/>
  <c r="CJ86" i="12" s="1"/>
  <c r="CK83" i="12" s="1"/>
  <c r="AG10" i="12"/>
  <c r="AG11" i="12"/>
  <c r="AG23" i="12" s="1"/>
  <c r="AG24" i="12" s="1"/>
  <c r="AG12" i="12" s="1"/>
  <c r="CK57" i="12"/>
  <c r="CK58" i="12" s="1"/>
  <c r="CK59" i="12" s="1"/>
  <c r="CL56" i="12" s="1"/>
  <c r="CK62" i="12"/>
  <c r="CK63" i="12" s="1"/>
  <c r="CK64" i="12" s="1"/>
  <c r="CL61" i="12" s="1"/>
  <c r="CK51" i="12"/>
  <c r="CK52" i="12" s="1"/>
  <c r="CK53" i="12" s="1"/>
  <c r="CL50" i="12" s="1"/>
  <c r="CO171" i="12"/>
  <c r="CO172" i="12" s="1"/>
  <c r="CP169" i="12" s="1"/>
  <c r="CP204" i="12"/>
  <c r="CP205" i="12" s="1"/>
  <c r="CQ202" i="12" s="1"/>
  <c r="CQ204" i="12" s="1"/>
  <c r="CQ205" i="12" s="1"/>
  <c r="CR202" i="12" s="1"/>
  <c r="CN196" i="12"/>
  <c r="CN198" i="12" s="1"/>
  <c r="CN199" i="12" s="1"/>
  <c r="CM193" i="12"/>
  <c r="CM194" i="12" s="1"/>
  <c r="CN191" i="12" s="1"/>
  <c r="AI103" i="9"/>
  <c r="CN163" i="12"/>
  <c r="CN165" i="12" s="1"/>
  <c r="CN166" i="12" s="1"/>
  <c r="CM160" i="12"/>
  <c r="CM161" i="12" s="1"/>
  <c r="CN158" i="12" s="1"/>
  <c r="CL185" i="12"/>
  <c r="CL187" i="12" s="1"/>
  <c r="CL188" i="12" s="1"/>
  <c r="CK182" i="12"/>
  <c r="CK183" i="12" s="1"/>
  <c r="CL180" i="12" s="1"/>
  <c r="AH99" i="9"/>
  <c r="AI96" i="9" s="1"/>
  <c r="CL109" i="12"/>
  <c r="CL110" i="12" s="1"/>
  <c r="CM107" i="12" s="1"/>
  <c r="CL214" i="12"/>
  <c r="CL120" i="12"/>
  <c r="CL121" i="12" s="1"/>
  <c r="CM118" i="12" s="1"/>
  <c r="CL215" i="12"/>
  <c r="CK142" i="12"/>
  <c r="CK143" i="12" s="1"/>
  <c r="CL140" i="12" s="1"/>
  <c r="CK217" i="12"/>
  <c r="CL131" i="12"/>
  <c r="CL132" i="12" s="1"/>
  <c r="CM129" i="12" s="1"/>
  <c r="CL216" i="12"/>
  <c r="AI98" i="12"/>
  <c r="AI213" i="12"/>
  <c r="AI6" i="12" s="1"/>
  <c r="CJ182" i="9"/>
  <c r="CJ183" i="9" s="1"/>
  <c r="CK180" i="9" s="1"/>
  <c r="CP176" i="12"/>
  <c r="CP177" i="12" s="1"/>
  <c r="CQ174" i="12" s="1"/>
  <c r="CL187" i="9"/>
  <c r="CL188" i="9" s="1"/>
  <c r="CM185" i="9" s="1"/>
  <c r="CR209" i="12"/>
  <c r="CR210" i="12" s="1"/>
  <c r="CS207" i="12" s="1"/>
  <c r="CM112" i="12"/>
  <c r="CM114" i="12" s="1"/>
  <c r="CM115" i="12" s="1"/>
  <c r="CL28" i="12" s="1"/>
  <c r="CL46" i="12" s="1"/>
  <c r="CL47" i="12" s="1"/>
  <c r="CL48" i="12" s="1"/>
  <c r="CM45" i="12" s="1"/>
  <c r="AJ101" i="12"/>
  <c r="CL145" i="12"/>
  <c r="CL147" i="12" s="1"/>
  <c r="CL148" i="12" s="1"/>
  <c r="CK31" i="12" s="1"/>
  <c r="CM134" i="12"/>
  <c r="CM136" i="12" s="1"/>
  <c r="CM137" i="12" s="1"/>
  <c r="CL30" i="12" s="1"/>
  <c r="CM123" i="12"/>
  <c r="CM125" i="12" s="1"/>
  <c r="CM126" i="12" s="1"/>
  <c r="CL29" i="12" s="1"/>
  <c r="CN63" i="10"/>
  <c r="CN64" i="10" s="1"/>
  <c r="CO61" i="10" s="1"/>
  <c r="CM120" i="10"/>
  <c r="CM121" i="10" s="1"/>
  <c r="CN118" i="10" s="1"/>
  <c r="CM85" i="10"/>
  <c r="CM86" i="10" s="1"/>
  <c r="CN83" i="10" s="1"/>
  <c r="CM74" i="10"/>
  <c r="CM75" i="10" s="1"/>
  <c r="CN72" i="10" s="1"/>
  <c r="CM69" i="10"/>
  <c r="CM70" i="10" s="1"/>
  <c r="CN67" i="10" s="1"/>
  <c r="CL103" i="10"/>
  <c r="CL104" i="10" s="1"/>
  <c r="CM101" i="10" s="1"/>
  <c r="CM114" i="10"/>
  <c r="CM115" i="10" s="1"/>
  <c r="CN112" i="10" s="1"/>
  <c r="CL131" i="10"/>
  <c r="CL132" i="10" s="1"/>
  <c r="CM129" i="10" s="1"/>
  <c r="CL147" i="10"/>
  <c r="CL148" i="10" s="1"/>
  <c r="CM145" i="10" s="1"/>
  <c r="CM52" i="10"/>
  <c r="CM53" i="10" s="1"/>
  <c r="CN50" i="10" s="1"/>
  <c r="CL142" i="10"/>
  <c r="CL143" i="10" s="1"/>
  <c r="CM140" i="10" s="1"/>
  <c r="CL109" i="10"/>
  <c r="CL110" i="10" s="1"/>
  <c r="CM107" i="10" s="1"/>
  <c r="CM125" i="10"/>
  <c r="CM126" i="10" s="1"/>
  <c r="CN123" i="10" s="1"/>
  <c r="CM80" i="10"/>
  <c r="CM81" i="10" s="1"/>
  <c r="CN78" i="10" s="1"/>
  <c r="CL136" i="10"/>
  <c r="CL137" i="10" s="1"/>
  <c r="CM134" i="10" s="1"/>
  <c r="CM58" i="10"/>
  <c r="CM59" i="10" s="1"/>
  <c r="CN56" i="10" s="1"/>
  <c r="CM98" i="10"/>
  <c r="CM99" i="10" s="1"/>
  <c r="CN96" i="10" s="1"/>
  <c r="AW48" i="10"/>
  <c r="AX45" i="10" s="1"/>
  <c r="AX37" i="10"/>
  <c r="AY34" i="10" s="1"/>
  <c r="AJ39" i="10"/>
  <c r="AI19" i="10"/>
  <c r="AI17" i="10" s="1"/>
  <c r="AI10" i="10" s="1"/>
  <c r="CP5" i="7" l="1"/>
  <c r="CO7" i="7"/>
  <c r="CO6" i="6"/>
  <c r="CP6" i="6" s="1"/>
  <c r="CI207" i="9"/>
  <c r="CI209" i="9" s="1"/>
  <c r="CI210" i="9" s="1"/>
  <c r="CH204" i="9"/>
  <c r="CH205" i="9" s="1"/>
  <c r="CI202" i="9" s="1"/>
  <c r="CB31" i="9"/>
  <c r="CD145" i="9"/>
  <c r="CD147" i="9" s="1"/>
  <c r="CD148" i="9" s="1"/>
  <c r="CC142" i="9"/>
  <c r="CC143" i="9" s="1"/>
  <c r="CD140" i="9" s="1"/>
  <c r="CC217" i="9"/>
  <c r="CA84" i="9"/>
  <c r="CA85" i="9" s="1"/>
  <c r="CA86" i="9" s="1"/>
  <c r="CB83" i="9" s="1"/>
  <c r="CA79" i="9"/>
  <c r="CA80" i="9" s="1"/>
  <c r="CA81" i="9" s="1"/>
  <c r="CB78" i="9" s="1"/>
  <c r="CC28" i="9"/>
  <c r="CC46" i="9" s="1"/>
  <c r="CC47" i="9" s="1"/>
  <c r="CC48" i="9" s="1"/>
  <c r="CD45" i="9" s="1"/>
  <c r="CE112" i="9"/>
  <c r="CE114" i="9" s="1"/>
  <c r="CE115" i="9" s="1"/>
  <c r="CD109" i="9"/>
  <c r="CD110" i="9" s="1"/>
  <c r="CE107" i="9" s="1"/>
  <c r="CD214" i="9"/>
  <c r="CF160" i="9"/>
  <c r="CF161" i="9" s="1"/>
  <c r="CG158" i="9" s="1"/>
  <c r="CG163" i="9"/>
  <c r="CG165" i="9" s="1"/>
  <c r="CG166" i="9" s="1"/>
  <c r="CF193" i="9"/>
  <c r="CF194" i="9" s="1"/>
  <c r="CG191" i="9" s="1"/>
  <c r="CG196" i="9"/>
  <c r="CG198" i="9" s="1"/>
  <c r="CG199" i="9" s="1"/>
  <c r="CB30" i="9"/>
  <c r="CD134" i="9"/>
  <c r="CD136" i="9" s="1"/>
  <c r="CD137" i="9" s="1"/>
  <c r="CC131" i="9"/>
  <c r="CC132" i="9" s="1"/>
  <c r="CD129" i="9" s="1"/>
  <c r="CC216" i="9"/>
  <c r="CB29" i="9"/>
  <c r="CC120" i="9"/>
  <c r="CC121" i="9" s="1"/>
  <c r="CD118" i="9" s="1"/>
  <c r="CC215" i="9"/>
  <c r="CD123" i="9"/>
  <c r="CD125" i="9" s="1"/>
  <c r="CD126" i="9" s="1"/>
  <c r="CG174" i="9"/>
  <c r="CG176" i="9" s="1"/>
  <c r="CG177" i="9" s="1"/>
  <c r="CF171" i="9"/>
  <c r="CF172" i="9" s="1"/>
  <c r="CG169" i="9" s="1"/>
  <c r="CA62" i="9"/>
  <c r="CA63" i="9" s="1"/>
  <c r="CA64" i="9" s="1"/>
  <c r="CB61" i="9" s="1"/>
  <c r="CA57" i="9"/>
  <c r="CA58" i="9" s="1"/>
  <c r="CA59" i="9" s="1"/>
  <c r="CB56" i="9" s="1"/>
  <c r="CA51" i="9"/>
  <c r="CA52" i="9" s="1"/>
  <c r="CA53" i="9" s="1"/>
  <c r="CB50" i="9" s="1"/>
  <c r="CA68" i="9"/>
  <c r="CA69" i="9" s="1"/>
  <c r="CA70" i="9" s="1"/>
  <c r="CB67" i="9" s="1"/>
  <c r="CA73" i="9"/>
  <c r="CA74" i="9" s="1"/>
  <c r="CA75" i="9" s="1"/>
  <c r="CB72" i="9" s="1"/>
  <c r="AG42" i="9"/>
  <c r="AG19" i="9" s="1"/>
  <c r="AG17" i="9" s="1"/>
  <c r="AG10" i="9" s="1"/>
  <c r="AG13" i="12"/>
  <c r="AG12" i="11" s="1"/>
  <c r="AH42" i="12"/>
  <c r="AH19" i="12" s="1"/>
  <c r="CL51" i="12"/>
  <c r="CL52" i="12" s="1"/>
  <c r="CL53" i="12" s="1"/>
  <c r="CM50" i="12" s="1"/>
  <c r="CL62" i="12"/>
  <c r="CL63" i="12" s="1"/>
  <c r="CL64" i="12" s="1"/>
  <c r="CM61" i="12" s="1"/>
  <c r="CL57" i="12"/>
  <c r="CL58" i="12" s="1"/>
  <c r="CL59" i="12" s="1"/>
  <c r="CM56" i="12" s="1"/>
  <c r="CL68" i="12"/>
  <c r="CL69" i="12" s="1"/>
  <c r="CL70" i="12" s="1"/>
  <c r="CM67" i="12" s="1"/>
  <c r="CL73" i="12"/>
  <c r="CL74" i="12" s="1"/>
  <c r="CL75" i="12" s="1"/>
  <c r="CM72" i="12" s="1"/>
  <c r="AH36" i="12"/>
  <c r="AH22" i="12" s="1"/>
  <c r="CK84" i="12"/>
  <c r="CK85" i="12" s="1"/>
  <c r="CK86" i="12" s="1"/>
  <c r="CL83" i="12" s="1"/>
  <c r="CK79" i="12"/>
  <c r="CK80" i="12" s="1"/>
  <c r="CK81" i="12" s="1"/>
  <c r="CL78" i="12" s="1"/>
  <c r="CM185" i="12"/>
  <c r="CM187" i="12" s="1"/>
  <c r="CM188" i="12" s="1"/>
  <c r="CL182" i="12"/>
  <c r="CL183" i="12" s="1"/>
  <c r="CM180" i="12" s="1"/>
  <c r="CO163" i="12"/>
  <c r="CO165" i="12" s="1"/>
  <c r="CO166" i="12" s="1"/>
  <c r="CN160" i="12"/>
  <c r="CN161" i="12" s="1"/>
  <c r="CO158" i="12" s="1"/>
  <c r="AI104" i="9"/>
  <c r="CO196" i="12"/>
  <c r="CO198" i="12" s="1"/>
  <c r="CO199" i="12" s="1"/>
  <c r="CN193" i="12"/>
  <c r="CN194" i="12" s="1"/>
  <c r="CO191" i="12" s="1"/>
  <c r="AI99" i="12"/>
  <c r="AJ96" i="12" s="1"/>
  <c r="CM120" i="12"/>
  <c r="CM121" i="12" s="1"/>
  <c r="CN118" i="12" s="1"/>
  <c r="CM215" i="12"/>
  <c r="CL142" i="12"/>
  <c r="CL143" i="12" s="1"/>
  <c r="CM140" i="12" s="1"/>
  <c r="CL217" i="12"/>
  <c r="CM109" i="12"/>
  <c r="CM110" i="12" s="1"/>
  <c r="CN107" i="12" s="1"/>
  <c r="CM214" i="12"/>
  <c r="CM131" i="12"/>
  <c r="CM132" i="12" s="1"/>
  <c r="CN129" i="12" s="1"/>
  <c r="CM216" i="12"/>
  <c r="CK182" i="9"/>
  <c r="CK183" i="9" s="1"/>
  <c r="CL180" i="9" s="1"/>
  <c r="CR204" i="12"/>
  <c r="CR205" i="12" s="1"/>
  <c r="CS202" i="12" s="1"/>
  <c r="CP171" i="12"/>
  <c r="CP172" i="12" s="1"/>
  <c r="CQ169" i="12" s="1"/>
  <c r="CM187" i="9"/>
  <c r="CM188" i="9" s="1"/>
  <c r="CN185" i="9" s="1"/>
  <c r="CS209" i="12"/>
  <c r="CS210" i="12" s="1"/>
  <c r="CT207" i="12" s="1"/>
  <c r="CQ176" i="12"/>
  <c r="CQ177" i="12" s="1"/>
  <c r="CR174" i="12" s="1"/>
  <c r="AJ103" i="12"/>
  <c r="CM145" i="12"/>
  <c r="CM147" i="12" s="1"/>
  <c r="CM148" i="12" s="1"/>
  <c r="CL31" i="12" s="1"/>
  <c r="CN123" i="12"/>
  <c r="CN125" i="12" s="1"/>
  <c r="CN126" i="12" s="1"/>
  <c r="CM29" i="12" s="1"/>
  <c r="CN112" i="12"/>
  <c r="CN114" i="12" s="1"/>
  <c r="CN115" i="12" s="1"/>
  <c r="CM28" i="12" s="1"/>
  <c r="CM46" i="12" s="1"/>
  <c r="CM47" i="12" s="1"/>
  <c r="CM48" i="12" s="1"/>
  <c r="CN45" i="12" s="1"/>
  <c r="CN134" i="12"/>
  <c r="CN136" i="12" s="1"/>
  <c r="CN137" i="12" s="1"/>
  <c r="CM30" i="12" s="1"/>
  <c r="CN98" i="10"/>
  <c r="CN99" i="10" s="1"/>
  <c r="CO96" i="10" s="1"/>
  <c r="CN58" i="10"/>
  <c r="CN59" i="10" s="1"/>
  <c r="CO56" i="10" s="1"/>
  <c r="CM136" i="10"/>
  <c r="CM137" i="10" s="1"/>
  <c r="CN134" i="10" s="1"/>
  <c r="CN80" i="10"/>
  <c r="CN81" i="10" s="1"/>
  <c r="CO78" i="10" s="1"/>
  <c r="CN125" i="10"/>
  <c r="CN126" i="10" s="1"/>
  <c r="CO123" i="10" s="1"/>
  <c r="CM142" i="10"/>
  <c r="CM143" i="10" s="1"/>
  <c r="CN140" i="10" s="1"/>
  <c r="CN52" i="10"/>
  <c r="CN53" i="10" s="1"/>
  <c r="CO50" i="10" s="1"/>
  <c r="CM147" i="10"/>
  <c r="CM148" i="10" s="1"/>
  <c r="CN145" i="10" s="1"/>
  <c r="CM131" i="10"/>
  <c r="CM132" i="10" s="1"/>
  <c r="CN129" i="10" s="1"/>
  <c r="CN114" i="10"/>
  <c r="CN115" i="10" s="1"/>
  <c r="CO112" i="10" s="1"/>
  <c r="CM103" i="10"/>
  <c r="CM104" i="10" s="1"/>
  <c r="CN101" i="10" s="1"/>
  <c r="CN69" i="10"/>
  <c r="CN70" i="10" s="1"/>
  <c r="CO67" i="10" s="1"/>
  <c r="CN74" i="10"/>
  <c r="CN75" i="10" s="1"/>
  <c r="CO72" i="10" s="1"/>
  <c r="CN85" i="10"/>
  <c r="CN86" i="10" s="1"/>
  <c r="CO83" i="10" s="1"/>
  <c r="CN120" i="10"/>
  <c r="CN121" i="10" s="1"/>
  <c r="CO118" i="10" s="1"/>
  <c r="CM109" i="10"/>
  <c r="CM110" i="10" s="1"/>
  <c r="CN107" i="10" s="1"/>
  <c r="CO63" i="10"/>
  <c r="CO64" i="10" s="1"/>
  <c r="CP61" i="10" s="1"/>
  <c r="AI11" i="10"/>
  <c r="AI23" i="10" s="1"/>
  <c r="AI24" i="10" s="1"/>
  <c r="AI12" i="10" s="1"/>
  <c r="AJ18" i="10"/>
  <c r="AJ41" i="10"/>
  <c r="AJ9" i="10" s="1"/>
  <c r="AY36" i="10"/>
  <c r="AX47" i="10"/>
  <c r="AX22" i="10" s="1"/>
  <c r="AH27" i="9" l="1"/>
  <c r="AH15" i="9" s="1"/>
  <c r="CQ5" i="7"/>
  <c r="CP7" i="7"/>
  <c r="CP5" i="6"/>
  <c r="CQ5" i="6" s="1"/>
  <c r="CC30" i="9"/>
  <c r="CD131" i="9"/>
  <c r="CD132" i="9" s="1"/>
  <c r="CE129" i="9" s="1"/>
  <c r="CE134" i="9"/>
  <c r="CE136" i="9" s="1"/>
  <c r="CE137" i="9" s="1"/>
  <c r="CD216" i="9"/>
  <c r="CB68" i="9"/>
  <c r="CB69" i="9" s="1"/>
  <c r="CB70" i="9" s="1"/>
  <c r="CC67" i="9" s="1"/>
  <c r="CB73" i="9"/>
  <c r="CB74" i="9" s="1"/>
  <c r="CB75" i="9" s="1"/>
  <c r="CC72" i="9" s="1"/>
  <c r="CB51" i="9"/>
  <c r="CB52" i="9" s="1"/>
  <c r="CB53" i="9" s="1"/>
  <c r="CC50" i="9" s="1"/>
  <c r="CB57" i="9"/>
  <c r="CB58" i="9" s="1"/>
  <c r="CB59" i="9" s="1"/>
  <c r="CC56" i="9" s="1"/>
  <c r="CB62" i="9"/>
  <c r="CB63" i="9" s="1"/>
  <c r="CB64" i="9" s="1"/>
  <c r="CC61" i="9" s="1"/>
  <c r="CD28" i="9"/>
  <c r="CD46" i="9" s="1"/>
  <c r="CD47" i="9" s="1"/>
  <c r="CD48" i="9" s="1"/>
  <c r="CE45" i="9" s="1"/>
  <c r="CE214" i="9"/>
  <c r="CF112" i="9"/>
  <c r="CF114" i="9" s="1"/>
  <c r="CF115" i="9" s="1"/>
  <c r="CE109" i="9"/>
  <c r="CE110" i="9" s="1"/>
  <c r="CF107" i="9" s="1"/>
  <c r="CH163" i="9"/>
  <c r="CH165" i="9" s="1"/>
  <c r="CH166" i="9" s="1"/>
  <c r="CG160" i="9"/>
  <c r="CG161" i="9" s="1"/>
  <c r="CH158" i="9" s="1"/>
  <c r="CC31" i="9"/>
  <c r="CD142" i="9"/>
  <c r="CD143" i="9" s="1"/>
  <c r="CE140" i="9" s="1"/>
  <c r="CD217" i="9"/>
  <c r="CE145" i="9"/>
  <c r="CE147" i="9" s="1"/>
  <c r="CE148" i="9" s="1"/>
  <c r="CH174" i="9"/>
  <c r="CH176" i="9" s="1"/>
  <c r="CH177" i="9" s="1"/>
  <c r="CG171" i="9"/>
  <c r="CG172" i="9" s="1"/>
  <c r="CH169" i="9" s="1"/>
  <c r="CB79" i="9"/>
  <c r="CB80" i="9" s="1"/>
  <c r="CB81" i="9" s="1"/>
  <c r="CC78" i="9" s="1"/>
  <c r="CB84" i="9"/>
  <c r="CB85" i="9" s="1"/>
  <c r="CB86" i="9" s="1"/>
  <c r="CC83" i="9" s="1"/>
  <c r="CG193" i="9"/>
  <c r="CG194" i="9" s="1"/>
  <c r="CH191" i="9" s="1"/>
  <c r="CH196" i="9"/>
  <c r="CH198" i="9" s="1"/>
  <c r="CH199" i="9" s="1"/>
  <c r="CC29" i="9"/>
  <c r="CE123" i="9"/>
  <c r="CE125" i="9" s="1"/>
  <c r="CE126" i="9" s="1"/>
  <c r="CD120" i="9"/>
  <c r="CD121" i="9" s="1"/>
  <c r="CE118" i="9" s="1"/>
  <c r="CD215" i="9"/>
  <c r="CJ207" i="9"/>
  <c r="CJ209" i="9" s="1"/>
  <c r="CJ210" i="9" s="1"/>
  <c r="CI204" i="9"/>
  <c r="CI205" i="9" s="1"/>
  <c r="CJ202" i="9" s="1"/>
  <c r="AG11" i="9"/>
  <c r="AG23" i="9" s="1"/>
  <c r="AG24" i="9" s="1"/>
  <c r="AG12" i="9" s="1"/>
  <c r="AG13" i="9" s="1"/>
  <c r="AG11" i="11" s="1"/>
  <c r="AG13" i="11" s="1"/>
  <c r="AH39" i="9"/>
  <c r="AH18" i="9" s="1"/>
  <c r="AH37" i="12"/>
  <c r="AI34" i="12" s="1"/>
  <c r="AI39" i="12"/>
  <c r="AI18" i="12" s="1"/>
  <c r="AH17" i="12"/>
  <c r="CM73" i="12"/>
  <c r="CM74" i="12" s="1"/>
  <c r="CM75" i="12" s="1"/>
  <c r="CN72" i="12" s="1"/>
  <c r="CM68" i="12"/>
  <c r="CM69" i="12" s="1"/>
  <c r="CM70" i="12" s="1"/>
  <c r="CN67" i="12" s="1"/>
  <c r="CM57" i="12"/>
  <c r="CM58" i="12" s="1"/>
  <c r="CM59" i="12" s="1"/>
  <c r="CN56" i="12" s="1"/>
  <c r="CM51" i="12"/>
  <c r="CM52" i="12" s="1"/>
  <c r="CM53" i="12" s="1"/>
  <c r="CN50" i="12" s="1"/>
  <c r="CM62" i="12"/>
  <c r="CM63" i="12" s="1"/>
  <c r="CM64" i="12" s="1"/>
  <c r="CN61" i="12" s="1"/>
  <c r="CL84" i="12"/>
  <c r="CL85" i="12" s="1"/>
  <c r="CL86" i="12" s="1"/>
  <c r="CM83" i="12" s="1"/>
  <c r="CL79" i="12"/>
  <c r="CL80" i="12" s="1"/>
  <c r="CL81" i="12" s="1"/>
  <c r="CM78" i="12" s="1"/>
  <c r="CP196" i="12"/>
  <c r="CP198" i="12" s="1"/>
  <c r="CP199" i="12" s="1"/>
  <c r="CO193" i="12"/>
  <c r="CO194" i="12" s="1"/>
  <c r="CP191" i="12" s="1"/>
  <c r="AI98" i="9"/>
  <c r="AI213" i="9"/>
  <c r="AI6" i="9" s="1"/>
  <c r="AJ101" i="9"/>
  <c r="CP163" i="12"/>
  <c r="CP165" i="12" s="1"/>
  <c r="CP166" i="12" s="1"/>
  <c r="CO160" i="12"/>
  <c r="CO161" i="12" s="1"/>
  <c r="CP158" i="12" s="1"/>
  <c r="CN185" i="12"/>
  <c r="CN187" i="12" s="1"/>
  <c r="CN188" i="12" s="1"/>
  <c r="CM182" i="12"/>
  <c r="CM183" i="12" s="1"/>
  <c r="CN180" i="12" s="1"/>
  <c r="CN131" i="12"/>
  <c r="CN132" i="12" s="1"/>
  <c r="CO129" i="12" s="1"/>
  <c r="CN216" i="12"/>
  <c r="CN109" i="12"/>
  <c r="CN110" i="12" s="1"/>
  <c r="CO107" i="12" s="1"/>
  <c r="CN214" i="12"/>
  <c r="CM142" i="12"/>
  <c r="CM143" i="12" s="1"/>
  <c r="CN140" i="12" s="1"/>
  <c r="CM217" i="12"/>
  <c r="CN120" i="12"/>
  <c r="CN121" i="12" s="1"/>
  <c r="CO118" i="12" s="1"/>
  <c r="CN215" i="12"/>
  <c r="CQ171" i="12"/>
  <c r="CQ172" i="12" s="1"/>
  <c r="CR169" i="12" s="1"/>
  <c r="CS204" i="12"/>
  <c r="CS205" i="12" s="1"/>
  <c r="CT202" i="12" s="1"/>
  <c r="CL182" i="9"/>
  <c r="CL183" i="9" s="1"/>
  <c r="CM180" i="9" s="1"/>
  <c r="CN187" i="9"/>
  <c r="CN188" i="9" s="1"/>
  <c r="CO185" i="9" s="1"/>
  <c r="CR176" i="12"/>
  <c r="CR177" i="12" s="1"/>
  <c r="CS174" i="12" s="1"/>
  <c r="CT209" i="12"/>
  <c r="CT210" i="12" s="1"/>
  <c r="CU207" i="12" s="1"/>
  <c r="CO112" i="12"/>
  <c r="CO114" i="12" s="1"/>
  <c r="CO115" i="12" s="1"/>
  <c r="CN28" i="12" s="1"/>
  <c r="CN46" i="12" s="1"/>
  <c r="CN47" i="12" s="1"/>
  <c r="CN48" i="12" s="1"/>
  <c r="CO45" i="12" s="1"/>
  <c r="CO123" i="12"/>
  <c r="CO125" i="12" s="1"/>
  <c r="CO126" i="12" s="1"/>
  <c r="CN29" i="12" s="1"/>
  <c r="CN145" i="12"/>
  <c r="CN147" i="12" s="1"/>
  <c r="CN148" i="12" s="1"/>
  <c r="CM31" i="12" s="1"/>
  <c r="CO134" i="12"/>
  <c r="CO136" i="12" s="1"/>
  <c r="CO137" i="12" s="1"/>
  <c r="CN30" i="12" s="1"/>
  <c r="AJ104" i="12"/>
  <c r="AI27" i="12" s="1"/>
  <c r="AI15" i="12" s="1"/>
  <c r="CP63" i="10"/>
  <c r="CP64" i="10" s="1"/>
  <c r="CQ61" i="10" s="1"/>
  <c r="CN109" i="10"/>
  <c r="CN110" i="10" s="1"/>
  <c r="CO107" i="10" s="1"/>
  <c r="CO120" i="10"/>
  <c r="CO121" i="10" s="1"/>
  <c r="CP118" i="10" s="1"/>
  <c r="CO85" i="10"/>
  <c r="CO86" i="10" s="1"/>
  <c r="CP83" i="10" s="1"/>
  <c r="CO74" i="10"/>
  <c r="CO75" i="10" s="1"/>
  <c r="CP72" i="10" s="1"/>
  <c r="CN103" i="10"/>
  <c r="CN104" i="10" s="1"/>
  <c r="CO101" i="10" s="1"/>
  <c r="CO114" i="10"/>
  <c r="CO115" i="10" s="1"/>
  <c r="CP112" i="10" s="1"/>
  <c r="CN131" i="10"/>
  <c r="CN132" i="10" s="1"/>
  <c r="CO129" i="10" s="1"/>
  <c r="CN147" i="10"/>
  <c r="CN148" i="10" s="1"/>
  <c r="CO145" i="10" s="1"/>
  <c r="CO52" i="10"/>
  <c r="CO53" i="10" s="1"/>
  <c r="CP50" i="10" s="1"/>
  <c r="CN142" i="10"/>
  <c r="CN143" i="10" s="1"/>
  <c r="CO140" i="10" s="1"/>
  <c r="CO125" i="10"/>
  <c r="CO126" i="10" s="1"/>
  <c r="CP123" i="10" s="1"/>
  <c r="CO80" i="10"/>
  <c r="CO81" i="10" s="1"/>
  <c r="CP78" i="10" s="1"/>
  <c r="CN136" i="10"/>
  <c r="CN137" i="10" s="1"/>
  <c r="CO134" i="10" s="1"/>
  <c r="CO58" i="10"/>
  <c r="CO59" i="10" s="1"/>
  <c r="CP56" i="10" s="1"/>
  <c r="CO69" i="10"/>
  <c r="CO70" i="10" s="1"/>
  <c r="CP67" i="10" s="1"/>
  <c r="CO98" i="10"/>
  <c r="CO99" i="10" s="1"/>
  <c r="CP96" i="10" s="1"/>
  <c r="AX48" i="10"/>
  <c r="AY45" i="10" s="1"/>
  <c r="AY37" i="10"/>
  <c r="AZ34" i="10" s="1"/>
  <c r="AJ42" i="10"/>
  <c r="AI13" i="10"/>
  <c r="AH40" i="9" l="1"/>
  <c r="AH35" i="9"/>
  <c r="AH36" i="9" s="1"/>
  <c r="AH22" i="9" s="1"/>
  <c r="CR5" i="7"/>
  <c r="CQ7" i="7"/>
  <c r="CQ6" i="6"/>
  <c r="CR6" i="6" s="1"/>
  <c r="CC84" i="9"/>
  <c r="CC85" i="9" s="1"/>
  <c r="CC86" i="9" s="1"/>
  <c r="CD83" i="9" s="1"/>
  <c r="CC79" i="9"/>
  <c r="CC80" i="9" s="1"/>
  <c r="CC81" i="9" s="1"/>
  <c r="CD78" i="9" s="1"/>
  <c r="CI174" i="9"/>
  <c r="CI176" i="9" s="1"/>
  <c r="CI177" i="9" s="1"/>
  <c r="CH171" i="9"/>
  <c r="CH172" i="9" s="1"/>
  <c r="CI169" i="9" s="1"/>
  <c r="CD31" i="9"/>
  <c r="CE142" i="9"/>
  <c r="CE143" i="9" s="1"/>
  <c r="CF140" i="9" s="1"/>
  <c r="CE217" i="9"/>
  <c r="CF145" i="9"/>
  <c r="CF147" i="9" s="1"/>
  <c r="CF148" i="9" s="1"/>
  <c r="CK207" i="9"/>
  <c r="CK209" i="9" s="1"/>
  <c r="CK210" i="9" s="1"/>
  <c r="CJ204" i="9"/>
  <c r="CJ205" i="9" s="1"/>
  <c r="CK202" i="9" s="1"/>
  <c r="CD29" i="9"/>
  <c r="CE215" i="9"/>
  <c r="CF123" i="9"/>
  <c r="CF125" i="9" s="1"/>
  <c r="CF126" i="9" s="1"/>
  <c r="CE120" i="9"/>
  <c r="CE121" i="9" s="1"/>
  <c r="CF118" i="9" s="1"/>
  <c r="CI163" i="9"/>
  <c r="CI165" i="9" s="1"/>
  <c r="CI166" i="9" s="1"/>
  <c r="CH160" i="9"/>
  <c r="CH161" i="9" s="1"/>
  <c r="CI158" i="9" s="1"/>
  <c r="CI196" i="9"/>
  <c r="CI198" i="9" s="1"/>
  <c r="CI199" i="9" s="1"/>
  <c r="CH193" i="9"/>
  <c r="CH194" i="9" s="1"/>
  <c r="CI191" i="9" s="1"/>
  <c r="CD30" i="9"/>
  <c r="CE216" i="9"/>
  <c r="CE131" i="9"/>
  <c r="CE132" i="9" s="1"/>
  <c r="CF129" i="9" s="1"/>
  <c r="CF134" i="9"/>
  <c r="CF136" i="9" s="1"/>
  <c r="CF137" i="9" s="1"/>
  <c r="CE28" i="9"/>
  <c r="CE46" i="9" s="1"/>
  <c r="CE47" i="9" s="1"/>
  <c r="CE48" i="9" s="1"/>
  <c r="CF45" i="9" s="1"/>
  <c r="CF214" i="9"/>
  <c r="CG112" i="9"/>
  <c r="CG114" i="9" s="1"/>
  <c r="CG115" i="9" s="1"/>
  <c r="CF109" i="9"/>
  <c r="CF110" i="9" s="1"/>
  <c r="CG107" i="9" s="1"/>
  <c r="CC62" i="9"/>
  <c r="CC63" i="9" s="1"/>
  <c r="CC64" i="9" s="1"/>
  <c r="CD61" i="9" s="1"/>
  <c r="CC57" i="9"/>
  <c r="CC58" i="9" s="1"/>
  <c r="CC59" i="9" s="1"/>
  <c r="CD56" i="9" s="1"/>
  <c r="CC51" i="9"/>
  <c r="CC52" i="9" s="1"/>
  <c r="CC53" i="9" s="1"/>
  <c r="CD50" i="9" s="1"/>
  <c r="CC73" i="9"/>
  <c r="CC74" i="9" s="1"/>
  <c r="CC75" i="9" s="1"/>
  <c r="CD72" i="9" s="1"/>
  <c r="CC68" i="9"/>
  <c r="CC69" i="9" s="1"/>
  <c r="CC70" i="9" s="1"/>
  <c r="CD67" i="9" s="1"/>
  <c r="CN62" i="12"/>
  <c r="CN63" i="12" s="1"/>
  <c r="CN64" i="12" s="1"/>
  <c r="CO61" i="12" s="1"/>
  <c r="CN57" i="12"/>
  <c r="CN58" i="12" s="1"/>
  <c r="CN59" i="12" s="1"/>
  <c r="CO56" i="12" s="1"/>
  <c r="CN51" i="12"/>
  <c r="CN52" i="12" s="1"/>
  <c r="CN53" i="12" s="1"/>
  <c r="CO50" i="12" s="1"/>
  <c r="AH37" i="9"/>
  <c r="AI34" i="9" s="1"/>
  <c r="CN68" i="12"/>
  <c r="CN69" i="12" s="1"/>
  <c r="CN70" i="12" s="1"/>
  <c r="CO67" i="12" s="1"/>
  <c r="CN73" i="12"/>
  <c r="CN74" i="12" s="1"/>
  <c r="CN75" i="12" s="1"/>
  <c r="CO72" i="12" s="1"/>
  <c r="AI40" i="12"/>
  <c r="AI41" i="12" s="1"/>
  <c r="AI9" i="12" s="1"/>
  <c r="AI35" i="12"/>
  <c r="CM79" i="12"/>
  <c r="CM80" i="12" s="1"/>
  <c r="CM81" i="12" s="1"/>
  <c r="CN78" i="12" s="1"/>
  <c r="CM84" i="12"/>
  <c r="CM85" i="12" s="1"/>
  <c r="CM86" i="12" s="1"/>
  <c r="CN83" i="12" s="1"/>
  <c r="AH10" i="12"/>
  <c r="AH11" i="12"/>
  <c r="AH23" i="12" s="1"/>
  <c r="AH24" i="12" s="1"/>
  <c r="AH12" i="12" s="1"/>
  <c r="AH41" i="9"/>
  <c r="AH9" i="9" s="1"/>
  <c r="CR171" i="12"/>
  <c r="CR172" i="12" s="1"/>
  <c r="CS169" i="12" s="1"/>
  <c r="CO185" i="12"/>
  <c r="CO187" i="12" s="1"/>
  <c r="CO188" i="12" s="1"/>
  <c r="CN182" i="12"/>
  <c r="CN183" i="12" s="1"/>
  <c r="CO180" i="12" s="1"/>
  <c r="AJ103" i="9"/>
  <c r="AI99" i="9"/>
  <c r="AJ96" i="9" s="1"/>
  <c r="CQ196" i="12"/>
  <c r="CQ198" i="12" s="1"/>
  <c r="CQ199" i="12" s="1"/>
  <c r="CP193" i="12"/>
  <c r="CP194" i="12" s="1"/>
  <c r="CQ191" i="12" s="1"/>
  <c r="CQ163" i="12"/>
  <c r="CQ165" i="12" s="1"/>
  <c r="CQ166" i="12" s="1"/>
  <c r="CP160" i="12"/>
  <c r="CP161" i="12" s="1"/>
  <c r="CQ158" i="12" s="1"/>
  <c r="AJ98" i="12"/>
  <c r="AJ213" i="12"/>
  <c r="AJ6" i="12" s="1"/>
  <c r="CN142" i="12"/>
  <c r="CN143" i="12" s="1"/>
  <c r="CO140" i="12" s="1"/>
  <c r="CN217" i="12"/>
  <c r="CO120" i="12"/>
  <c r="CO121" i="12" s="1"/>
  <c r="CP118" i="12" s="1"/>
  <c r="CO215" i="12"/>
  <c r="CO131" i="12"/>
  <c r="CO132" i="12" s="1"/>
  <c r="CP129" i="12" s="1"/>
  <c r="CO216" i="12"/>
  <c r="CO109" i="12"/>
  <c r="CO110" i="12" s="1"/>
  <c r="CP107" i="12" s="1"/>
  <c r="CO214" i="12"/>
  <c r="CT204" i="12"/>
  <c r="CT205" i="12" s="1"/>
  <c r="CU202" i="12" s="1"/>
  <c r="CM182" i="9"/>
  <c r="CM183" i="9" s="1"/>
  <c r="CN180" i="9" s="1"/>
  <c r="CU209" i="12"/>
  <c r="CU210" i="12" s="1"/>
  <c r="CV207" i="12" s="1"/>
  <c r="CS176" i="12"/>
  <c r="CS177" i="12" s="1"/>
  <c r="CT174" i="12" s="1"/>
  <c r="CO187" i="9"/>
  <c r="CO188" i="9" s="1"/>
  <c r="CP185" i="9" s="1"/>
  <c r="CO145" i="12"/>
  <c r="CO147" i="12" s="1"/>
  <c r="CO148" i="12" s="1"/>
  <c r="CN31" i="12" s="1"/>
  <c r="AK101" i="12"/>
  <c r="CP134" i="12"/>
  <c r="CP136" i="12" s="1"/>
  <c r="CP137" i="12" s="1"/>
  <c r="CO30" i="12" s="1"/>
  <c r="CP123" i="12"/>
  <c r="CP125" i="12" s="1"/>
  <c r="CP126" i="12" s="1"/>
  <c r="CO29" i="12" s="1"/>
  <c r="CP112" i="12"/>
  <c r="CP114" i="12" s="1"/>
  <c r="CP115" i="12" s="1"/>
  <c r="CO28" i="12" s="1"/>
  <c r="CO46" i="12" s="1"/>
  <c r="CO47" i="12" s="1"/>
  <c r="CO48" i="12" s="1"/>
  <c r="CP45" i="12" s="1"/>
  <c r="CP98" i="10"/>
  <c r="CP99" i="10" s="1"/>
  <c r="CQ96" i="10" s="1"/>
  <c r="CP69" i="10"/>
  <c r="CP70" i="10" s="1"/>
  <c r="CQ67" i="10" s="1"/>
  <c r="CP58" i="10"/>
  <c r="CP59" i="10" s="1"/>
  <c r="CQ56" i="10" s="1"/>
  <c r="CO136" i="10"/>
  <c r="CO137" i="10" s="1"/>
  <c r="CP134" i="10" s="1"/>
  <c r="CP80" i="10"/>
  <c r="CP81" i="10" s="1"/>
  <c r="CQ78" i="10" s="1"/>
  <c r="CO142" i="10"/>
  <c r="CO143" i="10" s="1"/>
  <c r="CP140" i="10" s="1"/>
  <c r="CP52" i="10"/>
  <c r="CP53" i="10" s="1"/>
  <c r="CQ50" i="10" s="1"/>
  <c r="CO147" i="10"/>
  <c r="CO148" i="10" s="1"/>
  <c r="CP145" i="10" s="1"/>
  <c r="CO131" i="10"/>
  <c r="CO132" i="10" s="1"/>
  <c r="CP129" i="10" s="1"/>
  <c r="CP114" i="10"/>
  <c r="CP115" i="10" s="1"/>
  <c r="CQ112" i="10" s="1"/>
  <c r="CO103" i="10"/>
  <c r="CO104" i="10" s="1"/>
  <c r="CP101" i="10" s="1"/>
  <c r="CP74" i="10"/>
  <c r="CP75" i="10" s="1"/>
  <c r="CQ72" i="10" s="1"/>
  <c r="CP85" i="10"/>
  <c r="CP86" i="10" s="1"/>
  <c r="CQ83" i="10" s="1"/>
  <c r="CP120" i="10"/>
  <c r="CP121" i="10" s="1"/>
  <c r="CQ118" i="10" s="1"/>
  <c r="CO109" i="10"/>
  <c r="CO110" i="10" s="1"/>
  <c r="CP107" i="10" s="1"/>
  <c r="CP125" i="10"/>
  <c r="CP126" i="10" s="1"/>
  <c r="CQ123" i="10" s="1"/>
  <c r="CQ63" i="10"/>
  <c r="CQ64" i="10" s="1"/>
  <c r="CR61" i="10" s="1"/>
  <c r="AK39" i="10"/>
  <c r="AJ19" i="10"/>
  <c r="AJ17" i="10" s="1"/>
  <c r="AJ10" i="10" s="1"/>
  <c r="AZ36" i="10"/>
  <c r="AY47" i="10"/>
  <c r="AY22" i="10" s="1"/>
  <c r="CS5" i="7" l="1"/>
  <c r="CR7" i="7"/>
  <c r="CR5" i="6"/>
  <c r="CS5" i="6" s="1"/>
  <c r="CI193" i="9"/>
  <c r="CI194" i="9" s="1"/>
  <c r="CJ191" i="9" s="1"/>
  <c r="CJ196" i="9"/>
  <c r="CJ198" i="9" s="1"/>
  <c r="CJ199" i="9" s="1"/>
  <c r="CD68" i="9"/>
  <c r="CD69" i="9" s="1"/>
  <c r="CD70" i="9" s="1"/>
  <c r="CE67" i="9" s="1"/>
  <c r="CD73" i="9"/>
  <c r="CD74" i="9" s="1"/>
  <c r="CD75" i="9" s="1"/>
  <c r="CE72" i="9" s="1"/>
  <c r="CI160" i="9"/>
  <c r="CI161" i="9" s="1"/>
  <c r="CJ158" i="9" s="1"/>
  <c r="CJ163" i="9"/>
  <c r="CJ165" i="9" s="1"/>
  <c r="CJ166" i="9" s="1"/>
  <c r="CD62" i="9"/>
  <c r="CD63" i="9" s="1"/>
  <c r="CD64" i="9" s="1"/>
  <c r="CE61" i="9" s="1"/>
  <c r="CD57" i="9"/>
  <c r="CD58" i="9" s="1"/>
  <c r="CD59" i="9" s="1"/>
  <c r="CE56" i="9" s="1"/>
  <c r="CD51" i="9"/>
  <c r="CD52" i="9" s="1"/>
  <c r="CD53" i="9" s="1"/>
  <c r="CE50" i="9" s="1"/>
  <c r="CL207" i="9"/>
  <c r="CL209" i="9" s="1"/>
  <c r="CL210" i="9" s="1"/>
  <c r="CK204" i="9"/>
  <c r="CK205" i="9" s="1"/>
  <c r="CL202" i="9" s="1"/>
  <c r="CD84" i="9"/>
  <c r="CD85" i="9" s="1"/>
  <c r="CD86" i="9" s="1"/>
  <c r="CE83" i="9" s="1"/>
  <c r="CD79" i="9"/>
  <c r="CD80" i="9" s="1"/>
  <c r="CD81" i="9" s="1"/>
  <c r="CE78" i="9" s="1"/>
  <c r="CE30" i="9"/>
  <c r="CG134" i="9"/>
  <c r="CG136" i="9" s="1"/>
  <c r="CG137" i="9" s="1"/>
  <c r="CF131" i="9"/>
  <c r="CF132" i="9" s="1"/>
  <c r="CG129" i="9" s="1"/>
  <c r="CF216" i="9"/>
  <c r="CE29" i="9"/>
  <c r="CF215" i="9"/>
  <c r="CG123" i="9"/>
  <c r="CG125" i="9" s="1"/>
  <c r="CG126" i="9" s="1"/>
  <c r="CF120" i="9"/>
  <c r="CF121" i="9" s="1"/>
  <c r="CG118" i="9" s="1"/>
  <c r="CE31" i="9"/>
  <c r="CF217" i="9"/>
  <c r="CG145" i="9"/>
  <c r="CG147" i="9" s="1"/>
  <c r="CG148" i="9" s="1"/>
  <c r="CF142" i="9"/>
  <c r="CF143" i="9" s="1"/>
  <c r="CG140" i="9" s="1"/>
  <c r="CF28" i="9"/>
  <c r="CF46" i="9" s="1"/>
  <c r="CF47" i="9" s="1"/>
  <c r="CF48" i="9" s="1"/>
  <c r="CG45" i="9" s="1"/>
  <c r="CH112" i="9"/>
  <c r="CH114" i="9" s="1"/>
  <c r="CH115" i="9" s="1"/>
  <c r="CG214" i="9"/>
  <c r="CG109" i="9"/>
  <c r="CG110" i="9" s="1"/>
  <c r="CH107" i="9" s="1"/>
  <c r="CJ174" i="9"/>
  <c r="CJ176" i="9" s="1"/>
  <c r="CJ177" i="9" s="1"/>
  <c r="CI171" i="9"/>
  <c r="CI172" i="9" s="1"/>
  <c r="CJ169" i="9" s="1"/>
  <c r="AH13" i="12"/>
  <c r="AH12" i="11" s="1"/>
  <c r="AH42" i="9"/>
  <c r="AH19" i="9" s="1"/>
  <c r="AH17" i="9" s="1"/>
  <c r="CO73" i="12"/>
  <c r="CO74" i="12" s="1"/>
  <c r="CO75" i="12" s="1"/>
  <c r="CP72" i="12" s="1"/>
  <c r="CO68" i="12"/>
  <c r="CO69" i="12" s="1"/>
  <c r="CO70" i="12" s="1"/>
  <c r="CP67" i="12" s="1"/>
  <c r="AI42" i="12"/>
  <c r="AI19" i="12" s="1"/>
  <c r="CO62" i="12"/>
  <c r="CO63" i="12" s="1"/>
  <c r="CO64" i="12" s="1"/>
  <c r="CP61" i="12" s="1"/>
  <c r="CO57" i="12"/>
  <c r="CO58" i="12" s="1"/>
  <c r="CO59" i="12" s="1"/>
  <c r="CP56" i="12" s="1"/>
  <c r="CO51" i="12"/>
  <c r="CO52" i="12" s="1"/>
  <c r="CO53" i="12" s="1"/>
  <c r="CP50" i="12" s="1"/>
  <c r="CN79" i="12"/>
  <c r="CN80" i="12" s="1"/>
  <c r="CN81" i="12" s="1"/>
  <c r="CO78" i="12" s="1"/>
  <c r="CN84" i="12"/>
  <c r="CN85" i="12" s="1"/>
  <c r="CN86" i="12" s="1"/>
  <c r="CO83" i="12" s="1"/>
  <c r="AI36" i="12"/>
  <c r="AI22" i="12" s="1"/>
  <c r="AJ99" i="12"/>
  <c r="AK96" i="12" s="1"/>
  <c r="CR163" i="12"/>
  <c r="CR165" i="12" s="1"/>
  <c r="CR166" i="12" s="1"/>
  <c r="CQ160" i="12"/>
  <c r="CQ161" i="12" s="1"/>
  <c r="CR158" i="12" s="1"/>
  <c r="CR196" i="12"/>
  <c r="CR198" i="12" s="1"/>
  <c r="CR199" i="12" s="1"/>
  <c r="CQ193" i="12"/>
  <c r="CQ194" i="12" s="1"/>
  <c r="CR191" i="12" s="1"/>
  <c r="AJ104" i="9"/>
  <c r="CP185" i="12"/>
  <c r="CP187" i="12" s="1"/>
  <c r="CP188" i="12" s="1"/>
  <c r="CO182" i="12"/>
  <c r="CO183" i="12" s="1"/>
  <c r="CP180" i="12" s="1"/>
  <c r="CO142" i="12"/>
  <c r="CO143" i="12" s="1"/>
  <c r="CP140" i="12" s="1"/>
  <c r="CO217" i="12"/>
  <c r="CP120" i="12"/>
  <c r="CP121" i="12" s="1"/>
  <c r="CQ118" i="12" s="1"/>
  <c r="CP215" i="12"/>
  <c r="CP131" i="12"/>
  <c r="CP132" i="12" s="1"/>
  <c r="CQ129" i="12" s="1"/>
  <c r="CP216" i="12"/>
  <c r="CP109" i="12"/>
  <c r="CP110" i="12" s="1"/>
  <c r="CQ107" i="12" s="1"/>
  <c r="CP214" i="12"/>
  <c r="CN182" i="9"/>
  <c r="CN183" i="9" s="1"/>
  <c r="CO180" i="9" s="1"/>
  <c r="CU204" i="12"/>
  <c r="CU205" i="12" s="1"/>
  <c r="CV202" i="12" s="1"/>
  <c r="CS171" i="12"/>
  <c r="CS172" i="12" s="1"/>
  <c r="CT169" i="12" s="1"/>
  <c r="CP187" i="9"/>
  <c r="CP188" i="9" s="1"/>
  <c r="CQ185" i="9" s="1"/>
  <c r="CT176" i="12"/>
  <c r="CT177" i="12" s="1"/>
  <c r="CU174" i="12" s="1"/>
  <c r="CV209" i="12"/>
  <c r="CV210" i="12" s="1"/>
  <c r="CW207" i="12" s="1"/>
  <c r="AK103" i="12"/>
  <c r="CQ123" i="12"/>
  <c r="CQ125" i="12" s="1"/>
  <c r="CQ126" i="12" s="1"/>
  <c r="CP29" i="12" s="1"/>
  <c r="CQ134" i="12"/>
  <c r="CQ136" i="12" s="1"/>
  <c r="CQ137" i="12" s="1"/>
  <c r="CP30" i="12" s="1"/>
  <c r="CQ112" i="12"/>
  <c r="CQ114" i="12" s="1"/>
  <c r="CQ115" i="12" s="1"/>
  <c r="CP28" i="12" s="1"/>
  <c r="CP46" i="12" s="1"/>
  <c r="CP47" i="12" s="1"/>
  <c r="CP48" i="12" s="1"/>
  <c r="CQ45" i="12" s="1"/>
  <c r="CP145" i="12"/>
  <c r="CP147" i="12" s="1"/>
  <c r="CP148" i="12" s="1"/>
  <c r="CO31" i="12" s="1"/>
  <c r="CR63" i="10"/>
  <c r="CR64" i="10" s="1"/>
  <c r="CS61" i="10" s="1"/>
  <c r="CQ125" i="10"/>
  <c r="CQ126" i="10" s="1"/>
  <c r="CR123" i="10" s="1"/>
  <c r="CP109" i="10"/>
  <c r="CP110" i="10" s="1"/>
  <c r="CQ107" i="10" s="1"/>
  <c r="CQ120" i="10"/>
  <c r="CQ121" i="10" s="1"/>
  <c r="CR118" i="10" s="1"/>
  <c r="CQ85" i="10"/>
  <c r="CQ86" i="10" s="1"/>
  <c r="CR83" i="10" s="1"/>
  <c r="CP103" i="10"/>
  <c r="CP104" i="10" s="1"/>
  <c r="CQ101" i="10" s="1"/>
  <c r="CQ114" i="10"/>
  <c r="CQ115" i="10" s="1"/>
  <c r="CR112" i="10" s="1"/>
  <c r="CP131" i="10"/>
  <c r="CP132" i="10" s="1"/>
  <c r="CQ129" i="10" s="1"/>
  <c r="CP147" i="10"/>
  <c r="CP148" i="10" s="1"/>
  <c r="CQ145" i="10" s="1"/>
  <c r="CQ52" i="10"/>
  <c r="CQ53" i="10" s="1"/>
  <c r="CR50" i="10" s="1"/>
  <c r="CP142" i="10"/>
  <c r="CP143" i="10" s="1"/>
  <c r="CQ140" i="10" s="1"/>
  <c r="CQ80" i="10"/>
  <c r="CQ81" i="10" s="1"/>
  <c r="CR78" i="10" s="1"/>
  <c r="CP136" i="10"/>
  <c r="CP137" i="10" s="1"/>
  <c r="CQ134" i="10" s="1"/>
  <c r="CQ58" i="10"/>
  <c r="CQ59" i="10" s="1"/>
  <c r="CR56" i="10" s="1"/>
  <c r="CQ69" i="10"/>
  <c r="CQ70" i="10" s="1"/>
  <c r="CR67" i="10" s="1"/>
  <c r="CQ74" i="10"/>
  <c r="CQ75" i="10" s="1"/>
  <c r="CR72" i="10" s="1"/>
  <c r="CQ98" i="10"/>
  <c r="CQ99" i="10" s="1"/>
  <c r="CR96" i="10" s="1"/>
  <c r="AY48" i="10"/>
  <c r="AZ45" i="10" s="1"/>
  <c r="AZ37" i="10"/>
  <c r="BA34" i="10" s="1"/>
  <c r="AJ11" i="10"/>
  <c r="AJ23" i="10" s="1"/>
  <c r="AJ24" i="10" s="1"/>
  <c r="AJ12" i="10" s="1"/>
  <c r="AK18" i="10"/>
  <c r="AK41" i="10"/>
  <c r="AK9" i="10" s="1"/>
  <c r="AI27" i="9" l="1"/>
  <c r="AI15" i="9" s="1"/>
  <c r="CT5" i="7"/>
  <c r="CS7" i="7"/>
  <c r="CS6" i="6"/>
  <c r="CT6" i="6" s="1"/>
  <c r="CE79" i="9"/>
  <c r="CE80" i="9" s="1"/>
  <c r="CE81" i="9" s="1"/>
  <c r="CF78" i="9" s="1"/>
  <c r="CE84" i="9"/>
  <c r="CE85" i="9" s="1"/>
  <c r="CE86" i="9" s="1"/>
  <c r="CF83" i="9" s="1"/>
  <c r="CE57" i="9"/>
  <c r="CE58" i="9" s="1"/>
  <c r="CE59" i="9" s="1"/>
  <c r="CF56" i="9" s="1"/>
  <c r="CE62" i="9"/>
  <c r="CE63" i="9" s="1"/>
  <c r="CE64" i="9" s="1"/>
  <c r="CF61" i="9" s="1"/>
  <c r="CE51" i="9"/>
  <c r="CE52" i="9" s="1"/>
  <c r="CE53" i="9" s="1"/>
  <c r="CF50" i="9" s="1"/>
  <c r="CM207" i="9"/>
  <c r="CM209" i="9" s="1"/>
  <c r="CM210" i="9" s="1"/>
  <c r="CL204" i="9"/>
  <c r="CL205" i="9" s="1"/>
  <c r="CM202" i="9" s="1"/>
  <c r="CF29" i="9"/>
  <c r="CG120" i="9"/>
  <c r="CG121" i="9" s="1"/>
  <c r="CH118" i="9" s="1"/>
  <c r="CG215" i="9"/>
  <c r="CH123" i="9"/>
  <c r="CH125" i="9" s="1"/>
  <c r="CH126" i="9" s="1"/>
  <c r="CG28" i="9"/>
  <c r="CG46" i="9" s="1"/>
  <c r="CG47" i="9" s="1"/>
  <c r="CG48" i="9" s="1"/>
  <c r="CH45" i="9" s="1"/>
  <c r="CH109" i="9"/>
  <c r="CH110" i="9" s="1"/>
  <c r="CI107" i="9" s="1"/>
  <c r="CI112" i="9"/>
  <c r="CI114" i="9" s="1"/>
  <c r="CI115" i="9" s="1"/>
  <c r="CH214" i="9"/>
  <c r="CE68" i="9"/>
  <c r="CE69" i="9" s="1"/>
  <c r="CE70" i="9" s="1"/>
  <c r="CF67" i="9" s="1"/>
  <c r="CE73" i="9"/>
  <c r="CE74" i="9" s="1"/>
  <c r="CE75" i="9" s="1"/>
  <c r="CF72" i="9" s="1"/>
  <c r="CK174" i="9"/>
  <c r="CK176" i="9" s="1"/>
  <c r="CK177" i="9" s="1"/>
  <c r="CJ171" i="9"/>
  <c r="CJ172" i="9" s="1"/>
  <c r="CK169" i="9" s="1"/>
  <c r="CF31" i="9"/>
  <c r="CG142" i="9"/>
  <c r="CG143" i="9" s="1"/>
  <c r="CH140" i="9" s="1"/>
  <c r="CG217" i="9"/>
  <c r="CH145" i="9"/>
  <c r="CH147" i="9" s="1"/>
  <c r="CH148" i="9" s="1"/>
  <c r="CK196" i="9"/>
  <c r="CK198" i="9" s="1"/>
  <c r="CK199" i="9" s="1"/>
  <c r="CJ193" i="9"/>
  <c r="CJ194" i="9" s="1"/>
  <c r="CK191" i="9" s="1"/>
  <c r="CF30" i="9"/>
  <c r="CG216" i="9"/>
  <c r="CG131" i="9"/>
  <c r="CG132" i="9" s="1"/>
  <c r="CH129" i="9" s="1"/>
  <c r="CH134" i="9"/>
  <c r="CH136" i="9" s="1"/>
  <c r="CH137" i="9" s="1"/>
  <c r="CJ160" i="9"/>
  <c r="CJ161" i="9" s="1"/>
  <c r="CK158" i="9" s="1"/>
  <c r="CK163" i="9"/>
  <c r="CK165" i="9" s="1"/>
  <c r="CK166" i="9" s="1"/>
  <c r="AI39" i="9"/>
  <c r="AI18" i="9" s="1"/>
  <c r="AI37" i="12"/>
  <c r="AJ34" i="12" s="1"/>
  <c r="CO84" i="12"/>
  <c r="CO85" i="12" s="1"/>
  <c r="CO86" i="12" s="1"/>
  <c r="CP83" i="12" s="1"/>
  <c r="CO79" i="12"/>
  <c r="CO80" i="12" s="1"/>
  <c r="CO81" i="12" s="1"/>
  <c r="CP78" i="12" s="1"/>
  <c r="AH10" i="9"/>
  <c r="AH11" i="9"/>
  <c r="AH23" i="9" s="1"/>
  <c r="AH24" i="9" s="1"/>
  <c r="AH12" i="9" s="1"/>
  <c r="CP62" i="12"/>
  <c r="CP63" i="12" s="1"/>
  <c r="CP64" i="12" s="1"/>
  <c r="CQ61" i="12" s="1"/>
  <c r="CP57" i="12"/>
  <c r="CP58" i="12" s="1"/>
  <c r="CP59" i="12" s="1"/>
  <c r="CQ56" i="12" s="1"/>
  <c r="CP51" i="12"/>
  <c r="CP52" i="12" s="1"/>
  <c r="CP53" i="12" s="1"/>
  <c r="CQ50" i="12" s="1"/>
  <c r="AJ39" i="12"/>
  <c r="AJ18" i="12" s="1"/>
  <c r="AI17" i="12"/>
  <c r="CP68" i="12"/>
  <c r="CP69" i="12" s="1"/>
  <c r="CP70" i="12" s="1"/>
  <c r="CQ67" i="12" s="1"/>
  <c r="CP73" i="12"/>
  <c r="CP74" i="12" s="1"/>
  <c r="CP75" i="12" s="1"/>
  <c r="CQ72" i="12" s="1"/>
  <c r="AJ98" i="9"/>
  <c r="AK101" i="9"/>
  <c r="AJ213" i="9"/>
  <c r="AJ6" i="9" s="1"/>
  <c r="CQ185" i="12"/>
  <c r="CQ187" i="12" s="1"/>
  <c r="CQ188" i="12" s="1"/>
  <c r="CP182" i="12"/>
  <c r="CP183" i="12" s="1"/>
  <c r="CQ180" i="12" s="1"/>
  <c r="CS196" i="12"/>
  <c r="CS198" i="12" s="1"/>
  <c r="CS199" i="12" s="1"/>
  <c r="CR193" i="12"/>
  <c r="CR194" i="12" s="1"/>
  <c r="CS191" i="12" s="1"/>
  <c r="CS163" i="12"/>
  <c r="CS165" i="12" s="1"/>
  <c r="CS166" i="12" s="1"/>
  <c r="CR160" i="12"/>
  <c r="CR161" i="12" s="1"/>
  <c r="CS158" i="12" s="1"/>
  <c r="CQ131" i="12"/>
  <c r="CQ132" i="12" s="1"/>
  <c r="CR129" i="12" s="1"/>
  <c r="CQ216" i="12"/>
  <c r="CQ109" i="12"/>
  <c r="CQ110" i="12" s="1"/>
  <c r="CR107" i="12" s="1"/>
  <c r="CQ214" i="12"/>
  <c r="CQ120" i="12"/>
  <c r="CQ121" i="12" s="1"/>
  <c r="CR118" i="12" s="1"/>
  <c r="CQ215" i="12"/>
  <c r="CV204" i="12"/>
  <c r="CV205" i="12" s="1"/>
  <c r="CW202" i="12" s="1"/>
  <c r="CP142" i="12"/>
  <c r="CP143" i="12" s="1"/>
  <c r="CQ140" i="12" s="1"/>
  <c r="CP217" i="12"/>
  <c r="CT171" i="12"/>
  <c r="CT172" i="12" s="1"/>
  <c r="CU169" i="12" s="1"/>
  <c r="CO182" i="9"/>
  <c r="CO183" i="9" s="1"/>
  <c r="CP180" i="9" s="1"/>
  <c r="CW209" i="12"/>
  <c r="CW210" i="12" s="1"/>
  <c r="CX207" i="12" s="1"/>
  <c r="CU176" i="12"/>
  <c r="CU177" i="12" s="1"/>
  <c r="CV174" i="12" s="1"/>
  <c r="CQ187" i="9"/>
  <c r="CQ188" i="9" s="1"/>
  <c r="CR185" i="9" s="1"/>
  <c r="CR134" i="12"/>
  <c r="CR136" i="12" s="1"/>
  <c r="CR137" i="12" s="1"/>
  <c r="CQ30" i="12" s="1"/>
  <c r="CR123" i="12"/>
  <c r="CR125" i="12" s="1"/>
  <c r="CR126" i="12" s="1"/>
  <c r="CQ29" i="12" s="1"/>
  <c r="CQ145" i="12"/>
  <c r="CQ147" i="12" s="1"/>
  <c r="CQ148" i="12" s="1"/>
  <c r="CP31" i="12" s="1"/>
  <c r="CR112" i="12"/>
  <c r="CR114" i="12" s="1"/>
  <c r="CR115" i="12" s="1"/>
  <c r="CQ28" i="12" s="1"/>
  <c r="CQ46" i="12" s="1"/>
  <c r="CQ47" i="12" s="1"/>
  <c r="CQ48" i="12" s="1"/>
  <c r="CR45" i="12" s="1"/>
  <c r="AK104" i="12"/>
  <c r="AJ27" i="12" s="1"/>
  <c r="AJ15" i="12" s="1"/>
  <c r="CR98" i="10"/>
  <c r="CR99" i="10" s="1"/>
  <c r="CS96" i="10" s="1"/>
  <c r="CR74" i="10"/>
  <c r="CR75" i="10" s="1"/>
  <c r="CS72" i="10" s="1"/>
  <c r="CR69" i="10"/>
  <c r="CR70" i="10" s="1"/>
  <c r="CS67" i="10" s="1"/>
  <c r="CR58" i="10"/>
  <c r="CR59" i="10" s="1"/>
  <c r="CS56" i="10" s="1"/>
  <c r="CQ136" i="10"/>
  <c r="CQ137" i="10" s="1"/>
  <c r="CR134" i="10" s="1"/>
  <c r="CQ142" i="10"/>
  <c r="CQ143" i="10" s="1"/>
  <c r="CR140" i="10" s="1"/>
  <c r="CR52" i="10"/>
  <c r="CR53" i="10" s="1"/>
  <c r="CS50" i="10" s="1"/>
  <c r="CQ147" i="10"/>
  <c r="CQ148" i="10" s="1"/>
  <c r="CR145" i="10" s="1"/>
  <c r="CQ131" i="10"/>
  <c r="CQ132" i="10" s="1"/>
  <c r="CR129" i="10" s="1"/>
  <c r="CR114" i="10"/>
  <c r="CR115" i="10" s="1"/>
  <c r="CS112" i="10" s="1"/>
  <c r="CQ103" i="10"/>
  <c r="CQ104" i="10" s="1"/>
  <c r="CR101" i="10" s="1"/>
  <c r="CR85" i="10"/>
  <c r="CR86" i="10" s="1"/>
  <c r="CS83" i="10" s="1"/>
  <c r="CR120" i="10"/>
  <c r="CR121" i="10" s="1"/>
  <c r="CS118" i="10" s="1"/>
  <c r="CQ109" i="10"/>
  <c r="CQ110" i="10" s="1"/>
  <c r="CR107" i="10" s="1"/>
  <c r="CR125" i="10"/>
  <c r="CR126" i="10" s="1"/>
  <c r="CS123" i="10" s="1"/>
  <c r="CR80" i="10"/>
  <c r="CR81" i="10" s="1"/>
  <c r="CS78" i="10" s="1"/>
  <c r="CS63" i="10"/>
  <c r="CS64" i="10" s="1"/>
  <c r="CT61" i="10" s="1"/>
  <c r="AK42" i="10"/>
  <c r="AJ13" i="10"/>
  <c r="BA36" i="10"/>
  <c r="AZ47" i="10"/>
  <c r="AZ22" i="10" s="1"/>
  <c r="AI35" i="9" l="1"/>
  <c r="AI36" i="9" s="1"/>
  <c r="AI22" i="9" s="1"/>
  <c r="AI40" i="9"/>
  <c r="CU5" i="7"/>
  <c r="CT7" i="7"/>
  <c r="CT5" i="6"/>
  <c r="CU5" i="6" s="1"/>
  <c r="CF79" i="9"/>
  <c r="CF80" i="9" s="1"/>
  <c r="CF81" i="9" s="1"/>
  <c r="CG78" i="9" s="1"/>
  <c r="CF84" i="9"/>
  <c r="CF85" i="9" s="1"/>
  <c r="CF86" i="9" s="1"/>
  <c r="CG83" i="9" s="1"/>
  <c r="CH28" i="9"/>
  <c r="CH46" i="9" s="1"/>
  <c r="CH47" i="9" s="1"/>
  <c r="CH48" i="9" s="1"/>
  <c r="CI45" i="9" s="1"/>
  <c r="CI214" i="9"/>
  <c r="CJ112" i="9"/>
  <c r="CJ114" i="9" s="1"/>
  <c r="CJ115" i="9" s="1"/>
  <c r="CI109" i="9"/>
  <c r="CI110" i="9" s="1"/>
  <c r="CJ107" i="9" s="1"/>
  <c r="CG29" i="9"/>
  <c r="CH120" i="9"/>
  <c r="CH121" i="9" s="1"/>
  <c r="CI118" i="9" s="1"/>
  <c r="CH215" i="9"/>
  <c r="CI123" i="9"/>
  <c r="CI125" i="9" s="1"/>
  <c r="CI126" i="9" s="1"/>
  <c r="CN207" i="9"/>
  <c r="CN209" i="9" s="1"/>
  <c r="CN210" i="9" s="1"/>
  <c r="CM204" i="9"/>
  <c r="CM205" i="9" s="1"/>
  <c r="CN202" i="9" s="1"/>
  <c r="CL174" i="9"/>
  <c r="CL176" i="9" s="1"/>
  <c r="CL177" i="9" s="1"/>
  <c r="CK171" i="9"/>
  <c r="CK172" i="9" s="1"/>
  <c r="CL169" i="9" s="1"/>
  <c r="CG30" i="9"/>
  <c r="CH131" i="9"/>
  <c r="CH132" i="9" s="1"/>
  <c r="CI129" i="9" s="1"/>
  <c r="CI134" i="9"/>
  <c r="CI136" i="9" s="1"/>
  <c r="CI137" i="9" s="1"/>
  <c r="CH216" i="9"/>
  <c r="CK160" i="9"/>
  <c r="CK161" i="9" s="1"/>
  <c r="CL158" i="9" s="1"/>
  <c r="CL163" i="9"/>
  <c r="CL165" i="9" s="1"/>
  <c r="CL166" i="9" s="1"/>
  <c r="CK193" i="9"/>
  <c r="CK194" i="9" s="1"/>
  <c r="CL191" i="9" s="1"/>
  <c r="CL196" i="9"/>
  <c r="CL198" i="9" s="1"/>
  <c r="CL199" i="9" s="1"/>
  <c r="CF51" i="9"/>
  <c r="CF52" i="9" s="1"/>
  <c r="CF53" i="9" s="1"/>
  <c r="CG50" i="9" s="1"/>
  <c r="CF57" i="9"/>
  <c r="CF58" i="9" s="1"/>
  <c r="CF59" i="9" s="1"/>
  <c r="CG56" i="9" s="1"/>
  <c r="CF62" i="9"/>
  <c r="CF63" i="9" s="1"/>
  <c r="CF64" i="9" s="1"/>
  <c r="CG61" i="9" s="1"/>
  <c r="CF68" i="9"/>
  <c r="CF69" i="9" s="1"/>
  <c r="CF70" i="9" s="1"/>
  <c r="CG67" i="9" s="1"/>
  <c r="CF73" i="9"/>
  <c r="CF74" i="9" s="1"/>
  <c r="CF75" i="9" s="1"/>
  <c r="CG72" i="9" s="1"/>
  <c r="CG31" i="9"/>
  <c r="CH142" i="9"/>
  <c r="CH143" i="9" s="1"/>
  <c r="CI140" i="9" s="1"/>
  <c r="CI145" i="9"/>
  <c r="CI147" i="9" s="1"/>
  <c r="CI148" i="9" s="1"/>
  <c r="CH217" i="9"/>
  <c r="AI41" i="9"/>
  <c r="AI9" i="9" s="1"/>
  <c r="AH13" i="9"/>
  <c r="AH11" i="11" s="1"/>
  <c r="AH13" i="11" s="1"/>
  <c r="AI37" i="9"/>
  <c r="AJ34" i="9" s="1"/>
  <c r="CQ62" i="12"/>
  <c r="CQ63" i="12" s="1"/>
  <c r="CQ64" i="12" s="1"/>
  <c r="CR61" i="12" s="1"/>
  <c r="CQ51" i="12"/>
  <c r="CQ52" i="12" s="1"/>
  <c r="CQ53" i="12" s="1"/>
  <c r="CR50" i="12" s="1"/>
  <c r="CQ57" i="12"/>
  <c r="CQ58" i="12" s="1"/>
  <c r="CQ59" i="12" s="1"/>
  <c r="CR56" i="12" s="1"/>
  <c r="CQ73" i="12"/>
  <c r="CQ74" i="12" s="1"/>
  <c r="CQ75" i="12" s="1"/>
  <c r="CR72" i="12" s="1"/>
  <c r="CQ68" i="12"/>
  <c r="CQ69" i="12" s="1"/>
  <c r="CQ70" i="12" s="1"/>
  <c r="CR67" i="12" s="1"/>
  <c r="AI10" i="12"/>
  <c r="AI11" i="12"/>
  <c r="AI23" i="12" s="1"/>
  <c r="AI24" i="12" s="1"/>
  <c r="AI12" i="12" s="1"/>
  <c r="AJ40" i="12"/>
  <c r="AJ41" i="12" s="1"/>
  <c r="AJ9" i="12" s="1"/>
  <c r="AJ35" i="12"/>
  <c r="CP79" i="12"/>
  <c r="CP80" i="12" s="1"/>
  <c r="CP81" i="12" s="1"/>
  <c r="CQ78" i="12" s="1"/>
  <c r="CP84" i="12"/>
  <c r="CP85" i="12" s="1"/>
  <c r="CP86" i="12" s="1"/>
  <c r="CQ83" i="12" s="1"/>
  <c r="CT163" i="12"/>
  <c r="CT165" i="12" s="1"/>
  <c r="CT166" i="12" s="1"/>
  <c r="CS160" i="12"/>
  <c r="CS161" i="12" s="1"/>
  <c r="CT158" i="12" s="1"/>
  <c r="CT196" i="12"/>
  <c r="CT198" i="12" s="1"/>
  <c r="CT199" i="12" s="1"/>
  <c r="CS193" i="12"/>
  <c r="CS194" i="12" s="1"/>
  <c r="CT191" i="12" s="1"/>
  <c r="CR185" i="12"/>
  <c r="CR187" i="12" s="1"/>
  <c r="CR188" i="12" s="1"/>
  <c r="CQ182" i="12"/>
  <c r="CQ183" i="12" s="1"/>
  <c r="CR180" i="12" s="1"/>
  <c r="AK103" i="9"/>
  <c r="AJ99" i="9"/>
  <c r="AK96" i="9" s="1"/>
  <c r="CR131" i="12"/>
  <c r="CR132" i="12" s="1"/>
  <c r="CS129" i="12" s="1"/>
  <c r="CR216" i="12"/>
  <c r="CR109" i="12"/>
  <c r="CR110" i="12" s="1"/>
  <c r="CS107" i="12" s="1"/>
  <c r="CR214" i="12"/>
  <c r="AK98" i="12"/>
  <c r="AK213" i="12"/>
  <c r="AK6" i="12" s="1"/>
  <c r="CQ142" i="12"/>
  <c r="CQ143" i="12" s="1"/>
  <c r="CR140" i="12" s="1"/>
  <c r="CQ217" i="12"/>
  <c r="CR120" i="12"/>
  <c r="CR121" i="12" s="1"/>
  <c r="CS118" i="12" s="1"/>
  <c r="CR215" i="12"/>
  <c r="CP182" i="9"/>
  <c r="CP183" i="9" s="1"/>
  <c r="CQ180" i="9" s="1"/>
  <c r="CW204" i="12"/>
  <c r="CW205" i="12" s="1"/>
  <c r="CX202" i="12" s="1"/>
  <c r="CU171" i="12"/>
  <c r="CU172" i="12" s="1"/>
  <c r="CV169" i="12" s="1"/>
  <c r="CR187" i="9"/>
  <c r="CR188" i="9" s="1"/>
  <c r="CS185" i="9" s="1"/>
  <c r="CV176" i="12"/>
  <c r="CV177" i="12" s="1"/>
  <c r="CW174" i="12" s="1"/>
  <c r="CX209" i="12"/>
  <c r="CX210" i="12" s="1"/>
  <c r="CY207" i="12" s="1"/>
  <c r="CS112" i="12"/>
  <c r="CS114" i="12" s="1"/>
  <c r="CS115" i="12" s="1"/>
  <c r="CR28" i="12" s="1"/>
  <c r="CR46" i="12" s="1"/>
  <c r="CR47" i="12" s="1"/>
  <c r="CR48" i="12" s="1"/>
  <c r="CS45" i="12" s="1"/>
  <c r="CS123" i="12"/>
  <c r="CS125" i="12" s="1"/>
  <c r="CS126" i="12" s="1"/>
  <c r="CR29" i="12" s="1"/>
  <c r="CS134" i="12"/>
  <c r="CS136" i="12" s="1"/>
  <c r="CS137" i="12" s="1"/>
  <c r="CR30" i="12" s="1"/>
  <c r="AL101" i="12"/>
  <c r="CR145" i="12"/>
  <c r="CR147" i="12" s="1"/>
  <c r="CR148" i="12" s="1"/>
  <c r="CQ31" i="12" s="1"/>
  <c r="CT63" i="10"/>
  <c r="CT64" i="10" s="1"/>
  <c r="CU61" i="10" s="1"/>
  <c r="CS80" i="10"/>
  <c r="CS81" i="10" s="1"/>
  <c r="CT78" i="10" s="1"/>
  <c r="CS125" i="10"/>
  <c r="CS126" i="10" s="1"/>
  <c r="CT123" i="10" s="1"/>
  <c r="CR109" i="10"/>
  <c r="CR110" i="10" s="1"/>
  <c r="CS107" i="10" s="1"/>
  <c r="CS120" i="10"/>
  <c r="CS121" i="10" s="1"/>
  <c r="CT118" i="10" s="1"/>
  <c r="CR103" i="10"/>
  <c r="CR104" i="10" s="1"/>
  <c r="CS101" i="10" s="1"/>
  <c r="CS114" i="10"/>
  <c r="CS115" i="10" s="1"/>
  <c r="CT112" i="10" s="1"/>
  <c r="CR131" i="10"/>
  <c r="CR132" i="10" s="1"/>
  <c r="CS129" i="10" s="1"/>
  <c r="CR147" i="10"/>
  <c r="CR148" i="10" s="1"/>
  <c r="CS145" i="10" s="1"/>
  <c r="CS52" i="10"/>
  <c r="CS53" i="10" s="1"/>
  <c r="CT50" i="10" s="1"/>
  <c r="CR142" i="10"/>
  <c r="CR143" i="10" s="1"/>
  <c r="CS140" i="10" s="1"/>
  <c r="CR136" i="10"/>
  <c r="CR137" i="10" s="1"/>
  <c r="CS134" i="10" s="1"/>
  <c r="CS58" i="10"/>
  <c r="CS59" i="10" s="1"/>
  <c r="CT56" i="10" s="1"/>
  <c r="CS69" i="10"/>
  <c r="CS70" i="10" s="1"/>
  <c r="CT67" i="10" s="1"/>
  <c r="CS74" i="10"/>
  <c r="CS75" i="10" s="1"/>
  <c r="CT72" i="10" s="1"/>
  <c r="CS85" i="10"/>
  <c r="CS86" i="10" s="1"/>
  <c r="CT83" i="10" s="1"/>
  <c r="CS98" i="10"/>
  <c r="CS99" i="10" s="1"/>
  <c r="CT96" i="10" s="1"/>
  <c r="AZ48" i="10"/>
  <c r="BA45" i="10" s="1"/>
  <c r="BA37" i="10"/>
  <c r="BB34" i="10" s="1"/>
  <c r="AL39" i="10"/>
  <c r="AK19" i="10"/>
  <c r="AK17" i="10" s="1"/>
  <c r="AK10" i="10" s="1"/>
  <c r="CV5" i="7" l="1"/>
  <c r="CU7" i="7"/>
  <c r="CU6" i="6"/>
  <c r="CV6" i="6" s="1"/>
  <c r="CM174" i="9"/>
  <c r="CM176" i="9" s="1"/>
  <c r="CM177" i="9" s="1"/>
  <c r="CL171" i="9"/>
  <c r="CL172" i="9" s="1"/>
  <c r="CM169" i="9" s="1"/>
  <c r="CO207" i="9"/>
  <c r="CO209" i="9" s="1"/>
  <c r="CO210" i="9" s="1"/>
  <c r="CN204" i="9"/>
  <c r="CN205" i="9" s="1"/>
  <c r="CO202" i="9" s="1"/>
  <c r="CM196" i="9"/>
  <c r="CM198" i="9" s="1"/>
  <c r="CM199" i="9" s="1"/>
  <c r="CL193" i="9"/>
  <c r="CL194" i="9" s="1"/>
  <c r="CM191" i="9" s="1"/>
  <c r="CG79" i="9"/>
  <c r="CG80" i="9" s="1"/>
  <c r="CG81" i="9" s="1"/>
  <c r="CH78" i="9" s="1"/>
  <c r="CG84" i="9"/>
  <c r="CG85" i="9" s="1"/>
  <c r="CG86" i="9" s="1"/>
  <c r="CH83" i="9" s="1"/>
  <c r="CI28" i="9"/>
  <c r="CI46" i="9" s="1"/>
  <c r="CI47" i="9" s="1"/>
  <c r="CI48" i="9" s="1"/>
  <c r="CJ45" i="9" s="1"/>
  <c r="CK112" i="9"/>
  <c r="CK114" i="9" s="1"/>
  <c r="CK115" i="9" s="1"/>
  <c r="CJ109" i="9"/>
  <c r="CJ110" i="9" s="1"/>
  <c r="CK107" i="9" s="1"/>
  <c r="CJ214" i="9"/>
  <c r="CH29" i="9"/>
  <c r="CJ123" i="9"/>
  <c r="CJ125" i="9" s="1"/>
  <c r="CJ126" i="9" s="1"/>
  <c r="CI215" i="9"/>
  <c r="CI120" i="9"/>
  <c r="CI121" i="9" s="1"/>
  <c r="CJ118" i="9" s="1"/>
  <c r="CH30" i="9"/>
  <c r="CI131" i="9"/>
  <c r="CI132" i="9" s="1"/>
  <c r="CJ129" i="9" s="1"/>
  <c r="CJ134" i="9"/>
  <c r="CJ136" i="9" s="1"/>
  <c r="CJ137" i="9" s="1"/>
  <c r="CI216" i="9"/>
  <c r="CG51" i="9"/>
  <c r="CG52" i="9" s="1"/>
  <c r="CG53" i="9" s="1"/>
  <c r="CH50" i="9" s="1"/>
  <c r="CG57" i="9"/>
  <c r="CG58" i="9" s="1"/>
  <c r="CG59" i="9" s="1"/>
  <c r="CH56" i="9" s="1"/>
  <c r="CG62" i="9"/>
  <c r="CG63" i="9" s="1"/>
  <c r="CG64" i="9" s="1"/>
  <c r="CH61" i="9" s="1"/>
  <c r="CL160" i="9"/>
  <c r="CL161" i="9" s="1"/>
  <c r="CM158" i="9" s="1"/>
  <c r="CM163" i="9"/>
  <c r="CM165" i="9" s="1"/>
  <c r="CM166" i="9" s="1"/>
  <c r="CG73" i="9"/>
  <c r="CG74" i="9" s="1"/>
  <c r="CG75" i="9" s="1"/>
  <c r="CH72" i="9" s="1"/>
  <c r="CG68" i="9"/>
  <c r="CG69" i="9" s="1"/>
  <c r="CG70" i="9" s="1"/>
  <c r="CH67" i="9" s="1"/>
  <c r="CH31" i="9"/>
  <c r="CI142" i="9"/>
  <c r="CI143" i="9" s="1"/>
  <c r="CJ140" i="9" s="1"/>
  <c r="CJ145" i="9"/>
  <c r="CJ147" i="9" s="1"/>
  <c r="CJ148" i="9" s="1"/>
  <c r="CI217" i="9"/>
  <c r="AI42" i="9"/>
  <c r="AI19" i="9" s="1"/>
  <c r="AI17" i="9" s="1"/>
  <c r="AI11" i="9" s="1"/>
  <c r="AI23" i="9" s="1"/>
  <c r="AI24" i="9" s="1"/>
  <c r="AI12" i="9" s="1"/>
  <c r="CR62" i="12"/>
  <c r="CR63" i="12" s="1"/>
  <c r="CR64" i="12" s="1"/>
  <c r="CS61" i="12" s="1"/>
  <c r="CR57" i="12"/>
  <c r="CR58" i="12" s="1"/>
  <c r="CR59" i="12" s="1"/>
  <c r="CS56" i="12" s="1"/>
  <c r="CR51" i="12"/>
  <c r="CR52" i="12" s="1"/>
  <c r="CR53" i="12" s="1"/>
  <c r="CS50" i="12" s="1"/>
  <c r="CR68" i="12"/>
  <c r="CR69" i="12" s="1"/>
  <c r="CR70" i="12" s="1"/>
  <c r="CS67" i="12" s="1"/>
  <c r="CR73" i="12"/>
  <c r="CR74" i="12" s="1"/>
  <c r="CR75" i="12" s="1"/>
  <c r="CS72" i="12" s="1"/>
  <c r="AJ36" i="12"/>
  <c r="AJ22" i="12" s="1"/>
  <c r="CQ84" i="12"/>
  <c r="CQ85" i="12" s="1"/>
  <c r="CQ86" i="12" s="1"/>
  <c r="CR83" i="12" s="1"/>
  <c r="CQ79" i="12"/>
  <c r="CQ80" i="12" s="1"/>
  <c r="CQ81" i="12" s="1"/>
  <c r="CR78" i="12" s="1"/>
  <c r="AJ42" i="12"/>
  <c r="AJ19" i="12" s="1"/>
  <c r="AI13" i="12"/>
  <c r="AI12" i="11" s="1"/>
  <c r="AK104" i="9"/>
  <c r="CS185" i="12"/>
  <c r="CS187" i="12" s="1"/>
  <c r="CS188" i="12" s="1"/>
  <c r="CR182" i="12"/>
  <c r="CR183" i="12" s="1"/>
  <c r="CS180" i="12" s="1"/>
  <c r="CU163" i="12"/>
  <c r="CU165" i="12" s="1"/>
  <c r="CU166" i="12" s="1"/>
  <c r="CT160" i="12"/>
  <c r="CT161" i="12" s="1"/>
  <c r="CU158" i="12" s="1"/>
  <c r="CU196" i="12"/>
  <c r="CU198" i="12" s="1"/>
  <c r="CU199" i="12" s="1"/>
  <c r="CT193" i="12"/>
  <c r="CT194" i="12" s="1"/>
  <c r="CU191" i="12" s="1"/>
  <c r="CX204" i="12"/>
  <c r="CX205" i="12" s="1"/>
  <c r="CY202" i="12" s="1"/>
  <c r="CR142" i="12"/>
  <c r="CR143" i="12" s="1"/>
  <c r="CS140" i="12" s="1"/>
  <c r="CR217" i="12"/>
  <c r="CS109" i="12"/>
  <c r="CS110" i="12" s="1"/>
  <c r="CT107" i="12" s="1"/>
  <c r="CS214" i="12"/>
  <c r="AK99" i="12"/>
  <c r="AL96" i="12" s="1"/>
  <c r="CS131" i="12"/>
  <c r="CS132" i="12" s="1"/>
  <c r="CT129" i="12" s="1"/>
  <c r="CS216" i="12"/>
  <c r="CS120" i="12"/>
  <c r="CS121" i="12" s="1"/>
  <c r="CT118" i="12" s="1"/>
  <c r="CS215" i="12"/>
  <c r="CQ182" i="9"/>
  <c r="CQ183" i="9" s="1"/>
  <c r="CR180" i="9" s="1"/>
  <c r="CV171" i="12"/>
  <c r="CV172" i="12" s="1"/>
  <c r="CW169" i="12" s="1"/>
  <c r="CY209" i="12"/>
  <c r="CY210" i="12" s="1"/>
  <c r="CZ207" i="12" s="1"/>
  <c r="CW176" i="12"/>
  <c r="CW177" i="12" s="1"/>
  <c r="CX174" i="12" s="1"/>
  <c r="CS187" i="9"/>
  <c r="CS188" i="9" s="1"/>
  <c r="CT185" i="9" s="1"/>
  <c r="AL103" i="12"/>
  <c r="CT134" i="12"/>
  <c r="CT136" i="12" s="1"/>
  <c r="CT137" i="12" s="1"/>
  <c r="CS30" i="12" s="1"/>
  <c r="CT123" i="12"/>
  <c r="CT125" i="12" s="1"/>
  <c r="CT126" i="12" s="1"/>
  <c r="CS29" i="12" s="1"/>
  <c r="CS145" i="12"/>
  <c r="CS147" i="12" s="1"/>
  <c r="CS148" i="12" s="1"/>
  <c r="CR31" i="12" s="1"/>
  <c r="CT112" i="12"/>
  <c r="CT114" i="12" s="1"/>
  <c r="CT115" i="12" s="1"/>
  <c r="CS28" i="12" s="1"/>
  <c r="CS46" i="12" s="1"/>
  <c r="CS47" i="12" s="1"/>
  <c r="CS48" i="12" s="1"/>
  <c r="CT45" i="12" s="1"/>
  <c r="CT98" i="10"/>
  <c r="CT99" i="10" s="1"/>
  <c r="CU96" i="10" s="1"/>
  <c r="CT85" i="10"/>
  <c r="CT86" i="10" s="1"/>
  <c r="CU83" i="10" s="1"/>
  <c r="CT74" i="10"/>
  <c r="CT75" i="10" s="1"/>
  <c r="CU72" i="10" s="1"/>
  <c r="CT69" i="10"/>
  <c r="CT70" i="10" s="1"/>
  <c r="CU67" i="10" s="1"/>
  <c r="CT58" i="10"/>
  <c r="CT59" i="10" s="1"/>
  <c r="CU56" i="10" s="1"/>
  <c r="CS142" i="10"/>
  <c r="CS143" i="10" s="1"/>
  <c r="CT140" i="10" s="1"/>
  <c r="CT52" i="10"/>
  <c r="CT53" i="10" s="1"/>
  <c r="CU50" i="10" s="1"/>
  <c r="CS147" i="10"/>
  <c r="CS148" i="10" s="1"/>
  <c r="CT145" i="10" s="1"/>
  <c r="CS131" i="10"/>
  <c r="CS132" i="10" s="1"/>
  <c r="CT129" i="10" s="1"/>
  <c r="CT114" i="10"/>
  <c r="CT115" i="10" s="1"/>
  <c r="CU112" i="10" s="1"/>
  <c r="CS103" i="10"/>
  <c r="CS104" i="10" s="1"/>
  <c r="CT101" i="10" s="1"/>
  <c r="CT120" i="10"/>
  <c r="CT121" i="10" s="1"/>
  <c r="CU118" i="10" s="1"/>
  <c r="CS109" i="10"/>
  <c r="CS110" i="10" s="1"/>
  <c r="CT107" i="10" s="1"/>
  <c r="CT125" i="10"/>
  <c r="CT126" i="10" s="1"/>
  <c r="CU123" i="10" s="1"/>
  <c r="CT80" i="10"/>
  <c r="CT81" i="10" s="1"/>
  <c r="CU78" i="10" s="1"/>
  <c r="CS136" i="10"/>
  <c r="CS137" i="10" s="1"/>
  <c r="CT134" i="10" s="1"/>
  <c r="CU63" i="10"/>
  <c r="CU64" i="10" s="1"/>
  <c r="CV61" i="10" s="1"/>
  <c r="AK11" i="10"/>
  <c r="AK23" i="10" s="1"/>
  <c r="AK24" i="10" s="1"/>
  <c r="AK12" i="10" s="1"/>
  <c r="AL18" i="10"/>
  <c r="AL41" i="10"/>
  <c r="AL9" i="10" s="1"/>
  <c r="BB36" i="10"/>
  <c r="BA47" i="10"/>
  <c r="BA22" i="10" s="1"/>
  <c r="AJ27" i="9" l="1"/>
  <c r="AJ15" i="9" s="1"/>
  <c r="CW5" i="7"/>
  <c r="CV7" i="7"/>
  <c r="CV5" i="6"/>
  <c r="CW5" i="6" s="1"/>
  <c r="CI29" i="9"/>
  <c r="CJ215" i="9"/>
  <c r="CJ120" i="9"/>
  <c r="CJ121" i="9" s="1"/>
  <c r="CK118" i="9" s="1"/>
  <c r="CK123" i="9"/>
  <c r="CK125" i="9" s="1"/>
  <c r="CK126" i="9" s="1"/>
  <c r="CI30" i="9"/>
  <c r="CJ131" i="9"/>
  <c r="CJ132" i="9" s="1"/>
  <c r="CK129" i="9" s="1"/>
  <c r="CK134" i="9"/>
  <c r="CK136" i="9" s="1"/>
  <c r="CK137" i="9" s="1"/>
  <c r="CJ216" i="9"/>
  <c r="CJ28" i="9"/>
  <c r="CJ46" i="9" s="1"/>
  <c r="CJ47" i="9" s="1"/>
  <c r="CJ48" i="9" s="1"/>
  <c r="CK45" i="9" s="1"/>
  <c r="CL112" i="9"/>
  <c r="CL114" i="9" s="1"/>
  <c r="CL115" i="9" s="1"/>
  <c r="CK214" i="9"/>
  <c r="CK109" i="9"/>
  <c r="CK110" i="9" s="1"/>
  <c r="CL107" i="9" s="1"/>
  <c r="CH57" i="9"/>
  <c r="CH58" i="9" s="1"/>
  <c r="CH59" i="9" s="1"/>
  <c r="CI56" i="9" s="1"/>
  <c r="CH51" i="9"/>
  <c r="CH52" i="9" s="1"/>
  <c r="CH53" i="9" s="1"/>
  <c r="CI50" i="9" s="1"/>
  <c r="CH62" i="9"/>
  <c r="CH63" i="9" s="1"/>
  <c r="CH64" i="9" s="1"/>
  <c r="CI61" i="9" s="1"/>
  <c r="CH84" i="9"/>
  <c r="CH85" i="9" s="1"/>
  <c r="CH86" i="9" s="1"/>
  <c r="CI83" i="9" s="1"/>
  <c r="CH79" i="9"/>
  <c r="CH80" i="9" s="1"/>
  <c r="CH81" i="9" s="1"/>
  <c r="CI78" i="9" s="1"/>
  <c r="CI31" i="9"/>
  <c r="CK145" i="9"/>
  <c r="CK147" i="9" s="1"/>
  <c r="CK148" i="9" s="1"/>
  <c r="CJ217" i="9"/>
  <c r="CJ142" i="9"/>
  <c r="CJ143" i="9" s="1"/>
  <c r="CK140" i="9" s="1"/>
  <c r="CM193" i="9"/>
  <c r="CM194" i="9" s="1"/>
  <c r="CN191" i="9" s="1"/>
  <c r="CN196" i="9"/>
  <c r="CN198" i="9" s="1"/>
  <c r="CN199" i="9" s="1"/>
  <c r="CN163" i="9"/>
  <c r="CN165" i="9" s="1"/>
  <c r="CN166" i="9" s="1"/>
  <c r="CM160" i="9"/>
  <c r="CM161" i="9" s="1"/>
  <c r="CN158" i="9" s="1"/>
  <c r="CP207" i="9"/>
  <c r="CP209" i="9" s="1"/>
  <c r="CP210" i="9" s="1"/>
  <c r="CO204" i="9"/>
  <c r="CO205" i="9" s="1"/>
  <c r="CP202" i="9" s="1"/>
  <c r="CH73" i="9"/>
  <c r="CH74" i="9" s="1"/>
  <c r="CH75" i="9" s="1"/>
  <c r="CI72" i="9" s="1"/>
  <c r="CH68" i="9"/>
  <c r="CH69" i="9" s="1"/>
  <c r="CH70" i="9" s="1"/>
  <c r="CI67" i="9" s="1"/>
  <c r="CN174" i="9"/>
  <c r="CN176" i="9" s="1"/>
  <c r="CN177" i="9" s="1"/>
  <c r="CM171" i="9"/>
  <c r="CM172" i="9" s="1"/>
  <c r="CN169" i="9" s="1"/>
  <c r="AI10" i="9"/>
  <c r="AI13" i="9" s="1"/>
  <c r="AI11" i="11" s="1"/>
  <c r="AI13" i="11" s="1"/>
  <c r="AJ39" i="9"/>
  <c r="AJ18" i="9" s="1"/>
  <c r="AJ37" i="12"/>
  <c r="AK34" i="12" s="1"/>
  <c r="CR84" i="12"/>
  <c r="CR85" i="12" s="1"/>
  <c r="CR86" i="12" s="1"/>
  <c r="CS83" i="12" s="1"/>
  <c r="CR79" i="12"/>
  <c r="CR80" i="12" s="1"/>
  <c r="CR81" i="12" s="1"/>
  <c r="CS78" i="12" s="1"/>
  <c r="CS68" i="12"/>
  <c r="CS69" i="12" s="1"/>
  <c r="CS70" i="12" s="1"/>
  <c r="CT67" i="12" s="1"/>
  <c r="CS73" i="12"/>
  <c r="CS74" i="12" s="1"/>
  <c r="CS75" i="12" s="1"/>
  <c r="CT72" i="12" s="1"/>
  <c r="AK39" i="12"/>
  <c r="AK18" i="12" s="1"/>
  <c r="AJ17" i="12"/>
  <c r="CS62" i="12"/>
  <c r="CS63" i="12" s="1"/>
  <c r="CS64" i="12" s="1"/>
  <c r="CT61" i="12" s="1"/>
  <c r="CS51" i="12"/>
  <c r="CS52" i="12" s="1"/>
  <c r="CS53" i="12" s="1"/>
  <c r="CT50" i="12" s="1"/>
  <c r="CS57" i="12"/>
  <c r="CS58" i="12" s="1"/>
  <c r="CS59" i="12" s="1"/>
  <c r="CT56" i="12" s="1"/>
  <c r="CV196" i="12"/>
  <c r="CV198" i="12" s="1"/>
  <c r="CV199" i="12" s="1"/>
  <c r="CW196" i="12" s="1"/>
  <c r="CW198" i="12" s="1"/>
  <c r="CW199" i="12" s="1"/>
  <c r="CU193" i="12"/>
  <c r="CU194" i="12" s="1"/>
  <c r="CV191" i="12" s="1"/>
  <c r="CV163" i="12"/>
  <c r="CV165" i="12" s="1"/>
  <c r="CV166" i="12" s="1"/>
  <c r="CU160" i="12"/>
  <c r="CU161" i="12" s="1"/>
  <c r="CV158" i="12" s="1"/>
  <c r="CT185" i="12"/>
  <c r="CT187" i="12" s="1"/>
  <c r="CT188" i="12" s="1"/>
  <c r="CS182" i="12"/>
  <c r="CS183" i="12" s="1"/>
  <c r="CT180" i="12" s="1"/>
  <c r="AK98" i="9"/>
  <c r="AK213" i="9"/>
  <c r="AK6" i="9" s="1"/>
  <c r="AL101" i="9"/>
  <c r="CS142" i="12"/>
  <c r="CS143" i="12" s="1"/>
  <c r="CT140" i="12" s="1"/>
  <c r="CS217" i="12"/>
  <c r="CT120" i="12"/>
  <c r="CT121" i="12" s="1"/>
  <c r="CU118" i="12" s="1"/>
  <c r="CT215" i="12"/>
  <c r="CT109" i="12"/>
  <c r="CT110" i="12" s="1"/>
  <c r="CU107" i="12" s="1"/>
  <c r="CT214" i="12"/>
  <c r="CT131" i="12"/>
  <c r="CT132" i="12" s="1"/>
  <c r="CU129" i="12" s="1"/>
  <c r="CT216" i="12"/>
  <c r="CY204" i="12"/>
  <c r="CY205" i="12" s="1"/>
  <c r="CZ202" i="12" s="1"/>
  <c r="CR182" i="9"/>
  <c r="CR183" i="9" s="1"/>
  <c r="CS180" i="9" s="1"/>
  <c r="CW171" i="12"/>
  <c r="CW172" i="12" s="1"/>
  <c r="CX169" i="12" s="1"/>
  <c r="CZ209" i="12"/>
  <c r="CZ210" i="12" s="1"/>
  <c r="DA207" i="12" s="1"/>
  <c r="CT187" i="9"/>
  <c r="CT188" i="9" s="1"/>
  <c r="CU185" i="9" s="1"/>
  <c r="CX176" i="12"/>
  <c r="CX177" i="12" s="1"/>
  <c r="CY174" i="12" s="1"/>
  <c r="CT145" i="12"/>
  <c r="CT147" i="12" s="1"/>
  <c r="CT148" i="12" s="1"/>
  <c r="CS31" i="12" s="1"/>
  <c r="CU123" i="12"/>
  <c r="CU125" i="12" s="1"/>
  <c r="CU126" i="12" s="1"/>
  <c r="CT29" i="12" s="1"/>
  <c r="CU134" i="12"/>
  <c r="CU136" i="12" s="1"/>
  <c r="CU137" i="12" s="1"/>
  <c r="CT30" i="12" s="1"/>
  <c r="AL104" i="12"/>
  <c r="AK27" i="12" s="1"/>
  <c r="AK15" i="12" s="1"/>
  <c r="CU112" i="12"/>
  <c r="CU114" i="12" s="1"/>
  <c r="CU115" i="12" s="1"/>
  <c r="CT28" i="12" s="1"/>
  <c r="CT46" i="12" s="1"/>
  <c r="CT47" i="12" s="1"/>
  <c r="CT48" i="12" s="1"/>
  <c r="CU45" i="12" s="1"/>
  <c r="CV63" i="10"/>
  <c r="CV64" i="10" s="1"/>
  <c r="CW61" i="10" s="1"/>
  <c r="CT136" i="10"/>
  <c r="CT137" i="10" s="1"/>
  <c r="CU134" i="10" s="1"/>
  <c r="CU80" i="10"/>
  <c r="CU81" i="10" s="1"/>
  <c r="CV78" i="10" s="1"/>
  <c r="CU125" i="10"/>
  <c r="CU126" i="10" s="1"/>
  <c r="CV123" i="10" s="1"/>
  <c r="CT109" i="10"/>
  <c r="CT110" i="10" s="1"/>
  <c r="CU107" i="10" s="1"/>
  <c r="CT103" i="10"/>
  <c r="CT104" i="10" s="1"/>
  <c r="CU101" i="10" s="1"/>
  <c r="CU114" i="10"/>
  <c r="CU115" i="10" s="1"/>
  <c r="CV112" i="10" s="1"/>
  <c r="CT131" i="10"/>
  <c r="CT132" i="10" s="1"/>
  <c r="CU129" i="10" s="1"/>
  <c r="CT147" i="10"/>
  <c r="CT148" i="10" s="1"/>
  <c r="CU145" i="10" s="1"/>
  <c r="CU52" i="10"/>
  <c r="CU53" i="10" s="1"/>
  <c r="CV50" i="10" s="1"/>
  <c r="CT142" i="10"/>
  <c r="CT143" i="10" s="1"/>
  <c r="CU140" i="10" s="1"/>
  <c r="CU58" i="10"/>
  <c r="CU59" i="10" s="1"/>
  <c r="CV56" i="10" s="1"/>
  <c r="CU69" i="10"/>
  <c r="CU70" i="10" s="1"/>
  <c r="CV67" i="10" s="1"/>
  <c r="CU74" i="10"/>
  <c r="CU75" i="10" s="1"/>
  <c r="CV72" i="10" s="1"/>
  <c r="CU85" i="10"/>
  <c r="CU86" i="10" s="1"/>
  <c r="CV83" i="10" s="1"/>
  <c r="CU120" i="10"/>
  <c r="CU121" i="10" s="1"/>
  <c r="CV118" i="10" s="1"/>
  <c r="CU98" i="10"/>
  <c r="CU99" i="10" s="1"/>
  <c r="CV96" i="10" s="1"/>
  <c r="BA48" i="10"/>
  <c r="BB45" i="10" s="1"/>
  <c r="BB37" i="10"/>
  <c r="BC34" i="10" s="1"/>
  <c r="AL42" i="10"/>
  <c r="AK13" i="10"/>
  <c r="AJ35" i="9" l="1"/>
  <c r="AJ36" i="9" s="1"/>
  <c r="AJ22" i="9" s="1"/>
  <c r="AJ40" i="9"/>
  <c r="CX5" i="7"/>
  <c r="CW7" i="7"/>
  <c r="CW6" i="6"/>
  <c r="CX6" i="6" s="1"/>
  <c r="CK28" i="9"/>
  <c r="CK46" i="9" s="1"/>
  <c r="CK47" i="9" s="1"/>
  <c r="CK48" i="9" s="1"/>
  <c r="CL45" i="9" s="1"/>
  <c r="CM112" i="9"/>
  <c r="CM114" i="9" s="1"/>
  <c r="CM115" i="9" s="1"/>
  <c r="CL109" i="9"/>
  <c r="CL110" i="9" s="1"/>
  <c r="CM107" i="9" s="1"/>
  <c r="CL214" i="9"/>
  <c r="CO174" i="9"/>
  <c r="CO176" i="9" s="1"/>
  <c r="CO177" i="9" s="1"/>
  <c r="CN171" i="9"/>
  <c r="CN172" i="9" s="1"/>
  <c r="CO169" i="9" s="1"/>
  <c r="CI68" i="9"/>
  <c r="CI69" i="9" s="1"/>
  <c r="CI70" i="9" s="1"/>
  <c r="CJ67" i="9" s="1"/>
  <c r="CI73" i="9"/>
  <c r="CI74" i="9" s="1"/>
  <c r="CI75" i="9" s="1"/>
  <c r="CJ72" i="9" s="1"/>
  <c r="CJ29" i="9"/>
  <c r="CK120" i="9"/>
  <c r="CK121" i="9" s="1"/>
  <c r="CL118" i="9" s="1"/>
  <c r="CL123" i="9"/>
  <c r="CL125" i="9" s="1"/>
  <c r="CL126" i="9" s="1"/>
  <c r="CK215" i="9"/>
  <c r="CJ31" i="9"/>
  <c r="CK217" i="9"/>
  <c r="CL145" i="9"/>
  <c r="CL147" i="9" s="1"/>
  <c r="CL148" i="9" s="1"/>
  <c r="CK142" i="9"/>
  <c r="CK143" i="9" s="1"/>
  <c r="CL140" i="9" s="1"/>
  <c r="CI79" i="9"/>
  <c r="CI80" i="9" s="1"/>
  <c r="CI81" i="9" s="1"/>
  <c r="CJ78" i="9" s="1"/>
  <c r="CI84" i="9"/>
  <c r="CI85" i="9" s="1"/>
  <c r="CI86" i="9" s="1"/>
  <c r="CJ83" i="9" s="1"/>
  <c r="CJ30" i="9"/>
  <c r="CK131" i="9"/>
  <c r="CK132" i="9" s="1"/>
  <c r="CL129" i="9" s="1"/>
  <c r="CK216" i="9"/>
  <c r="CL134" i="9"/>
  <c r="CL136" i="9" s="1"/>
  <c r="CL137" i="9" s="1"/>
  <c r="CQ207" i="9"/>
  <c r="CQ209" i="9" s="1"/>
  <c r="CQ210" i="9" s="1"/>
  <c r="CP204" i="9"/>
  <c r="CP205" i="9" s="1"/>
  <c r="CQ202" i="9" s="1"/>
  <c r="CO163" i="9"/>
  <c r="CO165" i="9" s="1"/>
  <c r="CO166" i="9" s="1"/>
  <c r="CN160" i="9"/>
  <c r="CN161" i="9" s="1"/>
  <c r="CO158" i="9" s="1"/>
  <c r="CO196" i="9"/>
  <c r="CO198" i="9" s="1"/>
  <c r="CO199" i="9" s="1"/>
  <c r="CN193" i="9"/>
  <c r="CN194" i="9" s="1"/>
  <c r="CO191" i="9" s="1"/>
  <c r="CI57" i="9"/>
  <c r="CI58" i="9" s="1"/>
  <c r="CI59" i="9" s="1"/>
  <c r="CJ56" i="9" s="1"/>
  <c r="CI62" i="9"/>
  <c r="CI63" i="9" s="1"/>
  <c r="CI64" i="9" s="1"/>
  <c r="CJ61" i="9" s="1"/>
  <c r="CI51" i="9"/>
  <c r="CI52" i="9" s="1"/>
  <c r="CI53" i="9" s="1"/>
  <c r="CJ50" i="9" s="1"/>
  <c r="CT68" i="12"/>
  <c r="CT69" i="12" s="1"/>
  <c r="CT70" i="12" s="1"/>
  <c r="CU67" i="12" s="1"/>
  <c r="CT73" i="12"/>
  <c r="CT74" i="12" s="1"/>
  <c r="CT75" i="12" s="1"/>
  <c r="CU72" i="12" s="1"/>
  <c r="CS84" i="12"/>
  <c r="CS85" i="12" s="1"/>
  <c r="CS86" i="12" s="1"/>
  <c r="CT83" i="12" s="1"/>
  <c r="CS79" i="12"/>
  <c r="CS80" i="12" s="1"/>
  <c r="CS81" i="12" s="1"/>
  <c r="CT78" i="12" s="1"/>
  <c r="AJ41" i="9"/>
  <c r="AJ9" i="9" s="1"/>
  <c r="AK40" i="12"/>
  <c r="AK41" i="12" s="1"/>
  <c r="AK9" i="12" s="1"/>
  <c r="AK35" i="12"/>
  <c r="AK36" i="12" s="1"/>
  <c r="AK22" i="12" s="1"/>
  <c r="CT57" i="12"/>
  <c r="CT58" i="12" s="1"/>
  <c r="CT59" i="12" s="1"/>
  <c r="CU56" i="12" s="1"/>
  <c r="CT51" i="12"/>
  <c r="CT52" i="12" s="1"/>
  <c r="CT53" i="12" s="1"/>
  <c r="CU50" i="12" s="1"/>
  <c r="CT62" i="12"/>
  <c r="CT63" i="12" s="1"/>
  <c r="CT64" i="12" s="1"/>
  <c r="CU61" i="12" s="1"/>
  <c r="AJ10" i="12"/>
  <c r="AJ11" i="12"/>
  <c r="AJ23" i="12" s="1"/>
  <c r="AJ24" i="12" s="1"/>
  <c r="AJ12" i="12" s="1"/>
  <c r="AK99" i="9"/>
  <c r="AL96" i="9" s="1"/>
  <c r="CW163" i="12"/>
  <c r="CW165" i="12" s="1"/>
  <c r="CW166" i="12" s="1"/>
  <c r="CV160" i="12"/>
  <c r="CV161" i="12" s="1"/>
  <c r="CW158" i="12" s="1"/>
  <c r="AL103" i="9"/>
  <c r="CU185" i="12"/>
  <c r="CU187" i="12" s="1"/>
  <c r="CU188" i="12" s="1"/>
  <c r="CT182" i="12"/>
  <c r="CT183" i="12" s="1"/>
  <c r="CU180" i="12" s="1"/>
  <c r="CV193" i="12"/>
  <c r="CV194" i="12" s="1"/>
  <c r="CW191" i="12" s="1"/>
  <c r="CW193" i="12" s="1"/>
  <c r="CW194" i="12" s="1"/>
  <c r="CX191" i="12" s="1"/>
  <c r="CX196" i="12"/>
  <c r="CX198" i="12" s="1"/>
  <c r="CX199" i="12" s="1"/>
  <c r="CZ204" i="12"/>
  <c r="CZ205" i="12" s="1"/>
  <c r="DA202" i="12" s="1"/>
  <c r="CU131" i="12"/>
  <c r="CU132" i="12" s="1"/>
  <c r="CV129" i="12" s="1"/>
  <c r="CU216" i="12"/>
  <c r="CU109" i="12"/>
  <c r="CU110" i="12" s="1"/>
  <c r="CV107" i="12" s="1"/>
  <c r="CU214" i="12"/>
  <c r="AL98" i="12"/>
  <c r="AL99" i="12" s="1"/>
  <c r="AM96" i="12" s="1"/>
  <c r="AL213" i="12"/>
  <c r="AL6" i="12" s="1"/>
  <c r="CU120" i="12"/>
  <c r="CU121" i="12" s="1"/>
  <c r="CV118" i="12" s="1"/>
  <c r="CU215" i="12"/>
  <c r="CT142" i="12"/>
  <c r="CT143" i="12" s="1"/>
  <c r="CU140" i="12" s="1"/>
  <c r="CT217" i="12"/>
  <c r="CS182" i="9"/>
  <c r="CS183" i="9" s="1"/>
  <c r="CT180" i="9" s="1"/>
  <c r="CX171" i="12"/>
  <c r="CX172" i="12" s="1"/>
  <c r="CY169" i="12" s="1"/>
  <c r="CY176" i="12"/>
  <c r="CY177" i="12" s="1"/>
  <c r="CZ174" i="12" s="1"/>
  <c r="CU187" i="9"/>
  <c r="CU188" i="9" s="1"/>
  <c r="CV185" i="9" s="1"/>
  <c r="DA209" i="12"/>
  <c r="DA210" i="12" s="1"/>
  <c r="DB207" i="12" s="1"/>
  <c r="CV112" i="12"/>
  <c r="CV114" i="12" s="1"/>
  <c r="CV115" i="12" s="1"/>
  <c r="CU28" i="12" s="1"/>
  <c r="CU46" i="12" s="1"/>
  <c r="CU47" i="12" s="1"/>
  <c r="CU48" i="12" s="1"/>
  <c r="CV45" i="12" s="1"/>
  <c r="CV123" i="12"/>
  <c r="CV125" i="12" s="1"/>
  <c r="CV126" i="12" s="1"/>
  <c r="CU29" i="12" s="1"/>
  <c r="AM101" i="12"/>
  <c r="CV134" i="12"/>
  <c r="CV136" i="12" s="1"/>
  <c r="CV137" i="12" s="1"/>
  <c r="CU30" i="12" s="1"/>
  <c r="CU145" i="12"/>
  <c r="CU147" i="12" s="1"/>
  <c r="CU148" i="12" s="1"/>
  <c r="CT31" i="12" s="1"/>
  <c r="CV98" i="10"/>
  <c r="CV99" i="10" s="1"/>
  <c r="CW96" i="10" s="1"/>
  <c r="CV120" i="10"/>
  <c r="CV121" i="10" s="1"/>
  <c r="CW118" i="10" s="1"/>
  <c r="CV85" i="10"/>
  <c r="CV86" i="10" s="1"/>
  <c r="CW83" i="10" s="1"/>
  <c r="CV74" i="10"/>
  <c r="CV75" i="10" s="1"/>
  <c r="CW72" i="10" s="1"/>
  <c r="CV69" i="10"/>
  <c r="CV70" i="10" s="1"/>
  <c r="CW67" i="10" s="1"/>
  <c r="CU142" i="10"/>
  <c r="CU143" i="10" s="1"/>
  <c r="CV140" i="10" s="1"/>
  <c r="CV52" i="10"/>
  <c r="CV53" i="10" s="1"/>
  <c r="CW50" i="10" s="1"/>
  <c r="CU147" i="10"/>
  <c r="CU148" i="10" s="1"/>
  <c r="CV145" i="10" s="1"/>
  <c r="CU131" i="10"/>
  <c r="CU132" i="10" s="1"/>
  <c r="CV129" i="10" s="1"/>
  <c r="CV114" i="10"/>
  <c r="CV115" i="10" s="1"/>
  <c r="CW112" i="10" s="1"/>
  <c r="CU103" i="10"/>
  <c r="CU104" i="10" s="1"/>
  <c r="CV101" i="10" s="1"/>
  <c r="CU109" i="10"/>
  <c r="CU110" i="10" s="1"/>
  <c r="CV107" i="10" s="1"/>
  <c r="CV125" i="10"/>
  <c r="CV126" i="10" s="1"/>
  <c r="CW123" i="10" s="1"/>
  <c r="CV80" i="10"/>
  <c r="CV81" i="10" s="1"/>
  <c r="CW78" i="10" s="1"/>
  <c r="CU136" i="10"/>
  <c r="CU137" i="10" s="1"/>
  <c r="CV134" i="10" s="1"/>
  <c r="CV58" i="10"/>
  <c r="CV59" i="10" s="1"/>
  <c r="CW56" i="10" s="1"/>
  <c r="CW63" i="10"/>
  <c r="CW64" i="10" s="1"/>
  <c r="CX61" i="10" s="1"/>
  <c r="AM39" i="10"/>
  <c r="AL19" i="10"/>
  <c r="AL17" i="10" s="1"/>
  <c r="AL10" i="10" s="1"/>
  <c r="BC36" i="10"/>
  <c r="BB47" i="10"/>
  <c r="BB22" i="10" s="1"/>
  <c r="AJ37" i="9" l="1"/>
  <c r="AK34" i="9" s="1"/>
  <c r="CY5" i="7"/>
  <c r="CX7" i="7"/>
  <c r="CX5" i="6"/>
  <c r="CY5" i="6" s="1"/>
  <c r="CK30" i="9"/>
  <c r="CM134" i="9"/>
  <c r="CM136" i="9" s="1"/>
  <c r="CM137" i="9" s="1"/>
  <c r="CL131" i="9"/>
  <c r="CL132" i="9" s="1"/>
  <c r="CM129" i="9" s="1"/>
  <c r="CL216" i="9"/>
  <c r="CJ84" i="9"/>
  <c r="CJ85" i="9" s="1"/>
  <c r="CJ86" i="9" s="1"/>
  <c r="CK83" i="9" s="1"/>
  <c r="CJ79" i="9"/>
  <c r="CJ80" i="9" s="1"/>
  <c r="CJ81" i="9" s="1"/>
  <c r="CK78" i="9" s="1"/>
  <c r="CK29" i="9"/>
  <c r="CL215" i="9"/>
  <c r="CL120" i="9"/>
  <c r="CL121" i="9" s="1"/>
  <c r="CM118" i="9" s="1"/>
  <c r="CM123" i="9"/>
  <c r="CM125" i="9" s="1"/>
  <c r="CM126" i="9" s="1"/>
  <c r="CJ51" i="9"/>
  <c r="CJ52" i="9" s="1"/>
  <c r="CJ53" i="9" s="1"/>
  <c r="CK50" i="9" s="1"/>
  <c r="CJ62" i="9"/>
  <c r="CJ63" i="9" s="1"/>
  <c r="CJ64" i="9" s="1"/>
  <c r="CK61" i="9" s="1"/>
  <c r="CJ57" i="9"/>
  <c r="CJ58" i="9" s="1"/>
  <c r="CJ59" i="9" s="1"/>
  <c r="CK56" i="9" s="1"/>
  <c r="CK31" i="9"/>
  <c r="CL217" i="9"/>
  <c r="CL142" i="9"/>
  <c r="CL143" i="9" s="1"/>
  <c r="CM140" i="9" s="1"/>
  <c r="CM145" i="9"/>
  <c r="CM147" i="9" s="1"/>
  <c r="CM148" i="9" s="1"/>
  <c r="CP196" i="9"/>
  <c r="CP198" i="9" s="1"/>
  <c r="CP199" i="9" s="1"/>
  <c r="CO193" i="9"/>
  <c r="CO194" i="9" s="1"/>
  <c r="CP191" i="9" s="1"/>
  <c r="CP174" i="9"/>
  <c r="CP176" i="9" s="1"/>
  <c r="CP177" i="9" s="1"/>
  <c r="CO171" i="9"/>
  <c r="CO172" i="9" s="1"/>
  <c r="CP169" i="9" s="1"/>
  <c r="CP163" i="9"/>
  <c r="CP165" i="9" s="1"/>
  <c r="CP166" i="9" s="1"/>
  <c r="CO160" i="9"/>
  <c r="CO161" i="9" s="1"/>
  <c r="CP158" i="9" s="1"/>
  <c r="CJ73" i="9"/>
  <c r="CJ74" i="9" s="1"/>
  <c r="CJ75" i="9" s="1"/>
  <c r="CK72" i="9" s="1"/>
  <c r="CJ68" i="9"/>
  <c r="CJ69" i="9" s="1"/>
  <c r="CJ70" i="9" s="1"/>
  <c r="CK67" i="9" s="1"/>
  <c r="CL28" i="9"/>
  <c r="CL46" i="9" s="1"/>
  <c r="CL47" i="9" s="1"/>
  <c r="CL48" i="9" s="1"/>
  <c r="CM45" i="9" s="1"/>
  <c r="CN112" i="9"/>
  <c r="CN114" i="9" s="1"/>
  <c r="CN115" i="9" s="1"/>
  <c r="CM109" i="9"/>
  <c r="CM110" i="9" s="1"/>
  <c r="CN107" i="9" s="1"/>
  <c r="CM214" i="9"/>
  <c r="CR207" i="9"/>
  <c r="CR209" i="9" s="1"/>
  <c r="CR210" i="9" s="1"/>
  <c r="CQ204" i="9"/>
  <c r="CQ205" i="9" s="1"/>
  <c r="CR202" i="9" s="1"/>
  <c r="AK42" i="12"/>
  <c r="AK19" i="12" s="1"/>
  <c r="AK17" i="12" s="1"/>
  <c r="AJ42" i="9"/>
  <c r="AJ19" i="9" s="1"/>
  <c r="AJ17" i="9" s="1"/>
  <c r="CT84" i="12"/>
  <c r="CT85" i="12" s="1"/>
  <c r="CT86" i="12" s="1"/>
  <c r="CU83" i="12" s="1"/>
  <c r="CT79" i="12"/>
  <c r="CT80" i="12" s="1"/>
  <c r="CT81" i="12" s="1"/>
  <c r="CU78" i="12" s="1"/>
  <c r="AK37" i="12"/>
  <c r="AL34" i="12" s="1"/>
  <c r="AJ13" i="12"/>
  <c r="AJ12" i="11" s="1"/>
  <c r="CU68" i="12"/>
  <c r="CU69" i="12" s="1"/>
  <c r="CU70" i="12" s="1"/>
  <c r="CV67" i="12" s="1"/>
  <c r="CU73" i="12"/>
  <c r="CU74" i="12" s="1"/>
  <c r="CU75" i="12" s="1"/>
  <c r="CV72" i="12" s="1"/>
  <c r="CU62" i="12"/>
  <c r="CU63" i="12" s="1"/>
  <c r="CU64" i="12" s="1"/>
  <c r="CV61" i="12" s="1"/>
  <c r="CU57" i="12"/>
  <c r="CU58" i="12" s="1"/>
  <c r="CU59" i="12" s="1"/>
  <c r="CV56" i="12" s="1"/>
  <c r="CU51" i="12"/>
  <c r="CU52" i="12" s="1"/>
  <c r="CU53" i="12" s="1"/>
  <c r="CV50" i="12" s="1"/>
  <c r="CV185" i="12"/>
  <c r="CV187" i="12" s="1"/>
  <c r="CV188" i="12" s="1"/>
  <c r="CU182" i="12"/>
  <c r="CU183" i="12" s="1"/>
  <c r="CV180" i="12" s="1"/>
  <c r="CX163" i="12"/>
  <c r="CX165" i="12" s="1"/>
  <c r="CX166" i="12" s="1"/>
  <c r="CW160" i="12"/>
  <c r="CW161" i="12" s="1"/>
  <c r="CX158" i="12" s="1"/>
  <c r="AL104" i="9"/>
  <c r="CY196" i="12"/>
  <c r="CY198" i="12" s="1"/>
  <c r="CY199" i="12" s="1"/>
  <c r="CX193" i="12"/>
  <c r="CX194" i="12" s="1"/>
  <c r="CY191" i="12" s="1"/>
  <c r="CU142" i="12"/>
  <c r="CU143" i="12" s="1"/>
  <c r="CV140" i="12" s="1"/>
  <c r="CU217" i="12"/>
  <c r="CV131" i="12"/>
  <c r="CV132" i="12" s="1"/>
  <c r="CW129" i="12" s="1"/>
  <c r="CV216" i="12"/>
  <c r="CV120" i="12"/>
  <c r="CV121" i="12" s="1"/>
  <c r="CW118" i="12" s="1"/>
  <c r="CV215" i="12"/>
  <c r="CV109" i="12"/>
  <c r="CV110" i="12" s="1"/>
  <c r="CW107" i="12" s="1"/>
  <c r="CV214" i="12"/>
  <c r="DA204" i="12"/>
  <c r="DA205" i="12" s="1"/>
  <c r="DB202" i="12" s="1"/>
  <c r="CT182" i="9"/>
  <c r="CT183" i="9" s="1"/>
  <c r="CU180" i="9" s="1"/>
  <c r="CY171" i="12"/>
  <c r="CY172" i="12" s="1"/>
  <c r="CZ169" i="12" s="1"/>
  <c r="DB209" i="12"/>
  <c r="DB210" i="12" s="1"/>
  <c r="DC207" i="12" s="1"/>
  <c r="CV187" i="9"/>
  <c r="CV188" i="9" s="1"/>
  <c r="CW185" i="9" s="1"/>
  <c r="CZ176" i="12"/>
  <c r="CZ177" i="12" s="1"/>
  <c r="DA174" i="12" s="1"/>
  <c r="CW123" i="12"/>
  <c r="CW125" i="12" s="1"/>
  <c r="CW126" i="12" s="1"/>
  <c r="CV29" i="12" s="1"/>
  <c r="CW112" i="12"/>
  <c r="CW114" i="12" s="1"/>
  <c r="CW115" i="12" s="1"/>
  <c r="CV28" i="12" s="1"/>
  <c r="CV46" i="12" s="1"/>
  <c r="CV47" i="12" s="1"/>
  <c r="CV48" i="12" s="1"/>
  <c r="CW45" i="12" s="1"/>
  <c r="AM103" i="12"/>
  <c r="CV145" i="12"/>
  <c r="CV147" i="12" s="1"/>
  <c r="CV148" i="12" s="1"/>
  <c r="CU31" i="12" s="1"/>
  <c r="CW134" i="12"/>
  <c r="CW136" i="12" s="1"/>
  <c r="CW137" i="12" s="1"/>
  <c r="CV30" i="12" s="1"/>
  <c r="CX63" i="10"/>
  <c r="CX64" i="10" s="1"/>
  <c r="CY61" i="10" s="1"/>
  <c r="CW58" i="10"/>
  <c r="CW59" i="10" s="1"/>
  <c r="CX56" i="10" s="1"/>
  <c r="CV136" i="10"/>
  <c r="CV137" i="10" s="1"/>
  <c r="CW134" i="10" s="1"/>
  <c r="CW80" i="10"/>
  <c r="CW81" i="10" s="1"/>
  <c r="CX78" i="10" s="1"/>
  <c r="CW125" i="10"/>
  <c r="CW126" i="10" s="1"/>
  <c r="CX123" i="10" s="1"/>
  <c r="CV103" i="10"/>
  <c r="CV104" i="10" s="1"/>
  <c r="CW101" i="10" s="1"/>
  <c r="CW114" i="10"/>
  <c r="CW115" i="10" s="1"/>
  <c r="CX112" i="10" s="1"/>
  <c r="CV131" i="10"/>
  <c r="CV132" i="10" s="1"/>
  <c r="CW129" i="10" s="1"/>
  <c r="CV147" i="10"/>
  <c r="CV148" i="10" s="1"/>
  <c r="CW145" i="10" s="1"/>
  <c r="CW52" i="10"/>
  <c r="CW53" i="10" s="1"/>
  <c r="CX50" i="10" s="1"/>
  <c r="CV142" i="10"/>
  <c r="CV143" i="10" s="1"/>
  <c r="CW140" i="10" s="1"/>
  <c r="CW69" i="10"/>
  <c r="CW70" i="10" s="1"/>
  <c r="CX67" i="10" s="1"/>
  <c r="CW74" i="10"/>
  <c r="CW75" i="10" s="1"/>
  <c r="CX72" i="10" s="1"/>
  <c r="CW85" i="10"/>
  <c r="CW86" i="10" s="1"/>
  <c r="CX83" i="10" s="1"/>
  <c r="CW120" i="10"/>
  <c r="CW121" i="10" s="1"/>
  <c r="CX118" i="10" s="1"/>
  <c r="CV109" i="10"/>
  <c r="CV110" i="10" s="1"/>
  <c r="CW107" i="10" s="1"/>
  <c r="CW98" i="10"/>
  <c r="CW99" i="10" s="1"/>
  <c r="CX96" i="10" s="1"/>
  <c r="BB48" i="10"/>
  <c r="BC45" i="10" s="1"/>
  <c r="BC37" i="10"/>
  <c r="BD34" i="10" s="1"/>
  <c r="AL11" i="10"/>
  <c r="AL23" i="10" s="1"/>
  <c r="AL24" i="10" s="1"/>
  <c r="AL12" i="10" s="1"/>
  <c r="AM18" i="10"/>
  <c r="AM41" i="10"/>
  <c r="AM9" i="10" s="1"/>
  <c r="AK27" i="9" l="1"/>
  <c r="AK15" i="9" s="1"/>
  <c r="CZ5" i="7"/>
  <c r="CY7" i="7"/>
  <c r="CY6" i="6"/>
  <c r="CZ6" i="6" s="1"/>
  <c r="CQ163" i="9"/>
  <c r="CQ165" i="9" s="1"/>
  <c r="CQ166" i="9" s="1"/>
  <c r="CP160" i="9"/>
  <c r="CP161" i="9" s="1"/>
  <c r="CQ158" i="9" s="1"/>
  <c r="CL31" i="9"/>
  <c r="CM217" i="9"/>
  <c r="CM142" i="9"/>
  <c r="CM143" i="9" s="1"/>
  <c r="CN140" i="9" s="1"/>
  <c r="CN145" i="9"/>
  <c r="CN147" i="9" s="1"/>
  <c r="CN148" i="9" s="1"/>
  <c r="CK79" i="9"/>
  <c r="CK80" i="9" s="1"/>
  <c r="CK81" i="9" s="1"/>
  <c r="CL78" i="9" s="1"/>
  <c r="CK84" i="9"/>
  <c r="CK85" i="9" s="1"/>
  <c r="CK86" i="9" s="1"/>
  <c r="CL83" i="9" s="1"/>
  <c r="CL29" i="9"/>
  <c r="CM215" i="9"/>
  <c r="CM120" i="9"/>
  <c r="CM121" i="9" s="1"/>
  <c r="CN118" i="9" s="1"/>
  <c r="CN123" i="9"/>
  <c r="CN125" i="9" s="1"/>
  <c r="CN126" i="9" s="1"/>
  <c r="CS207" i="9"/>
  <c r="CS209" i="9" s="1"/>
  <c r="CS210" i="9" s="1"/>
  <c r="CR204" i="9"/>
  <c r="CR205" i="9" s="1"/>
  <c r="CS202" i="9" s="1"/>
  <c r="CK62" i="9"/>
  <c r="CK63" i="9" s="1"/>
  <c r="CK64" i="9" s="1"/>
  <c r="CL61" i="9" s="1"/>
  <c r="CK51" i="9"/>
  <c r="CK52" i="9" s="1"/>
  <c r="CK53" i="9" s="1"/>
  <c r="CL50" i="9" s="1"/>
  <c r="CK57" i="9"/>
  <c r="CK58" i="9" s="1"/>
  <c r="CK59" i="9" s="1"/>
  <c r="CL56" i="9" s="1"/>
  <c r="CQ196" i="9"/>
  <c r="CQ198" i="9" s="1"/>
  <c r="CQ199" i="9" s="1"/>
  <c r="CP193" i="9"/>
  <c r="CP194" i="9" s="1"/>
  <c r="CQ191" i="9" s="1"/>
  <c r="CM28" i="9"/>
  <c r="CM46" i="9" s="1"/>
  <c r="CM47" i="9" s="1"/>
  <c r="CM48" i="9" s="1"/>
  <c r="CN45" i="9" s="1"/>
  <c r="CN109" i="9"/>
  <c r="CN110" i="9" s="1"/>
  <c r="CO107" i="9" s="1"/>
  <c r="CO112" i="9"/>
  <c r="CO114" i="9" s="1"/>
  <c r="CO115" i="9" s="1"/>
  <c r="CN214" i="9"/>
  <c r="CL30" i="9"/>
  <c r="CN134" i="9"/>
  <c r="CN136" i="9" s="1"/>
  <c r="CN137" i="9" s="1"/>
  <c r="CM216" i="9"/>
  <c r="CM131" i="9"/>
  <c r="CM132" i="9" s="1"/>
  <c r="CN129" i="9" s="1"/>
  <c r="CQ174" i="9"/>
  <c r="CQ176" i="9" s="1"/>
  <c r="CQ177" i="9" s="1"/>
  <c r="CP171" i="9"/>
  <c r="CP172" i="9" s="1"/>
  <c r="CQ169" i="9" s="1"/>
  <c r="CK73" i="9"/>
  <c r="CK74" i="9" s="1"/>
  <c r="CK75" i="9" s="1"/>
  <c r="CL72" i="9" s="1"/>
  <c r="CK68" i="9"/>
  <c r="CK69" i="9" s="1"/>
  <c r="CK70" i="9" s="1"/>
  <c r="CL67" i="9" s="1"/>
  <c r="AK39" i="9"/>
  <c r="AK18" i="9" s="1"/>
  <c r="AL39" i="12"/>
  <c r="AL18" i="12" s="1"/>
  <c r="AJ10" i="9"/>
  <c r="AJ11" i="9"/>
  <c r="AJ23" i="9" s="1"/>
  <c r="AJ24" i="9" s="1"/>
  <c r="AJ12" i="9" s="1"/>
  <c r="AK10" i="12"/>
  <c r="AK11" i="12"/>
  <c r="AK23" i="12" s="1"/>
  <c r="AK24" i="12" s="1"/>
  <c r="AK12" i="12" s="1"/>
  <c r="CV68" i="12"/>
  <c r="CV69" i="12" s="1"/>
  <c r="CV70" i="12" s="1"/>
  <c r="CW67" i="12" s="1"/>
  <c r="CV73" i="12"/>
  <c r="CV74" i="12" s="1"/>
  <c r="CV75" i="12" s="1"/>
  <c r="CW72" i="12" s="1"/>
  <c r="CV57" i="12"/>
  <c r="CV58" i="12" s="1"/>
  <c r="CV59" i="12" s="1"/>
  <c r="CW56" i="12" s="1"/>
  <c r="CV51" i="12"/>
  <c r="CV52" i="12" s="1"/>
  <c r="CV53" i="12" s="1"/>
  <c r="CW50" i="12" s="1"/>
  <c r="CV62" i="12"/>
  <c r="CV63" i="12" s="1"/>
  <c r="CV64" i="12" s="1"/>
  <c r="CW61" i="12" s="1"/>
  <c r="CU84" i="12"/>
  <c r="CU85" i="12" s="1"/>
  <c r="CU86" i="12" s="1"/>
  <c r="CV83" i="12" s="1"/>
  <c r="CU79" i="12"/>
  <c r="CU80" i="12" s="1"/>
  <c r="CU81" i="12" s="1"/>
  <c r="CV78" i="12" s="1"/>
  <c r="CY163" i="12"/>
  <c r="CY165" i="12" s="1"/>
  <c r="CY166" i="12" s="1"/>
  <c r="CX160" i="12"/>
  <c r="CX161" i="12" s="1"/>
  <c r="CY158" i="12" s="1"/>
  <c r="CZ196" i="12"/>
  <c r="CZ198" i="12" s="1"/>
  <c r="CZ199" i="12" s="1"/>
  <c r="CY193" i="12"/>
  <c r="CY194" i="12" s="1"/>
  <c r="CZ191" i="12" s="1"/>
  <c r="CW185" i="12"/>
  <c r="CW187" i="12" s="1"/>
  <c r="CW188" i="12" s="1"/>
  <c r="CV182" i="12"/>
  <c r="CV183" i="12" s="1"/>
  <c r="CW180" i="12" s="1"/>
  <c r="AL98" i="9"/>
  <c r="AL213" i="9"/>
  <c r="AL6" i="9" s="1"/>
  <c r="AM101" i="9"/>
  <c r="CW131" i="12"/>
  <c r="CW132" i="12" s="1"/>
  <c r="CX129" i="12" s="1"/>
  <c r="CW216" i="12"/>
  <c r="CW120" i="12"/>
  <c r="CW121" i="12" s="1"/>
  <c r="CX118" i="12" s="1"/>
  <c r="CW215" i="12"/>
  <c r="CV142" i="12"/>
  <c r="CV143" i="12" s="1"/>
  <c r="CW140" i="12" s="1"/>
  <c r="CV217" i="12"/>
  <c r="CW109" i="12"/>
  <c r="CW110" i="12" s="1"/>
  <c r="CX107" i="12" s="1"/>
  <c r="CW214" i="12"/>
  <c r="DB204" i="12"/>
  <c r="DB205" i="12" s="1"/>
  <c r="DC202" i="12" s="1"/>
  <c r="CZ171" i="12"/>
  <c r="CZ172" i="12" s="1"/>
  <c r="DA169" i="12" s="1"/>
  <c r="CU182" i="9"/>
  <c r="CU183" i="9" s="1"/>
  <c r="CV180" i="9" s="1"/>
  <c r="DC209" i="12"/>
  <c r="DC210" i="12" s="1"/>
  <c r="CW187" i="9"/>
  <c r="CW188" i="9" s="1"/>
  <c r="CX185" i="9" s="1"/>
  <c r="DA176" i="12"/>
  <c r="DA177" i="12" s="1"/>
  <c r="DB174" i="12" s="1"/>
  <c r="CW145" i="12"/>
  <c r="CW147" i="12" s="1"/>
  <c r="CW148" i="12" s="1"/>
  <c r="CV31" i="12" s="1"/>
  <c r="CX112" i="12"/>
  <c r="CX114" i="12" s="1"/>
  <c r="CX115" i="12" s="1"/>
  <c r="CW28" i="12" s="1"/>
  <c r="CW46" i="12" s="1"/>
  <c r="CW47" i="12" s="1"/>
  <c r="CW48" i="12" s="1"/>
  <c r="CX45" i="12" s="1"/>
  <c r="CX134" i="12"/>
  <c r="CX136" i="12" s="1"/>
  <c r="CX137" i="12" s="1"/>
  <c r="CW30" i="12" s="1"/>
  <c r="AM104" i="12"/>
  <c r="AL27" i="12" s="1"/>
  <c r="AL15" i="12" s="1"/>
  <c r="CX123" i="12"/>
  <c r="CX125" i="12" s="1"/>
  <c r="CX126" i="12" s="1"/>
  <c r="CW29" i="12" s="1"/>
  <c r="CX98" i="10"/>
  <c r="CX99" i="10" s="1"/>
  <c r="CY96" i="10" s="1"/>
  <c r="CW109" i="10"/>
  <c r="CW110" i="10" s="1"/>
  <c r="CX107" i="10" s="1"/>
  <c r="CX120" i="10"/>
  <c r="CX121" i="10" s="1"/>
  <c r="CY118" i="10" s="1"/>
  <c r="CX85" i="10"/>
  <c r="CX86" i="10" s="1"/>
  <c r="CY83" i="10" s="1"/>
  <c r="CX74" i="10"/>
  <c r="CX75" i="10" s="1"/>
  <c r="CY72" i="10" s="1"/>
  <c r="CW142" i="10"/>
  <c r="CW143" i="10" s="1"/>
  <c r="CX140" i="10" s="1"/>
  <c r="CX52" i="10"/>
  <c r="CX53" i="10" s="1"/>
  <c r="CY50" i="10" s="1"/>
  <c r="CW147" i="10"/>
  <c r="CW148" i="10" s="1"/>
  <c r="CX145" i="10" s="1"/>
  <c r="CW131" i="10"/>
  <c r="CW132" i="10" s="1"/>
  <c r="CX129" i="10" s="1"/>
  <c r="CX114" i="10"/>
  <c r="CX115" i="10" s="1"/>
  <c r="CY112" i="10" s="1"/>
  <c r="CW103" i="10"/>
  <c r="CW104" i="10" s="1"/>
  <c r="CX101" i="10" s="1"/>
  <c r="CX125" i="10"/>
  <c r="CX126" i="10" s="1"/>
  <c r="CY123" i="10" s="1"/>
  <c r="CX80" i="10"/>
  <c r="CX81" i="10" s="1"/>
  <c r="CY78" i="10" s="1"/>
  <c r="CW136" i="10"/>
  <c r="CW137" i="10" s="1"/>
  <c r="CX134" i="10" s="1"/>
  <c r="CX58" i="10"/>
  <c r="CX59" i="10" s="1"/>
  <c r="CY56" i="10" s="1"/>
  <c r="CX69" i="10"/>
  <c r="CX70" i="10" s="1"/>
  <c r="CY67" i="10" s="1"/>
  <c r="CY63" i="10"/>
  <c r="CY64" i="10" s="1"/>
  <c r="CZ61" i="10" s="1"/>
  <c r="AM42" i="10"/>
  <c r="AL13" i="10"/>
  <c r="BD36" i="10"/>
  <c r="BC47" i="10"/>
  <c r="BC22" i="10" s="1"/>
  <c r="AK35" i="9" l="1"/>
  <c r="AK36" i="9" s="1"/>
  <c r="AK22" i="9" s="1"/>
  <c r="AK40" i="9"/>
  <c r="DA5" i="7"/>
  <c r="CZ7" i="7"/>
  <c r="CZ5" i="6"/>
  <c r="DA5" i="6" s="1"/>
  <c r="CR196" i="9"/>
  <c r="CR198" i="9" s="1"/>
  <c r="CR199" i="9" s="1"/>
  <c r="CQ193" i="9"/>
  <c r="CQ194" i="9" s="1"/>
  <c r="CR191" i="9" s="1"/>
  <c r="CT207" i="9"/>
  <c r="CT209" i="9" s="1"/>
  <c r="CT210" i="9" s="1"/>
  <c r="CS204" i="9"/>
  <c r="CS205" i="9" s="1"/>
  <c r="CT202" i="9" s="1"/>
  <c r="CL51" i="9"/>
  <c r="CL52" i="9" s="1"/>
  <c r="CL53" i="9" s="1"/>
  <c r="CM50" i="9" s="1"/>
  <c r="CL57" i="9"/>
  <c r="CL58" i="9" s="1"/>
  <c r="CL59" i="9" s="1"/>
  <c r="CM56" i="9" s="1"/>
  <c r="CL62" i="9"/>
  <c r="CL63" i="9" s="1"/>
  <c r="CL64" i="9" s="1"/>
  <c r="CM61" i="9" s="1"/>
  <c r="CM29" i="9"/>
  <c r="CO123" i="9"/>
  <c r="CO125" i="9" s="1"/>
  <c r="CO126" i="9" s="1"/>
  <c r="CN120" i="9"/>
  <c r="CN121" i="9" s="1"/>
  <c r="CO118" i="9" s="1"/>
  <c r="CN215" i="9"/>
  <c r="CN28" i="9"/>
  <c r="CN46" i="9" s="1"/>
  <c r="CN47" i="9" s="1"/>
  <c r="CN48" i="9" s="1"/>
  <c r="CO45" i="9" s="1"/>
  <c r="CP112" i="9"/>
  <c r="CP114" i="9" s="1"/>
  <c r="CP115" i="9" s="1"/>
  <c r="CO214" i="9"/>
  <c r="CO109" i="9"/>
  <c r="CO110" i="9" s="1"/>
  <c r="CP107" i="9" s="1"/>
  <c r="CM30" i="9"/>
  <c r="CO134" i="9"/>
  <c r="CO136" i="9" s="1"/>
  <c r="CO137" i="9" s="1"/>
  <c r="CN216" i="9"/>
  <c r="CN131" i="9"/>
  <c r="CN132" i="9" s="1"/>
  <c r="CO129" i="9" s="1"/>
  <c r="CL84" i="9"/>
  <c r="CL85" i="9" s="1"/>
  <c r="CL86" i="9" s="1"/>
  <c r="CM83" i="9" s="1"/>
  <c r="CL79" i="9"/>
  <c r="CL80" i="9" s="1"/>
  <c r="CL81" i="9" s="1"/>
  <c r="CM78" i="9" s="1"/>
  <c r="CL73" i="9"/>
  <c r="CL74" i="9" s="1"/>
  <c r="CL75" i="9" s="1"/>
  <c r="CM72" i="9" s="1"/>
  <c r="CL68" i="9"/>
  <c r="CL69" i="9" s="1"/>
  <c r="CL70" i="9" s="1"/>
  <c r="CM67" i="9" s="1"/>
  <c r="CR174" i="9"/>
  <c r="CR176" i="9" s="1"/>
  <c r="CR177" i="9" s="1"/>
  <c r="CQ171" i="9"/>
  <c r="CQ172" i="9" s="1"/>
  <c r="CR169" i="9" s="1"/>
  <c r="CM31" i="9"/>
  <c r="CN142" i="9"/>
  <c r="CN143" i="9" s="1"/>
  <c r="CO140" i="9" s="1"/>
  <c r="CN217" i="9"/>
  <c r="CO145" i="9"/>
  <c r="CO147" i="9" s="1"/>
  <c r="CO148" i="9" s="1"/>
  <c r="CR163" i="9"/>
  <c r="CR165" i="9" s="1"/>
  <c r="CR166" i="9" s="1"/>
  <c r="CQ160" i="9"/>
  <c r="CQ161" i="9" s="1"/>
  <c r="CR158" i="9" s="1"/>
  <c r="AK41" i="9"/>
  <c r="AK9" i="9" s="1"/>
  <c r="AJ13" i="9"/>
  <c r="AJ11" i="11" s="1"/>
  <c r="AJ13" i="11" s="1"/>
  <c r="AK13" i="12"/>
  <c r="AK12" i="11" s="1"/>
  <c r="CW68" i="12"/>
  <c r="CW69" i="12" s="1"/>
  <c r="CW70" i="12" s="1"/>
  <c r="CX67" i="12" s="1"/>
  <c r="CW73" i="12"/>
  <c r="CW74" i="12" s="1"/>
  <c r="CW75" i="12" s="1"/>
  <c r="CX72" i="12" s="1"/>
  <c r="CV79" i="12"/>
  <c r="CV80" i="12" s="1"/>
  <c r="CV81" i="12" s="1"/>
  <c r="CW78" i="12" s="1"/>
  <c r="CV84" i="12"/>
  <c r="CV85" i="12" s="1"/>
  <c r="CV86" i="12" s="1"/>
  <c r="CW83" i="12" s="1"/>
  <c r="CW51" i="12"/>
  <c r="CW52" i="12" s="1"/>
  <c r="CW53" i="12" s="1"/>
  <c r="CX50" i="12" s="1"/>
  <c r="CW57" i="12"/>
  <c r="CW58" i="12" s="1"/>
  <c r="CW59" i="12" s="1"/>
  <c r="CX56" i="12" s="1"/>
  <c r="CW62" i="12"/>
  <c r="CW63" i="12" s="1"/>
  <c r="CW64" i="12" s="1"/>
  <c r="CX61" i="12" s="1"/>
  <c r="AL40" i="12"/>
  <c r="AL35" i="12"/>
  <c r="AL99" i="9"/>
  <c r="AM96" i="9" s="1"/>
  <c r="AM103" i="9"/>
  <c r="CX185" i="12"/>
  <c r="CX187" i="12" s="1"/>
  <c r="CX188" i="12" s="1"/>
  <c r="CW182" i="12"/>
  <c r="CW183" i="12" s="1"/>
  <c r="CX180" i="12" s="1"/>
  <c r="DA196" i="12"/>
  <c r="DA198" i="12" s="1"/>
  <c r="DA199" i="12" s="1"/>
  <c r="CZ193" i="12"/>
  <c r="CZ194" i="12" s="1"/>
  <c r="DA191" i="12" s="1"/>
  <c r="CZ163" i="12"/>
  <c r="CZ165" i="12" s="1"/>
  <c r="CZ166" i="12" s="1"/>
  <c r="CY160" i="12"/>
  <c r="CY161" i="12" s="1"/>
  <c r="CZ158" i="12" s="1"/>
  <c r="AM98" i="12"/>
  <c r="AM99" i="12" s="1"/>
  <c r="AN96" i="12" s="1"/>
  <c r="AM213" i="12"/>
  <c r="AM6" i="12" s="1"/>
  <c r="CX109" i="12"/>
  <c r="CX110" i="12" s="1"/>
  <c r="CY107" i="12" s="1"/>
  <c r="CX214" i="12"/>
  <c r="CX120" i="12"/>
  <c r="CX121" i="12" s="1"/>
  <c r="CY118" i="12" s="1"/>
  <c r="CX215" i="12"/>
  <c r="CW142" i="12"/>
  <c r="CW143" i="12" s="1"/>
  <c r="CX140" i="12" s="1"/>
  <c r="CW217" i="12"/>
  <c r="DC204" i="12"/>
  <c r="DC205" i="12" s="1"/>
  <c r="CX131" i="12"/>
  <c r="CX132" i="12" s="1"/>
  <c r="CY129" i="12" s="1"/>
  <c r="CX216" i="12"/>
  <c r="CV182" i="9"/>
  <c r="CV183" i="9" s="1"/>
  <c r="CW180" i="9" s="1"/>
  <c r="DA171" i="12"/>
  <c r="DA172" i="12" s="1"/>
  <c r="DB169" i="12" s="1"/>
  <c r="DB176" i="12"/>
  <c r="DB177" i="12" s="1"/>
  <c r="DC174" i="12" s="1"/>
  <c r="CX187" i="9"/>
  <c r="CX188" i="9" s="1"/>
  <c r="CY185" i="9" s="1"/>
  <c r="AN101" i="12"/>
  <c r="CY112" i="12"/>
  <c r="CY114" i="12" s="1"/>
  <c r="CY115" i="12" s="1"/>
  <c r="CX28" i="12" s="1"/>
  <c r="CX46" i="12" s="1"/>
  <c r="CX47" i="12" s="1"/>
  <c r="CX48" i="12" s="1"/>
  <c r="CY45" i="12" s="1"/>
  <c r="CY123" i="12"/>
  <c r="CY125" i="12" s="1"/>
  <c r="CY126" i="12" s="1"/>
  <c r="CX29" i="12" s="1"/>
  <c r="CY134" i="12"/>
  <c r="CY136" i="12" s="1"/>
  <c r="CY137" i="12" s="1"/>
  <c r="CX30" i="12" s="1"/>
  <c r="CX145" i="12"/>
  <c r="CX147" i="12" s="1"/>
  <c r="CX148" i="12" s="1"/>
  <c r="CW31" i="12" s="1"/>
  <c r="CZ63" i="10"/>
  <c r="CZ64" i="10" s="1"/>
  <c r="DA61" i="10" s="1"/>
  <c r="CY69" i="10"/>
  <c r="CY70" i="10" s="1"/>
  <c r="CZ67" i="10" s="1"/>
  <c r="CY58" i="10"/>
  <c r="CY59" i="10" s="1"/>
  <c r="CZ56" i="10" s="1"/>
  <c r="CX136" i="10"/>
  <c r="CX137" i="10" s="1"/>
  <c r="CY134" i="10" s="1"/>
  <c r="CY80" i="10"/>
  <c r="CY81" i="10" s="1"/>
  <c r="CZ78" i="10" s="1"/>
  <c r="CX103" i="10"/>
  <c r="CX104" i="10" s="1"/>
  <c r="CY101" i="10" s="1"/>
  <c r="CY114" i="10"/>
  <c r="CY115" i="10" s="1"/>
  <c r="CZ112" i="10" s="1"/>
  <c r="CX131" i="10"/>
  <c r="CX132" i="10" s="1"/>
  <c r="CY129" i="10" s="1"/>
  <c r="CX147" i="10"/>
  <c r="CX148" i="10" s="1"/>
  <c r="CY145" i="10" s="1"/>
  <c r="CY52" i="10"/>
  <c r="CY53" i="10" s="1"/>
  <c r="CZ50" i="10" s="1"/>
  <c r="CX142" i="10"/>
  <c r="CX143" i="10" s="1"/>
  <c r="CY140" i="10" s="1"/>
  <c r="CY74" i="10"/>
  <c r="CY75" i="10" s="1"/>
  <c r="CZ72" i="10" s="1"/>
  <c r="CY85" i="10"/>
  <c r="CY86" i="10" s="1"/>
  <c r="CZ83" i="10" s="1"/>
  <c r="CY120" i="10"/>
  <c r="CY121" i="10" s="1"/>
  <c r="CZ118" i="10" s="1"/>
  <c r="CX109" i="10"/>
  <c r="CX110" i="10" s="1"/>
  <c r="CY107" i="10" s="1"/>
  <c r="CY125" i="10"/>
  <c r="CY126" i="10" s="1"/>
  <c r="CZ123" i="10" s="1"/>
  <c r="CY98" i="10"/>
  <c r="CY99" i="10" s="1"/>
  <c r="CZ96" i="10" s="1"/>
  <c r="BC48" i="10"/>
  <c r="BD45" i="10" s="1"/>
  <c r="BD37" i="10"/>
  <c r="BE34" i="10" s="1"/>
  <c r="AN39" i="10"/>
  <c r="AM19" i="10"/>
  <c r="AM17" i="10" s="1"/>
  <c r="AM10" i="10" s="1"/>
  <c r="AK37" i="9" l="1"/>
  <c r="AL34" i="9" s="1"/>
  <c r="DB5" i="7"/>
  <c r="DA7" i="7"/>
  <c r="DA6" i="6"/>
  <c r="DB6" i="6" s="1"/>
  <c r="CN30" i="9"/>
  <c r="CP134" i="9"/>
  <c r="CP136" i="9" s="1"/>
  <c r="CP137" i="9" s="1"/>
  <c r="CO216" i="9"/>
  <c r="CO131" i="9"/>
  <c r="CO132" i="9" s="1"/>
  <c r="CP129" i="9" s="1"/>
  <c r="CM73" i="9"/>
  <c r="CM74" i="9" s="1"/>
  <c r="CM75" i="9" s="1"/>
  <c r="CN72" i="9" s="1"/>
  <c r="CM68" i="9"/>
  <c r="CM69" i="9" s="1"/>
  <c r="CM70" i="9" s="1"/>
  <c r="CN67" i="9" s="1"/>
  <c r="CN29" i="9"/>
  <c r="CP123" i="9"/>
  <c r="CP125" i="9" s="1"/>
  <c r="CP126" i="9" s="1"/>
  <c r="CO215" i="9"/>
  <c r="CO120" i="9"/>
  <c r="CO121" i="9" s="1"/>
  <c r="CP118" i="9" s="1"/>
  <c r="CM62" i="9"/>
  <c r="CM63" i="9" s="1"/>
  <c r="CM64" i="9" s="1"/>
  <c r="CN61" i="9" s="1"/>
  <c r="CM57" i="9"/>
  <c r="CM58" i="9" s="1"/>
  <c r="CM59" i="9" s="1"/>
  <c r="CN56" i="9" s="1"/>
  <c r="CM51" i="9"/>
  <c r="CM52" i="9" s="1"/>
  <c r="CM53" i="9" s="1"/>
  <c r="CN50" i="9" s="1"/>
  <c r="CN31" i="9"/>
  <c r="CP145" i="9"/>
  <c r="CP147" i="9" s="1"/>
  <c r="CP148" i="9" s="1"/>
  <c r="CO142" i="9"/>
  <c r="CO143" i="9" s="1"/>
  <c r="CP140" i="9" s="1"/>
  <c r="CO217" i="9"/>
  <c r="CO28" i="9"/>
  <c r="CO46" i="9" s="1"/>
  <c r="CO47" i="9" s="1"/>
  <c r="CO48" i="9" s="1"/>
  <c r="CP45" i="9" s="1"/>
  <c r="CP109" i="9"/>
  <c r="CP110" i="9" s="1"/>
  <c r="CQ107" i="9" s="1"/>
  <c r="CQ112" i="9"/>
  <c r="CQ114" i="9" s="1"/>
  <c r="CQ115" i="9" s="1"/>
  <c r="CP214" i="9"/>
  <c r="CS163" i="9"/>
  <c r="CS165" i="9" s="1"/>
  <c r="CS166" i="9" s="1"/>
  <c r="CR160" i="9"/>
  <c r="CR161" i="9" s="1"/>
  <c r="CS158" i="9" s="1"/>
  <c r="CM84" i="9"/>
  <c r="CM85" i="9" s="1"/>
  <c r="CM86" i="9" s="1"/>
  <c r="CN83" i="9" s="1"/>
  <c r="CM79" i="9"/>
  <c r="CM80" i="9" s="1"/>
  <c r="CM81" i="9" s="1"/>
  <c r="CN78" i="9" s="1"/>
  <c r="CS174" i="9"/>
  <c r="CS176" i="9" s="1"/>
  <c r="CS177" i="9" s="1"/>
  <c r="CR171" i="9"/>
  <c r="CR172" i="9" s="1"/>
  <c r="CS169" i="9" s="1"/>
  <c r="CU207" i="9"/>
  <c r="CU209" i="9" s="1"/>
  <c r="CU210" i="9" s="1"/>
  <c r="CT204" i="9"/>
  <c r="CT205" i="9" s="1"/>
  <c r="CU202" i="9" s="1"/>
  <c r="CR193" i="9"/>
  <c r="CR194" i="9" s="1"/>
  <c r="CS191" i="9" s="1"/>
  <c r="CS196" i="9"/>
  <c r="CS198" i="9" s="1"/>
  <c r="CS199" i="9" s="1"/>
  <c r="AK42" i="9"/>
  <c r="CX51" i="12"/>
  <c r="CX52" i="12" s="1"/>
  <c r="CX53" i="12" s="1"/>
  <c r="CY50" i="12" s="1"/>
  <c r="CX62" i="12"/>
  <c r="CX63" i="12" s="1"/>
  <c r="CX64" i="12" s="1"/>
  <c r="CY61" i="12" s="1"/>
  <c r="CX57" i="12"/>
  <c r="CX58" i="12" s="1"/>
  <c r="CX59" i="12" s="1"/>
  <c r="CY56" i="12" s="1"/>
  <c r="AL41" i="12"/>
  <c r="AL9" i="12" s="1"/>
  <c r="CW84" i="12"/>
  <c r="CW85" i="12" s="1"/>
  <c r="CW86" i="12" s="1"/>
  <c r="CX83" i="12" s="1"/>
  <c r="CW79" i="12"/>
  <c r="CW80" i="12" s="1"/>
  <c r="CW81" i="12" s="1"/>
  <c r="CX78" i="12" s="1"/>
  <c r="CX73" i="12"/>
  <c r="CX74" i="12" s="1"/>
  <c r="CX75" i="12" s="1"/>
  <c r="CY72" i="12" s="1"/>
  <c r="CX68" i="12"/>
  <c r="CX69" i="12" s="1"/>
  <c r="CX70" i="12" s="1"/>
  <c r="CY67" i="12" s="1"/>
  <c r="AL36" i="12"/>
  <c r="AL22" i="12" s="1"/>
  <c r="DA163" i="12"/>
  <c r="DA165" i="12" s="1"/>
  <c r="DA166" i="12" s="1"/>
  <c r="CZ160" i="12"/>
  <c r="CZ161" i="12" s="1"/>
  <c r="DA158" i="12" s="1"/>
  <c r="CY185" i="12"/>
  <c r="CY187" i="12" s="1"/>
  <c r="CY188" i="12" s="1"/>
  <c r="CX182" i="12"/>
  <c r="CX183" i="12" s="1"/>
  <c r="CY180" i="12" s="1"/>
  <c r="DB196" i="12"/>
  <c r="DB198" i="12" s="1"/>
  <c r="DB199" i="12" s="1"/>
  <c r="DA193" i="12"/>
  <c r="DA194" i="12" s="1"/>
  <c r="DB191" i="12" s="1"/>
  <c r="AM104" i="9"/>
  <c r="CY120" i="12"/>
  <c r="CY121" i="12" s="1"/>
  <c r="CZ118" i="12" s="1"/>
  <c r="CY215" i="12"/>
  <c r="CY109" i="12"/>
  <c r="CY110" i="12" s="1"/>
  <c r="CZ107" i="12" s="1"/>
  <c r="CY214" i="12"/>
  <c r="CY131" i="12"/>
  <c r="CY132" i="12" s="1"/>
  <c r="CZ129" i="12" s="1"/>
  <c r="CY216" i="12"/>
  <c r="DB171" i="12"/>
  <c r="DB172" i="12" s="1"/>
  <c r="DC169" i="12" s="1"/>
  <c r="CX142" i="12"/>
  <c r="CX143" i="12" s="1"/>
  <c r="CY140" i="12" s="1"/>
  <c r="CX217" i="12"/>
  <c r="CW182" i="9"/>
  <c r="CW183" i="9" s="1"/>
  <c r="CX180" i="9" s="1"/>
  <c r="CY187" i="9"/>
  <c r="CY188" i="9" s="1"/>
  <c r="CZ185" i="9" s="1"/>
  <c r="DC176" i="12"/>
  <c r="DC177" i="12" s="1"/>
  <c r="CZ112" i="12"/>
  <c r="CZ114" i="12" s="1"/>
  <c r="CZ115" i="12" s="1"/>
  <c r="CY28" i="12" s="1"/>
  <c r="CY46" i="12" s="1"/>
  <c r="CY47" i="12" s="1"/>
  <c r="CY48" i="12" s="1"/>
  <c r="CZ45" i="12" s="1"/>
  <c r="CZ123" i="12"/>
  <c r="CZ125" i="12" s="1"/>
  <c r="CZ126" i="12" s="1"/>
  <c r="CY29" i="12" s="1"/>
  <c r="CY145" i="12"/>
  <c r="CY147" i="12" s="1"/>
  <c r="CY148" i="12" s="1"/>
  <c r="CX31" i="12" s="1"/>
  <c r="CZ134" i="12"/>
  <c r="CZ136" i="12" s="1"/>
  <c r="CZ137" i="12" s="1"/>
  <c r="CY30" i="12" s="1"/>
  <c r="AN103" i="12"/>
  <c r="CZ98" i="10"/>
  <c r="CZ99" i="10" s="1"/>
  <c r="DA96" i="10" s="1"/>
  <c r="CZ125" i="10"/>
  <c r="CZ126" i="10" s="1"/>
  <c r="DA123" i="10" s="1"/>
  <c r="CY109" i="10"/>
  <c r="CY110" i="10" s="1"/>
  <c r="CZ107" i="10" s="1"/>
  <c r="CZ120" i="10"/>
  <c r="CZ121" i="10" s="1"/>
  <c r="DA118" i="10" s="1"/>
  <c r="CZ85" i="10"/>
  <c r="CZ86" i="10" s="1"/>
  <c r="DA83" i="10" s="1"/>
  <c r="CY142" i="10"/>
  <c r="CY143" i="10" s="1"/>
  <c r="CZ140" i="10" s="1"/>
  <c r="CZ52" i="10"/>
  <c r="CZ53" i="10" s="1"/>
  <c r="DA50" i="10" s="1"/>
  <c r="CY147" i="10"/>
  <c r="CY148" i="10" s="1"/>
  <c r="CZ145" i="10" s="1"/>
  <c r="CY131" i="10"/>
  <c r="CY132" i="10" s="1"/>
  <c r="CZ129" i="10" s="1"/>
  <c r="CZ114" i="10"/>
  <c r="CZ115" i="10" s="1"/>
  <c r="DA112" i="10" s="1"/>
  <c r="CY103" i="10"/>
  <c r="CY104" i="10" s="1"/>
  <c r="CZ101" i="10" s="1"/>
  <c r="CZ80" i="10"/>
  <c r="CZ81" i="10" s="1"/>
  <c r="DA78" i="10" s="1"/>
  <c r="CY136" i="10"/>
  <c r="CY137" i="10" s="1"/>
  <c r="CZ134" i="10" s="1"/>
  <c r="CZ58" i="10"/>
  <c r="CZ59" i="10" s="1"/>
  <c r="DA56" i="10" s="1"/>
  <c r="CZ69" i="10"/>
  <c r="CZ70" i="10" s="1"/>
  <c r="DA67" i="10" s="1"/>
  <c r="CZ74" i="10"/>
  <c r="CZ75" i="10" s="1"/>
  <c r="DA72" i="10" s="1"/>
  <c r="DA63" i="10"/>
  <c r="DA64" i="10" s="1"/>
  <c r="DB61" i="10" s="1"/>
  <c r="AM11" i="10"/>
  <c r="AM23" i="10" s="1"/>
  <c r="AM24" i="10" s="1"/>
  <c r="AM12" i="10" s="1"/>
  <c r="AN18" i="10"/>
  <c r="AN41" i="10"/>
  <c r="AN9" i="10" s="1"/>
  <c r="BE36" i="10"/>
  <c r="BD47" i="10"/>
  <c r="BD22" i="10" s="1"/>
  <c r="AL27" i="9" l="1"/>
  <c r="AL15" i="9" s="1"/>
  <c r="DC5" i="7"/>
  <c r="DC7" i="7" s="1"/>
  <c r="DB7" i="7"/>
  <c r="DB5" i="6"/>
  <c r="DC5" i="6" s="1"/>
  <c r="CO31" i="9"/>
  <c r="CP142" i="9"/>
  <c r="CP143" i="9" s="1"/>
  <c r="CQ140" i="9" s="1"/>
  <c r="CP217" i="9"/>
  <c r="CQ145" i="9"/>
  <c r="CQ147" i="9" s="1"/>
  <c r="CQ148" i="9" s="1"/>
  <c r="CN79" i="9"/>
  <c r="CN80" i="9" s="1"/>
  <c r="CN81" i="9" s="1"/>
  <c r="CO78" i="9" s="1"/>
  <c r="CN84" i="9"/>
  <c r="CN85" i="9" s="1"/>
  <c r="CN86" i="9" s="1"/>
  <c r="CO83" i="9" s="1"/>
  <c r="CS193" i="9"/>
  <c r="CS194" i="9" s="1"/>
  <c r="CT191" i="9" s="1"/>
  <c r="CT196" i="9"/>
  <c r="CT198" i="9" s="1"/>
  <c r="CT199" i="9" s="1"/>
  <c r="CS160" i="9"/>
  <c r="CS161" i="9" s="1"/>
  <c r="CT158" i="9" s="1"/>
  <c r="CT163" i="9"/>
  <c r="CT165" i="9" s="1"/>
  <c r="CT166" i="9" s="1"/>
  <c r="CP28" i="9"/>
  <c r="CP46" i="9" s="1"/>
  <c r="CP47" i="9" s="1"/>
  <c r="CP48" i="9" s="1"/>
  <c r="CQ45" i="9" s="1"/>
  <c r="CR112" i="9"/>
  <c r="CR114" i="9" s="1"/>
  <c r="CR115" i="9" s="1"/>
  <c r="CQ214" i="9"/>
  <c r="CQ109" i="9"/>
  <c r="CQ110" i="9" s="1"/>
  <c r="CR107" i="9" s="1"/>
  <c r="CN51" i="9"/>
  <c r="CN52" i="9" s="1"/>
  <c r="CN53" i="9" s="1"/>
  <c r="CO50" i="9" s="1"/>
  <c r="CN62" i="9"/>
  <c r="CN63" i="9" s="1"/>
  <c r="CN64" i="9" s="1"/>
  <c r="CO61" i="9" s="1"/>
  <c r="CN57" i="9"/>
  <c r="CN58" i="9" s="1"/>
  <c r="CN59" i="9" s="1"/>
  <c r="CO56" i="9" s="1"/>
  <c r="CO29" i="9"/>
  <c r="CP120" i="9"/>
  <c r="CP121" i="9" s="1"/>
  <c r="CQ118" i="9" s="1"/>
  <c r="CP215" i="9"/>
  <c r="CQ123" i="9"/>
  <c r="CQ125" i="9" s="1"/>
  <c r="CQ126" i="9" s="1"/>
  <c r="CT174" i="9"/>
  <c r="CT176" i="9" s="1"/>
  <c r="CT177" i="9" s="1"/>
  <c r="CS171" i="9"/>
  <c r="CS172" i="9" s="1"/>
  <c r="CT169" i="9" s="1"/>
  <c r="CO30" i="9"/>
  <c r="CP216" i="9"/>
  <c r="CQ134" i="9"/>
  <c r="CQ136" i="9" s="1"/>
  <c r="CQ137" i="9" s="1"/>
  <c r="CP131" i="9"/>
  <c r="CP132" i="9" s="1"/>
  <c r="CQ129" i="9" s="1"/>
  <c r="CV207" i="9"/>
  <c r="CV209" i="9" s="1"/>
  <c r="CV210" i="9" s="1"/>
  <c r="CU204" i="9"/>
  <c r="CU205" i="9" s="1"/>
  <c r="CV202" i="9" s="1"/>
  <c r="CN68" i="9"/>
  <c r="CN69" i="9" s="1"/>
  <c r="CN70" i="9" s="1"/>
  <c r="CO67" i="9" s="1"/>
  <c r="CN73" i="9"/>
  <c r="CN74" i="9" s="1"/>
  <c r="CN75" i="9" s="1"/>
  <c r="CO72" i="9" s="1"/>
  <c r="AK19" i="9"/>
  <c r="AK17" i="9" s="1"/>
  <c r="AL39" i="9"/>
  <c r="AL18" i="9" s="1"/>
  <c r="AL42" i="12"/>
  <c r="AL19" i="12" s="1"/>
  <c r="AL37" i="12"/>
  <c r="AM34" i="12" s="1"/>
  <c r="CY57" i="12"/>
  <c r="CY58" i="12" s="1"/>
  <c r="CY59" i="12" s="1"/>
  <c r="CZ56" i="12" s="1"/>
  <c r="CY51" i="12"/>
  <c r="CY52" i="12" s="1"/>
  <c r="CY53" i="12" s="1"/>
  <c r="CZ50" i="12" s="1"/>
  <c r="CY62" i="12"/>
  <c r="CY63" i="12" s="1"/>
  <c r="CY64" i="12" s="1"/>
  <c r="CZ61" i="12" s="1"/>
  <c r="CY68" i="12"/>
  <c r="CY69" i="12" s="1"/>
  <c r="CY70" i="12" s="1"/>
  <c r="CZ67" i="12" s="1"/>
  <c r="CY73" i="12"/>
  <c r="CY74" i="12" s="1"/>
  <c r="CY75" i="12" s="1"/>
  <c r="CZ72" i="12" s="1"/>
  <c r="CX84" i="12"/>
  <c r="CX85" i="12" s="1"/>
  <c r="CX86" i="12" s="1"/>
  <c r="CY83" i="12" s="1"/>
  <c r="CX79" i="12"/>
  <c r="CX80" i="12" s="1"/>
  <c r="CX81" i="12" s="1"/>
  <c r="CY78" i="12" s="1"/>
  <c r="AM98" i="9"/>
  <c r="AM213" i="9"/>
  <c r="AM6" i="9" s="1"/>
  <c r="AN101" i="9"/>
  <c r="CZ185" i="12"/>
  <c r="CZ187" i="12" s="1"/>
  <c r="CZ188" i="12" s="1"/>
  <c r="DA185" i="12" s="1"/>
  <c r="DA187" i="12" s="1"/>
  <c r="DA188" i="12" s="1"/>
  <c r="CY182" i="12"/>
  <c r="CY183" i="12" s="1"/>
  <c r="CZ180" i="12" s="1"/>
  <c r="DC196" i="12"/>
  <c r="DC198" i="12" s="1"/>
  <c r="DC199" i="12" s="1"/>
  <c r="DB193" i="12"/>
  <c r="DB194" i="12" s="1"/>
  <c r="DC191" i="12" s="1"/>
  <c r="DB163" i="12"/>
  <c r="DB165" i="12" s="1"/>
  <c r="DB166" i="12" s="1"/>
  <c r="DA160" i="12"/>
  <c r="DA161" i="12" s="1"/>
  <c r="DB158" i="12" s="1"/>
  <c r="CZ120" i="12"/>
  <c r="CZ121" i="12" s="1"/>
  <c r="DA118" i="12" s="1"/>
  <c r="CZ215" i="12"/>
  <c r="CY142" i="12"/>
  <c r="CY143" i="12" s="1"/>
  <c r="CZ140" i="12" s="1"/>
  <c r="CY217" i="12"/>
  <c r="CZ109" i="12"/>
  <c r="CZ110" i="12" s="1"/>
  <c r="DA107" i="12" s="1"/>
  <c r="CZ214" i="12"/>
  <c r="CZ131" i="12"/>
  <c r="CZ132" i="12" s="1"/>
  <c r="DA129" i="12" s="1"/>
  <c r="CZ216" i="12"/>
  <c r="DC171" i="12"/>
  <c r="DC172" i="12" s="1"/>
  <c r="CX182" i="9"/>
  <c r="CX183" i="9" s="1"/>
  <c r="CY180" i="9" s="1"/>
  <c r="CZ187" i="9"/>
  <c r="CZ188" i="9" s="1"/>
  <c r="DA185" i="9" s="1"/>
  <c r="AN104" i="12"/>
  <c r="AM27" i="12" s="1"/>
  <c r="AM15" i="12" s="1"/>
  <c r="CZ145" i="12"/>
  <c r="CZ147" i="12" s="1"/>
  <c r="CZ148" i="12" s="1"/>
  <c r="CY31" i="12" s="1"/>
  <c r="DA112" i="12"/>
  <c r="DA114" i="12" s="1"/>
  <c r="DA115" i="12" s="1"/>
  <c r="CZ28" i="12" s="1"/>
  <c r="CZ46" i="12" s="1"/>
  <c r="CZ47" i="12" s="1"/>
  <c r="CZ48" i="12" s="1"/>
  <c r="DA45" i="12" s="1"/>
  <c r="DA134" i="12"/>
  <c r="DA136" i="12" s="1"/>
  <c r="DA137" i="12" s="1"/>
  <c r="CZ30" i="12" s="1"/>
  <c r="DA123" i="12"/>
  <c r="DA125" i="12" s="1"/>
  <c r="DA126" i="12" s="1"/>
  <c r="CZ29" i="12" s="1"/>
  <c r="DB63" i="10"/>
  <c r="DB64" i="10" s="1"/>
  <c r="DC61" i="10" s="1"/>
  <c r="DA74" i="10"/>
  <c r="DA75" i="10" s="1"/>
  <c r="DB72" i="10" s="1"/>
  <c r="DA69" i="10"/>
  <c r="DA70" i="10" s="1"/>
  <c r="DB67" i="10" s="1"/>
  <c r="DA58" i="10"/>
  <c r="DA59" i="10" s="1"/>
  <c r="DB56" i="10" s="1"/>
  <c r="CZ136" i="10"/>
  <c r="CZ137" i="10" s="1"/>
  <c r="DA134" i="10" s="1"/>
  <c r="CZ103" i="10"/>
  <c r="CZ104" i="10" s="1"/>
  <c r="DA101" i="10" s="1"/>
  <c r="DA114" i="10"/>
  <c r="DA115" i="10" s="1"/>
  <c r="DB112" i="10" s="1"/>
  <c r="CZ131" i="10"/>
  <c r="CZ132" i="10" s="1"/>
  <c r="DA129" i="10" s="1"/>
  <c r="CZ147" i="10"/>
  <c r="CZ148" i="10" s="1"/>
  <c r="DA145" i="10" s="1"/>
  <c r="DA52" i="10"/>
  <c r="DA53" i="10" s="1"/>
  <c r="DB50" i="10" s="1"/>
  <c r="CZ142" i="10"/>
  <c r="CZ143" i="10" s="1"/>
  <c r="DA140" i="10" s="1"/>
  <c r="DA85" i="10"/>
  <c r="DA86" i="10" s="1"/>
  <c r="DB83" i="10" s="1"/>
  <c r="DA120" i="10"/>
  <c r="DA121" i="10" s="1"/>
  <c r="DB118" i="10" s="1"/>
  <c r="CZ109" i="10"/>
  <c r="CZ110" i="10" s="1"/>
  <c r="DA107" i="10" s="1"/>
  <c r="DA125" i="10"/>
  <c r="DA126" i="10" s="1"/>
  <c r="DB123" i="10" s="1"/>
  <c r="DA80" i="10"/>
  <c r="DA81" i="10" s="1"/>
  <c r="DB78" i="10" s="1"/>
  <c r="DA98" i="10"/>
  <c r="DA99" i="10" s="1"/>
  <c r="DB96" i="10" s="1"/>
  <c r="BD48" i="10"/>
  <c r="BE45" i="10" s="1"/>
  <c r="BE37" i="10"/>
  <c r="BF34" i="10" s="1"/>
  <c r="AN42" i="10"/>
  <c r="AM13" i="10"/>
  <c r="AL40" i="9" l="1"/>
  <c r="AL41" i="9" s="1"/>
  <c r="AL9" i="9" s="1"/>
  <c r="AL35" i="9"/>
  <c r="AL36" i="9" s="1"/>
  <c r="AL22" i="9" s="1"/>
  <c r="DC6" i="6"/>
  <c r="CU174" i="9"/>
  <c r="CU176" i="9" s="1"/>
  <c r="CU177" i="9" s="1"/>
  <c r="CT171" i="9"/>
  <c r="CT172" i="9" s="1"/>
  <c r="CU169" i="9" s="1"/>
  <c r="CO57" i="9"/>
  <c r="CO58" i="9" s="1"/>
  <c r="CO59" i="9" s="1"/>
  <c r="CP56" i="9" s="1"/>
  <c r="CO51" i="9"/>
  <c r="CO52" i="9" s="1"/>
  <c r="CO53" i="9" s="1"/>
  <c r="CP50" i="9" s="1"/>
  <c r="CO62" i="9"/>
  <c r="CO63" i="9" s="1"/>
  <c r="CO64" i="9" s="1"/>
  <c r="CP61" i="9" s="1"/>
  <c r="CU163" i="9"/>
  <c r="CU165" i="9" s="1"/>
  <c r="CU166" i="9" s="1"/>
  <c r="CT160" i="9"/>
  <c r="CT161" i="9" s="1"/>
  <c r="CU158" i="9" s="1"/>
  <c r="CU196" i="9"/>
  <c r="CU198" i="9" s="1"/>
  <c r="CU199" i="9" s="1"/>
  <c r="CT193" i="9"/>
  <c r="CT194" i="9" s="1"/>
  <c r="CU191" i="9" s="1"/>
  <c r="CW207" i="9"/>
  <c r="CW209" i="9" s="1"/>
  <c r="CW210" i="9" s="1"/>
  <c r="CV204" i="9"/>
  <c r="CV205" i="9" s="1"/>
  <c r="CW202" i="9" s="1"/>
  <c r="CP29" i="9"/>
  <c r="CQ215" i="9"/>
  <c r="CQ120" i="9"/>
  <c r="CQ121" i="9" s="1"/>
  <c r="CR118" i="9" s="1"/>
  <c r="CR123" i="9"/>
  <c r="CR125" i="9" s="1"/>
  <c r="CR126" i="9" s="1"/>
  <c r="CO73" i="9"/>
  <c r="CO74" i="9" s="1"/>
  <c r="CO75" i="9" s="1"/>
  <c r="CP72" i="9" s="1"/>
  <c r="CO68" i="9"/>
  <c r="CO69" i="9" s="1"/>
  <c r="CO70" i="9" s="1"/>
  <c r="CP67" i="9" s="1"/>
  <c r="CQ28" i="9"/>
  <c r="CQ46" i="9" s="1"/>
  <c r="CQ47" i="9" s="1"/>
  <c r="CQ48" i="9" s="1"/>
  <c r="CR45" i="9" s="1"/>
  <c r="CR214" i="9"/>
  <c r="CS112" i="9"/>
  <c r="CS114" i="9" s="1"/>
  <c r="CS115" i="9" s="1"/>
  <c r="CR109" i="9"/>
  <c r="CR110" i="9" s="1"/>
  <c r="CS107" i="9" s="1"/>
  <c r="CP30" i="9"/>
  <c r="CQ131" i="9"/>
  <c r="CQ132" i="9" s="1"/>
  <c r="CR129" i="9" s="1"/>
  <c r="CR134" i="9"/>
  <c r="CR136" i="9" s="1"/>
  <c r="CR137" i="9" s="1"/>
  <c r="CQ216" i="9"/>
  <c r="CP31" i="9"/>
  <c r="CQ217" i="9"/>
  <c r="CQ142" i="9"/>
  <c r="CQ143" i="9" s="1"/>
  <c r="CR140" i="9" s="1"/>
  <c r="CR145" i="9"/>
  <c r="CR147" i="9" s="1"/>
  <c r="CR148" i="9" s="1"/>
  <c r="CO84" i="9"/>
  <c r="CO85" i="9" s="1"/>
  <c r="CO86" i="9" s="1"/>
  <c r="CP83" i="9" s="1"/>
  <c r="CO79" i="9"/>
  <c r="CO80" i="9" s="1"/>
  <c r="CO81" i="9" s="1"/>
  <c r="CP78" i="9" s="1"/>
  <c r="AK10" i="9"/>
  <c r="AK11" i="9"/>
  <c r="AK23" i="9" s="1"/>
  <c r="AK24" i="9" s="1"/>
  <c r="AK12" i="9" s="1"/>
  <c r="AL37" i="9"/>
  <c r="AM34" i="9" s="1"/>
  <c r="CZ73" i="12"/>
  <c r="CZ74" i="12" s="1"/>
  <c r="CZ75" i="12" s="1"/>
  <c r="DA72" i="12" s="1"/>
  <c r="CZ68" i="12"/>
  <c r="CZ69" i="12" s="1"/>
  <c r="CZ70" i="12" s="1"/>
  <c r="DA67" i="12" s="1"/>
  <c r="AM39" i="12"/>
  <c r="AM18" i="12" s="1"/>
  <c r="AL17" i="12"/>
  <c r="CZ51" i="12"/>
  <c r="CZ52" i="12" s="1"/>
  <c r="CZ53" i="12" s="1"/>
  <c r="DA50" i="12" s="1"/>
  <c r="CZ57" i="12"/>
  <c r="CZ58" i="12" s="1"/>
  <c r="CZ59" i="12" s="1"/>
  <c r="DA56" i="12" s="1"/>
  <c r="CZ62" i="12"/>
  <c r="CZ63" i="12" s="1"/>
  <c r="CZ64" i="12" s="1"/>
  <c r="DA61" i="12" s="1"/>
  <c r="CY84" i="12"/>
  <c r="CY85" i="12" s="1"/>
  <c r="CY86" i="12" s="1"/>
  <c r="CZ83" i="12" s="1"/>
  <c r="CY79" i="12"/>
  <c r="CY80" i="12" s="1"/>
  <c r="CY81" i="12" s="1"/>
  <c r="CZ78" i="12" s="1"/>
  <c r="AM40" i="12"/>
  <c r="AM35" i="12"/>
  <c r="AM36" i="12" s="1"/>
  <c r="AM22" i="12" s="1"/>
  <c r="DC163" i="12"/>
  <c r="DC165" i="12" s="1"/>
  <c r="DC166" i="12" s="1"/>
  <c r="DB160" i="12"/>
  <c r="DB161" i="12" s="1"/>
  <c r="DC158" i="12" s="1"/>
  <c r="DB185" i="12"/>
  <c r="DB187" i="12" s="1"/>
  <c r="DB188" i="12" s="1"/>
  <c r="AN103" i="9"/>
  <c r="DC193" i="12"/>
  <c r="DC194" i="12" s="1"/>
  <c r="CZ182" i="12"/>
  <c r="CZ183" i="12" s="1"/>
  <c r="DA180" i="12" s="1"/>
  <c r="DA182" i="12" s="1"/>
  <c r="DA183" i="12" s="1"/>
  <c r="DB180" i="12" s="1"/>
  <c r="AM99" i="9"/>
  <c r="AN96" i="9" s="1"/>
  <c r="DA131" i="12"/>
  <c r="DA132" i="12" s="1"/>
  <c r="DB129" i="12" s="1"/>
  <c r="DA216" i="12"/>
  <c r="DA109" i="12"/>
  <c r="DA110" i="12" s="1"/>
  <c r="DB107" i="12" s="1"/>
  <c r="DA214" i="12"/>
  <c r="DA120" i="12"/>
  <c r="DA121" i="12" s="1"/>
  <c r="DB118" i="12" s="1"/>
  <c r="DA215" i="12"/>
  <c r="CZ142" i="12"/>
  <c r="CZ143" i="12" s="1"/>
  <c r="DA140" i="12" s="1"/>
  <c r="CZ217" i="12"/>
  <c r="AN98" i="12"/>
  <c r="AN99" i="12" s="1"/>
  <c r="AO96" i="12" s="1"/>
  <c r="AN213" i="12"/>
  <c r="AN6" i="12" s="1"/>
  <c r="CY182" i="9"/>
  <c r="CY183" i="9" s="1"/>
  <c r="CZ180" i="9" s="1"/>
  <c r="DA187" i="9"/>
  <c r="DA188" i="9" s="1"/>
  <c r="DB185" i="9" s="1"/>
  <c r="DB123" i="12"/>
  <c r="DB125" i="12" s="1"/>
  <c r="DB126" i="12" s="1"/>
  <c r="DA29" i="12" s="1"/>
  <c r="DA145" i="12"/>
  <c r="DA147" i="12" s="1"/>
  <c r="DA148" i="12" s="1"/>
  <c r="CZ31" i="12" s="1"/>
  <c r="DB134" i="12"/>
  <c r="DB136" i="12" s="1"/>
  <c r="DB137" i="12" s="1"/>
  <c r="DA30" i="12" s="1"/>
  <c r="DB112" i="12"/>
  <c r="DB114" i="12" s="1"/>
  <c r="DB115" i="12" s="1"/>
  <c r="DA28" i="12" s="1"/>
  <c r="DA46" i="12" s="1"/>
  <c r="DA47" i="12" s="1"/>
  <c r="DA48" i="12" s="1"/>
  <c r="DB45" i="12" s="1"/>
  <c r="AO101" i="12"/>
  <c r="DB98" i="10"/>
  <c r="DB99" i="10" s="1"/>
  <c r="DC96" i="10" s="1"/>
  <c r="DB80" i="10"/>
  <c r="DB81" i="10" s="1"/>
  <c r="DC78" i="10" s="1"/>
  <c r="DB125" i="10"/>
  <c r="DB126" i="10" s="1"/>
  <c r="DC123" i="10" s="1"/>
  <c r="DA109" i="10"/>
  <c r="DA110" i="10" s="1"/>
  <c r="DB107" i="10" s="1"/>
  <c r="DB120" i="10"/>
  <c r="DB121" i="10" s="1"/>
  <c r="DC118" i="10" s="1"/>
  <c r="DA142" i="10"/>
  <c r="DA143" i="10" s="1"/>
  <c r="DB140" i="10" s="1"/>
  <c r="DB52" i="10"/>
  <c r="DB53" i="10" s="1"/>
  <c r="DC50" i="10" s="1"/>
  <c r="DA147" i="10"/>
  <c r="DA148" i="10" s="1"/>
  <c r="DB145" i="10" s="1"/>
  <c r="DA131" i="10"/>
  <c r="DA132" i="10" s="1"/>
  <c r="DB129" i="10" s="1"/>
  <c r="DB114" i="10"/>
  <c r="DB115" i="10" s="1"/>
  <c r="DC112" i="10" s="1"/>
  <c r="DA103" i="10"/>
  <c r="DA104" i="10" s="1"/>
  <c r="DB101" i="10" s="1"/>
  <c r="DA136" i="10"/>
  <c r="DA137" i="10" s="1"/>
  <c r="DB134" i="10" s="1"/>
  <c r="DB58" i="10"/>
  <c r="DB59" i="10" s="1"/>
  <c r="DC56" i="10" s="1"/>
  <c r="DB69" i="10"/>
  <c r="DB70" i="10" s="1"/>
  <c r="DC67" i="10" s="1"/>
  <c r="DB74" i="10"/>
  <c r="DB75" i="10" s="1"/>
  <c r="DC72" i="10" s="1"/>
  <c r="DB85" i="10"/>
  <c r="DB86" i="10" s="1"/>
  <c r="DC83" i="10" s="1"/>
  <c r="DC63" i="10"/>
  <c r="DC64" i="10" s="1"/>
  <c r="AO39" i="10"/>
  <c r="AN19" i="10"/>
  <c r="AN17" i="10" s="1"/>
  <c r="AN10" i="10" s="1"/>
  <c r="BF36" i="10"/>
  <c r="BE47" i="10"/>
  <c r="BE22" i="10" s="1"/>
  <c r="CP73" i="9" l="1"/>
  <c r="CP74" i="9" s="1"/>
  <c r="CP75" i="9" s="1"/>
  <c r="CQ72" i="9" s="1"/>
  <c r="CP68" i="9"/>
  <c r="CP69" i="9" s="1"/>
  <c r="CP70" i="9" s="1"/>
  <c r="CQ67" i="9" s="1"/>
  <c r="CP51" i="9"/>
  <c r="CP52" i="9" s="1"/>
  <c r="CP53" i="9" s="1"/>
  <c r="CQ50" i="9" s="1"/>
  <c r="CP57" i="9"/>
  <c r="CP58" i="9" s="1"/>
  <c r="CP59" i="9" s="1"/>
  <c r="CQ56" i="9" s="1"/>
  <c r="CP62" i="9"/>
  <c r="CP63" i="9" s="1"/>
  <c r="CP64" i="9" s="1"/>
  <c r="CQ61" i="9" s="1"/>
  <c r="CX207" i="9"/>
  <c r="CX209" i="9" s="1"/>
  <c r="CX210" i="9" s="1"/>
  <c r="CW204" i="9"/>
  <c r="CW205" i="9" s="1"/>
  <c r="CX202" i="9" s="1"/>
  <c r="CU193" i="9"/>
  <c r="CU194" i="9" s="1"/>
  <c r="CV191" i="9" s="1"/>
  <c r="CV196" i="9"/>
  <c r="CV198" i="9" s="1"/>
  <c r="CV199" i="9" s="1"/>
  <c r="CV163" i="9"/>
  <c r="CV165" i="9" s="1"/>
  <c r="CV166" i="9" s="1"/>
  <c r="CU160" i="9"/>
  <c r="CU161" i="9" s="1"/>
  <c r="CV158" i="9" s="1"/>
  <c r="CR28" i="9"/>
  <c r="CR46" i="9" s="1"/>
  <c r="CR47" i="9" s="1"/>
  <c r="CR48" i="9" s="1"/>
  <c r="CS45" i="9" s="1"/>
  <c r="CT112" i="9"/>
  <c r="CT114" i="9" s="1"/>
  <c r="CT115" i="9" s="1"/>
  <c r="CS109" i="9"/>
  <c r="CS110" i="9" s="1"/>
  <c r="CT107" i="9" s="1"/>
  <c r="CS214" i="9"/>
  <c r="CQ30" i="9"/>
  <c r="CS134" i="9"/>
  <c r="CS136" i="9" s="1"/>
  <c r="CS137" i="9" s="1"/>
  <c r="CR216" i="9"/>
  <c r="CR131" i="9"/>
  <c r="CR132" i="9" s="1"/>
  <c r="CS129" i="9" s="1"/>
  <c r="CQ29" i="9"/>
  <c r="CR215" i="9"/>
  <c r="CR120" i="9"/>
  <c r="CR121" i="9" s="1"/>
  <c r="CS118" i="9" s="1"/>
  <c r="CS123" i="9"/>
  <c r="CS125" i="9" s="1"/>
  <c r="CS126" i="9" s="1"/>
  <c r="CQ31" i="9"/>
  <c r="CR217" i="9"/>
  <c r="CR142" i="9"/>
  <c r="CR143" i="9" s="1"/>
  <c r="CS140" i="9" s="1"/>
  <c r="CS145" i="9"/>
  <c r="CS147" i="9" s="1"/>
  <c r="CS148" i="9" s="1"/>
  <c r="CP84" i="9"/>
  <c r="CP85" i="9" s="1"/>
  <c r="CP86" i="9" s="1"/>
  <c r="CQ83" i="9" s="1"/>
  <c r="CP79" i="9"/>
  <c r="CP80" i="9" s="1"/>
  <c r="CP81" i="9" s="1"/>
  <c r="CQ78" i="9" s="1"/>
  <c r="CV174" i="9"/>
  <c r="CV176" i="9" s="1"/>
  <c r="CV177" i="9" s="1"/>
  <c r="CU171" i="9"/>
  <c r="CU172" i="9" s="1"/>
  <c r="CV169" i="9" s="1"/>
  <c r="AK13" i="9"/>
  <c r="AK11" i="11" s="1"/>
  <c r="AK13" i="11" s="1"/>
  <c r="AM37" i="12"/>
  <c r="AN34" i="12" s="1"/>
  <c r="AL42" i="9"/>
  <c r="AL19" i="9" s="1"/>
  <c r="AL17" i="9" s="1"/>
  <c r="AL10" i="12"/>
  <c r="AL11" i="12"/>
  <c r="AL23" i="12" s="1"/>
  <c r="AL24" i="12" s="1"/>
  <c r="AL12" i="12" s="1"/>
  <c r="CZ84" i="12"/>
  <c r="CZ85" i="12" s="1"/>
  <c r="CZ86" i="12" s="1"/>
  <c r="DA83" i="12" s="1"/>
  <c r="CZ79" i="12"/>
  <c r="CZ80" i="12" s="1"/>
  <c r="CZ81" i="12" s="1"/>
  <c r="DA78" i="12" s="1"/>
  <c r="AM41" i="12"/>
  <c r="AM9" i="12" s="1"/>
  <c r="DA68" i="12"/>
  <c r="DA69" i="12" s="1"/>
  <c r="DA70" i="12" s="1"/>
  <c r="DB67" i="12" s="1"/>
  <c r="DA73" i="12"/>
  <c r="DA74" i="12" s="1"/>
  <c r="DA75" i="12" s="1"/>
  <c r="DB72" i="12" s="1"/>
  <c r="DA51" i="12"/>
  <c r="DA52" i="12" s="1"/>
  <c r="DA53" i="12" s="1"/>
  <c r="DB50" i="12" s="1"/>
  <c r="DA57" i="12"/>
  <c r="DA58" i="12" s="1"/>
  <c r="DA59" i="12" s="1"/>
  <c r="DB56" i="12" s="1"/>
  <c r="DA62" i="12"/>
  <c r="DA63" i="12" s="1"/>
  <c r="DA64" i="12" s="1"/>
  <c r="DB61" i="12" s="1"/>
  <c r="AN104" i="9"/>
  <c r="DC185" i="12"/>
  <c r="DC187" i="12" s="1"/>
  <c r="DC188" i="12" s="1"/>
  <c r="DB182" i="12"/>
  <c r="DB183" i="12" s="1"/>
  <c r="DC180" i="12" s="1"/>
  <c r="DC160" i="12"/>
  <c r="DC161" i="12" s="1"/>
  <c r="DB120" i="12"/>
  <c r="DB121" i="12" s="1"/>
  <c r="DC118" i="12" s="1"/>
  <c r="DB215" i="12"/>
  <c r="DB131" i="12"/>
  <c r="DB132" i="12" s="1"/>
  <c r="DC129" i="12" s="1"/>
  <c r="DB216" i="12"/>
  <c r="DA142" i="12"/>
  <c r="DA143" i="12" s="1"/>
  <c r="DB140" i="12" s="1"/>
  <c r="DA217" i="12"/>
  <c r="DB109" i="12"/>
  <c r="DB110" i="12" s="1"/>
  <c r="DC107" i="12" s="1"/>
  <c r="DB214" i="12"/>
  <c r="CZ182" i="9"/>
  <c r="CZ183" i="9" s="1"/>
  <c r="DA180" i="9" s="1"/>
  <c r="DB187" i="9"/>
  <c r="DB188" i="9" s="1"/>
  <c r="DC185" i="9" s="1"/>
  <c r="DC112" i="12"/>
  <c r="DC114" i="12" s="1"/>
  <c r="DC115" i="12" s="1"/>
  <c r="AO103" i="12"/>
  <c r="DC134" i="12"/>
  <c r="DC136" i="12" s="1"/>
  <c r="DC137" i="12" s="1"/>
  <c r="DB145" i="12"/>
  <c r="DB147" i="12" s="1"/>
  <c r="DB148" i="12" s="1"/>
  <c r="DA31" i="12" s="1"/>
  <c r="DC123" i="12"/>
  <c r="DC125" i="12" s="1"/>
  <c r="DC126" i="12" s="1"/>
  <c r="DC85" i="10"/>
  <c r="DC86" i="10" s="1"/>
  <c r="DC74" i="10"/>
  <c r="DC75" i="10" s="1"/>
  <c r="DC69" i="10"/>
  <c r="DC70" i="10" s="1"/>
  <c r="DC58" i="10"/>
  <c r="DC59" i="10" s="1"/>
  <c r="DB103" i="10"/>
  <c r="DB104" i="10" s="1"/>
  <c r="DC101" i="10" s="1"/>
  <c r="DC114" i="10"/>
  <c r="DC115" i="10" s="1"/>
  <c r="DB131" i="10"/>
  <c r="DB132" i="10" s="1"/>
  <c r="DC129" i="10" s="1"/>
  <c r="DB147" i="10"/>
  <c r="DB148" i="10" s="1"/>
  <c r="DC145" i="10" s="1"/>
  <c r="DC52" i="10"/>
  <c r="DC53" i="10" s="1"/>
  <c r="DB142" i="10"/>
  <c r="DB143" i="10" s="1"/>
  <c r="DC140" i="10" s="1"/>
  <c r="DC120" i="10"/>
  <c r="DC121" i="10" s="1"/>
  <c r="DB109" i="10"/>
  <c r="DB110" i="10" s="1"/>
  <c r="DC107" i="10" s="1"/>
  <c r="DC125" i="10"/>
  <c r="DC126" i="10" s="1"/>
  <c r="DC80" i="10"/>
  <c r="DC81" i="10" s="1"/>
  <c r="DB136" i="10"/>
  <c r="DB137" i="10" s="1"/>
  <c r="DC134" i="10" s="1"/>
  <c r="DC98" i="10"/>
  <c r="DC99" i="10" s="1"/>
  <c r="BE48" i="10"/>
  <c r="BF45" i="10" s="1"/>
  <c r="BF37" i="10"/>
  <c r="BG34" i="10" s="1"/>
  <c r="AN11" i="10"/>
  <c r="AN23" i="10" s="1"/>
  <c r="AN24" i="10" s="1"/>
  <c r="AN12" i="10" s="1"/>
  <c r="AO18" i="10"/>
  <c r="AO41" i="10"/>
  <c r="AO9" i="10" s="1"/>
  <c r="AM27" i="9" l="1"/>
  <c r="AM15" i="9" s="1"/>
  <c r="CW163" i="9"/>
  <c r="CW165" i="9" s="1"/>
  <c r="CW166" i="9" s="1"/>
  <c r="CV160" i="9"/>
  <c r="CV161" i="9" s="1"/>
  <c r="CW158" i="9" s="1"/>
  <c r="CW174" i="9"/>
  <c r="CW176" i="9" s="1"/>
  <c r="CW177" i="9" s="1"/>
  <c r="CV171" i="9"/>
  <c r="CV172" i="9" s="1"/>
  <c r="CW169" i="9" s="1"/>
  <c r="CQ62" i="9"/>
  <c r="CQ63" i="9" s="1"/>
  <c r="CQ64" i="9" s="1"/>
  <c r="CR61" i="9" s="1"/>
  <c r="CQ51" i="9"/>
  <c r="CQ52" i="9" s="1"/>
  <c r="CQ53" i="9" s="1"/>
  <c r="CR50" i="9" s="1"/>
  <c r="CQ57" i="9"/>
  <c r="CQ58" i="9" s="1"/>
  <c r="CQ59" i="9" s="1"/>
  <c r="CR56" i="9" s="1"/>
  <c r="CV193" i="9"/>
  <c r="CV194" i="9" s="1"/>
  <c r="CW191" i="9" s="1"/>
  <c r="CW196" i="9"/>
  <c r="CW198" i="9" s="1"/>
  <c r="CW199" i="9" s="1"/>
  <c r="CR31" i="9"/>
  <c r="CT145" i="9"/>
  <c r="CT147" i="9" s="1"/>
  <c r="CT148" i="9" s="1"/>
  <c r="CS142" i="9"/>
  <c r="CS143" i="9" s="1"/>
  <c r="CT140" i="9" s="1"/>
  <c r="CS217" i="9"/>
  <c r="CR30" i="9"/>
  <c r="CS131" i="9"/>
  <c r="CS132" i="9" s="1"/>
  <c r="CT129" i="9" s="1"/>
  <c r="CT134" i="9"/>
  <c r="CT136" i="9" s="1"/>
  <c r="CT137" i="9" s="1"/>
  <c r="CS216" i="9"/>
  <c r="CS28" i="9"/>
  <c r="CS46" i="9" s="1"/>
  <c r="CS47" i="9" s="1"/>
  <c r="CS48" i="9" s="1"/>
  <c r="CT45" i="9" s="1"/>
  <c r="CT109" i="9"/>
  <c r="CT110" i="9" s="1"/>
  <c r="CU107" i="9" s="1"/>
  <c r="CU112" i="9"/>
  <c r="CU114" i="9" s="1"/>
  <c r="CU115" i="9" s="1"/>
  <c r="CT214" i="9"/>
  <c r="CY207" i="9"/>
  <c r="CY209" i="9" s="1"/>
  <c r="CY210" i="9" s="1"/>
  <c r="CX204" i="9"/>
  <c r="CX205" i="9" s="1"/>
  <c r="CY202" i="9" s="1"/>
  <c r="CQ84" i="9"/>
  <c r="CQ85" i="9" s="1"/>
  <c r="CQ86" i="9" s="1"/>
  <c r="CR83" i="9" s="1"/>
  <c r="CQ79" i="9"/>
  <c r="CQ80" i="9" s="1"/>
  <c r="CQ81" i="9" s="1"/>
  <c r="CR78" i="9" s="1"/>
  <c r="CQ73" i="9"/>
  <c r="CQ74" i="9" s="1"/>
  <c r="CQ75" i="9" s="1"/>
  <c r="CR72" i="9" s="1"/>
  <c r="CQ68" i="9"/>
  <c r="CQ69" i="9" s="1"/>
  <c r="CQ70" i="9" s="1"/>
  <c r="CR67" i="9" s="1"/>
  <c r="CR29" i="9"/>
  <c r="CS215" i="9"/>
  <c r="CS120" i="9"/>
  <c r="CS121" i="9" s="1"/>
  <c r="CT118" i="9" s="1"/>
  <c r="CT123" i="9"/>
  <c r="CT125" i="9" s="1"/>
  <c r="CT126" i="9" s="1"/>
  <c r="AM39" i="9"/>
  <c r="AM18" i="9" s="1"/>
  <c r="AL13" i="12"/>
  <c r="AL12" i="11" s="1"/>
  <c r="DC215" i="12"/>
  <c r="DB29" i="12"/>
  <c r="DC216" i="12"/>
  <c r="DB30" i="12"/>
  <c r="DC30" i="12" s="1"/>
  <c r="AM42" i="12"/>
  <c r="AM19" i="12" s="1"/>
  <c r="DA84" i="12"/>
  <c r="DA85" i="12" s="1"/>
  <c r="DA86" i="12" s="1"/>
  <c r="DB83" i="12" s="1"/>
  <c r="DA79" i="12"/>
  <c r="DA80" i="12" s="1"/>
  <c r="DA81" i="12" s="1"/>
  <c r="DB78" i="12" s="1"/>
  <c r="AL10" i="9"/>
  <c r="AL11" i="9"/>
  <c r="AL23" i="9" s="1"/>
  <c r="AL24" i="9" s="1"/>
  <c r="AL12" i="9" s="1"/>
  <c r="DC214" i="12"/>
  <c r="DB28" i="12"/>
  <c r="DB46" i="12" s="1"/>
  <c r="DB47" i="12" s="1"/>
  <c r="DB48" i="12" s="1"/>
  <c r="DC45" i="12" s="1"/>
  <c r="DC182" i="12"/>
  <c r="DC183" i="12" s="1"/>
  <c r="AO101" i="9"/>
  <c r="AN213" i="9"/>
  <c r="AN6" i="9" s="1"/>
  <c r="AN98" i="9"/>
  <c r="DB142" i="12"/>
  <c r="DB143" i="12" s="1"/>
  <c r="DC140" i="12" s="1"/>
  <c r="DB217" i="12"/>
  <c r="DC109" i="12"/>
  <c r="DC110" i="12" s="1"/>
  <c r="DC131" i="12"/>
  <c r="DC132" i="12" s="1"/>
  <c r="DA182" i="9"/>
  <c r="DA183" i="9" s="1"/>
  <c r="DB180" i="9" s="1"/>
  <c r="DC120" i="12"/>
  <c r="DC121" i="12" s="1"/>
  <c r="DC187" i="9"/>
  <c r="DC188" i="9" s="1"/>
  <c r="DC145" i="12"/>
  <c r="DC147" i="12" s="1"/>
  <c r="DC148" i="12" s="1"/>
  <c r="AO104" i="12"/>
  <c r="AN27" i="12" s="1"/>
  <c r="AN15" i="12" s="1"/>
  <c r="DC136" i="10"/>
  <c r="DC137" i="10" s="1"/>
  <c r="DC142" i="10"/>
  <c r="DC143" i="10" s="1"/>
  <c r="DC147" i="10"/>
  <c r="DC148" i="10" s="1"/>
  <c r="DC131" i="10"/>
  <c r="DC132" i="10" s="1"/>
  <c r="DC103" i="10"/>
  <c r="DC104" i="10" s="1"/>
  <c r="DC109" i="10"/>
  <c r="DC110" i="10" s="1"/>
  <c r="AO42" i="10"/>
  <c r="AN13" i="10"/>
  <c r="BG36" i="10"/>
  <c r="BF47" i="10"/>
  <c r="BF22" i="10" s="1"/>
  <c r="AM40" i="9" l="1"/>
  <c r="AM41" i="9" s="1"/>
  <c r="AM9" i="9" s="1"/>
  <c r="AM35" i="9"/>
  <c r="AM36" i="9" s="1"/>
  <c r="AM22" i="9" s="1"/>
  <c r="CR79" i="9"/>
  <c r="CR80" i="9" s="1"/>
  <c r="CR81" i="9" s="1"/>
  <c r="CS78" i="9" s="1"/>
  <c r="CR84" i="9"/>
  <c r="CR85" i="9" s="1"/>
  <c r="CR86" i="9" s="1"/>
  <c r="CS83" i="9" s="1"/>
  <c r="CX196" i="9"/>
  <c r="CX198" i="9" s="1"/>
  <c r="CX199" i="9" s="1"/>
  <c r="CW193" i="9"/>
  <c r="CW194" i="9" s="1"/>
  <c r="CX191" i="9" s="1"/>
  <c r="CR62" i="9"/>
  <c r="CR63" i="9" s="1"/>
  <c r="CR64" i="9" s="1"/>
  <c r="CS61" i="9" s="1"/>
  <c r="CR51" i="9"/>
  <c r="CR52" i="9" s="1"/>
  <c r="CR53" i="9" s="1"/>
  <c r="CS50" i="9" s="1"/>
  <c r="CR57" i="9"/>
  <c r="CR58" i="9" s="1"/>
  <c r="CR59" i="9" s="1"/>
  <c r="CS56" i="9" s="1"/>
  <c r="CS31" i="9"/>
  <c r="CT217" i="9"/>
  <c r="CT142" i="9"/>
  <c r="CT143" i="9" s="1"/>
  <c r="CU140" i="9" s="1"/>
  <c r="CU145" i="9"/>
  <c r="CU147" i="9" s="1"/>
  <c r="CU148" i="9" s="1"/>
  <c r="CS29" i="9"/>
  <c r="CU123" i="9"/>
  <c r="CU125" i="9" s="1"/>
  <c r="CU126" i="9" s="1"/>
  <c r="CT120" i="9"/>
  <c r="CT121" i="9" s="1"/>
  <c r="CU118" i="9" s="1"/>
  <c r="CT215" i="9"/>
  <c r="CS30" i="9"/>
  <c r="CT131" i="9"/>
  <c r="CT132" i="9" s="1"/>
  <c r="CU129" i="9" s="1"/>
  <c r="CT216" i="9"/>
  <c r="CU134" i="9"/>
  <c r="CU136" i="9" s="1"/>
  <c r="CU137" i="9" s="1"/>
  <c r="CZ207" i="9"/>
  <c r="CZ209" i="9" s="1"/>
  <c r="CZ210" i="9" s="1"/>
  <c r="CY204" i="9"/>
  <c r="CY205" i="9" s="1"/>
  <c r="CZ202" i="9" s="1"/>
  <c r="CT28" i="9"/>
  <c r="CT46" i="9" s="1"/>
  <c r="CT47" i="9" s="1"/>
  <c r="CT48" i="9" s="1"/>
  <c r="CU45" i="9" s="1"/>
  <c r="CU109" i="9"/>
  <c r="CU110" i="9" s="1"/>
  <c r="CV107" i="9" s="1"/>
  <c r="CU214" i="9"/>
  <c r="CV112" i="9"/>
  <c r="CV114" i="9" s="1"/>
  <c r="CV115" i="9" s="1"/>
  <c r="CR68" i="9"/>
  <c r="CR69" i="9" s="1"/>
  <c r="CR70" i="9" s="1"/>
  <c r="CS67" i="9" s="1"/>
  <c r="CR73" i="9"/>
  <c r="CR74" i="9" s="1"/>
  <c r="CR75" i="9" s="1"/>
  <c r="CS72" i="9" s="1"/>
  <c r="CX174" i="9"/>
  <c r="CX176" i="9" s="1"/>
  <c r="CX177" i="9" s="1"/>
  <c r="CW171" i="9"/>
  <c r="CW172" i="9" s="1"/>
  <c r="CX169" i="9" s="1"/>
  <c r="CX163" i="9"/>
  <c r="CX165" i="9" s="1"/>
  <c r="CX166" i="9" s="1"/>
  <c r="CW160" i="9"/>
  <c r="CW161" i="9" s="1"/>
  <c r="CX158" i="9" s="1"/>
  <c r="DC28" i="12"/>
  <c r="DC46" i="12" s="1"/>
  <c r="DC47" i="12" s="1"/>
  <c r="DC48" i="12" s="1"/>
  <c r="AL13" i="9"/>
  <c r="AL11" i="11" s="1"/>
  <c r="AL13" i="11" s="1"/>
  <c r="DC73" i="12"/>
  <c r="DC68" i="12"/>
  <c r="DB51" i="12"/>
  <c r="DB52" i="12" s="1"/>
  <c r="DB53" i="12" s="1"/>
  <c r="DC50" i="12" s="1"/>
  <c r="DB62" i="12"/>
  <c r="DB63" i="12" s="1"/>
  <c r="DB64" i="12" s="1"/>
  <c r="DC61" i="12" s="1"/>
  <c r="DB57" i="12"/>
  <c r="DB58" i="12" s="1"/>
  <c r="DB59" i="12" s="1"/>
  <c r="DC56" i="12" s="1"/>
  <c r="DC29" i="12"/>
  <c r="DC217" i="12"/>
  <c r="DB31" i="12"/>
  <c r="DC31" i="12" s="1"/>
  <c r="AN39" i="12"/>
  <c r="AN18" i="12" s="1"/>
  <c r="AM17" i="12"/>
  <c r="AM37" i="9"/>
  <c r="AN34" i="9" s="1"/>
  <c r="AN40" i="12"/>
  <c r="AN35" i="12"/>
  <c r="DB73" i="12"/>
  <c r="DB74" i="12" s="1"/>
  <c r="DB75" i="12" s="1"/>
  <c r="DC72" i="12" s="1"/>
  <c r="DB68" i="12"/>
  <c r="DB69" i="12" s="1"/>
  <c r="DB70" i="12" s="1"/>
  <c r="DC67" i="12" s="1"/>
  <c r="AO103" i="9"/>
  <c r="AN99" i="9"/>
  <c r="AO96" i="9" s="1"/>
  <c r="AO98" i="12"/>
  <c r="AO99" i="12" s="1"/>
  <c r="AP96" i="12" s="1"/>
  <c r="AO213" i="12"/>
  <c r="AO6" i="12" s="1"/>
  <c r="DB182" i="9"/>
  <c r="DB183" i="9" s="1"/>
  <c r="DC180" i="9" s="1"/>
  <c r="DC142" i="12"/>
  <c r="DC143" i="12" s="1"/>
  <c r="AP101" i="12"/>
  <c r="BF48" i="10"/>
  <c r="BG45" i="10" s="1"/>
  <c r="BG37" i="10"/>
  <c r="BH34" i="10" s="1"/>
  <c r="AP39" i="10"/>
  <c r="AO19" i="10"/>
  <c r="AO17" i="10" s="1"/>
  <c r="AO10" i="10" s="1"/>
  <c r="AM42" i="9" l="1"/>
  <c r="AM19" i="9" s="1"/>
  <c r="AM17" i="9" s="1"/>
  <c r="AM10" i="9" s="1"/>
  <c r="CT29" i="9"/>
  <c r="CV123" i="9"/>
  <c r="CV125" i="9" s="1"/>
  <c r="CV126" i="9" s="1"/>
  <c r="CU215" i="9"/>
  <c r="CU120" i="9"/>
  <c r="CU121" i="9" s="1"/>
  <c r="CV118" i="9" s="1"/>
  <c r="CT31" i="9"/>
  <c r="CV145" i="9"/>
  <c r="CV147" i="9" s="1"/>
  <c r="CV148" i="9" s="1"/>
  <c r="CU142" i="9"/>
  <c r="CU143" i="9" s="1"/>
  <c r="CV140" i="9" s="1"/>
  <c r="CU217" i="9"/>
  <c r="CS73" i="9"/>
  <c r="CS74" i="9" s="1"/>
  <c r="CS75" i="9" s="1"/>
  <c r="CT72" i="9" s="1"/>
  <c r="CS68" i="9"/>
  <c r="CS69" i="9" s="1"/>
  <c r="CS70" i="9" s="1"/>
  <c r="CT67" i="9" s="1"/>
  <c r="CY174" i="9"/>
  <c r="CY176" i="9" s="1"/>
  <c r="CY177" i="9" s="1"/>
  <c r="CX171" i="9"/>
  <c r="CX172" i="9" s="1"/>
  <c r="CY169" i="9" s="1"/>
  <c r="CT30" i="9"/>
  <c r="CU216" i="9"/>
  <c r="CV134" i="9"/>
  <c r="CV136" i="9" s="1"/>
  <c r="CV137" i="9" s="1"/>
  <c r="CU131" i="9"/>
  <c r="CU132" i="9" s="1"/>
  <c r="CV129" i="9" s="1"/>
  <c r="CY163" i="9"/>
  <c r="CY165" i="9" s="1"/>
  <c r="CY166" i="9" s="1"/>
  <c r="CX160" i="9"/>
  <c r="CX161" i="9" s="1"/>
  <c r="CY158" i="9" s="1"/>
  <c r="DA207" i="9"/>
  <c r="DA209" i="9" s="1"/>
  <c r="DA210" i="9" s="1"/>
  <c r="CZ204" i="9"/>
  <c r="CZ205" i="9" s="1"/>
  <c r="DA202" i="9" s="1"/>
  <c r="CS84" i="9"/>
  <c r="CS85" i="9" s="1"/>
  <c r="CS86" i="9" s="1"/>
  <c r="CT83" i="9" s="1"/>
  <c r="CS79" i="9"/>
  <c r="CS80" i="9" s="1"/>
  <c r="CS81" i="9" s="1"/>
  <c r="CT78" i="9" s="1"/>
  <c r="CU28" i="9"/>
  <c r="CU46" i="9" s="1"/>
  <c r="CU47" i="9" s="1"/>
  <c r="CU48" i="9" s="1"/>
  <c r="CV45" i="9" s="1"/>
  <c r="CW112" i="9"/>
  <c r="CW114" i="9" s="1"/>
  <c r="CW115" i="9" s="1"/>
  <c r="CV214" i="9"/>
  <c r="CV109" i="9"/>
  <c r="CV110" i="9" s="1"/>
  <c r="CW107" i="9" s="1"/>
  <c r="CS51" i="9"/>
  <c r="CS52" i="9" s="1"/>
  <c r="CS53" i="9" s="1"/>
  <c r="CT50" i="9" s="1"/>
  <c r="CS57" i="9"/>
  <c r="CS58" i="9" s="1"/>
  <c r="CS59" i="9" s="1"/>
  <c r="CT56" i="9" s="1"/>
  <c r="CS62" i="9"/>
  <c r="CS63" i="9" s="1"/>
  <c r="CS64" i="9" s="1"/>
  <c r="CT61" i="9" s="1"/>
  <c r="CX193" i="9"/>
  <c r="CX194" i="9" s="1"/>
  <c r="CY191" i="9" s="1"/>
  <c r="CY196" i="9"/>
  <c r="CY198" i="9" s="1"/>
  <c r="CY199" i="9" s="1"/>
  <c r="AN39" i="9"/>
  <c r="AN18" i="9" s="1"/>
  <c r="DC69" i="12"/>
  <c r="DC70" i="12" s="1"/>
  <c r="DC74" i="12"/>
  <c r="DC75" i="12" s="1"/>
  <c r="AN41" i="12"/>
  <c r="AN9" i="12" s="1"/>
  <c r="DC79" i="12"/>
  <c r="DC84" i="12"/>
  <c r="DC51" i="12"/>
  <c r="DC52" i="12" s="1"/>
  <c r="DC53" i="12" s="1"/>
  <c r="DC62" i="12"/>
  <c r="DC63" i="12" s="1"/>
  <c r="DC64" i="12" s="1"/>
  <c r="DC57" i="12"/>
  <c r="DC58" i="12" s="1"/>
  <c r="DC59" i="12" s="1"/>
  <c r="AN36" i="12"/>
  <c r="AN22" i="12" s="1"/>
  <c r="AM10" i="12"/>
  <c r="AM11" i="12"/>
  <c r="AM23" i="12" s="1"/>
  <c r="AM24" i="12" s="1"/>
  <c r="AM12" i="12" s="1"/>
  <c r="DB84" i="12"/>
  <c r="DB85" i="12" s="1"/>
  <c r="DB86" i="12" s="1"/>
  <c r="DC83" i="12" s="1"/>
  <c r="DB79" i="12"/>
  <c r="DB80" i="12" s="1"/>
  <c r="DB81" i="12" s="1"/>
  <c r="DC78" i="12" s="1"/>
  <c r="AO104" i="9"/>
  <c r="DC182" i="9"/>
  <c r="DC183" i="9" s="1"/>
  <c r="AP103" i="12"/>
  <c r="BG47" i="10"/>
  <c r="BG22" i="10" s="1"/>
  <c r="AO11" i="10"/>
  <c r="AO23" i="10" s="1"/>
  <c r="AO24" i="10" s="1"/>
  <c r="AO12" i="10" s="1"/>
  <c r="AP18" i="10"/>
  <c r="AP41" i="10"/>
  <c r="AP9" i="10" s="1"/>
  <c r="BH36" i="10"/>
  <c r="AM11" i="9" l="1"/>
  <c r="AM23" i="9" s="1"/>
  <c r="AM24" i="9" s="1"/>
  <c r="AM12" i="9" s="1"/>
  <c r="AN27" i="9"/>
  <c r="AN15" i="9" s="1"/>
  <c r="DB207" i="9"/>
  <c r="DB209" i="9" s="1"/>
  <c r="DB210" i="9" s="1"/>
  <c r="DA204" i="9"/>
  <c r="DA205" i="9" s="1"/>
  <c r="DB202" i="9" s="1"/>
  <c r="CT73" i="9"/>
  <c r="CT74" i="9" s="1"/>
  <c r="CT75" i="9" s="1"/>
  <c r="CU72" i="9" s="1"/>
  <c r="CT68" i="9"/>
  <c r="CT69" i="9" s="1"/>
  <c r="CT70" i="9" s="1"/>
  <c r="CU67" i="9" s="1"/>
  <c r="CU31" i="9"/>
  <c r="CW145" i="9"/>
  <c r="CW147" i="9" s="1"/>
  <c r="CW148" i="9" s="1"/>
  <c r="CV217" i="9"/>
  <c r="CV142" i="9"/>
  <c r="CV143" i="9" s="1"/>
  <c r="CW140" i="9" s="1"/>
  <c r="CZ174" i="9"/>
  <c r="CZ176" i="9" s="1"/>
  <c r="CZ177" i="9" s="1"/>
  <c r="CY171" i="9"/>
  <c r="CY172" i="9" s="1"/>
  <c r="CZ169" i="9" s="1"/>
  <c r="CZ196" i="9"/>
  <c r="CZ198" i="9" s="1"/>
  <c r="CZ199" i="9" s="1"/>
  <c r="CY193" i="9"/>
  <c r="CY194" i="9" s="1"/>
  <c r="CZ191" i="9" s="1"/>
  <c r="CT79" i="9"/>
  <c r="CT80" i="9" s="1"/>
  <c r="CT81" i="9" s="1"/>
  <c r="CU78" i="9" s="1"/>
  <c r="CT84" i="9"/>
  <c r="CT85" i="9" s="1"/>
  <c r="CT86" i="9" s="1"/>
  <c r="CU83" i="9" s="1"/>
  <c r="CV28" i="9"/>
  <c r="CV46" i="9" s="1"/>
  <c r="CV47" i="9" s="1"/>
  <c r="CV48" i="9" s="1"/>
  <c r="CW45" i="9" s="1"/>
  <c r="CW109" i="9"/>
  <c r="CW110" i="9" s="1"/>
  <c r="CX107" i="9" s="1"/>
  <c r="CX112" i="9"/>
  <c r="CX114" i="9" s="1"/>
  <c r="CX115" i="9" s="1"/>
  <c r="CW214" i="9"/>
  <c r="CU29" i="9"/>
  <c r="CV215" i="9"/>
  <c r="CV120" i="9"/>
  <c r="CV121" i="9" s="1"/>
  <c r="CW118" i="9" s="1"/>
  <c r="CW123" i="9"/>
  <c r="CW125" i="9" s="1"/>
  <c r="CW126" i="9" s="1"/>
  <c r="CZ163" i="9"/>
  <c r="CZ165" i="9" s="1"/>
  <c r="CZ166" i="9" s="1"/>
  <c r="CY160" i="9"/>
  <c r="CY161" i="9" s="1"/>
  <c r="CZ158" i="9" s="1"/>
  <c r="CU30" i="9"/>
  <c r="CV131" i="9"/>
  <c r="CV132" i="9" s="1"/>
  <c r="CW129" i="9" s="1"/>
  <c r="CV216" i="9"/>
  <c r="CW134" i="9"/>
  <c r="CW136" i="9" s="1"/>
  <c r="CW137" i="9" s="1"/>
  <c r="CT51" i="9"/>
  <c r="CT52" i="9" s="1"/>
  <c r="CT53" i="9" s="1"/>
  <c r="CU50" i="9" s="1"/>
  <c r="CT62" i="9"/>
  <c r="CT63" i="9" s="1"/>
  <c r="CT64" i="9" s="1"/>
  <c r="CU61" i="9" s="1"/>
  <c r="CT57" i="9"/>
  <c r="CT58" i="9" s="1"/>
  <c r="CT59" i="9" s="1"/>
  <c r="CU56" i="9" s="1"/>
  <c r="AN42" i="12"/>
  <c r="AN19" i="12" s="1"/>
  <c r="AN17" i="12" s="1"/>
  <c r="AM13" i="12"/>
  <c r="AM12" i="11" s="1"/>
  <c r="AN37" i="12"/>
  <c r="AO34" i="12" s="1"/>
  <c r="DC80" i="12"/>
  <c r="DC81" i="12" s="1"/>
  <c r="DC85" i="12"/>
  <c r="DC86" i="12" s="1"/>
  <c r="AP101" i="9"/>
  <c r="AO213" i="9"/>
  <c r="AO6" i="9" s="1"/>
  <c r="AO98" i="9"/>
  <c r="AP104" i="12"/>
  <c r="AO27" i="12" s="1"/>
  <c r="AO15" i="12" s="1"/>
  <c r="BG48" i="10"/>
  <c r="BH45" i="10" s="1"/>
  <c r="BH37" i="10"/>
  <c r="BI34" i="10" s="1"/>
  <c r="AP42" i="10"/>
  <c r="AO13" i="10"/>
  <c r="AM13" i="9" l="1"/>
  <c r="AM11" i="11" s="1"/>
  <c r="AM13" i="11" s="1"/>
  <c r="AN35" i="9"/>
  <c r="AN36" i="9" s="1"/>
  <c r="AN22" i="9" s="1"/>
  <c r="AN40" i="9"/>
  <c r="AN41" i="9" s="1"/>
  <c r="AN9" i="9" s="1"/>
  <c r="CV29" i="9"/>
  <c r="CW215" i="9"/>
  <c r="CX123" i="9"/>
  <c r="CX125" i="9" s="1"/>
  <c r="CX126" i="9" s="1"/>
  <c r="CW120" i="9"/>
  <c r="CW121" i="9" s="1"/>
  <c r="CX118" i="9" s="1"/>
  <c r="CW28" i="9"/>
  <c r="CW46" i="9" s="1"/>
  <c r="CW47" i="9" s="1"/>
  <c r="CW48" i="9" s="1"/>
  <c r="CX45" i="9" s="1"/>
  <c r="CX214" i="9"/>
  <c r="CX109" i="9"/>
  <c r="CX110" i="9" s="1"/>
  <c r="CY107" i="9" s="1"/>
  <c r="CY112" i="9"/>
  <c r="CY114" i="9" s="1"/>
  <c r="CY115" i="9" s="1"/>
  <c r="CV31" i="9"/>
  <c r="CX145" i="9"/>
  <c r="CX147" i="9" s="1"/>
  <c r="CX148" i="9" s="1"/>
  <c r="CW142" i="9"/>
  <c r="CW143" i="9" s="1"/>
  <c r="CX140" i="9" s="1"/>
  <c r="CW217" i="9"/>
  <c r="DA174" i="9"/>
  <c r="DA176" i="9" s="1"/>
  <c r="DA177" i="9" s="1"/>
  <c r="CZ171" i="9"/>
  <c r="CZ172" i="9" s="1"/>
  <c r="DA169" i="9" s="1"/>
  <c r="CV30" i="9"/>
  <c r="CX134" i="9"/>
  <c r="CX136" i="9" s="1"/>
  <c r="CX137" i="9" s="1"/>
  <c r="CW131" i="9"/>
  <c r="CW132" i="9" s="1"/>
  <c r="CX129" i="9" s="1"/>
  <c r="CW216" i="9"/>
  <c r="CU84" i="9"/>
  <c r="CU85" i="9" s="1"/>
  <c r="CU86" i="9" s="1"/>
  <c r="CV83" i="9" s="1"/>
  <c r="CU79" i="9"/>
  <c r="CU80" i="9" s="1"/>
  <c r="CU81" i="9" s="1"/>
  <c r="CV78" i="9" s="1"/>
  <c r="CU62" i="9"/>
  <c r="CU63" i="9" s="1"/>
  <c r="CU64" i="9" s="1"/>
  <c r="CV61" i="9" s="1"/>
  <c r="CU57" i="9"/>
  <c r="CU58" i="9" s="1"/>
  <c r="CU59" i="9" s="1"/>
  <c r="CV56" i="9" s="1"/>
  <c r="CU51" i="9"/>
  <c r="CU52" i="9" s="1"/>
  <c r="CU53" i="9" s="1"/>
  <c r="CV50" i="9" s="1"/>
  <c r="CZ193" i="9"/>
  <c r="CZ194" i="9" s="1"/>
  <c r="DA191" i="9" s="1"/>
  <c r="DA196" i="9"/>
  <c r="DA198" i="9" s="1"/>
  <c r="DA199" i="9" s="1"/>
  <c r="CU68" i="9"/>
  <c r="CU69" i="9" s="1"/>
  <c r="CU70" i="9" s="1"/>
  <c r="CV67" i="9" s="1"/>
  <c r="CU73" i="9"/>
  <c r="CU74" i="9" s="1"/>
  <c r="CU75" i="9" s="1"/>
  <c r="CV72" i="9" s="1"/>
  <c r="DA163" i="9"/>
  <c r="DA165" i="9" s="1"/>
  <c r="DA166" i="9" s="1"/>
  <c r="CZ160" i="9"/>
  <c r="CZ161" i="9" s="1"/>
  <c r="DA158" i="9" s="1"/>
  <c r="DC207" i="9"/>
  <c r="DC209" i="9" s="1"/>
  <c r="DC210" i="9" s="1"/>
  <c r="DB204" i="9"/>
  <c r="DB205" i="9" s="1"/>
  <c r="DC202" i="9" s="1"/>
  <c r="AO39" i="12"/>
  <c r="AO18" i="12" s="1"/>
  <c r="AN37" i="9"/>
  <c r="AO34" i="9" s="1"/>
  <c r="AN10" i="12"/>
  <c r="AN11" i="12"/>
  <c r="AN23" i="12" s="1"/>
  <c r="AN24" i="12" s="1"/>
  <c r="AN12" i="12" s="1"/>
  <c r="AO40" i="12"/>
  <c r="AO35" i="12"/>
  <c r="AO36" i="12" s="1"/>
  <c r="AO22" i="12" s="1"/>
  <c r="AO99" i="9"/>
  <c r="AP96" i="9" s="1"/>
  <c r="AP103" i="9"/>
  <c r="AP98" i="12"/>
  <c r="AP99" i="12" s="1"/>
  <c r="AQ96" i="12" s="1"/>
  <c r="AP213" i="12"/>
  <c r="AP6" i="12" s="1"/>
  <c r="AQ101" i="12"/>
  <c r="BH47" i="10"/>
  <c r="BH22" i="10" s="1"/>
  <c r="AQ39" i="10"/>
  <c r="AP19" i="10"/>
  <c r="AP17" i="10" s="1"/>
  <c r="AP10" i="10" s="1"/>
  <c r="BI36" i="10"/>
  <c r="DC204" i="9" l="1"/>
  <c r="DC205" i="9" s="1"/>
  <c r="CW30" i="9"/>
  <c r="CX216" i="9"/>
  <c r="CY134" i="9"/>
  <c r="CY136" i="9" s="1"/>
  <c r="CY137" i="9" s="1"/>
  <c r="CX131" i="9"/>
  <c r="CX132" i="9" s="1"/>
  <c r="CY129" i="9" s="1"/>
  <c r="CV84" i="9"/>
  <c r="CV85" i="9" s="1"/>
  <c r="CV86" i="9" s="1"/>
  <c r="CW83" i="9" s="1"/>
  <c r="CV79" i="9"/>
  <c r="CV80" i="9" s="1"/>
  <c r="CV81" i="9" s="1"/>
  <c r="CW78" i="9" s="1"/>
  <c r="CW31" i="9"/>
  <c r="CX142" i="9"/>
  <c r="CX143" i="9" s="1"/>
  <c r="CY140" i="9" s="1"/>
  <c r="CY145" i="9"/>
  <c r="CY147" i="9" s="1"/>
  <c r="CY148" i="9" s="1"/>
  <c r="CX217" i="9"/>
  <c r="DB163" i="9"/>
  <c r="DB165" i="9" s="1"/>
  <c r="DB166" i="9" s="1"/>
  <c r="DA160" i="9"/>
  <c r="DA161" i="9" s="1"/>
  <c r="DB158" i="9" s="1"/>
  <c r="CV68" i="9"/>
  <c r="CV69" i="9" s="1"/>
  <c r="CV70" i="9" s="1"/>
  <c r="CW67" i="9" s="1"/>
  <c r="CV73" i="9"/>
  <c r="CV74" i="9" s="1"/>
  <c r="CV75" i="9" s="1"/>
  <c r="CW72" i="9" s="1"/>
  <c r="DB174" i="9"/>
  <c r="DB176" i="9" s="1"/>
  <c r="DB177" i="9" s="1"/>
  <c r="DA171" i="9"/>
  <c r="DA172" i="9" s="1"/>
  <c r="DB169" i="9" s="1"/>
  <c r="CY214" i="9"/>
  <c r="CY109" i="9"/>
  <c r="CY110" i="9" s="1"/>
  <c r="CZ107" i="9" s="1"/>
  <c r="CZ112" i="9"/>
  <c r="CZ114" i="9" s="1"/>
  <c r="CZ115" i="9" s="1"/>
  <c r="CX28" i="9"/>
  <c r="CX46" i="9" s="1"/>
  <c r="CX47" i="9" s="1"/>
  <c r="CX48" i="9" s="1"/>
  <c r="CY45" i="9" s="1"/>
  <c r="DB196" i="9"/>
  <c r="DB198" i="9" s="1"/>
  <c r="DB199" i="9" s="1"/>
  <c r="DA193" i="9"/>
  <c r="DA194" i="9" s="1"/>
  <c r="DB191" i="9" s="1"/>
  <c r="CW29" i="9"/>
  <c r="CX120" i="9"/>
  <c r="CX121" i="9" s="1"/>
  <c r="CY118" i="9" s="1"/>
  <c r="CX215" i="9"/>
  <c r="CY123" i="9"/>
  <c r="CY125" i="9" s="1"/>
  <c r="CY126" i="9" s="1"/>
  <c r="CV51" i="9"/>
  <c r="CV52" i="9" s="1"/>
  <c r="CV53" i="9" s="1"/>
  <c r="CW50" i="9" s="1"/>
  <c r="CV57" i="9"/>
  <c r="CV58" i="9" s="1"/>
  <c r="CV59" i="9" s="1"/>
  <c r="CW56" i="9" s="1"/>
  <c r="CV62" i="9"/>
  <c r="CV63" i="9" s="1"/>
  <c r="CV64" i="9" s="1"/>
  <c r="CW61" i="9" s="1"/>
  <c r="AO41" i="12"/>
  <c r="AO9" i="12" s="1"/>
  <c r="AN13" i="12"/>
  <c r="AN12" i="11" s="1"/>
  <c r="AN42" i="9"/>
  <c r="AN19" i="9" s="1"/>
  <c r="AN17" i="9" s="1"/>
  <c r="AO37" i="12"/>
  <c r="AP34" i="12" s="1"/>
  <c r="AP104" i="9"/>
  <c r="AQ103" i="12"/>
  <c r="BH48" i="10"/>
  <c r="BI45" i="10" s="1"/>
  <c r="BI47" i="10" s="1"/>
  <c r="BI48" i="10" s="1"/>
  <c r="BJ45" i="10" s="1"/>
  <c r="BJ47" i="10" s="1"/>
  <c r="BJ48" i="10" s="1"/>
  <c r="BK45" i="10" s="1"/>
  <c r="BI37" i="10"/>
  <c r="BJ34" i="10" s="1"/>
  <c r="AP11" i="10"/>
  <c r="AP23" i="10" s="1"/>
  <c r="AP24" i="10" s="1"/>
  <c r="AP12" i="10" s="1"/>
  <c r="AQ18" i="10"/>
  <c r="AQ41" i="10"/>
  <c r="AQ9" i="10" s="1"/>
  <c r="AO27" i="9" l="1"/>
  <c r="AO15" i="9" s="1"/>
  <c r="DC196" i="9"/>
  <c r="DC198" i="9" s="1"/>
  <c r="DC199" i="9" s="1"/>
  <c r="DB193" i="9"/>
  <c r="DB194" i="9" s="1"/>
  <c r="DC191" i="9" s="1"/>
  <c r="CX29" i="9"/>
  <c r="CZ123" i="9"/>
  <c r="CZ125" i="9" s="1"/>
  <c r="CZ126" i="9" s="1"/>
  <c r="CY120" i="9"/>
  <c r="CY121" i="9" s="1"/>
  <c r="CZ118" i="9" s="1"/>
  <c r="CY215" i="9"/>
  <c r="CX30" i="9"/>
  <c r="CZ134" i="9"/>
  <c r="CZ136" i="9" s="1"/>
  <c r="CZ137" i="9" s="1"/>
  <c r="CY216" i="9"/>
  <c r="CY131" i="9"/>
  <c r="CY132" i="9" s="1"/>
  <c r="CZ129" i="9" s="1"/>
  <c r="DA112" i="9"/>
  <c r="DA114" i="9" s="1"/>
  <c r="DA115" i="9" s="1"/>
  <c r="CZ214" i="9"/>
  <c r="CY28" i="9"/>
  <c r="CY46" i="9" s="1"/>
  <c r="CY47" i="9" s="1"/>
  <c r="CY48" i="9" s="1"/>
  <c r="CZ45" i="9" s="1"/>
  <c r="CZ109" i="9"/>
  <c r="CZ110" i="9" s="1"/>
  <c r="DA107" i="9" s="1"/>
  <c r="CW79" i="9"/>
  <c r="CW80" i="9" s="1"/>
  <c r="CW81" i="9" s="1"/>
  <c r="CX78" i="9" s="1"/>
  <c r="CW84" i="9"/>
  <c r="CW85" i="9" s="1"/>
  <c r="CW86" i="9" s="1"/>
  <c r="CX83" i="9" s="1"/>
  <c r="DC174" i="9"/>
  <c r="DC176" i="9" s="1"/>
  <c r="DC177" i="9" s="1"/>
  <c r="DB171" i="9"/>
  <c r="DB172" i="9" s="1"/>
  <c r="DC169" i="9" s="1"/>
  <c r="DC163" i="9"/>
  <c r="DC165" i="9" s="1"/>
  <c r="DC166" i="9" s="1"/>
  <c r="DB160" i="9"/>
  <c r="DB161" i="9" s="1"/>
  <c r="DC158" i="9" s="1"/>
  <c r="CX31" i="9"/>
  <c r="CY217" i="9"/>
  <c r="CZ145" i="9"/>
  <c r="CZ147" i="9" s="1"/>
  <c r="CZ148" i="9" s="1"/>
  <c r="CY142" i="9"/>
  <c r="CY143" i="9" s="1"/>
  <c r="CZ140" i="9" s="1"/>
  <c r="CW62" i="9"/>
  <c r="CW63" i="9" s="1"/>
  <c r="CW64" i="9" s="1"/>
  <c r="CX61" i="9" s="1"/>
  <c r="CW57" i="9"/>
  <c r="CW58" i="9" s="1"/>
  <c r="CW59" i="9" s="1"/>
  <c r="CX56" i="9" s="1"/>
  <c r="CW51" i="9"/>
  <c r="CW52" i="9" s="1"/>
  <c r="CW53" i="9" s="1"/>
  <c r="CX50" i="9" s="1"/>
  <c r="CW73" i="9"/>
  <c r="CW74" i="9" s="1"/>
  <c r="CW75" i="9" s="1"/>
  <c r="CX72" i="9" s="1"/>
  <c r="CW68" i="9"/>
  <c r="CW69" i="9" s="1"/>
  <c r="CW70" i="9" s="1"/>
  <c r="CX67" i="9" s="1"/>
  <c r="AO39" i="9"/>
  <c r="AO18" i="9" s="1"/>
  <c r="AO42" i="12"/>
  <c r="AO19" i="12" s="1"/>
  <c r="AO17" i="12" s="1"/>
  <c r="AN10" i="9"/>
  <c r="AN11" i="9"/>
  <c r="AN23" i="9" s="1"/>
  <c r="AN24" i="9" s="1"/>
  <c r="AN12" i="9" s="1"/>
  <c r="AQ101" i="9"/>
  <c r="AP98" i="9"/>
  <c r="AP213" i="9"/>
  <c r="AP6" i="9" s="1"/>
  <c r="AP13" i="10"/>
  <c r="AQ104" i="12"/>
  <c r="AP27" i="12" s="1"/>
  <c r="AP15" i="12" s="1"/>
  <c r="BI22" i="10"/>
  <c r="BK47" i="10"/>
  <c r="BK48" i="10" s="1"/>
  <c r="BL45" i="10" s="1"/>
  <c r="AQ42" i="10"/>
  <c r="BJ36" i="10"/>
  <c r="BJ22" i="10" s="1"/>
  <c r="AO40" i="9" l="1"/>
  <c r="AO41" i="9" s="1"/>
  <c r="AO9" i="9" s="1"/>
  <c r="AO35" i="9"/>
  <c r="AO36" i="9" s="1"/>
  <c r="AO22" i="9" s="1"/>
  <c r="DC160" i="9"/>
  <c r="DC161" i="9" s="1"/>
  <c r="CZ28" i="9"/>
  <c r="CZ46" i="9" s="1"/>
  <c r="CZ47" i="9" s="1"/>
  <c r="CZ48" i="9" s="1"/>
  <c r="DA45" i="9" s="1"/>
  <c r="DA214" i="9"/>
  <c r="DB112" i="9"/>
  <c r="DB114" i="9" s="1"/>
  <c r="DB115" i="9" s="1"/>
  <c r="DA109" i="9"/>
  <c r="DA110" i="9" s="1"/>
  <c r="DB107" i="9" s="1"/>
  <c r="CX84" i="9"/>
  <c r="CX85" i="9" s="1"/>
  <c r="CX86" i="9" s="1"/>
  <c r="CY83" i="9" s="1"/>
  <c r="CX79" i="9"/>
  <c r="CX80" i="9" s="1"/>
  <c r="CX81" i="9" s="1"/>
  <c r="CY78" i="9" s="1"/>
  <c r="CY30" i="9"/>
  <c r="CZ216" i="9"/>
  <c r="CZ131" i="9"/>
  <c r="CZ132" i="9" s="1"/>
  <c r="DA129" i="9" s="1"/>
  <c r="DA134" i="9"/>
  <c r="DA136" i="9" s="1"/>
  <c r="DA137" i="9" s="1"/>
  <c r="CX57" i="9"/>
  <c r="CX58" i="9" s="1"/>
  <c r="CX59" i="9" s="1"/>
  <c r="CY56" i="9" s="1"/>
  <c r="CX51" i="9"/>
  <c r="CX52" i="9" s="1"/>
  <c r="CX53" i="9" s="1"/>
  <c r="CY50" i="9" s="1"/>
  <c r="CX62" i="9"/>
  <c r="CX63" i="9" s="1"/>
  <c r="CX64" i="9" s="1"/>
  <c r="CY61" i="9" s="1"/>
  <c r="DC171" i="9"/>
  <c r="DC172" i="9" s="1"/>
  <c r="CX73" i="9"/>
  <c r="CX74" i="9" s="1"/>
  <c r="CX75" i="9" s="1"/>
  <c r="CY72" i="9" s="1"/>
  <c r="CX68" i="9"/>
  <c r="CX69" i="9" s="1"/>
  <c r="CX70" i="9" s="1"/>
  <c r="CY67" i="9" s="1"/>
  <c r="CY29" i="9"/>
  <c r="CZ120" i="9"/>
  <c r="CZ121" i="9" s="1"/>
  <c r="DA118" i="9" s="1"/>
  <c r="CZ215" i="9"/>
  <c r="DA123" i="9"/>
  <c r="DA125" i="9" s="1"/>
  <c r="DA126" i="9" s="1"/>
  <c r="CY31" i="9"/>
  <c r="CZ142" i="9"/>
  <c r="CZ143" i="9" s="1"/>
  <c r="DA140" i="9" s="1"/>
  <c r="CZ217" i="9"/>
  <c r="DA145" i="9"/>
  <c r="DA147" i="9" s="1"/>
  <c r="DA148" i="9" s="1"/>
  <c r="DC193" i="9"/>
  <c r="DC194" i="9" s="1"/>
  <c r="AP39" i="12"/>
  <c r="AP18" i="12" s="1"/>
  <c r="AN13" i="9"/>
  <c r="AN11" i="11" s="1"/>
  <c r="AN13" i="11" s="1"/>
  <c r="AP35" i="12"/>
  <c r="AP40" i="12"/>
  <c r="AO37" i="9"/>
  <c r="AP34" i="9" s="1"/>
  <c r="AO10" i="12"/>
  <c r="AO11" i="12"/>
  <c r="AO23" i="12" s="1"/>
  <c r="AO24" i="12" s="1"/>
  <c r="AO12" i="12" s="1"/>
  <c r="AP99" i="9"/>
  <c r="AQ96" i="9" s="1"/>
  <c r="AQ103" i="9"/>
  <c r="AQ98" i="12"/>
  <c r="AQ99" i="12" s="1"/>
  <c r="AR96" i="12" s="1"/>
  <c r="AQ213" i="12"/>
  <c r="AQ6" i="12" s="1"/>
  <c r="AR101" i="12"/>
  <c r="BL47" i="10"/>
  <c r="BL48" i="10" s="1"/>
  <c r="BM45" i="10" s="1"/>
  <c r="BJ37" i="10"/>
  <c r="BK34" i="10" s="1"/>
  <c r="AR39" i="10"/>
  <c r="AQ19" i="10"/>
  <c r="AQ17" i="10" s="1"/>
  <c r="AQ10" i="10" s="1"/>
  <c r="CY84" i="9" l="1"/>
  <c r="CY85" i="9" s="1"/>
  <c r="CY86" i="9" s="1"/>
  <c r="CZ83" i="9" s="1"/>
  <c r="CY79" i="9"/>
  <c r="CY80" i="9" s="1"/>
  <c r="CY81" i="9" s="1"/>
  <c r="CZ78" i="9" s="1"/>
  <c r="CZ30" i="9"/>
  <c r="DA131" i="9"/>
  <c r="DA132" i="9" s="1"/>
  <c r="DB129" i="9" s="1"/>
  <c r="DB134" i="9"/>
  <c r="DB136" i="9" s="1"/>
  <c r="DB137" i="9" s="1"/>
  <c r="DA216" i="9"/>
  <c r="CZ29" i="9"/>
  <c r="DA215" i="9"/>
  <c r="DA120" i="9"/>
  <c r="DA121" i="9" s="1"/>
  <c r="DB118" i="9" s="1"/>
  <c r="DB123" i="9"/>
  <c r="DB125" i="9" s="1"/>
  <c r="DB126" i="9" s="1"/>
  <c r="DA28" i="9"/>
  <c r="DA46" i="9" s="1"/>
  <c r="DA47" i="9" s="1"/>
  <c r="DA48" i="9" s="1"/>
  <c r="DB45" i="9" s="1"/>
  <c r="DB109" i="9"/>
  <c r="DB110" i="9" s="1"/>
  <c r="DC107" i="9" s="1"/>
  <c r="DB214" i="9"/>
  <c r="DC112" i="9"/>
  <c r="DC114" i="9" s="1"/>
  <c r="DC115" i="9" s="1"/>
  <c r="CY57" i="9"/>
  <c r="CY58" i="9" s="1"/>
  <c r="CY59" i="9" s="1"/>
  <c r="CZ56" i="9" s="1"/>
  <c r="CY62" i="9"/>
  <c r="CY63" i="9" s="1"/>
  <c r="CY64" i="9" s="1"/>
  <c r="CZ61" i="9" s="1"/>
  <c r="CY51" i="9"/>
  <c r="CY52" i="9" s="1"/>
  <c r="CY53" i="9" s="1"/>
  <c r="CZ50" i="9" s="1"/>
  <c r="CZ31" i="9"/>
  <c r="DB145" i="9"/>
  <c r="DB147" i="9" s="1"/>
  <c r="DB148" i="9" s="1"/>
  <c r="DA142" i="9"/>
  <c r="DA143" i="9" s="1"/>
  <c r="DB140" i="9" s="1"/>
  <c r="DA217" i="9"/>
  <c r="CY73" i="9"/>
  <c r="CY74" i="9" s="1"/>
  <c r="CY75" i="9" s="1"/>
  <c r="CZ72" i="9" s="1"/>
  <c r="CY68" i="9"/>
  <c r="CY69" i="9" s="1"/>
  <c r="CY70" i="9" s="1"/>
  <c r="CZ67" i="9" s="1"/>
  <c r="AO42" i="9"/>
  <c r="AO19" i="9" s="1"/>
  <c r="AO17" i="9" s="1"/>
  <c r="AP41" i="12"/>
  <c r="AP9" i="12" s="1"/>
  <c r="AO13" i="12"/>
  <c r="AO12" i="11" s="1"/>
  <c r="AP36" i="12"/>
  <c r="AP22" i="12" s="1"/>
  <c r="AQ104" i="9"/>
  <c r="AR103" i="12"/>
  <c r="BM47" i="10"/>
  <c r="BM48" i="10" s="1"/>
  <c r="BN45" i="10" s="1"/>
  <c r="AQ11" i="10"/>
  <c r="AQ23" i="10" s="1"/>
  <c r="AQ24" i="10" s="1"/>
  <c r="AQ12" i="10" s="1"/>
  <c r="AR18" i="10"/>
  <c r="AR41" i="10"/>
  <c r="AR9" i="10" s="1"/>
  <c r="BK36" i="10"/>
  <c r="BK22" i="10" s="1"/>
  <c r="AP27" i="9" l="1"/>
  <c r="AP15" i="9" s="1"/>
  <c r="DA29" i="9"/>
  <c r="DB215" i="9"/>
  <c r="DC123" i="9"/>
  <c r="DC125" i="9" s="1"/>
  <c r="DC126" i="9" s="1"/>
  <c r="DB120" i="9"/>
  <c r="DB121" i="9" s="1"/>
  <c r="DC118" i="9" s="1"/>
  <c r="CZ51" i="9"/>
  <c r="CZ52" i="9" s="1"/>
  <c r="CZ53" i="9" s="1"/>
  <c r="DA50" i="9" s="1"/>
  <c r="CZ62" i="9"/>
  <c r="CZ63" i="9" s="1"/>
  <c r="CZ64" i="9" s="1"/>
  <c r="DA61" i="9" s="1"/>
  <c r="CZ57" i="9"/>
  <c r="CZ58" i="9" s="1"/>
  <c r="CZ59" i="9" s="1"/>
  <c r="DA56" i="9" s="1"/>
  <c r="DA30" i="9"/>
  <c r="DB131" i="9"/>
  <c r="DB132" i="9" s="1"/>
  <c r="DC129" i="9" s="1"/>
  <c r="DB216" i="9"/>
  <c r="DC134" i="9"/>
  <c r="DC136" i="9" s="1"/>
  <c r="DC137" i="9" s="1"/>
  <c r="CZ79" i="9"/>
  <c r="CZ80" i="9" s="1"/>
  <c r="CZ81" i="9" s="1"/>
  <c r="DA78" i="9" s="1"/>
  <c r="CZ84" i="9"/>
  <c r="CZ85" i="9" s="1"/>
  <c r="CZ86" i="9" s="1"/>
  <c r="DA83" i="9" s="1"/>
  <c r="DC214" i="9"/>
  <c r="DB28" i="9"/>
  <c r="DB46" i="9" s="1"/>
  <c r="DB47" i="9" s="1"/>
  <c r="DB48" i="9" s="1"/>
  <c r="DC45" i="9" s="1"/>
  <c r="DC109" i="9"/>
  <c r="DC110" i="9" s="1"/>
  <c r="CZ73" i="9"/>
  <c r="CZ74" i="9" s="1"/>
  <c r="CZ75" i="9" s="1"/>
  <c r="DA72" i="9" s="1"/>
  <c r="CZ68" i="9"/>
  <c r="CZ69" i="9" s="1"/>
  <c r="CZ70" i="9" s="1"/>
  <c r="DA67" i="9" s="1"/>
  <c r="DA31" i="9"/>
  <c r="DC145" i="9"/>
  <c r="DC147" i="9" s="1"/>
  <c r="DC148" i="9" s="1"/>
  <c r="DB142" i="9"/>
  <c r="DB143" i="9" s="1"/>
  <c r="DC140" i="9" s="1"/>
  <c r="DB217" i="9"/>
  <c r="AP39" i="9"/>
  <c r="AP18" i="9" s="1"/>
  <c r="AP42" i="12"/>
  <c r="AP19" i="12" s="1"/>
  <c r="AP17" i="12" s="1"/>
  <c r="AP37" i="12"/>
  <c r="AQ34" i="12" s="1"/>
  <c r="AO10" i="9"/>
  <c r="AO11" i="9"/>
  <c r="AO23" i="9" s="1"/>
  <c r="AO24" i="9" s="1"/>
  <c r="AO12" i="9" s="1"/>
  <c r="AR101" i="9"/>
  <c r="AQ213" i="9"/>
  <c r="AQ6" i="9" s="1"/>
  <c r="AQ98" i="9"/>
  <c r="AR104" i="12"/>
  <c r="AQ27" i="12" s="1"/>
  <c r="AQ15" i="12" s="1"/>
  <c r="AQ13" i="10"/>
  <c r="BN47" i="10"/>
  <c r="BN48" i="10" s="1"/>
  <c r="BO45" i="10" s="1"/>
  <c r="BK37" i="10"/>
  <c r="BL34" i="10" s="1"/>
  <c r="AR42" i="10"/>
  <c r="AP40" i="9" l="1"/>
  <c r="AP41" i="9" s="1"/>
  <c r="AP9" i="9" s="1"/>
  <c r="AP35" i="9"/>
  <c r="AP36" i="9" s="1"/>
  <c r="AP22" i="9" s="1"/>
  <c r="DC28" i="9"/>
  <c r="DC46" i="9" s="1"/>
  <c r="DC47" i="9" s="1"/>
  <c r="DC48" i="9" s="1"/>
  <c r="DB31" i="9"/>
  <c r="DC31" i="9" s="1"/>
  <c r="DC142" i="9"/>
  <c r="DC143" i="9" s="1"/>
  <c r="DC217" i="9"/>
  <c r="DB30" i="9"/>
  <c r="DC216" i="9"/>
  <c r="DC131" i="9"/>
  <c r="DC132" i="9" s="1"/>
  <c r="DC30" i="9"/>
  <c r="DA73" i="9"/>
  <c r="DA74" i="9" s="1"/>
  <c r="DA75" i="9" s="1"/>
  <c r="DB72" i="9" s="1"/>
  <c r="DA68" i="9"/>
  <c r="DA69" i="9" s="1"/>
  <c r="DA70" i="9" s="1"/>
  <c r="DB67" i="9" s="1"/>
  <c r="DA84" i="9"/>
  <c r="DA85" i="9" s="1"/>
  <c r="DA86" i="9" s="1"/>
  <c r="DB83" i="9" s="1"/>
  <c r="DA79" i="9"/>
  <c r="DA80" i="9" s="1"/>
  <c r="DA81" i="9" s="1"/>
  <c r="DB78" i="9" s="1"/>
  <c r="DB29" i="9"/>
  <c r="DC215" i="9"/>
  <c r="DC120" i="9"/>
  <c r="DC121" i="9" s="1"/>
  <c r="DC29" i="9"/>
  <c r="DA51" i="9"/>
  <c r="DA52" i="9" s="1"/>
  <c r="DA53" i="9" s="1"/>
  <c r="DB50" i="9" s="1"/>
  <c r="DA57" i="9"/>
  <c r="DA58" i="9" s="1"/>
  <c r="DA59" i="9" s="1"/>
  <c r="DB56" i="9" s="1"/>
  <c r="DA62" i="9"/>
  <c r="DA63" i="9" s="1"/>
  <c r="DA64" i="9" s="1"/>
  <c r="DB61" i="9" s="1"/>
  <c r="AQ39" i="12"/>
  <c r="AQ18" i="12" s="1"/>
  <c r="AO13" i="9"/>
  <c r="AO11" i="11" s="1"/>
  <c r="AO13" i="11" s="1"/>
  <c r="AP10" i="12"/>
  <c r="AP11" i="12"/>
  <c r="AP23" i="12" s="1"/>
  <c r="AP24" i="12" s="1"/>
  <c r="AP12" i="12" s="1"/>
  <c r="AQ35" i="12"/>
  <c r="AQ40" i="12"/>
  <c r="AP37" i="9"/>
  <c r="AQ34" i="9" s="1"/>
  <c r="AQ99" i="9"/>
  <c r="AR96" i="9" s="1"/>
  <c r="AR103" i="9"/>
  <c r="AR98" i="12"/>
  <c r="AR99" i="12" s="1"/>
  <c r="AS96" i="12" s="1"/>
  <c r="AR213" i="12"/>
  <c r="AR6" i="12" s="1"/>
  <c r="AS101" i="12"/>
  <c r="BO47" i="10"/>
  <c r="BO48" i="10" s="1"/>
  <c r="BP45" i="10" s="1"/>
  <c r="AS39" i="10"/>
  <c r="AR19" i="10"/>
  <c r="AR17" i="10" s="1"/>
  <c r="AR10" i="10" s="1"/>
  <c r="BL36" i="10"/>
  <c r="BL22" i="10" s="1"/>
  <c r="DC62" i="9" l="1"/>
  <c r="DC51" i="9"/>
  <c r="DC57" i="9"/>
  <c r="DC68" i="9"/>
  <c r="DC73" i="9"/>
  <c r="DB68" i="9"/>
  <c r="DB69" i="9" s="1"/>
  <c r="DB70" i="9" s="1"/>
  <c r="DC67" i="9" s="1"/>
  <c r="DB73" i="9"/>
  <c r="DB74" i="9" s="1"/>
  <c r="DB75" i="9" s="1"/>
  <c r="DC72" i="9" s="1"/>
  <c r="DB51" i="9"/>
  <c r="DB52" i="9" s="1"/>
  <c r="DB53" i="9" s="1"/>
  <c r="DC50" i="9" s="1"/>
  <c r="DB57" i="9"/>
  <c r="DB58" i="9" s="1"/>
  <c r="DB59" i="9" s="1"/>
  <c r="DC56" i="9" s="1"/>
  <c r="DB62" i="9"/>
  <c r="DB63" i="9" s="1"/>
  <c r="DB64" i="9" s="1"/>
  <c r="DC61" i="9" s="1"/>
  <c r="DC84" i="9"/>
  <c r="DC79" i="9"/>
  <c r="DB84" i="9"/>
  <c r="DB85" i="9" s="1"/>
  <c r="DB86" i="9" s="1"/>
  <c r="DC83" i="9" s="1"/>
  <c r="DB79" i="9"/>
  <c r="DB80" i="9" s="1"/>
  <c r="DB81" i="9" s="1"/>
  <c r="DC78" i="9" s="1"/>
  <c r="AP42" i="9"/>
  <c r="AP19" i="9" s="1"/>
  <c r="AP17" i="9" s="1"/>
  <c r="AP10" i="9" s="1"/>
  <c r="AQ41" i="12"/>
  <c r="AQ9" i="12" s="1"/>
  <c r="AQ36" i="12"/>
  <c r="AQ22" i="12" s="1"/>
  <c r="AP13" i="12"/>
  <c r="AP12" i="11" s="1"/>
  <c r="AR104" i="9"/>
  <c r="AS103" i="12"/>
  <c r="BP47" i="10"/>
  <c r="BP48" i="10" s="1"/>
  <c r="BQ45" i="10" s="1"/>
  <c r="BL37" i="10"/>
  <c r="BM34" i="10" s="1"/>
  <c r="AR11" i="10"/>
  <c r="AR23" i="10" s="1"/>
  <c r="AR24" i="10" s="1"/>
  <c r="AR12" i="10" s="1"/>
  <c r="AS18" i="10"/>
  <c r="AS41" i="10"/>
  <c r="AS9" i="10" s="1"/>
  <c r="AQ27" i="9" l="1"/>
  <c r="AQ15" i="9" s="1"/>
  <c r="AQ39" i="9"/>
  <c r="AQ18" i="9" s="1"/>
  <c r="DC80" i="9"/>
  <c r="DC81" i="9" s="1"/>
  <c r="DC85" i="9"/>
  <c r="DC86" i="9" s="1"/>
  <c r="DC74" i="9"/>
  <c r="DC75" i="9" s="1"/>
  <c r="DC52" i="9"/>
  <c r="DC53" i="9" s="1"/>
  <c r="DC69" i="9"/>
  <c r="DC70" i="9" s="1"/>
  <c r="DC58" i="9"/>
  <c r="DC59" i="9" s="1"/>
  <c r="DC63" i="9"/>
  <c r="DC64" i="9" s="1"/>
  <c r="AP11" i="9"/>
  <c r="AP23" i="9" s="1"/>
  <c r="AP24" i="9" s="1"/>
  <c r="AP12" i="9" s="1"/>
  <c r="AQ42" i="12"/>
  <c r="AQ19" i="12" s="1"/>
  <c r="AQ17" i="12" s="1"/>
  <c r="AQ37" i="12"/>
  <c r="AR34" i="12" s="1"/>
  <c r="AS101" i="9"/>
  <c r="AR98" i="9"/>
  <c r="AR213" i="9"/>
  <c r="AR6" i="9" s="1"/>
  <c r="AS104" i="12"/>
  <c r="AR27" i="12" s="1"/>
  <c r="AR15" i="12" s="1"/>
  <c r="AR13" i="10"/>
  <c r="BQ47" i="10"/>
  <c r="BQ48" i="10" s="1"/>
  <c r="BR45" i="10" s="1"/>
  <c r="AS42" i="10"/>
  <c r="BM36" i="10"/>
  <c r="BM22" i="10" s="1"/>
  <c r="AQ40" i="9" l="1"/>
  <c r="AQ41" i="9" s="1"/>
  <c r="AQ9" i="9" s="1"/>
  <c r="AQ35" i="9"/>
  <c r="AP13" i="9"/>
  <c r="AP11" i="11" s="1"/>
  <c r="AP13" i="11" s="1"/>
  <c r="AR39" i="12"/>
  <c r="AR18" i="12" s="1"/>
  <c r="AR35" i="12"/>
  <c r="AR36" i="12" s="1"/>
  <c r="AR22" i="12" s="1"/>
  <c r="AR40" i="12"/>
  <c r="AQ36" i="9"/>
  <c r="AQ22" i="9" s="1"/>
  <c r="AQ10" i="12"/>
  <c r="AQ11" i="12"/>
  <c r="AQ23" i="12" s="1"/>
  <c r="AQ24" i="12" s="1"/>
  <c r="AQ12" i="12" s="1"/>
  <c r="AR99" i="9"/>
  <c r="AS96" i="9" s="1"/>
  <c r="AS103" i="9"/>
  <c r="AS98" i="12"/>
  <c r="AS99" i="12" s="1"/>
  <c r="AT96" i="12" s="1"/>
  <c r="AS213" i="12"/>
  <c r="AS6" i="12" s="1"/>
  <c r="AT101" i="12"/>
  <c r="BR47" i="10"/>
  <c r="BR48" i="10" s="1"/>
  <c r="BS45" i="10" s="1"/>
  <c r="BM37" i="10"/>
  <c r="BN34" i="10" s="1"/>
  <c r="AT39" i="10"/>
  <c r="AS19" i="10"/>
  <c r="AS17" i="10" s="1"/>
  <c r="AS10" i="10" s="1"/>
  <c r="AR41" i="12" l="1"/>
  <c r="AR9" i="12" s="1"/>
  <c r="AR37" i="12"/>
  <c r="AS34" i="12" s="1"/>
  <c r="AQ13" i="12"/>
  <c r="AQ12" i="11" s="1"/>
  <c r="AQ42" i="9"/>
  <c r="AQ19" i="9" s="1"/>
  <c r="AQ37" i="9"/>
  <c r="AR34" i="9" s="1"/>
  <c r="AS104" i="9"/>
  <c r="AT103" i="12"/>
  <c r="BS47" i="10"/>
  <c r="BS48" i="10" s="1"/>
  <c r="BT45" i="10" s="1"/>
  <c r="AS11" i="10"/>
  <c r="AS23" i="10" s="1"/>
  <c r="AS24" i="10" s="1"/>
  <c r="AS12" i="10" s="1"/>
  <c r="AT18" i="10"/>
  <c r="AT41" i="10"/>
  <c r="AT9" i="10" s="1"/>
  <c r="BN36" i="10"/>
  <c r="BN22" i="10" s="1"/>
  <c r="AR27" i="9" l="1"/>
  <c r="AR15" i="9" s="1"/>
  <c r="AR42" i="12"/>
  <c r="AR39" i="9"/>
  <c r="AR18" i="9" s="1"/>
  <c r="AQ17" i="9"/>
  <c r="AS98" i="9"/>
  <c r="AS213" i="9"/>
  <c r="AS6" i="9" s="1"/>
  <c r="AT101" i="9"/>
  <c r="AT104" i="12"/>
  <c r="AS27" i="12" s="1"/>
  <c r="AS15" i="12" s="1"/>
  <c r="AS13" i="10"/>
  <c r="BT47" i="10"/>
  <c r="BT48" i="10" s="1"/>
  <c r="BU45" i="10" s="1"/>
  <c r="BN37" i="10"/>
  <c r="BO34" i="10" s="1"/>
  <c r="AT42" i="10"/>
  <c r="AR40" i="9" l="1"/>
  <c r="AR35" i="9"/>
  <c r="AR36" i="9" s="1"/>
  <c r="AR22" i="9" s="1"/>
  <c r="AR19" i="12"/>
  <c r="AR17" i="12" s="1"/>
  <c r="AS39" i="12"/>
  <c r="AS18" i="12" s="1"/>
  <c r="AR41" i="9"/>
  <c r="AR9" i="9" s="1"/>
  <c r="AS35" i="12"/>
  <c r="AS40" i="12"/>
  <c r="AR37" i="9"/>
  <c r="AS34" i="9" s="1"/>
  <c r="AQ10" i="9"/>
  <c r="AQ11" i="9"/>
  <c r="AQ23" i="9" s="1"/>
  <c r="AQ24" i="9" s="1"/>
  <c r="AQ12" i="9" s="1"/>
  <c r="AT103" i="9"/>
  <c r="AS99" i="9"/>
  <c r="AT96" i="9" s="1"/>
  <c r="AT98" i="12"/>
  <c r="AT99" i="12" s="1"/>
  <c r="AU96" i="12" s="1"/>
  <c r="AT213" i="12"/>
  <c r="AT6" i="12" s="1"/>
  <c r="AU101" i="12"/>
  <c r="BU47" i="10"/>
  <c r="BU48" i="10" s="1"/>
  <c r="BV45" i="10" s="1"/>
  <c r="AU39" i="10"/>
  <c r="AT19" i="10"/>
  <c r="AT17" i="10" s="1"/>
  <c r="AT10" i="10" s="1"/>
  <c r="BO36" i="10"/>
  <c r="BO22" i="10" s="1"/>
  <c r="AR10" i="12" l="1"/>
  <c r="AR11" i="12"/>
  <c r="AR23" i="12" s="1"/>
  <c r="AR24" i="12" s="1"/>
  <c r="AR12" i="12" s="1"/>
  <c r="AS41" i="12"/>
  <c r="AS9" i="12" s="1"/>
  <c r="AR42" i="9"/>
  <c r="AR19" i="9" s="1"/>
  <c r="AR17" i="9" s="1"/>
  <c r="AQ13" i="9"/>
  <c r="AQ11" i="11" s="1"/>
  <c r="AQ13" i="11" s="1"/>
  <c r="AS36" i="12"/>
  <c r="AS22" i="12" s="1"/>
  <c r="AT104" i="9"/>
  <c r="AU103" i="12"/>
  <c r="BV47" i="10"/>
  <c r="BV48" i="10" s="1"/>
  <c r="BW45" i="10" s="1"/>
  <c r="BO37" i="10"/>
  <c r="BP34" i="10" s="1"/>
  <c r="AT11" i="10"/>
  <c r="AT23" i="10" s="1"/>
  <c r="AT24" i="10" s="1"/>
  <c r="AT12" i="10" s="1"/>
  <c r="AU18" i="10"/>
  <c r="AU41" i="10"/>
  <c r="AU9" i="10" s="1"/>
  <c r="AS27" i="9" l="1"/>
  <c r="AS15" i="9" s="1"/>
  <c r="AR13" i="12"/>
  <c r="AR12" i="11" s="1"/>
  <c r="AS42" i="12"/>
  <c r="AS19" i="12" s="1"/>
  <c r="AS17" i="12" s="1"/>
  <c r="AS39" i="9"/>
  <c r="AS18" i="9" s="1"/>
  <c r="AS37" i="12"/>
  <c r="AT34" i="12" s="1"/>
  <c r="AR10" i="9"/>
  <c r="AR11" i="9"/>
  <c r="AR23" i="9" s="1"/>
  <c r="AR24" i="9" s="1"/>
  <c r="AR12" i="9" s="1"/>
  <c r="AU101" i="9"/>
  <c r="AT213" i="9"/>
  <c r="AT6" i="9" s="1"/>
  <c r="AT98" i="9"/>
  <c r="AU104" i="12"/>
  <c r="AT27" i="12" s="1"/>
  <c r="AT15" i="12" s="1"/>
  <c r="BW47" i="10"/>
  <c r="BW48" i="10" s="1"/>
  <c r="BX45" i="10" s="1"/>
  <c r="AU42" i="10"/>
  <c r="AT13" i="10"/>
  <c r="BP36" i="10"/>
  <c r="BP22" i="10" s="1"/>
  <c r="AS40" i="9" l="1"/>
  <c r="AS35" i="9"/>
  <c r="AS36" i="9" s="1"/>
  <c r="AS22" i="9" s="1"/>
  <c r="AT39" i="12"/>
  <c r="AT18" i="12" s="1"/>
  <c r="AS41" i="9"/>
  <c r="AS9" i="9" s="1"/>
  <c r="AR13" i="9"/>
  <c r="AR11" i="11" s="1"/>
  <c r="AR13" i="11" s="1"/>
  <c r="AS10" i="12"/>
  <c r="AS11" i="12"/>
  <c r="AS23" i="12" s="1"/>
  <c r="AS24" i="12" s="1"/>
  <c r="AS12" i="12" s="1"/>
  <c r="AT35" i="12"/>
  <c r="AT36" i="12" s="1"/>
  <c r="AT22" i="12" s="1"/>
  <c r="AT40" i="12"/>
  <c r="AS37" i="9"/>
  <c r="AT34" i="9" s="1"/>
  <c r="AT99" i="9"/>
  <c r="AU96" i="9" s="1"/>
  <c r="AU103" i="9"/>
  <c r="AU98" i="12"/>
  <c r="AU99" i="12" s="1"/>
  <c r="AV96" i="12" s="1"/>
  <c r="AU213" i="12"/>
  <c r="AU6" i="12" s="1"/>
  <c r="AV101" i="12"/>
  <c r="BX47" i="10"/>
  <c r="BX48" i="10" s="1"/>
  <c r="BY45" i="10" s="1"/>
  <c r="BP37" i="10"/>
  <c r="BQ34" i="10" s="1"/>
  <c r="AV39" i="10"/>
  <c r="AU19" i="10"/>
  <c r="AU17" i="10" s="1"/>
  <c r="AU10" i="10" s="1"/>
  <c r="AT41" i="12" l="1"/>
  <c r="AT9" i="12" s="1"/>
  <c r="AS42" i="9"/>
  <c r="AS19" i="9" s="1"/>
  <c r="AS17" i="9" s="1"/>
  <c r="AS10" i="9" s="1"/>
  <c r="AS13" i="12"/>
  <c r="AS12" i="11" s="1"/>
  <c r="AT37" i="12"/>
  <c r="AU34" i="12" s="1"/>
  <c r="AU104" i="9"/>
  <c r="AV103" i="12"/>
  <c r="BY47" i="10"/>
  <c r="BY48" i="10" s="1"/>
  <c r="BZ45" i="10" s="1"/>
  <c r="AU11" i="10"/>
  <c r="AU23" i="10" s="1"/>
  <c r="AU24" i="10" s="1"/>
  <c r="AU12" i="10" s="1"/>
  <c r="AV18" i="10"/>
  <c r="AV41" i="10"/>
  <c r="AV9" i="10" s="1"/>
  <c r="BQ36" i="10"/>
  <c r="BQ22" i="10" s="1"/>
  <c r="AT27" i="9" l="1"/>
  <c r="AT15" i="9" s="1"/>
  <c r="AT42" i="12"/>
  <c r="AT19" i="12" s="1"/>
  <c r="AT17" i="12" s="1"/>
  <c r="AT39" i="9"/>
  <c r="AT18" i="9" s="1"/>
  <c r="AS11" i="9"/>
  <c r="AS23" i="9" s="1"/>
  <c r="AS24" i="9" s="1"/>
  <c r="AS12" i="9" s="1"/>
  <c r="AS13" i="9" s="1"/>
  <c r="AS11" i="11" s="1"/>
  <c r="AS13" i="11" s="1"/>
  <c r="AV101" i="9"/>
  <c r="AU98" i="9"/>
  <c r="AU213" i="9"/>
  <c r="AU6" i="9" s="1"/>
  <c r="AV104" i="12"/>
  <c r="AU27" i="12" s="1"/>
  <c r="AU15" i="12" s="1"/>
  <c r="AU13" i="10"/>
  <c r="BZ47" i="10"/>
  <c r="BZ48" i="10" s="1"/>
  <c r="CA45" i="10" s="1"/>
  <c r="BQ37" i="10"/>
  <c r="BR34" i="10" s="1"/>
  <c r="AV42" i="10"/>
  <c r="AT35" i="9" l="1"/>
  <c r="AT36" i="9" s="1"/>
  <c r="AT22" i="9" s="1"/>
  <c r="AT40" i="9"/>
  <c r="AT41" i="9" s="1"/>
  <c r="AT9" i="9" s="1"/>
  <c r="AU39" i="12"/>
  <c r="AU18" i="12" s="1"/>
  <c r="AU40" i="12"/>
  <c r="AU35" i="12"/>
  <c r="AT10" i="12"/>
  <c r="AT11" i="12"/>
  <c r="AT23" i="12" s="1"/>
  <c r="AT24" i="12" s="1"/>
  <c r="AT12" i="12" s="1"/>
  <c r="AU99" i="9"/>
  <c r="AV96" i="9" s="1"/>
  <c r="AV103" i="9"/>
  <c r="AV98" i="12"/>
  <c r="AV99" i="12" s="1"/>
  <c r="AW96" i="12" s="1"/>
  <c r="AV213" i="12"/>
  <c r="AV6" i="12" s="1"/>
  <c r="AW101" i="12"/>
  <c r="CA47" i="10"/>
  <c r="CA48" i="10" s="1"/>
  <c r="CB45" i="10" s="1"/>
  <c r="AW39" i="10"/>
  <c r="AV19" i="10"/>
  <c r="AV17" i="10" s="1"/>
  <c r="AV10" i="10" s="1"/>
  <c r="BR36" i="10"/>
  <c r="BR22" i="10" s="1"/>
  <c r="AU41" i="12" l="1"/>
  <c r="AU9" i="12" s="1"/>
  <c r="AT13" i="12"/>
  <c r="AT12" i="11" s="1"/>
  <c r="AT37" i="9"/>
  <c r="AU34" i="9" s="1"/>
  <c r="AT42" i="9"/>
  <c r="AT19" i="9" s="1"/>
  <c r="AU36" i="12"/>
  <c r="AU22" i="12" s="1"/>
  <c r="AV104" i="9"/>
  <c r="AW103" i="12"/>
  <c r="CB47" i="10"/>
  <c r="CB48" i="10" s="1"/>
  <c r="CC45" i="10" s="1"/>
  <c r="BR37" i="10"/>
  <c r="BS34" i="10" s="1"/>
  <c r="AV11" i="10"/>
  <c r="AV23" i="10" s="1"/>
  <c r="AV24" i="10" s="1"/>
  <c r="AV12" i="10" s="1"/>
  <c r="AW18" i="10"/>
  <c r="AW41" i="10"/>
  <c r="AW9" i="10" s="1"/>
  <c r="AU42" i="12" l="1"/>
  <c r="AU19" i="12" s="1"/>
  <c r="AU17" i="12" s="1"/>
  <c r="AU10" i="12" s="1"/>
  <c r="AU27" i="9"/>
  <c r="AU15" i="9" s="1"/>
  <c r="AU37" i="12"/>
  <c r="AV34" i="12" s="1"/>
  <c r="AU39" i="9"/>
  <c r="AU18" i="9" s="1"/>
  <c r="AT17" i="9"/>
  <c r="AV213" i="9"/>
  <c r="AV6" i="9" s="1"/>
  <c r="AW101" i="9"/>
  <c r="AV98" i="9"/>
  <c r="AW104" i="12"/>
  <c r="AV27" i="12" s="1"/>
  <c r="AV15" i="12" s="1"/>
  <c r="AV13" i="10"/>
  <c r="CC47" i="10"/>
  <c r="CC48" i="10" s="1"/>
  <c r="CD45" i="10" s="1"/>
  <c r="AW42" i="10"/>
  <c r="BS36" i="10"/>
  <c r="BS22" i="10" s="1"/>
  <c r="AU35" i="9" l="1"/>
  <c r="AU36" i="9" s="1"/>
  <c r="AU22" i="9" s="1"/>
  <c r="AU40" i="9"/>
  <c r="AU41" i="9" s="1"/>
  <c r="AU9" i="9" s="1"/>
  <c r="AU11" i="12"/>
  <c r="AU23" i="12" s="1"/>
  <c r="AU24" i="12" s="1"/>
  <c r="AU12" i="12" s="1"/>
  <c r="AV39" i="12"/>
  <c r="AV18" i="12" s="1"/>
  <c r="AT10" i="9"/>
  <c r="AT11" i="9"/>
  <c r="AT23" i="9" s="1"/>
  <c r="AT24" i="9" s="1"/>
  <c r="AT12" i="9" s="1"/>
  <c r="AV35" i="12"/>
  <c r="AV36" i="12" s="1"/>
  <c r="AV22" i="12" s="1"/>
  <c r="AV40" i="12"/>
  <c r="AV99" i="9"/>
  <c r="AW96" i="9" s="1"/>
  <c r="AW103" i="9"/>
  <c r="AW98" i="12"/>
  <c r="AW99" i="12" s="1"/>
  <c r="AX96" i="12" s="1"/>
  <c r="AW213" i="12"/>
  <c r="AW6" i="12" s="1"/>
  <c r="AX101" i="12"/>
  <c r="CD47" i="10"/>
  <c r="CD48" i="10" s="1"/>
  <c r="CE45" i="10" s="1"/>
  <c r="BS37" i="10"/>
  <c r="BT34" i="10" s="1"/>
  <c r="AX39" i="10"/>
  <c r="AW19" i="10"/>
  <c r="AW17" i="10" s="1"/>
  <c r="AW10" i="10" s="1"/>
  <c r="AU37" i="9" l="1"/>
  <c r="AV34" i="9" s="1"/>
  <c r="AU13" i="12"/>
  <c r="AU12" i="11" s="1"/>
  <c r="AV41" i="12"/>
  <c r="AV9" i="12" s="1"/>
  <c r="AT13" i="9"/>
  <c r="AT11" i="11" s="1"/>
  <c r="AT13" i="11" s="1"/>
  <c r="AU42" i="9"/>
  <c r="AV37" i="12"/>
  <c r="AW34" i="12" s="1"/>
  <c r="AW104" i="9"/>
  <c r="AX103" i="12"/>
  <c r="CE47" i="10"/>
  <c r="CE48" i="10" s="1"/>
  <c r="CF45" i="10" s="1"/>
  <c r="AW11" i="10"/>
  <c r="AW23" i="10" s="1"/>
  <c r="AW24" i="10" s="1"/>
  <c r="AW12" i="10" s="1"/>
  <c r="AX18" i="10"/>
  <c r="AX41" i="10"/>
  <c r="AX9" i="10" s="1"/>
  <c r="BT36" i="10"/>
  <c r="BT22" i="10" s="1"/>
  <c r="AV42" i="12" l="1"/>
  <c r="AV19" i="12" s="1"/>
  <c r="AV17" i="12" s="1"/>
  <c r="AV27" i="9"/>
  <c r="AV15" i="9" s="1"/>
  <c r="AV39" i="9"/>
  <c r="AV18" i="9" s="1"/>
  <c r="AU19" i="9"/>
  <c r="AU17" i="9" s="1"/>
  <c r="AU10" i="9" s="1"/>
  <c r="AW213" i="9"/>
  <c r="AW6" i="9" s="1"/>
  <c r="AX101" i="9"/>
  <c r="AW98" i="9"/>
  <c r="AX104" i="12"/>
  <c r="AW27" i="12" s="1"/>
  <c r="AW15" i="12" s="1"/>
  <c r="AW13" i="10"/>
  <c r="CF47" i="10"/>
  <c r="CF48" i="10" s="1"/>
  <c r="CG45" i="10" s="1"/>
  <c r="BT37" i="10"/>
  <c r="BU34" i="10" s="1"/>
  <c r="AX42" i="10"/>
  <c r="AV35" i="9" l="1"/>
  <c r="AV36" i="9" s="1"/>
  <c r="AV22" i="9" s="1"/>
  <c r="AV40" i="9"/>
  <c r="AV41" i="9" s="1"/>
  <c r="AV9" i="9" s="1"/>
  <c r="AW39" i="12"/>
  <c r="AW18" i="12" s="1"/>
  <c r="AU11" i="9"/>
  <c r="AU23" i="9" s="1"/>
  <c r="AU24" i="9" s="1"/>
  <c r="AU12" i="9" s="1"/>
  <c r="AW35" i="12"/>
  <c r="AW40" i="12"/>
  <c r="AV10" i="12"/>
  <c r="AV11" i="12"/>
  <c r="AV23" i="12" s="1"/>
  <c r="AV24" i="12" s="1"/>
  <c r="AV12" i="12" s="1"/>
  <c r="AW99" i="9"/>
  <c r="AX96" i="9" s="1"/>
  <c r="AX103" i="9"/>
  <c r="AX98" i="12"/>
  <c r="AX99" i="12" s="1"/>
  <c r="AY96" i="12" s="1"/>
  <c r="AX213" i="12"/>
  <c r="AX6" i="12" s="1"/>
  <c r="AY101" i="12"/>
  <c r="CG47" i="10"/>
  <c r="CG48" i="10" s="1"/>
  <c r="CH45" i="10" s="1"/>
  <c r="AY39" i="10"/>
  <c r="AX19" i="10"/>
  <c r="AX17" i="10" s="1"/>
  <c r="AX10" i="10" s="1"/>
  <c r="BU36" i="10"/>
  <c r="BU22" i="10" s="1"/>
  <c r="AW41" i="12" l="1"/>
  <c r="AW9" i="12" s="1"/>
  <c r="AV42" i="9"/>
  <c r="AV19" i="9" s="1"/>
  <c r="AV17" i="9" s="1"/>
  <c r="AV11" i="9" s="1"/>
  <c r="AV23" i="9" s="1"/>
  <c r="AV24" i="9" s="1"/>
  <c r="AV12" i="9" s="1"/>
  <c r="AU13" i="9"/>
  <c r="AU11" i="11" s="1"/>
  <c r="AU13" i="11" s="1"/>
  <c r="AV37" i="9"/>
  <c r="AW34" i="9" s="1"/>
  <c r="AV13" i="12"/>
  <c r="AV12" i="11" s="1"/>
  <c r="AW36" i="12"/>
  <c r="AW22" i="12" s="1"/>
  <c r="AX104" i="9"/>
  <c r="AY103" i="12"/>
  <c r="CH47" i="10"/>
  <c r="CH48" i="10" s="1"/>
  <c r="CI45" i="10" s="1"/>
  <c r="BU37" i="10"/>
  <c r="BV34" i="10" s="1"/>
  <c r="AX11" i="10"/>
  <c r="AX23" i="10" s="1"/>
  <c r="AX24" i="10" s="1"/>
  <c r="AX12" i="10" s="1"/>
  <c r="AY18" i="10"/>
  <c r="AY41" i="10"/>
  <c r="AY9" i="10" s="1"/>
  <c r="AW42" i="12" l="1"/>
  <c r="AW19" i="12" s="1"/>
  <c r="AW17" i="12" s="1"/>
  <c r="AW10" i="12" s="1"/>
  <c r="AW27" i="9"/>
  <c r="AW15" i="9" s="1"/>
  <c r="AV10" i="9"/>
  <c r="AV13" i="9" s="1"/>
  <c r="AV11" i="11" s="1"/>
  <c r="AV13" i="11" s="1"/>
  <c r="AW39" i="9"/>
  <c r="AW18" i="9" s="1"/>
  <c r="AW37" i="12"/>
  <c r="AX34" i="12" s="1"/>
  <c r="AY101" i="9"/>
  <c r="AX213" i="9"/>
  <c r="AX6" i="9" s="1"/>
  <c r="AX98" i="9"/>
  <c r="AY104" i="12"/>
  <c r="AX27" i="12" s="1"/>
  <c r="AX15" i="12" s="1"/>
  <c r="AX13" i="10"/>
  <c r="CI47" i="10"/>
  <c r="CI48" i="10" s="1"/>
  <c r="CJ45" i="10" s="1"/>
  <c r="AY42" i="10"/>
  <c r="BV36" i="10"/>
  <c r="BV22" i="10" s="1"/>
  <c r="AW11" i="12" l="1"/>
  <c r="AW23" i="12" s="1"/>
  <c r="AW24" i="12" s="1"/>
  <c r="AW12" i="12" s="1"/>
  <c r="AX39" i="12"/>
  <c r="AX18" i="12" s="1"/>
  <c r="AW35" i="9"/>
  <c r="AW36" i="9" s="1"/>
  <c r="AW22" i="9" s="1"/>
  <c r="AW40" i="9"/>
  <c r="AW41" i="9" s="1"/>
  <c r="AW9" i="9" s="1"/>
  <c r="AX35" i="12"/>
  <c r="AX36" i="12" s="1"/>
  <c r="AX22" i="12" s="1"/>
  <c r="AX40" i="12"/>
  <c r="AX99" i="9"/>
  <c r="AY96" i="9" s="1"/>
  <c r="AY103" i="9"/>
  <c r="AY98" i="12"/>
  <c r="AY99" i="12" s="1"/>
  <c r="AZ96" i="12" s="1"/>
  <c r="AY213" i="12"/>
  <c r="AY6" i="12" s="1"/>
  <c r="AZ101" i="12"/>
  <c r="CJ47" i="10"/>
  <c r="CJ48" i="10" s="1"/>
  <c r="CK45" i="10" s="1"/>
  <c r="BV37" i="10"/>
  <c r="BW34" i="10" s="1"/>
  <c r="AZ39" i="10"/>
  <c r="AY19" i="10"/>
  <c r="AY17" i="10" s="1"/>
  <c r="AY10" i="10" s="1"/>
  <c r="AW13" i="12" l="1"/>
  <c r="AW12" i="11" s="1"/>
  <c r="AW37" i="9"/>
  <c r="AX34" i="9" s="1"/>
  <c r="AX37" i="12"/>
  <c r="AY34" i="12" s="1"/>
  <c r="AW42" i="9"/>
  <c r="AX41" i="12"/>
  <c r="AX9" i="12" s="1"/>
  <c r="AY104" i="9"/>
  <c r="AZ103" i="12"/>
  <c r="CK47" i="10"/>
  <c r="CK48" i="10" s="1"/>
  <c r="CL45" i="10" s="1"/>
  <c r="AY11" i="10"/>
  <c r="AY23" i="10" s="1"/>
  <c r="AY24" i="10" s="1"/>
  <c r="AY12" i="10" s="1"/>
  <c r="AZ18" i="10"/>
  <c r="AZ41" i="10"/>
  <c r="AZ9" i="10" s="1"/>
  <c r="BW36" i="10"/>
  <c r="BW22" i="10" s="1"/>
  <c r="AX27" i="9" l="1"/>
  <c r="AX15" i="9" s="1"/>
  <c r="AX39" i="9"/>
  <c r="AX18" i="9" s="1"/>
  <c r="AW19" i="9"/>
  <c r="AW17" i="9" s="1"/>
  <c r="AW10" i="9" s="1"/>
  <c r="AX35" i="9"/>
  <c r="AX42" i="12"/>
  <c r="AX19" i="12" s="1"/>
  <c r="AY98" i="9"/>
  <c r="AY213" i="9"/>
  <c r="AY6" i="9" s="1"/>
  <c r="AZ101" i="9"/>
  <c r="AZ104" i="12"/>
  <c r="AY27" i="12" s="1"/>
  <c r="AY15" i="12" s="1"/>
  <c r="AY13" i="10"/>
  <c r="CL47" i="10"/>
  <c r="CL48" i="10" s="1"/>
  <c r="CM45" i="10" s="1"/>
  <c r="BW37" i="10"/>
  <c r="BX34" i="10" s="1"/>
  <c r="AZ42" i="10"/>
  <c r="AX40" i="9" l="1"/>
  <c r="AX41" i="9" s="1"/>
  <c r="AX9" i="9" s="1"/>
  <c r="AW11" i="9"/>
  <c r="AW23" i="9" s="1"/>
  <c r="AW24" i="9" s="1"/>
  <c r="AW12" i="9" s="1"/>
  <c r="AY35" i="12"/>
  <c r="AY40" i="12"/>
  <c r="AX36" i="9"/>
  <c r="AX22" i="9" s="1"/>
  <c r="AY39" i="12"/>
  <c r="AY18" i="12" s="1"/>
  <c r="AX17" i="12"/>
  <c r="AZ103" i="9"/>
  <c r="AY99" i="9"/>
  <c r="AZ96" i="9" s="1"/>
  <c r="AZ98" i="12"/>
  <c r="AZ213" i="12"/>
  <c r="AZ6" i="12" s="1"/>
  <c r="BA101" i="12"/>
  <c r="CM47" i="10"/>
  <c r="CM48" i="10" s="1"/>
  <c r="CN45" i="10" s="1"/>
  <c r="BA39" i="10"/>
  <c r="AZ19" i="10"/>
  <c r="AZ17" i="10" s="1"/>
  <c r="AZ10" i="10" s="1"/>
  <c r="BX36" i="10"/>
  <c r="BX22" i="10" s="1"/>
  <c r="AX42" i="9" l="1"/>
  <c r="AX19" i="9" s="1"/>
  <c r="AX17" i="9" s="1"/>
  <c r="AW13" i="9"/>
  <c r="AW11" i="11" s="1"/>
  <c r="AW13" i="11" s="1"/>
  <c r="AX37" i="9"/>
  <c r="AY34" i="9" s="1"/>
  <c r="AX10" i="12"/>
  <c r="AX11" i="12"/>
  <c r="AX23" i="12" s="1"/>
  <c r="AX24" i="12" s="1"/>
  <c r="AX12" i="12" s="1"/>
  <c r="AY41" i="12"/>
  <c r="AY9" i="12" s="1"/>
  <c r="AY36" i="12"/>
  <c r="AY22" i="12" s="1"/>
  <c r="AZ104" i="9"/>
  <c r="AZ99" i="12"/>
  <c r="BA96" i="12" s="1"/>
  <c r="BA103" i="12"/>
  <c r="CN47" i="10"/>
  <c r="CN48" i="10" s="1"/>
  <c r="CO45" i="10" s="1"/>
  <c r="BX37" i="10"/>
  <c r="BY34" i="10" s="1"/>
  <c r="AZ11" i="10"/>
  <c r="AZ23" i="10" s="1"/>
  <c r="AZ24" i="10" s="1"/>
  <c r="AZ12" i="10" s="1"/>
  <c r="BA18" i="10"/>
  <c r="BA41" i="10"/>
  <c r="BA9" i="10" s="1"/>
  <c r="AY27" i="9" l="1"/>
  <c r="AY15" i="9" s="1"/>
  <c r="AY39" i="9"/>
  <c r="AY18" i="9" s="1"/>
  <c r="AX13" i="12"/>
  <c r="AX12" i="11" s="1"/>
  <c r="AY37" i="12"/>
  <c r="AZ34" i="12" s="1"/>
  <c r="AX10" i="9"/>
  <c r="AX11" i="9"/>
  <c r="AX23" i="9" s="1"/>
  <c r="AX24" i="9" s="1"/>
  <c r="AX12" i="9" s="1"/>
  <c r="AY42" i="12"/>
  <c r="AY19" i="12" s="1"/>
  <c r="AZ98" i="9"/>
  <c r="AZ213" i="9"/>
  <c r="AZ6" i="9" s="1"/>
  <c r="BA101" i="9"/>
  <c r="BA104" i="12"/>
  <c r="AZ27" i="12" s="1"/>
  <c r="AZ15" i="12" s="1"/>
  <c r="AZ13" i="10"/>
  <c r="CO47" i="10"/>
  <c r="CO48" i="10" s="1"/>
  <c r="CP45" i="10" s="1"/>
  <c r="BA42" i="10"/>
  <c r="BY36" i="10"/>
  <c r="BY22" i="10" s="1"/>
  <c r="AY40" i="9" l="1"/>
  <c r="AY41" i="9" s="1"/>
  <c r="AY9" i="9" s="1"/>
  <c r="AY35" i="9"/>
  <c r="AY36" i="9" s="1"/>
  <c r="AY22" i="9" s="1"/>
  <c r="AX13" i="9"/>
  <c r="AX11" i="11" s="1"/>
  <c r="AX13" i="11" s="1"/>
  <c r="AZ35" i="12"/>
  <c r="AZ40" i="12"/>
  <c r="AZ39" i="12"/>
  <c r="AZ18" i="12" s="1"/>
  <c r="AY17" i="12"/>
  <c r="BA103" i="9"/>
  <c r="AZ99" i="9"/>
  <c r="BA96" i="9" s="1"/>
  <c r="BA98" i="12"/>
  <c r="BA99" i="12" s="1"/>
  <c r="BB96" i="12" s="1"/>
  <c r="BA213" i="12"/>
  <c r="BA6" i="12" s="1"/>
  <c r="BB101" i="12"/>
  <c r="CP47" i="10"/>
  <c r="CP48" i="10" s="1"/>
  <c r="CQ45" i="10" s="1"/>
  <c r="BY37" i="10"/>
  <c r="BZ34" i="10" s="1"/>
  <c r="BB39" i="10"/>
  <c r="BA19" i="10"/>
  <c r="BA17" i="10" s="1"/>
  <c r="BA10" i="10" s="1"/>
  <c r="AY37" i="9" l="1"/>
  <c r="AZ34" i="9" s="1"/>
  <c r="AY42" i="9"/>
  <c r="AZ41" i="12"/>
  <c r="AZ9" i="12" s="1"/>
  <c r="AZ36" i="12"/>
  <c r="AZ22" i="12" s="1"/>
  <c r="AY10" i="12"/>
  <c r="AY11" i="12"/>
  <c r="AY23" i="12" s="1"/>
  <c r="AY24" i="12" s="1"/>
  <c r="AY12" i="12" s="1"/>
  <c r="BA104" i="9"/>
  <c r="BB103" i="12"/>
  <c r="CQ47" i="10"/>
  <c r="CQ48" i="10" s="1"/>
  <c r="CR45" i="10" s="1"/>
  <c r="BA11" i="10"/>
  <c r="BA23" i="10" s="1"/>
  <c r="BA24" i="10" s="1"/>
  <c r="BA12" i="10" s="1"/>
  <c r="BB18" i="10"/>
  <c r="BB41" i="10"/>
  <c r="BB9" i="10" s="1"/>
  <c r="BZ36" i="10"/>
  <c r="BZ22" i="10" s="1"/>
  <c r="AZ27" i="9" l="1"/>
  <c r="AZ15" i="9" s="1"/>
  <c r="AY19" i="9"/>
  <c r="AY17" i="9" s="1"/>
  <c r="AZ39" i="9"/>
  <c r="AZ18" i="9" s="1"/>
  <c r="AZ42" i="12"/>
  <c r="AZ19" i="12" s="1"/>
  <c r="AZ17" i="12" s="1"/>
  <c r="AY13" i="12"/>
  <c r="AY12" i="11" s="1"/>
  <c r="AZ37" i="12"/>
  <c r="BA34" i="12" s="1"/>
  <c r="BA98" i="9"/>
  <c r="BB101" i="9"/>
  <c r="BA213" i="9"/>
  <c r="BA6" i="9" s="1"/>
  <c r="BB104" i="12"/>
  <c r="BA27" i="12" s="1"/>
  <c r="BA15" i="12" s="1"/>
  <c r="CR47" i="10"/>
  <c r="CR48" i="10" s="1"/>
  <c r="CS45" i="10" s="1"/>
  <c r="BZ37" i="10"/>
  <c r="CA34" i="10" s="1"/>
  <c r="BB42" i="10"/>
  <c r="BA13" i="10"/>
  <c r="AZ35" i="9" l="1"/>
  <c r="AZ36" i="9" s="1"/>
  <c r="AZ22" i="9" s="1"/>
  <c r="AZ40" i="9"/>
  <c r="AZ41" i="9" s="1"/>
  <c r="AZ9" i="9" s="1"/>
  <c r="BA39" i="12"/>
  <c r="BA18" i="12" s="1"/>
  <c r="AY10" i="9"/>
  <c r="AY11" i="9"/>
  <c r="AY23" i="9" s="1"/>
  <c r="AY24" i="9" s="1"/>
  <c r="AY12" i="9" s="1"/>
  <c r="BA35" i="12"/>
  <c r="BA36" i="12" s="1"/>
  <c r="BA22" i="12" s="1"/>
  <c r="BA40" i="12"/>
  <c r="AZ10" i="12"/>
  <c r="AZ11" i="12"/>
  <c r="AZ23" i="12" s="1"/>
  <c r="AZ24" i="12" s="1"/>
  <c r="AZ12" i="12" s="1"/>
  <c r="BB103" i="9"/>
  <c r="BA99" i="9"/>
  <c r="BB96" i="9" s="1"/>
  <c r="BB98" i="12"/>
  <c r="BB99" i="12" s="1"/>
  <c r="BC96" i="12" s="1"/>
  <c r="BB213" i="12"/>
  <c r="BB6" i="12" s="1"/>
  <c r="BC101" i="12"/>
  <c r="CS47" i="10"/>
  <c r="CS48" i="10" s="1"/>
  <c r="CT45" i="10" s="1"/>
  <c r="BC39" i="10"/>
  <c r="BB19" i="10"/>
  <c r="BB17" i="10" s="1"/>
  <c r="BB10" i="10" s="1"/>
  <c r="CA36" i="10"/>
  <c r="CA22" i="10" s="1"/>
  <c r="BA37" i="12" l="1"/>
  <c r="BB34" i="12" s="1"/>
  <c r="BA41" i="12"/>
  <c r="BA9" i="12" s="1"/>
  <c r="AY13" i="9"/>
  <c r="AY11" i="11" s="1"/>
  <c r="AY13" i="11" s="1"/>
  <c r="AZ42" i="9"/>
  <c r="AZ19" i="9" s="1"/>
  <c r="AZ37" i="9"/>
  <c r="BA34" i="9" s="1"/>
  <c r="AZ13" i="12"/>
  <c r="AZ12" i="11" s="1"/>
  <c r="BB104" i="9"/>
  <c r="BC103" i="12"/>
  <c r="CT47" i="10"/>
  <c r="CT48" i="10" s="1"/>
  <c r="CU45" i="10" s="1"/>
  <c r="BB11" i="10"/>
  <c r="BB23" i="10" s="1"/>
  <c r="BB24" i="10" s="1"/>
  <c r="BB12" i="10" s="1"/>
  <c r="BC18" i="10"/>
  <c r="BC41" i="10"/>
  <c r="BC9" i="10" s="1"/>
  <c r="CA37" i="10"/>
  <c r="CB34" i="10" s="1"/>
  <c r="BA27" i="9" l="1"/>
  <c r="BA15" i="9" s="1"/>
  <c r="BA42" i="12"/>
  <c r="BA19" i="12" s="1"/>
  <c r="BA17" i="12" s="1"/>
  <c r="BA39" i="9"/>
  <c r="BA18" i="9" s="1"/>
  <c r="AZ17" i="9"/>
  <c r="BB98" i="9"/>
  <c r="BB213" i="9"/>
  <c r="BB6" i="9" s="1"/>
  <c r="BC101" i="9"/>
  <c r="BC104" i="12"/>
  <c r="BB27" i="12" s="1"/>
  <c r="BB15" i="12" s="1"/>
  <c r="BB13" i="10"/>
  <c r="CU47" i="10"/>
  <c r="CU48" i="10" s="1"/>
  <c r="CV45" i="10" s="1"/>
  <c r="CB36" i="10"/>
  <c r="CB22" i="10" s="1"/>
  <c r="BC42" i="10"/>
  <c r="BA35" i="9" l="1"/>
  <c r="BA36" i="9" s="1"/>
  <c r="BA22" i="9" s="1"/>
  <c r="BA40" i="9"/>
  <c r="BA41" i="9" s="1"/>
  <c r="BA9" i="9" s="1"/>
  <c r="BB39" i="12"/>
  <c r="BB18" i="12" s="1"/>
  <c r="BA10" i="12"/>
  <c r="BA11" i="12"/>
  <c r="BA23" i="12" s="1"/>
  <c r="BA24" i="12" s="1"/>
  <c r="BA12" i="12" s="1"/>
  <c r="BB35" i="12"/>
  <c r="BB40" i="12"/>
  <c r="AZ10" i="9"/>
  <c r="AZ11" i="9"/>
  <c r="AZ23" i="9" s="1"/>
  <c r="AZ24" i="9" s="1"/>
  <c r="AZ12" i="9" s="1"/>
  <c r="BC103" i="9"/>
  <c r="BB99" i="9"/>
  <c r="BC96" i="9" s="1"/>
  <c r="BC98" i="12"/>
  <c r="BC99" i="12" s="1"/>
  <c r="BD96" i="12" s="1"/>
  <c r="BC213" i="12"/>
  <c r="BC6" i="12" s="1"/>
  <c r="BD101" i="12"/>
  <c r="BD39" i="10"/>
  <c r="BC19" i="10"/>
  <c r="BC17" i="10" s="1"/>
  <c r="BC10" i="10" s="1"/>
  <c r="CB37" i="10"/>
  <c r="CC34" i="10" s="1"/>
  <c r="CV47" i="10"/>
  <c r="CV48" i="10" s="1"/>
  <c r="CW45" i="10" s="1"/>
  <c r="BA37" i="9" l="1"/>
  <c r="BB34" i="9" s="1"/>
  <c r="BB41" i="12"/>
  <c r="BB9" i="12" s="1"/>
  <c r="BA13" i="12"/>
  <c r="BA12" i="11" s="1"/>
  <c r="AZ13" i="9"/>
  <c r="AZ11" i="11" s="1"/>
  <c r="AZ13" i="11" s="1"/>
  <c r="BA42" i="9"/>
  <c r="BA19" i="9" s="1"/>
  <c r="BB36" i="12"/>
  <c r="BB22" i="12" s="1"/>
  <c r="BC104" i="9"/>
  <c r="BD103" i="12"/>
  <c r="CW47" i="10"/>
  <c r="CW48" i="10" s="1"/>
  <c r="CX45" i="10" s="1"/>
  <c r="CC36" i="10"/>
  <c r="CC22" i="10" s="1"/>
  <c r="BC11" i="10"/>
  <c r="BC23" i="10" s="1"/>
  <c r="BC24" i="10" s="1"/>
  <c r="BC12" i="10" s="1"/>
  <c r="BD18" i="10"/>
  <c r="BD41" i="10"/>
  <c r="BD9" i="10" s="1"/>
  <c r="BB42" i="12" l="1"/>
  <c r="BB19" i="12" s="1"/>
  <c r="BB17" i="12" s="1"/>
  <c r="BB10" i="12" s="1"/>
  <c r="BB27" i="9"/>
  <c r="BB35" i="9" s="1"/>
  <c r="BB37" i="12"/>
  <c r="BC34" i="12" s="1"/>
  <c r="BB39" i="9"/>
  <c r="BB18" i="9" s="1"/>
  <c r="BA17" i="9"/>
  <c r="BC213" i="9"/>
  <c r="BC6" i="9" s="1"/>
  <c r="BD101" i="9"/>
  <c r="BC98" i="9"/>
  <c r="BD104" i="12"/>
  <c r="BC27" i="12" s="1"/>
  <c r="BC15" i="12" s="1"/>
  <c r="CX47" i="10"/>
  <c r="CX48" i="10" s="1"/>
  <c r="CY45" i="10" s="1"/>
  <c r="BD42" i="10"/>
  <c r="BC13" i="10"/>
  <c r="CC37" i="10"/>
  <c r="CD34" i="10" s="1"/>
  <c r="BB40" i="9" l="1"/>
  <c r="BB41" i="9" s="1"/>
  <c r="BB9" i="9" s="1"/>
  <c r="BB11" i="12"/>
  <c r="BB23" i="12" s="1"/>
  <c r="BB24" i="12" s="1"/>
  <c r="BB12" i="12" s="1"/>
  <c r="BC39" i="12"/>
  <c r="BC18" i="12" s="1"/>
  <c r="BB15" i="9"/>
  <c r="BC35" i="12"/>
  <c r="BC36" i="12" s="1"/>
  <c r="BC22" i="12" s="1"/>
  <c r="BC40" i="12"/>
  <c r="BB36" i="9"/>
  <c r="BB22" i="9" s="1"/>
  <c r="BA10" i="9"/>
  <c r="BA11" i="9"/>
  <c r="BA23" i="9" s="1"/>
  <c r="BA24" i="9" s="1"/>
  <c r="BA12" i="9" s="1"/>
  <c r="BC99" i="9"/>
  <c r="BD96" i="9" s="1"/>
  <c r="BD103" i="9"/>
  <c r="BD98" i="12"/>
  <c r="BD99" i="12" s="1"/>
  <c r="BE96" i="12" s="1"/>
  <c r="BD213" i="12"/>
  <c r="BD6" i="12" s="1"/>
  <c r="BE101" i="12"/>
  <c r="CY47" i="10"/>
  <c r="CY48" i="10" s="1"/>
  <c r="CZ45" i="10" s="1"/>
  <c r="CD36" i="10"/>
  <c r="CD22" i="10" s="1"/>
  <c r="BE39" i="10"/>
  <c r="BD19" i="10"/>
  <c r="BD17" i="10" s="1"/>
  <c r="BD10" i="10" s="1"/>
  <c r="BC41" i="12" l="1"/>
  <c r="BC9" i="12" s="1"/>
  <c r="BB13" i="12"/>
  <c r="BB12" i="11" s="1"/>
  <c r="BB42" i="9"/>
  <c r="BB19" i="9" s="1"/>
  <c r="BB17" i="9" s="1"/>
  <c r="BC37" i="12"/>
  <c r="BD34" i="12" s="1"/>
  <c r="BA13" i="9"/>
  <c r="BA11" i="11" s="1"/>
  <c r="BA13" i="11" s="1"/>
  <c r="BB37" i="9"/>
  <c r="BC34" i="9" s="1"/>
  <c r="BD104" i="9"/>
  <c r="BE103" i="12"/>
  <c r="CZ47" i="10"/>
  <c r="CZ48" i="10" s="1"/>
  <c r="DA45" i="10" s="1"/>
  <c r="BD11" i="10"/>
  <c r="BD23" i="10" s="1"/>
  <c r="BD24" i="10" s="1"/>
  <c r="BD12" i="10" s="1"/>
  <c r="BE18" i="10"/>
  <c r="BE41" i="10"/>
  <c r="BE9" i="10" s="1"/>
  <c r="CD37" i="10"/>
  <c r="CE34" i="10" s="1"/>
  <c r="BC42" i="12" l="1"/>
  <c r="BC19" i="12" s="1"/>
  <c r="BC17" i="12" s="1"/>
  <c r="BC27" i="9"/>
  <c r="BC15" i="9" s="1"/>
  <c r="BC39" i="9"/>
  <c r="BC18" i="9" s="1"/>
  <c r="BB10" i="9"/>
  <c r="BB11" i="9"/>
  <c r="BB23" i="9" s="1"/>
  <c r="BB24" i="9" s="1"/>
  <c r="BB12" i="9" s="1"/>
  <c r="BD213" i="9"/>
  <c r="BD6" i="9" s="1"/>
  <c r="BD98" i="9"/>
  <c r="BE101" i="9"/>
  <c r="BE104" i="12"/>
  <c r="BD27" i="12" s="1"/>
  <c r="BD15" i="12" s="1"/>
  <c r="BD13" i="10"/>
  <c r="DA47" i="10"/>
  <c r="DA48" i="10" s="1"/>
  <c r="DB45" i="10" s="1"/>
  <c r="CE36" i="10"/>
  <c r="CE22" i="10" s="1"/>
  <c r="BE42" i="10"/>
  <c r="BC40" i="9" l="1"/>
  <c r="BC41" i="9" s="1"/>
  <c r="BC9" i="9" s="1"/>
  <c r="BC35" i="9"/>
  <c r="BC36" i="9" s="1"/>
  <c r="BC22" i="9" s="1"/>
  <c r="BD39" i="12"/>
  <c r="BD18" i="12" s="1"/>
  <c r="BB13" i="9"/>
  <c r="BB11" i="11" s="1"/>
  <c r="BB13" i="11" s="1"/>
  <c r="BD40" i="12"/>
  <c r="BD35" i="12"/>
  <c r="BC10" i="12"/>
  <c r="BC11" i="12"/>
  <c r="BC23" i="12" s="1"/>
  <c r="BC24" i="12" s="1"/>
  <c r="BC12" i="12" s="1"/>
  <c r="BE103" i="9"/>
  <c r="BD99" i="9"/>
  <c r="BE96" i="9" s="1"/>
  <c r="BE98" i="12"/>
  <c r="BE99" i="12" s="1"/>
  <c r="BF96" i="12" s="1"/>
  <c r="BE213" i="12"/>
  <c r="BE6" i="12" s="1"/>
  <c r="BF101" i="12"/>
  <c r="DB47" i="10"/>
  <c r="DB48" i="10" s="1"/>
  <c r="DC45" i="10" s="1"/>
  <c r="BF39" i="10"/>
  <c r="BE19" i="10"/>
  <c r="BE17" i="10" s="1"/>
  <c r="BE10" i="10" s="1"/>
  <c r="CE37" i="10"/>
  <c r="CF34" i="10" s="1"/>
  <c r="BC37" i="9" l="1"/>
  <c r="BD34" i="9" s="1"/>
  <c r="BD41" i="12"/>
  <c r="BD9" i="12" s="1"/>
  <c r="BC42" i="9"/>
  <c r="BC19" i="9" s="1"/>
  <c r="BC17" i="9" s="1"/>
  <c r="BC13" i="12"/>
  <c r="BC12" i="11" s="1"/>
  <c r="BD36" i="12"/>
  <c r="BD22" i="12" s="1"/>
  <c r="BE104" i="9"/>
  <c r="BF103" i="12"/>
  <c r="BE11" i="10"/>
  <c r="BE23" i="10" s="1"/>
  <c r="BE24" i="10" s="1"/>
  <c r="BE12" i="10" s="1"/>
  <c r="BF18" i="10"/>
  <c r="BF41" i="10"/>
  <c r="BF9" i="10" s="1"/>
  <c r="CF36" i="10"/>
  <c r="CF22" i="10" s="1"/>
  <c r="DC47" i="10"/>
  <c r="DC48" i="10" s="1"/>
  <c r="BD42" i="12" l="1"/>
  <c r="BD19" i="12" s="1"/>
  <c r="BD17" i="12" s="1"/>
  <c r="BD27" i="9"/>
  <c r="BD15" i="9" s="1"/>
  <c r="BD39" i="9"/>
  <c r="BD18" i="9" s="1"/>
  <c r="BD37" i="12"/>
  <c r="BE34" i="12" s="1"/>
  <c r="BC10" i="9"/>
  <c r="BC11" i="9"/>
  <c r="BC23" i="9" s="1"/>
  <c r="BC24" i="9" s="1"/>
  <c r="BC12" i="9" s="1"/>
  <c r="BE98" i="9"/>
  <c r="BF101" i="9"/>
  <c r="BE213" i="9"/>
  <c r="BE6" i="9" s="1"/>
  <c r="BF104" i="12"/>
  <c r="BE27" i="12" s="1"/>
  <c r="BE15" i="12" s="1"/>
  <c r="BE13" i="10"/>
  <c r="CF37" i="10"/>
  <c r="CG34" i="10" s="1"/>
  <c r="BF42" i="10"/>
  <c r="BD35" i="9" l="1"/>
  <c r="BD36" i="9" s="1"/>
  <c r="BD22" i="9" s="1"/>
  <c r="BD40" i="9"/>
  <c r="BD41" i="9" s="1"/>
  <c r="BD9" i="9" s="1"/>
  <c r="BE39" i="12"/>
  <c r="BE18" i="12" s="1"/>
  <c r="BC13" i="9"/>
  <c r="BC11" i="11" s="1"/>
  <c r="BC13" i="11" s="1"/>
  <c r="BE40" i="12"/>
  <c r="BE35" i="12"/>
  <c r="BD10" i="12"/>
  <c r="BD11" i="12"/>
  <c r="BD23" i="12" s="1"/>
  <c r="BD24" i="12" s="1"/>
  <c r="BD12" i="12" s="1"/>
  <c r="BF103" i="9"/>
  <c r="BE99" i="9"/>
  <c r="BF96" i="9" s="1"/>
  <c r="BF98" i="12"/>
  <c r="BF99" i="12" s="1"/>
  <c r="BG96" i="12" s="1"/>
  <c r="BF213" i="12"/>
  <c r="BF6" i="12" s="1"/>
  <c r="BG101" i="12"/>
  <c r="BG39" i="10"/>
  <c r="BF19" i="10"/>
  <c r="BF17" i="10" s="1"/>
  <c r="BF10" i="10" s="1"/>
  <c r="CG36" i="10"/>
  <c r="CG22" i="10" s="1"/>
  <c r="BD37" i="9" l="1"/>
  <c r="BE34" i="9" s="1"/>
  <c r="BE41" i="12"/>
  <c r="BE9" i="12" s="1"/>
  <c r="BD42" i="9"/>
  <c r="BD13" i="12"/>
  <c r="BD12" i="11" s="1"/>
  <c r="BE36" i="12"/>
  <c r="BE22" i="12" s="1"/>
  <c r="BF104" i="9"/>
  <c r="BG103" i="12"/>
  <c r="CG37" i="10"/>
  <c r="CH34" i="10" s="1"/>
  <c r="BF11" i="10"/>
  <c r="BF23" i="10" s="1"/>
  <c r="BF24" i="10" s="1"/>
  <c r="BF12" i="10" s="1"/>
  <c r="BG18" i="10"/>
  <c r="BG41" i="10"/>
  <c r="BG9" i="10" s="1"/>
  <c r="BE42" i="12" l="1"/>
  <c r="BE19" i="12" s="1"/>
  <c r="BE17" i="12" s="1"/>
  <c r="BE27" i="9"/>
  <c r="BE15" i="9" s="1"/>
  <c r="BD19" i="9"/>
  <c r="BD17" i="9" s="1"/>
  <c r="BE39" i="9"/>
  <c r="BE18" i="9" s="1"/>
  <c r="BE37" i="12"/>
  <c r="BF34" i="12" s="1"/>
  <c r="BG101" i="9"/>
  <c r="BF98" i="9"/>
  <c r="BF213" i="9"/>
  <c r="BF6" i="9" s="1"/>
  <c r="BG104" i="12"/>
  <c r="BF27" i="12" s="1"/>
  <c r="BF15" i="12" s="1"/>
  <c r="BG42" i="10"/>
  <c r="BF13" i="10"/>
  <c r="CH36" i="10"/>
  <c r="CH22" i="10" s="1"/>
  <c r="BE40" i="9" l="1"/>
  <c r="BF39" i="12"/>
  <c r="BF18" i="12" s="1"/>
  <c r="BE35" i="9"/>
  <c r="BE36" i="9" s="1"/>
  <c r="BE22" i="9" s="1"/>
  <c r="BD10" i="9"/>
  <c r="BD11" i="9"/>
  <c r="BD23" i="9" s="1"/>
  <c r="BD24" i="9" s="1"/>
  <c r="BD12" i="9" s="1"/>
  <c r="BF40" i="12"/>
  <c r="BF35" i="12"/>
  <c r="BF36" i="12" s="1"/>
  <c r="BF22" i="12" s="1"/>
  <c r="BE10" i="12"/>
  <c r="BE11" i="12"/>
  <c r="BE23" i="12" s="1"/>
  <c r="BE24" i="12" s="1"/>
  <c r="BE12" i="12" s="1"/>
  <c r="BE41" i="9"/>
  <c r="BE9" i="9" s="1"/>
  <c r="BF99" i="9"/>
  <c r="BG96" i="9" s="1"/>
  <c r="BG103" i="9"/>
  <c r="BG98" i="12"/>
  <c r="BG99" i="12" s="1"/>
  <c r="BH96" i="12" s="1"/>
  <c r="BG213" i="12"/>
  <c r="BG6" i="12" s="1"/>
  <c r="BH101" i="12"/>
  <c r="CH37" i="10"/>
  <c r="CI34" i="10" s="1"/>
  <c r="BH39" i="10"/>
  <c r="BG19" i="10"/>
  <c r="BG17" i="10" s="1"/>
  <c r="BG10" i="10" s="1"/>
  <c r="BF41" i="12" l="1"/>
  <c r="BF9" i="12" s="1"/>
  <c r="BE37" i="9"/>
  <c r="BF34" i="9" s="1"/>
  <c r="BD13" i="9"/>
  <c r="BD11" i="11" s="1"/>
  <c r="BD13" i="11" s="1"/>
  <c r="BE13" i="12"/>
  <c r="BE12" i="11" s="1"/>
  <c r="BE42" i="9"/>
  <c r="BF37" i="12"/>
  <c r="BG34" i="12" s="1"/>
  <c r="BG104" i="9"/>
  <c r="BH103" i="12"/>
  <c r="BG11" i="10"/>
  <c r="BG23" i="10" s="1"/>
  <c r="BG24" i="10" s="1"/>
  <c r="BG12" i="10" s="1"/>
  <c r="BH18" i="10"/>
  <c r="BH41" i="10"/>
  <c r="BH9" i="10" s="1"/>
  <c r="CI36" i="10"/>
  <c r="CI22" i="10" s="1"/>
  <c r="BF42" i="12" l="1"/>
  <c r="BF19" i="12" s="1"/>
  <c r="BF17" i="12" s="1"/>
  <c r="BF10" i="12" s="1"/>
  <c r="BF27" i="9"/>
  <c r="BF40" i="9" s="1"/>
  <c r="BF39" i="9"/>
  <c r="BF18" i="9" s="1"/>
  <c r="BE19" i="9"/>
  <c r="BE17" i="9" s="1"/>
  <c r="BE11" i="9" s="1"/>
  <c r="BE23" i="9" s="1"/>
  <c r="BE24" i="9" s="1"/>
  <c r="BE12" i="9" s="1"/>
  <c r="BG98" i="9"/>
  <c r="BH101" i="9"/>
  <c r="BG213" i="9"/>
  <c r="BG6" i="9" s="1"/>
  <c r="BH104" i="12"/>
  <c r="BG27" i="12" s="1"/>
  <c r="BG15" i="12" s="1"/>
  <c r="BG13" i="10"/>
  <c r="CI37" i="10"/>
  <c r="CJ34" i="10" s="1"/>
  <c r="BH42" i="10"/>
  <c r="BF35" i="9" l="1"/>
  <c r="BF36" i="9" s="1"/>
  <c r="BF22" i="9" s="1"/>
  <c r="BF11" i="12"/>
  <c r="BF23" i="12" s="1"/>
  <c r="BF24" i="12" s="1"/>
  <c r="BF12" i="12" s="1"/>
  <c r="BG39" i="12"/>
  <c r="BG18" i="12" s="1"/>
  <c r="BF15" i="9"/>
  <c r="BF41" i="9"/>
  <c r="BF9" i="9" s="1"/>
  <c r="BE10" i="9"/>
  <c r="BE13" i="9" s="1"/>
  <c r="BE11" i="11" s="1"/>
  <c r="BE13" i="11" s="1"/>
  <c r="BG40" i="12"/>
  <c r="BG35" i="12"/>
  <c r="BH103" i="9"/>
  <c r="BG99" i="9"/>
  <c r="BH96" i="9" s="1"/>
  <c r="BH98" i="12"/>
  <c r="BH213" i="12"/>
  <c r="BH6" i="12" s="1"/>
  <c r="BI101" i="12"/>
  <c r="BH19" i="10"/>
  <c r="BH17" i="10" s="1"/>
  <c r="BH10" i="10" s="1"/>
  <c r="BI39" i="10"/>
  <c r="CJ36" i="10"/>
  <c r="CJ22" i="10" s="1"/>
  <c r="BF37" i="9" l="1"/>
  <c r="BG34" i="9" s="1"/>
  <c r="BF13" i="12"/>
  <c r="BF12" i="11" s="1"/>
  <c r="BF42" i="9"/>
  <c r="BG36" i="12"/>
  <c r="BG22" i="12" s="1"/>
  <c r="BG41" i="12"/>
  <c r="BG9" i="12" s="1"/>
  <c r="BH99" i="12"/>
  <c r="BI96" i="12" s="1"/>
  <c r="BH104" i="9"/>
  <c r="BI103" i="12"/>
  <c r="CJ37" i="10"/>
  <c r="CK34" i="10" s="1"/>
  <c r="BI18" i="10"/>
  <c r="BI41" i="10"/>
  <c r="BI9" i="10" s="1"/>
  <c r="BH11" i="10"/>
  <c r="BH23" i="10" s="1"/>
  <c r="BH24" i="10" s="1"/>
  <c r="BH12" i="10" s="1"/>
  <c r="BG27" i="9" l="1"/>
  <c r="BG35" i="9" s="1"/>
  <c r="BG36" i="9" s="1"/>
  <c r="BG22" i="9" s="1"/>
  <c r="BF19" i="9"/>
  <c r="BF17" i="9" s="1"/>
  <c r="BG39" i="9"/>
  <c r="BG18" i="9" s="1"/>
  <c r="BG42" i="12"/>
  <c r="BG19" i="12" s="1"/>
  <c r="BG17" i="12" s="1"/>
  <c r="BG37" i="12"/>
  <c r="BH34" i="12" s="1"/>
  <c r="BH98" i="9"/>
  <c r="BI101" i="9"/>
  <c r="BH213" i="9"/>
  <c r="BH6" i="9" s="1"/>
  <c r="BI104" i="12"/>
  <c r="BH27" i="12" s="1"/>
  <c r="BH15" i="12" s="1"/>
  <c r="BH13" i="10"/>
  <c r="BI42" i="10"/>
  <c r="CK36" i="10"/>
  <c r="CK22" i="10" s="1"/>
  <c r="BG40" i="9" l="1"/>
  <c r="BG41" i="9" s="1"/>
  <c r="BG9" i="9" s="1"/>
  <c r="BG15" i="9"/>
  <c r="BH39" i="12"/>
  <c r="BH18" i="12" s="1"/>
  <c r="BF10" i="9"/>
  <c r="BF11" i="9"/>
  <c r="BF23" i="9" s="1"/>
  <c r="BF24" i="9" s="1"/>
  <c r="BF12" i="9" s="1"/>
  <c r="BG10" i="12"/>
  <c r="BG11" i="12"/>
  <c r="BG23" i="12" s="1"/>
  <c r="BG24" i="12" s="1"/>
  <c r="BG12" i="12" s="1"/>
  <c r="BH40" i="12"/>
  <c r="BH35" i="12"/>
  <c r="BH36" i="12" s="1"/>
  <c r="BH22" i="12" s="1"/>
  <c r="BG37" i="9"/>
  <c r="BH34" i="9" s="1"/>
  <c r="BI103" i="9"/>
  <c r="BH99" i="9"/>
  <c r="BI96" i="9" s="1"/>
  <c r="BI98" i="12"/>
  <c r="BI213" i="12"/>
  <c r="BI6" i="12" s="1"/>
  <c r="BJ101" i="12"/>
  <c r="CK37" i="10"/>
  <c r="CL34" i="10" s="1"/>
  <c r="BJ39" i="10"/>
  <c r="BI19" i="10"/>
  <c r="BI17" i="10" s="1"/>
  <c r="BI10" i="10" s="1"/>
  <c r="BH41" i="12" l="1"/>
  <c r="BH9" i="12" s="1"/>
  <c r="BF13" i="9"/>
  <c r="BF11" i="11" s="1"/>
  <c r="BF13" i="11" s="1"/>
  <c r="BG13" i="12"/>
  <c r="BG12" i="11" s="1"/>
  <c r="BG42" i="9"/>
  <c r="BG19" i="9" s="1"/>
  <c r="BG17" i="9" s="1"/>
  <c r="BH37" i="12"/>
  <c r="BI34" i="12" s="1"/>
  <c r="BI99" i="12"/>
  <c r="BJ96" i="12" s="1"/>
  <c r="BI104" i="9"/>
  <c r="BJ103" i="12"/>
  <c r="BI11" i="10"/>
  <c r="BI23" i="10" s="1"/>
  <c r="BI24" i="10" s="1"/>
  <c r="BI12" i="10" s="1"/>
  <c r="BJ18" i="10"/>
  <c r="BJ41" i="10"/>
  <c r="BJ9" i="10" s="1"/>
  <c r="CL36" i="10"/>
  <c r="CL22" i="10" s="1"/>
  <c r="BH27" i="9" l="1"/>
  <c r="BH15" i="9" s="1"/>
  <c r="BH39" i="9"/>
  <c r="BH18" i="9" s="1"/>
  <c r="BH42" i="12"/>
  <c r="BH19" i="12" s="1"/>
  <c r="BH17" i="12" s="1"/>
  <c r="BH10" i="12" s="1"/>
  <c r="BG10" i="9"/>
  <c r="BG11" i="9"/>
  <c r="BG23" i="9" s="1"/>
  <c r="BG24" i="9" s="1"/>
  <c r="BG12" i="9" s="1"/>
  <c r="BJ101" i="9"/>
  <c r="BI213" i="9"/>
  <c r="BI6" i="9" s="1"/>
  <c r="BI98" i="9"/>
  <c r="BJ104" i="12"/>
  <c r="BI27" i="12" s="1"/>
  <c r="BI15" i="12" s="1"/>
  <c r="BI13" i="10"/>
  <c r="E6" i="4" s="1" a="1"/>
  <c r="CL37" i="10"/>
  <c r="CM34" i="10" s="1"/>
  <c r="BJ42" i="10"/>
  <c r="BH40" i="9" l="1"/>
  <c r="BH41" i="9" s="1"/>
  <c r="BH9" i="9" s="1"/>
  <c r="BH35" i="9"/>
  <c r="BH36" i="9" s="1"/>
  <c r="BH22" i="9" s="1"/>
  <c r="BH11" i="12"/>
  <c r="BH23" i="12" s="1"/>
  <c r="BH24" i="12" s="1"/>
  <c r="BH12" i="12" s="1"/>
  <c r="BI39" i="12"/>
  <c r="BI18" i="12" s="1"/>
  <c r="BG13" i="9"/>
  <c r="BG11" i="11" s="1"/>
  <c r="BG13" i="11" s="1"/>
  <c r="BI35" i="12"/>
  <c r="BI40" i="12"/>
  <c r="E6" i="4"/>
  <c r="E33" i="4"/>
  <c r="E58" i="4"/>
  <c r="E13" i="4"/>
  <c r="E40" i="4"/>
  <c r="E19" i="4"/>
  <c r="E45" i="4"/>
  <c r="E22" i="4"/>
  <c r="E48" i="4"/>
  <c r="E55" i="4"/>
  <c r="E57" i="4"/>
  <c r="E34" i="4"/>
  <c r="E59" i="4"/>
  <c r="E35" i="4"/>
  <c r="E11" i="4"/>
  <c r="E36" i="4"/>
  <c r="E38" i="4"/>
  <c r="E39" i="4"/>
  <c r="E15" i="4"/>
  <c r="E41" i="4"/>
  <c r="E18" i="4"/>
  <c r="E20" i="4"/>
  <c r="E46" i="4"/>
  <c r="E49" i="4"/>
  <c r="E54" i="4"/>
  <c r="E56" i="4"/>
  <c r="E9" i="4"/>
  <c r="E42" i="4"/>
  <c r="E53" i="4"/>
  <c r="E12" i="4"/>
  <c r="E37" i="4"/>
  <c r="E14" i="4"/>
  <c r="E16" i="4"/>
  <c r="E17" i="4"/>
  <c r="E43" i="4"/>
  <c r="E44" i="4"/>
  <c r="E21" i="4"/>
  <c r="E47" i="4"/>
  <c r="E23" i="4"/>
  <c r="E24" i="4"/>
  <c r="E25" i="4"/>
  <c r="E26" i="4"/>
  <c r="E27" i="4"/>
  <c r="E31" i="4"/>
  <c r="E32" i="4"/>
  <c r="E10" i="4"/>
  <c r="E30" i="4"/>
  <c r="E8" i="4"/>
  <c r="E51" i="4"/>
  <c r="E29" i="4"/>
  <c r="E7" i="4"/>
  <c r="E50" i="4"/>
  <c r="E28" i="4"/>
  <c r="E52" i="4"/>
  <c r="BI99" i="9"/>
  <c r="BJ96" i="9" s="1"/>
  <c r="BJ103" i="9"/>
  <c r="BJ98" i="12"/>
  <c r="BJ99" i="12" s="1"/>
  <c r="BK96" i="12" s="1"/>
  <c r="BJ213" i="12"/>
  <c r="BJ6" i="12" s="1"/>
  <c r="BK101" i="12"/>
  <c r="BJ19" i="10"/>
  <c r="BJ17" i="10" s="1"/>
  <c r="BJ10" i="10" s="1"/>
  <c r="BK39" i="10"/>
  <c r="CM36" i="10"/>
  <c r="CM22" i="10" s="1"/>
  <c r="BH42" i="9" l="1"/>
  <c r="BH19" i="9" s="1"/>
  <c r="BH17" i="9" s="1"/>
  <c r="BH13" i="12"/>
  <c r="BH12" i="11" s="1"/>
  <c r="BH37" i="9"/>
  <c r="BI34" i="9" s="1"/>
  <c r="BI36" i="12"/>
  <c r="BI22" i="12" s="1"/>
  <c r="BI41" i="12"/>
  <c r="BI9" i="12" s="1"/>
  <c r="E60" i="4"/>
  <c r="C21" i="2" s="1"/>
  <c r="BJ104" i="9"/>
  <c r="BK103" i="12"/>
  <c r="CM37" i="10"/>
  <c r="CN34" i="10" s="1"/>
  <c r="BK18" i="10"/>
  <c r="BK41" i="10"/>
  <c r="BK9" i="10" s="1"/>
  <c r="BJ11" i="10"/>
  <c r="BJ23" i="10" s="1"/>
  <c r="BJ24" i="10" s="1"/>
  <c r="BJ12" i="10" s="1"/>
  <c r="BI27" i="9" l="1"/>
  <c r="BI39" i="9"/>
  <c r="BI18" i="9" s="1"/>
  <c r="BH10" i="9"/>
  <c r="BH11" i="9"/>
  <c r="BH23" i="9" s="1"/>
  <c r="BH24" i="9" s="1"/>
  <c r="BH12" i="9" s="1"/>
  <c r="BI42" i="12"/>
  <c r="BI19" i="12" s="1"/>
  <c r="BI37" i="12"/>
  <c r="BJ34" i="12" s="1"/>
  <c r="BJ213" i="9"/>
  <c r="BJ6" i="9" s="1"/>
  <c r="BK101" i="9"/>
  <c r="BJ98" i="9"/>
  <c r="BK104" i="12"/>
  <c r="BJ27" i="12" s="1"/>
  <c r="BJ15" i="12" s="1"/>
  <c r="BJ13" i="10"/>
  <c r="BK42" i="10"/>
  <c r="CN36" i="10"/>
  <c r="CN22" i="10" s="1"/>
  <c r="BI40" i="9" l="1"/>
  <c r="BI41" i="9" s="1"/>
  <c r="BI9" i="9" s="1"/>
  <c r="BI35" i="9"/>
  <c r="BI36" i="9" s="1"/>
  <c r="BI22" i="9" s="1"/>
  <c r="BI15" i="9"/>
  <c r="BH13" i="9"/>
  <c r="BH11" i="11" s="1"/>
  <c r="BH13" i="11" s="1"/>
  <c r="BJ39" i="12"/>
  <c r="BJ18" i="12" s="1"/>
  <c r="BI17" i="12"/>
  <c r="BJ40" i="12"/>
  <c r="BJ35" i="12"/>
  <c r="BJ36" i="12" s="1"/>
  <c r="BJ22" i="12" s="1"/>
  <c r="BJ99" i="9"/>
  <c r="BK96" i="9" s="1"/>
  <c r="BK103" i="9"/>
  <c r="BK98" i="12"/>
  <c r="BK99" i="12" s="1"/>
  <c r="BL96" i="12" s="1"/>
  <c r="BK213" i="12"/>
  <c r="BK6" i="12" s="1"/>
  <c r="BL101" i="12"/>
  <c r="CN37" i="10"/>
  <c r="CO34" i="10" s="1"/>
  <c r="BK19" i="10"/>
  <c r="BK17" i="10" s="1"/>
  <c r="BK10" i="10" s="1"/>
  <c r="BL39" i="10"/>
  <c r="BI37" i="9" l="1"/>
  <c r="BJ34" i="9" s="1"/>
  <c r="BI42" i="9"/>
  <c r="BI19" i="9" s="1"/>
  <c r="BI17" i="9" s="1"/>
  <c r="BI10" i="9" s="1"/>
  <c r="BJ41" i="12"/>
  <c r="BJ9" i="12" s="1"/>
  <c r="BI10" i="12"/>
  <c r="BI11" i="12"/>
  <c r="BI23" i="12" s="1"/>
  <c r="BI24" i="12" s="1"/>
  <c r="BI12" i="12" s="1"/>
  <c r="BJ37" i="12"/>
  <c r="BK34" i="12" s="1"/>
  <c r="BK104" i="9"/>
  <c r="BL103" i="12"/>
  <c r="BK11" i="10"/>
  <c r="BK23" i="10" s="1"/>
  <c r="BK24" i="10" s="1"/>
  <c r="BK12" i="10" s="1"/>
  <c r="BL18" i="10"/>
  <c r="BL41" i="10"/>
  <c r="BL9" i="10" s="1"/>
  <c r="CO36" i="10"/>
  <c r="CO22" i="10" s="1"/>
  <c r="BJ39" i="9" l="1"/>
  <c r="BJ18" i="9" s="1"/>
  <c r="BI11" i="9"/>
  <c r="BI23" i="9" s="1"/>
  <c r="BI24" i="9" s="1"/>
  <c r="BI12" i="9" s="1"/>
  <c r="BJ27" i="9"/>
  <c r="BJ35" i="9" s="1"/>
  <c r="BJ36" i="9" s="1"/>
  <c r="BJ22" i="9" s="1"/>
  <c r="BJ42" i="12"/>
  <c r="BJ19" i="12" s="1"/>
  <c r="BJ17" i="12" s="1"/>
  <c r="BI13" i="12"/>
  <c r="BI12" i="11" s="1"/>
  <c r="BK98" i="9"/>
  <c r="BK213" i="9"/>
  <c r="BK6" i="9" s="1"/>
  <c r="BL101" i="9"/>
  <c r="BL104" i="12"/>
  <c r="BK27" i="12" s="1"/>
  <c r="BK15" i="12" s="1"/>
  <c r="BK13" i="10"/>
  <c r="BL42" i="10"/>
  <c r="CO37" i="10"/>
  <c r="CP34" i="10" s="1"/>
  <c r="BI13" i="9" l="1"/>
  <c r="BI11" i="11" s="1"/>
  <c r="BI13" i="11" s="1"/>
  <c r="C6" i="4" s="1" a="1"/>
  <c r="C7" i="4" s="1"/>
  <c r="BJ40" i="9"/>
  <c r="BJ41" i="9" s="1"/>
  <c r="BJ9" i="9" s="1"/>
  <c r="BJ15" i="9"/>
  <c r="BK39" i="12"/>
  <c r="BK18" i="12" s="1"/>
  <c r="BK40" i="12"/>
  <c r="BK35" i="12"/>
  <c r="BJ37" i="9"/>
  <c r="BK34" i="9" s="1"/>
  <c r="BJ10" i="12"/>
  <c r="BJ11" i="12"/>
  <c r="BJ23" i="12" s="1"/>
  <c r="BJ24" i="12" s="1"/>
  <c r="BJ12" i="12" s="1"/>
  <c r="BL103" i="9"/>
  <c r="BK99" i="9"/>
  <c r="BL96" i="9" s="1"/>
  <c r="BL98" i="12"/>
  <c r="BL213" i="12"/>
  <c r="BL6" i="12" s="1"/>
  <c r="BM101" i="12"/>
  <c r="CP36" i="10"/>
  <c r="CP22" i="10" s="1"/>
  <c r="BM39" i="10"/>
  <c r="BL19" i="10"/>
  <c r="BL17" i="10" s="1"/>
  <c r="BL10" i="10" s="1"/>
  <c r="BK41" i="12" l="1"/>
  <c r="BK9" i="12" s="1"/>
  <c r="C48" i="4"/>
  <c r="C17" i="4"/>
  <c r="C18" i="4"/>
  <c r="C34" i="4"/>
  <c r="C20" i="4"/>
  <c r="C26" i="4"/>
  <c r="C45" i="4"/>
  <c r="C50" i="4"/>
  <c r="C58" i="4"/>
  <c r="C14" i="4"/>
  <c r="C25" i="4"/>
  <c r="C31" i="4"/>
  <c r="C11" i="4"/>
  <c r="C49" i="4"/>
  <c r="C23" i="4"/>
  <c r="C53" i="4"/>
  <c r="C59" i="4"/>
  <c r="C22" i="4"/>
  <c r="C47" i="4"/>
  <c r="C12" i="4"/>
  <c r="C19" i="4"/>
  <c r="C10" i="4"/>
  <c r="C33" i="4"/>
  <c r="C46" i="4"/>
  <c r="C36" i="4"/>
  <c r="C37" i="4"/>
  <c r="C24" i="4"/>
  <c r="C38" i="4"/>
  <c r="C32" i="4"/>
  <c r="C43" i="4"/>
  <c r="C51" i="4"/>
  <c r="C57" i="4"/>
  <c r="C55" i="4"/>
  <c r="C21" i="4"/>
  <c r="C15" i="4"/>
  <c r="C44" i="4"/>
  <c r="C30" i="4"/>
  <c r="C42" i="4"/>
  <c r="C35" i="4"/>
  <c r="C52" i="4"/>
  <c r="C29" i="4"/>
  <c r="C6" i="4"/>
  <c r="C54" i="4"/>
  <c r="C56" i="4"/>
  <c r="C40" i="4"/>
  <c r="C16" i="4"/>
  <c r="C39" i="4"/>
  <c r="C27" i="4"/>
  <c r="C8" i="4"/>
  <c r="C41" i="4"/>
  <c r="C13" i="4"/>
  <c r="C28" i="4"/>
  <c r="C9" i="4"/>
  <c r="BK36" i="12"/>
  <c r="BK22" i="12" s="1"/>
  <c r="BJ13" i="12"/>
  <c r="BJ12" i="11" s="1"/>
  <c r="BJ42" i="9"/>
  <c r="BJ19" i="9" s="1"/>
  <c r="BL99" i="12"/>
  <c r="BM96" i="12" s="1"/>
  <c r="BL104" i="9"/>
  <c r="BM103" i="12"/>
  <c r="BL11" i="10"/>
  <c r="BL23" i="10" s="1"/>
  <c r="BL24" i="10" s="1"/>
  <c r="BL12" i="10" s="1"/>
  <c r="BM18" i="10"/>
  <c r="BM41" i="10"/>
  <c r="BM9" i="10" s="1"/>
  <c r="CP37" i="10"/>
  <c r="CQ34" i="10" s="1"/>
  <c r="BK27" i="9" l="1"/>
  <c r="BK35" i="9" s="1"/>
  <c r="BK36" i="9" s="1"/>
  <c r="BK22" i="9" s="1"/>
  <c r="BK42" i="12"/>
  <c r="C60" i="4"/>
  <c r="C16" i="2" s="1"/>
  <c r="BK39" i="9"/>
  <c r="BK18" i="9" s="1"/>
  <c r="BJ17" i="9"/>
  <c r="BK37" i="12"/>
  <c r="BL34" i="12" s="1"/>
  <c r="BM101" i="9"/>
  <c r="BL98" i="9"/>
  <c r="BL213" i="9"/>
  <c r="BL6" i="9" s="1"/>
  <c r="BM104" i="12"/>
  <c r="BL27" i="12" s="1"/>
  <c r="BL15" i="12" s="1"/>
  <c r="CQ36" i="10"/>
  <c r="CQ22" i="10" s="1"/>
  <c r="BM42" i="10"/>
  <c r="BL13" i="10"/>
  <c r="BK40" i="9" l="1"/>
  <c r="BK41" i="9" s="1"/>
  <c r="BK9" i="9" s="1"/>
  <c r="BK19" i="12"/>
  <c r="BK17" i="12" s="1"/>
  <c r="BL39" i="12"/>
  <c r="BL18" i="12" s="1"/>
  <c r="BK15" i="9"/>
  <c r="BL35" i="12"/>
  <c r="BL36" i="12" s="1"/>
  <c r="BL22" i="12" s="1"/>
  <c r="BL40" i="12"/>
  <c r="BK37" i="9"/>
  <c r="BL34" i="9" s="1"/>
  <c r="BJ10" i="9"/>
  <c r="BJ11" i="9"/>
  <c r="BJ23" i="9" s="1"/>
  <c r="BJ24" i="9" s="1"/>
  <c r="BJ12" i="9" s="1"/>
  <c r="BL99" i="9"/>
  <c r="BM96" i="9" s="1"/>
  <c r="BM103" i="9"/>
  <c r="BM98" i="12"/>
  <c r="BM99" i="12" s="1"/>
  <c r="BN96" i="12" s="1"/>
  <c r="BM213" i="12"/>
  <c r="BM6" i="12" s="1"/>
  <c r="BN101" i="12"/>
  <c r="BN39" i="10"/>
  <c r="BM19" i="10"/>
  <c r="BM17" i="10" s="1"/>
  <c r="BM10" i="10" s="1"/>
  <c r="CQ37" i="10"/>
  <c r="CR34" i="10" s="1"/>
  <c r="BK10" i="12" l="1"/>
  <c r="BK11" i="12"/>
  <c r="BK23" i="12" s="1"/>
  <c r="BK24" i="12" s="1"/>
  <c r="BK12" i="12" s="1"/>
  <c r="BK42" i="9"/>
  <c r="BK19" i="9" s="1"/>
  <c r="BK17" i="9" s="1"/>
  <c r="BJ13" i="9"/>
  <c r="BJ11" i="11" s="1"/>
  <c r="BJ13" i="11" s="1"/>
  <c r="BL41" i="12"/>
  <c r="BL9" i="12" s="1"/>
  <c r="BL37" i="12"/>
  <c r="BM34" i="12" s="1"/>
  <c r="BM104" i="9"/>
  <c r="BN103" i="12"/>
  <c r="BM11" i="10"/>
  <c r="BM23" i="10" s="1"/>
  <c r="BM24" i="10" s="1"/>
  <c r="BM12" i="10" s="1"/>
  <c r="CR36" i="10"/>
  <c r="CR22" i="10" s="1"/>
  <c r="BN18" i="10"/>
  <c r="BN41" i="10"/>
  <c r="BN9" i="10" s="1"/>
  <c r="BL27" i="9" l="1"/>
  <c r="BL40" i="9" s="1"/>
  <c r="BK13" i="12"/>
  <c r="BK12" i="11" s="1"/>
  <c r="BL39" i="9"/>
  <c r="BL18" i="9" s="1"/>
  <c r="BL42" i="12"/>
  <c r="BL19" i="12" s="1"/>
  <c r="BK10" i="9"/>
  <c r="BK11" i="9"/>
  <c r="BK23" i="9" s="1"/>
  <c r="BK24" i="9" s="1"/>
  <c r="BK12" i="9" s="1"/>
  <c r="BM98" i="9"/>
  <c r="BM213" i="9"/>
  <c r="BM6" i="9" s="1"/>
  <c r="BN101" i="9"/>
  <c r="BN104" i="12"/>
  <c r="BM27" i="12" s="1"/>
  <c r="BM15" i="12" s="1"/>
  <c r="BN42" i="10"/>
  <c r="CR37" i="10"/>
  <c r="CS34" i="10" s="1"/>
  <c r="BM13" i="10"/>
  <c r="BL35" i="9" l="1"/>
  <c r="BL36" i="9" s="1"/>
  <c r="BL22" i="9" s="1"/>
  <c r="BL15" i="9"/>
  <c r="BL41" i="9"/>
  <c r="BL9" i="9" s="1"/>
  <c r="BK13" i="9"/>
  <c r="BK11" i="11" s="1"/>
  <c r="BK13" i="11" s="1"/>
  <c r="BM39" i="12"/>
  <c r="BM18" i="12" s="1"/>
  <c r="BL17" i="12"/>
  <c r="BM35" i="12"/>
  <c r="BM40" i="12"/>
  <c r="BN103" i="9"/>
  <c r="BM99" i="9"/>
  <c r="BN96" i="9" s="1"/>
  <c r="BN98" i="12"/>
  <c r="BN213" i="12"/>
  <c r="BN6" i="12" s="1"/>
  <c r="BO101" i="12"/>
  <c r="CS36" i="10"/>
  <c r="CS22" i="10" s="1"/>
  <c r="BO39" i="10"/>
  <c r="BN19" i="10"/>
  <c r="BN17" i="10" s="1"/>
  <c r="BN10" i="10" s="1"/>
  <c r="BL37" i="9" l="1"/>
  <c r="BM34" i="9" s="1"/>
  <c r="BM41" i="12"/>
  <c r="BM9" i="12" s="1"/>
  <c r="BL42" i="9"/>
  <c r="BL10" i="12"/>
  <c r="BL11" i="12"/>
  <c r="BL23" i="12" s="1"/>
  <c r="BL24" i="12" s="1"/>
  <c r="BL12" i="12" s="1"/>
  <c r="BM36" i="12"/>
  <c r="BM22" i="12" s="1"/>
  <c r="BN99" i="12"/>
  <c r="BO96" i="12" s="1"/>
  <c r="BN104" i="9"/>
  <c r="BO103" i="12"/>
  <c r="BN11" i="10"/>
  <c r="BN23" i="10" s="1"/>
  <c r="BN24" i="10" s="1"/>
  <c r="BN12" i="10" s="1"/>
  <c r="BO18" i="10"/>
  <c r="BO41" i="10"/>
  <c r="BO9" i="10" s="1"/>
  <c r="CS37" i="10"/>
  <c r="CT34" i="10" s="1"/>
  <c r="BM27" i="9" l="1"/>
  <c r="BM40" i="9" s="1"/>
  <c r="BM42" i="12"/>
  <c r="BM19" i="12" s="1"/>
  <c r="BM17" i="12" s="1"/>
  <c r="BL19" i="9"/>
  <c r="BL17" i="9" s="1"/>
  <c r="BM39" i="9"/>
  <c r="BM18" i="9" s="1"/>
  <c r="BL13" i="12"/>
  <c r="BL12" i="11" s="1"/>
  <c r="BM37" i="12"/>
  <c r="BN34" i="12" s="1"/>
  <c r="BN213" i="9"/>
  <c r="BN6" i="9" s="1"/>
  <c r="BN98" i="9"/>
  <c r="BO101" i="9"/>
  <c r="BO104" i="12"/>
  <c r="BN27" i="12" s="1"/>
  <c r="BN15" i="12" s="1"/>
  <c r="CT36" i="10"/>
  <c r="CT22" i="10" s="1"/>
  <c r="BO42" i="10"/>
  <c r="BN13" i="10"/>
  <c r="BM35" i="9" l="1"/>
  <c r="BM36" i="9" s="1"/>
  <c r="BM22" i="9" s="1"/>
  <c r="BM15" i="9"/>
  <c r="BN39" i="12"/>
  <c r="BN18" i="12" s="1"/>
  <c r="BL11" i="9"/>
  <c r="BL23" i="9" s="1"/>
  <c r="BL24" i="9" s="1"/>
  <c r="BL12" i="9" s="1"/>
  <c r="BL10" i="9"/>
  <c r="BM10" i="12"/>
  <c r="BM11" i="12"/>
  <c r="BM23" i="12" s="1"/>
  <c r="BM24" i="12" s="1"/>
  <c r="BM12" i="12" s="1"/>
  <c r="BN35" i="12"/>
  <c r="BN36" i="12" s="1"/>
  <c r="BN22" i="12" s="1"/>
  <c r="BN40" i="12"/>
  <c r="BN41" i="12" s="1"/>
  <c r="BN9" i="12" s="1"/>
  <c r="BM41" i="9"/>
  <c r="BM9" i="9" s="1"/>
  <c r="BO103" i="9"/>
  <c r="BN99" i="9"/>
  <c r="BO96" i="9" s="1"/>
  <c r="BO98" i="12"/>
  <c r="BO213" i="12"/>
  <c r="BO6" i="12" s="1"/>
  <c r="BP101" i="12"/>
  <c r="BP39" i="10"/>
  <c r="BO19" i="10"/>
  <c r="BO17" i="10" s="1"/>
  <c r="BO10" i="10" s="1"/>
  <c r="CT37" i="10"/>
  <c r="CU34" i="10" s="1"/>
  <c r="BM37" i="9" l="1"/>
  <c r="BN34" i="9" s="1"/>
  <c r="BL13" i="9"/>
  <c r="BL11" i="11" s="1"/>
  <c r="BL13" i="11" s="1"/>
  <c r="BM13" i="12"/>
  <c r="BM12" i="11" s="1"/>
  <c r="BN42" i="12"/>
  <c r="BN19" i="12" s="1"/>
  <c r="BN17" i="12" s="1"/>
  <c r="BN37" i="12"/>
  <c r="BO34" i="12" s="1"/>
  <c r="BM42" i="9"/>
  <c r="BM19" i="9" s="1"/>
  <c r="BO99" i="12"/>
  <c r="BP96" i="12" s="1"/>
  <c r="BO104" i="9"/>
  <c r="BP103" i="12"/>
  <c r="CU36" i="10"/>
  <c r="CU22" i="10" s="1"/>
  <c r="BO11" i="10"/>
  <c r="BO23" i="10" s="1"/>
  <c r="BO24" i="10" s="1"/>
  <c r="BO12" i="10" s="1"/>
  <c r="BP18" i="10"/>
  <c r="BP41" i="10"/>
  <c r="BP9" i="10" s="1"/>
  <c r="BN27" i="9" l="1"/>
  <c r="BN35" i="9" s="1"/>
  <c r="BN36" i="9" s="1"/>
  <c r="BN22" i="9" s="1"/>
  <c r="BO39" i="12"/>
  <c r="BO18" i="12" s="1"/>
  <c r="BN10" i="12"/>
  <c r="BN11" i="12"/>
  <c r="BN23" i="12" s="1"/>
  <c r="BN24" i="12" s="1"/>
  <c r="BN12" i="12" s="1"/>
  <c r="BN39" i="9"/>
  <c r="BN18" i="9" s="1"/>
  <c r="BM17" i="9"/>
  <c r="BP101" i="9"/>
  <c r="BO98" i="9"/>
  <c r="BO213" i="9"/>
  <c r="BO6" i="9" s="1"/>
  <c r="BP104" i="12"/>
  <c r="BO27" i="12" s="1"/>
  <c r="BO15" i="12" s="1"/>
  <c r="BO13" i="10"/>
  <c r="BP42" i="10"/>
  <c r="CU37" i="10"/>
  <c r="CV34" i="10" s="1"/>
  <c r="BN40" i="9" l="1"/>
  <c r="BN41" i="9" s="1"/>
  <c r="BN9" i="9" s="1"/>
  <c r="BN15" i="9"/>
  <c r="BO35" i="12"/>
  <c r="BO40" i="12"/>
  <c r="BN37" i="9"/>
  <c r="BO34" i="9" s="1"/>
  <c r="BM10" i="9"/>
  <c r="BM11" i="9"/>
  <c r="BM23" i="9" s="1"/>
  <c r="BM24" i="9" s="1"/>
  <c r="BM12" i="9" s="1"/>
  <c r="BN13" i="12"/>
  <c r="BN12" i="11" s="1"/>
  <c r="BO99" i="9"/>
  <c r="BP96" i="9" s="1"/>
  <c r="BP103" i="9"/>
  <c r="BP98" i="12"/>
  <c r="BP213" i="12"/>
  <c r="BP6" i="12" s="1"/>
  <c r="BQ101" i="12"/>
  <c r="CV36" i="10"/>
  <c r="CV22" i="10" s="1"/>
  <c r="BQ39" i="10"/>
  <c r="BP19" i="10"/>
  <c r="BP17" i="10" s="1"/>
  <c r="BP10" i="10" s="1"/>
  <c r="BM13" i="9" l="1"/>
  <c r="BM11" i="11" s="1"/>
  <c r="BM13" i="11" s="1"/>
  <c r="BN42" i="9"/>
  <c r="BN19" i="9" s="1"/>
  <c r="BO41" i="12"/>
  <c r="BO9" i="12" s="1"/>
  <c r="BO36" i="12"/>
  <c r="BO22" i="12" s="1"/>
  <c r="BP99" i="12"/>
  <c r="BQ96" i="12" s="1"/>
  <c r="BP104" i="9"/>
  <c r="BQ103" i="12"/>
  <c r="BP11" i="10"/>
  <c r="BP23" i="10" s="1"/>
  <c r="BP24" i="10" s="1"/>
  <c r="BP12" i="10" s="1"/>
  <c r="BQ18" i="10"/>
  <c r="BQ41" i="10"/>
  <c r="BQ9" i="10" s="1"/>
  <c r="CV37" i="10"/>
  <c r="CW34" i="10" s="1"/>
  <c r="BO27" i="9" l="1"/>
  <c r="BO37" i="12"/>
  <c r="BP34" i="12" s="1"/>
  <c r="BO42" i="12"/>
  <c r="BO19" i="12" s="1"/>
  <c r="BO39" i="9"/>
  <c r="BO18" i="9" s="1"/>
  <c r="BN17" i="9"/>
  <c r="BP98" i="9"/>
  <c r="BP213" i="9"/>
  <c r="BP6" i="9" s="1"/>
  <c r="BQ101" i="9"/>
  <c r="BQ104" i="12"/>
  <c r="BP27" i="12" s="1"/>
  <c r="BP15" i="12" s="1"/>
  <c r="CW36" i="10"/>
  <c r="CW22" i="10" s="1"/>
  <c r="BQ42" i="10"/>
  <c r="BP13" i="10"/>
  <c r="BO35" i="9" l="1"/>
  <c r="BO36" i="9" s="1"/>
  <c r="BO22" i="9" s="1"/>
  <c r="BO40" i="9"/>
  <c r="BO41" i="9" s="1"/>
  <c r="BO9" i="9" s="1"/>
  <c r="BO15" i="9"/>
  <c r="BN10" i="9"/>
  <c r="BN11" i="9"/>
  <c r="BN23" i="9" s="1"/>
  <c r="BN24" i="9" s="1"/>
  <c r="BN12" i="9" s="1"/>
  <c r="BP35" i="12"/>
  <c r="BP40" i="12"/>
  <c r="BP39" i="12"/>
  <c r="BP18" i="12" s="1"/>
  <c r="BO17" i="12"/>
  <c r="BQ103" i="9"/>
  <c r="BP99" i="9"/>
  <c r="BQ96" i="9" s="1"/>
  <c r="BQ98" i="12"/>
  <c r="BQ99" i="12" s="1"/>
  <c r="BR96" i="12" s="1"/>
  <c r="BQ213" i="12"/>
  <c r="BQ6" i="12" s="1"/>
  <c r="BR101" i="12"/>
  <c r="BR39" i="10"/>
  <c r="BQ19" i="10"/>
  <c r="BQ17" i="10" s="1"/>
  <c r="BQ10" i="10" s="1"/>
  <c r="CW37" i="10"/>
  <c r="CX34" i="10" s="1"/>
  <c r="BO37" i="9" l="1"/>
  <c r="BP34" i="9" s="1"/>
  <c r="BO42" i="9"/>
  <c r="BO19" i="9" s="1"/>
  <c r="BO17" i="9" s="1"/>
  <c r="BN13" i="9"/>
  <c r="BN11" i="11" s="1"/>
  <c r="BN13" i="11" s="1"/>
  <c r="BP36" i="12"/>
  <c r="BP22" i="12" s="1"/>
  <c r="BO10" i="12"/>
  <c r="BO11" i="12"/>
  <c r="BO23" i="12" s="1"/>
  <c r="BO24" i="12" s="1"/>
  <c r="BO12" i="12" s="1"/>
  <c r="BP41" i="12"/>
  <c r="BP9" i="12" s="1"/>
  <c r="BQ104" i="9"/>
  <c r="BR103" i="12"/>
  <c r="BQ11" i="10"/>
  <c r="BQ23" i="10" s="1"/>
  <c r="BQ24" i="10" s="1"/>
  <c r="BQ12" i="10" s="1"/>
  <c r="CX36" i="10"/>
  <c r="CX22" i="10" s="1"/>
  <c r="BR18" i="10"/>
  <c r="BR41" i="10"/>
  <c r="BR9" i="10" s="1"/>
  <c r="BP27" i="9" l="1"/>
  <c r="BP35" i="9" s="1"/>
  <c r="BP36" i="9" s="1"/>
  <c r="BP22" i="9" s="1"/>
  <c r="BP39" i="9"/>
  <c r="BP18" i="9" s="1"/>
  <c r="BP37" i="12"/>
  <c r="BQ34" i="12" s="1"/>
  <c r="BO13" i="12"/>
  <c r="BO12" i="11" s="1"/>
  <c r="BO10" i="9"/>
  <c r="BO11" i="9"/>
  <c r="BO23" i="9" s="1"/>
  <c r="BO24" i="9" s="1"/>
  <c r="BO12" i="9" s="1"/>
  <c r="BP42" i="12"/>
  <c r="BP19" i="12" s="1"/>
  <c r="BQ98" i="9"/>
  <c r="BR101" i="9"/>
  <c r="BQ213" i="9"/>
  <c r="BQ6" i="9" s="1"/>
  <c r="BR104" i="12"/>
  <c r="BQ27" i="12" s="1"/>
  <c r="BQ15" i="12" s="1"/>
  <c r="BQ13" i="10"/>
  <c r="BR42" i="10"/>
  <c r="CX37" i="10"/>
  <c r="CY34" i="10" s="1"/>
  <c r="BP40" i="9" l="1"/>
  <c r="BP41" i="9" s="1"/>
  <c r="BP9" i="9" s="1"/>
  <c r="BP15" i="9"/>
  <c r="BO13" i="9"/>
  <c r="BO11" i="11" s="1"/>
  <c r="BO13" i="11" s="1"/>
  <c r="BQ39" i="12"/>
  <c r="BQ18" i="12" s="1"/>
  <c r="BP17" i="12"/>
  <c r="BP37" i="9"/>
  <c r="BQ34" i="9" s="1"/>
  <c r="BQ35" i="12"/>
  <c r="BQ40" i="12"/>
  <c r="BR103" i="9"/>
  <c r="BQ99" i="9"/>
  <c r="BR96" i="9" s="1"/>
  <c r="BR98" i="12"/>
  <c r="BR99" i="12" s="1"/>
  <c r="BS96" i="12" s="1"/>
  <c r="BR213" i="12"/>
  <c r="BR6" i="12" s="1"/>
  <c r="BS101" i="12"/>
  <c r="CY36" i="10"/>
  <c r="CY22" i="10" s="1"/>
  <c r="BR19" i="10"/>
  <c r="BR17" i="10" s="1"/>
  <c r="BR10" i="10" s="1"/>
  <c r="BS39" i="10"/>
  <c r="BQ41" i="12" l="1"/>
  <c r="BQ9" i="12" s="1"/>
  <c r="BP42" i="9"/>
  <c r="BP19" i="9" s="1"/>
  <c r="BP17" i="9" s="1"/>
  <c r="BQ36" i="12"/>
  <c r="BQ22" i="12" s="1"/>
  <c r="BP10" i="12"/>
  <c r="BP11" i="12"/>
  <c r="BP23" i="12" s="1"/>
  <c r="BP24" i="12" s="1"/>
  <c r="BP12" i="12" s="1"/>
  <c r="BR104" i="9"/>
  <c r="BS103" i="12"/>
  <c r="BS18" i="10"/>
  <c r="BS41" i="10"/>
  <c r="BS9" i="10" s="1"/>
  <c r="BR11" i="10"/>
  <c r="BR23" i="10" s="1"/>
  <c r="BR24" i="10" s="1"/>
  <c r="BR12" i="10" s="1"/>
  <c r="CY37" i="10"/>
  <c r="CZ34" i="10" s="1"/>
  <c r="BQ27" i="9" l="1"/>
  <c r="BQ40" i="9" s="1"/>
  <c r="BQ42" i="12"/>
  <c r="BQ19" i="12" s="1"/>
  <c r="BQ17" i="12" s="1"/>
  <c r="BQ39" i="9"/>
  <c r="BQ18" i="9" s="1"/>
  <c r="BP10" i="9"/>
  <c r="BP11" i="9"/>
  <c r="BP23" i="9" s="1"/>
  <c r="BP24" i="9" s="1"/>
  <c r="BP12" i="9" s="1"/>
  <c r="BQ37" i="12"/>
  <c r="BR34" i="12" s="1"/>
  <c r="BP13" i="12"/>
  <c r="BP12" i="11" s="1"/>
  <c r="BS101" i="9"/>
  <c r="BR98" i="9"/>
  <c r="BR213" i="9"/>
  <c r="BR6" i="9" s="1"/>
  <c r="BS104" i="12"/>
  <c r="BR27" i="12" s="1"/>
  <c r="BR15" i="12" s="1"/>
  <c r="CZ36" i="10"/>
  <c r="CZ22" i="10" s="1"/>
  <c r="BR13" i="10"/>
  <c r="BS42" i="10"/>
  <c r="BQ35" i="9" l="1"/>
  <c r="BQ36" i="9" s="1"/>
  <c r="BQ22" i="9" s="1"/>
  <c r="BQ15" i="9"/>
  <c r="BR39" i="12"/>
  <c r="BR18" i="12" s="1"/>
  <c r="BP13" i="9"/>
  <c r="BP11" i="11" s="1"/>
  <c r="BP13" i="11" s="1"/>
  <c r="BQ10" i="12"/>
  <c r="BQ11" i="12"/>
  <c r="BQ23" i="12" s="1"/>
  <c r="BQ24" i="12" s="1"/>
  <c r="BQ12" i="12" s="1"/>
  <c r="BR40" i="12"/>
  <c r="BR35" i="12"/>
  <c r="BR36" i="12" s="1"/>
  <c r="BR22" i="12" s="1"/>
  <c r="BQ41" i="9"/>
  <c r="BQ9" i="9" s="1"/>
  <c r="BR99" i="9"/>
  <c r="BS96" i="9" s="1"/>
  <c r="BS103" i="9"/>
  <c r="BS98" i="12"/>
  <c r="BS213" i="12"/>
  <c r="BS6" i="12" s="1"/>
  <c r="BT101" i="12"/>
  <c r="BS19" i="10"/>
  <c r="BS17" i="10" s="1"/>
  <c r="BS10" i="10" s="1"/>
  <c r="BT39" i="10"/>
  <c r="CZ37" i="10"/>
  <c r="DA34" i="10" s="1"/>
  <c r="BQ37" i="9" l="1"/>
  <c r="BR34" i="9" s="1"/>
  <c r="BR41" i="12"/>
  <c r="BR9" i="12" s="1"/>
  <c r="BQ13" i="12"/>
  <c r="BQ12" i="11" s="1"/>
  <c r="BR37" i="12"/>
  <c r="BS34" i="12" s="1"/>
  <c r="BQ42" i="9"/>
  <c r="BQ19" i="9" s="1"/>
  <c r="BS99" i="12"/>
  <c r="BT96" i="12" s="1"/>
  <c r="BS104" i="9"/>
  <c r="BT103" i="12"/>
  <c r="DA36" i="10"/>
  <c r="DA22" i="10" s="1"/>
  <c r="BT18" i="10"/>
  <c r="BT41" i="10"/>
  <c r="BT9" i="10" s="1"/>
  <c r="BS11" i="10"/>
  <c r="BS23" i="10" s="1"/>
  <c r="BS24" i="10" s="1"/>
  <c r="BS12" i="10" s="1"/>
  <c r="BR27" i="9" l="1"/>
  <c r="BR40" i="9" s="1"/>
  <c r="BR42" i="12"/>
  <c r="BR19" i="12" s="1"/>
  <c r="BR17" i="12" s="1"/>
  <c r="BR39" i="9"/>
  <c r="BR18" i="9" s="1"/>
  <c r="BQ17" i="9"/>
  <c r="BS213" i="9"/>
  <c r="BS6" i="9" s="1"/>
  <c r="BS98" i="9"/>
  <c r="BT101" i="9"/>
  <c r="BT104" i="12"/>
  <c r="BS27" i="12" s="1"/>
  <c r="BS15" i="12" s="1"/>
  <c r="BS13" i="10"/>
  <c r="BT42" i="10"/>
  <c r="DA37" i="10"/>
  <c r="DB34" i="10" s="1"/>
  <c r="BR35" i="9" l="1"/>
  <c r="BR36" i="9" s="1"/>
  <c r="BR22" i="9" s="1"/>
  <c r="BR15" i="9"/>
  <c r="BS39" i="12"/>
  <c r="BS18" i="12" s="1"/>
  <c r="BS35" i="12"/>
  <c r="BS40" i="12"/>
  <c r="BQ10" i="9"/>
  <c r="BQ11" i="9"/>
  <c r="BQ23" i="9" s="1"/>
  <c r="BQ24" i="9" s="1"/>
  <c r="BQ12" i="9" s="1"/>
  <c r="BR41" i="9"/>
  <c r="BR9" i="9" s="1"/>
  <c r="BR10" i="12"/>
  <c r="BR11" i="12"/>
  <c r="BR23" i="12" s="1"/>
  <c r="BR24" i="12" s="1"/>
  <c r="BR12" i="12" s="1"/>
  <c r="BS99" i="9"/>
  <c r="BT96" i="9" s="1"/>
  <c r="BT103" i="9"/>
  <c r="BT98" i="12"/>
  <c r="BT99" i="12" s="1"/>
  <c r="BU96" i="12" s="1"/>
  <c r="BT213" i="12"/>
  <c r="BT6" i="12" s="1"/>
  <c r="BU101" i="12"/>
  <c r="DB36" i="10"/>
  <c r="DB22" i="10" s="1"/>
  <c r="BT19" i="10"/>
  <c r="BT17" i="10" s="1"/>
  <c r="BT10" i="10" s="1"/>
  <c r="BU39" i="10"/>
  <c r="BR37" i="9" l="1"/>
  <c r="BS34" i="9" s="1"/>
  <c r="BS41" i="12"/>
  <c r="BS9" i="12" s="1"/>
  <c r="BR13" i="12"/>
  <c r="BR12" i="11" s="1"/>
  <c r="BQ13" i="9"/>
  <c r="BQ11" i="11" s="1"/>
  <c r="BQ13" i="11" s="1"/>
  <c r="BS36" i="12"/>
  <c r="BS22" i="12" s="1"/>
  <c r="BR42" i="9"/>
  <c r="BR19" i="9" s="1"/>
  <c r="BT104" i="9"/>
  <c r="BU103" i="12"/>
  <c r="BU18" i="10"/>
  <c r="BU41" i="10"/>
  <c r="BU9" i="10" s="1"/>
  <c r="BT11" i="10"/>
  <c r="BT23" i="10" s="1"/>
  <c r="BT24" i="10" s="1"/>
  <c r="BT12" i="10" s="1"/>
  <c r="DB37" i="10"/>
  <c r="DC34" i="10" s="1"/>
  <c r="BS27" i="9" l="1"/>
  <c r="BS42" i="12"/>
  <c r="BS19" i="12" s="1"/>
  <c r="BS17" i="12" s="1"/>
  <c r="BS10" i="12" s="1"/>
  <c r="BS39" i="9"/>
  <c r="BS18" i="9" s="1"/>
  <c r="BR17" i="9"/>
  <c r="BS37" i="12"/>
  <c r="BT34" i="12" s="1"/>
  <c r="BT213" i="9"/>
  <c r="BT6" i="9" s="1"/>
  <c r="BU101" i="9"/>
  <c r="BT98" i="9"/>
  <c r="BU104" i="12"/>
  <c r="BT27" i="12" s="1"/>
  <c r="BT15" i="12" s="1"/>
  <c r="BT13" i="10"/>
  <c r="DC36" i="10"/>
  <c r="DC22" i="10" s="1"/>
  <c r="BU42" i="10"/>
  <c r="BS11" i="12" l="1"/>
  <c r="BS23" i="12" s="1"/>
  <c r="BS24" i="12" s="1"/>
  <c r="BS12" i="12" s="1"/>
  <c r="BS40" i="9"/>
  <c r="BS41" i="9" s="1"/>
  <c r="BS9" i="9" s="1"/>
  <c r="BS35" i="9"/>
  <c r="BS36" i="9" s="1"/>
  <c r="BS22" i="9" s="1"/>
  <c r="BT39" i="12"/>
  <c r="BT18" i="12" s="1"/>
  <c r="BS15" i="9"/>
  <c r="BS13" i="12"/>
  <c r="BS12" i="11" s="1"/>
  <c r="BT35" i="12"/>
  <c r="BT36" i="12" s="1"/>
  <c r="BT22" i="12" s="1"/>
  <c r="BT40" i="12"/>
  <c r="BR10" i="9"/>
  <c r="BR11" i="9"/>
  <c r="BR23" i="9" s="1"/>
  <c r="BR24" i="9" s="1"/>
  <c r="BR12" i="9" s="1"/>
  <c r="BT99" i="9"/>
  <c r="BU96" i="9" s="1"/>
  <c r="BU103" i="9"/>
  <c r="BU98" i="12"/>
  <c r="BU213" i="12"/>
  <c r="BU6" i="12" s="1"/>
  <c r="BV101" i="12"/>
  <c r="BU19" i="10"/>
  <c r="BU17" i="10" s="1"/>
  <c r="BU10" i="10" s="1"/>
  <c r="BV39" i="10"/>
  <c r="DC37" i="10"/>
  <c r="BS37" i="9" l="1"/>
  <c r="BT34" i="9" s="1"/>
  <c r="BS42" i="9"/>
  <c r="BS19" i="9" s="1"/>
  <c r="BS17" i="9" s="1"/>
  <c r="BR13" i="9"/>
  <c r="BR11" i="11" s="1"/>
  <c r="BR13" i="11" s="1"/>
  <c r="BT37" i="12"/>
  <c r="BU34" i="12" s="1"/>
  <c r="BT41" i="12"/>
  <c r="BT9" i="12" s="1"/>
  <c r="BU99" i="12"/>
  <c r="BV96" i="12" s="1"/>
  <c r="BU104" i="9"/>
  <c r="BV103" i="12"/>
  <c r="BV18" i="10"/>
  <c r="BV41" i="10"/>
  <c r="BV9" i="10" s="1"/>
  <c r="BU11" i="10"/>
  <c r="BU23" i="10" s="1"/>
  <c r="BU24" i="10" s="1"/>
  <c r="BU12" i="10" s="1"/>
  <c r="BT27" i="9" l="1"/>
  <c r="BT40" i="9" s="1"/>
  <c r="BT39" i="9"/>
  <c r="BT18" i="9" s="1"/>
  <c r="BT42" i="12"/>
  <c r="BS10" i="9"/>
  <c r="BS11" i="9"/>
  <c r="BS23" i="9" s="1"/>
  <c r="BS24" i="9" s="1"/>
  <c r="BS12" i="9" s="1"/>
  <c r="BV101" i="9"/>
  <c r="BU98" i="9"/>
  <c r="BU213" i="9"/>
  <c r="BU6" i="9" s="1"/>
  <c r="BV104" i="12"/>
  <c r="BU27" i="12" s="1"/>
  <c r="BU15" i="12" s="1"/>
  <c r="BU13" i="10"/>
  <c r="BV42" i="10"/>
  <c r="BT35" i="9" l="1"/>
  <c r="BT36" i="9" s="1"/>
  <c r="BT22" i="9" s="1"/>
  <c r="BT15" i="9"/>
  <c r="BT41" i="9"/>
  <c r="BT9" i="9" s="1"/>
  <c r="BU39" i="12"/>
  <c r="BU18" i="12" s="1"/>
  <c r="BT19" i="12"/>
  <c r="BT17" i="12" s="1"/>
  <c r="BT10" i="12" s="1"/>
  <c r="BS13" i="9"/>
  <c r="BS11" i="11" s="1"/>
  <c r="BS13" i="11" s="1"/>
  <c r="BU35" i="12"/>
  <c r="BU40" i="12"/>
  <c r="BU99" i="9"/>
  <c r="BV96" i="9" s="1"/>
  <c r="BV103" i="9"/>
  <c r="BV98" i="12"/>
  <c r="BV99" i="12" s="1"/>
  <c r="BW96" i="12" s="1"/>
  <c r="BV213" i="12"/>
  <c r="BV6" i="12" s="1"/>
  <c r="BW101" i="12"/>
  <c r="BW39" i="10"/>
  <c r="BV19" i="10"/>
  <c r="BV17" i="10" s="1"/>
  <c r="BV10" i="10" s="1"/>
  <c r="BT37" i="9" l="1"/>
  <c r="BU34" i="9" s="1"/>
  <c r="BT42" i="9"/>
  <c r="BT19" i="9" s="1"/>
  <c r="BT17" i="9" s="1"/>
  <c r="BU41" i="12"/>
  <c r="BT11" i="12"/>
  <c r="BT23" i="12" s="1"/>
  <c r="BT24" i="12" s="1"/>
  <c r="BT12" i="12" s="1"/>
  <c r="BU36" i="12"/>
  <c r="BU22" i="12" s="1"/>
  <c r="BV104" i="9"/>
  <c r="BW103" i="12"/>
  <c r="BV11" i="10"/>
  <c r="BV23" i="10" s="1"/>
  <c r="BV24" i="10" s="1"/>
  <c r="BV12" i="10" s="1"/>
  <c r="BW18" i="10"/>
  <c r="BW41" i="10"/>
  <c r="BW9" i="10" s="1"/>
  <c r="BU27" i="9" l="1"/>
  <c r="BU35" i="9" s="1"/>
  <c r="BU36" i="9" s="1"/>
  <c r="BU22" i="9" s="1"/>
  <c r="BU39" i="9"/>
  <c r="BU18" i="9" s="1"/>
  <c r="BU9" i="12"/>
  <c r="BU42" i="12"/>
  <c r="BT13" i="12"/>
  <c r="BT12" i="11" s="1"/>
  <c r="BU37" i="12"/>
  <c r="BV34" i="12" s="1"/>
  <c r="BT10" i="9"/>
  <c r="BT11" i="9"/>
  <c r="BT23" i="9" s="1"/>
  <c r="BT24" i="9" s="1"/>
  <c r="BT12" i="9" s="1"/>
  <c r="BV98" i="9"/>
  <c r="BV213" i="9"/>
  <c r="BV6" i="9" s="1"/>
  <c r="BW101" i="9"/>
  <c r="BW104" i="12"/>
  <c r="BV27" i="12" s="1"/>
  <c r="BV15" i="12" s="1"/>
  <c r="BV13" i="10"/>
  <c r="BW42" i="10"/>
  <c r="BU40" i="9" l="1"/>
  <c r="BU41" i="9" s="1"/>
  <c r="BU9" i="9" s="1"/>
  <c r="BU15" i="9"/>
  <c r="BU19" i="12"/>
  <c r="BU17" i="12" s="1"/>
  <c r="BV39" i="12"/>
  <c r="BV18" i="12" s="1"/>
  <c r="BT13" i="9"/>
  <c r="BT11" i="11" s="1"/>
  <c r="BT13" i="11" s="1"/>
  <c r="BU37" i="9"/>
  <c r="BV34" i="9" s="1"/>
  <c r="BV40" i="12"/>
  <c r="BV35" i="12"/>
  <c r="BV36" i="12" s="1"/>
  <c r="BV22" i="12" s="1"/>
  <c r="BW103" i="9"/>
  <c r="BV99" i="9"/>
  <c r="BW96" i="9" s="1"/>
  <c r="BW98" i="12"/>
  <c r="BW213" i="12"/>
  <c r="BW6" i="12" s="1"/>
  <c r="BX101" i="12"/>
  <c r="BX39" i="10"/>
  <c r="BW19" i="10"/>
  <c r="BW17" i="10" s="1"/>
  <c r="BW10" i="10" s="1"/>
  <c r="BU42" i="9" l="1"/>
  <c r="BU19" i="9" s="1"/>
  <c r="BU17" i="9" s="1"/>
  <c r="BU10" i="12"/>
  <c r="BU11" i="12"/>
  <c r="BU23" i="12" s="1"/>
  <c r="BU24" i="12" s="1"/>
  <c r="BU12" i="12" s="1"/>
  <c r="BV37" i="12"/>
  <c r="BW34" i="12" s="1"/>
  <c r="BV41" i="12"/>
  <c r="BV9" i="12" s="1"/>
  <c r="BW99" i="12"/>
  <c r="BX96" i="12" s="1"/>
  <c r="BW104" i="9"/>
  <c r="BX103" i="12"/>
  <c r="BW11" i="10"/>
  <c r="BW23" i="10" s="1"/>
  <c r="BW24" i="10" s="1"/>
  <c r="BW12" i="10" s="1"/>
  <c r="BX18" i="10"/>
  <c r="BX41" i="10"/>
  <c r="BX9" i="10" s="1"/>
  <c r="BV27" i="9" l="1"/>
  <c r="BV15" i="9" s="1"/>
  <c r="BV39" i="9"/>
  <c r="BV18" i="9" s="1"/>
  <c r="BU13" i="12"/>
  <c r="BU12" i="11" s="1"/>
  <c r="BU10" i="9"/>
  <c r="BU11" i="9"/>
  <c r="BU23" i="9" s="1"/>
  <c r="BU24" i="9" s="1"/>
  <c r="BU12" i="9" s="1"/>
  <c r="BV42" i="12"/>
  <c r="BV19" i="12" s="1"/>
  <c r="BX101" i="9"/>
  <c r="BW98" i="9"/>
  <c r="BW213" i="9"/>
  <c r="BW6" i="9" s="1"/>
  <c r="BX104" i="12"/>
  <c r="BW27" i="12" s="1"/>
  <c r="BW15" i="12" s="1"/>
  <c r="BW13" i="10"/>
  <c r="BX42" i="10"/>
  <c r="BV40" i="9" l="1"/>
  <c r="BV41" i="9" s="1"/>
  <c r="BV9" i="9" s="1"/>
  <c r="BV35" i="9"/>
  <c r="BV36" i="9" s="1"/>
  <c r="BV22" i="9" s="1"/>
  <c r="BU13" i="9"/>
  <c r="BU11" i="11" s="1"/>
  <c r="BU13" i="11" s="1"/>
  <c r="BW35" i="12"/>
  <c r="BW40" i="12"/>
  <c r="BW39" i="12"/>
  <c r="BW18" i="12" s="1"/>
  <c r="BV17" i="12"/>
  <c r="BW99" i="9"/>
  <c r="BX96" i="9" s="1"/>
  <c r="BX103" i="9"/>
  <c r="BX98" i="12"/>
  <c r="BX213" i="12"/>
  <c r="BX6" i="12" s="1"/>
  <c r="BY101" i="12"/>
  <c r="BY39" i="10"/>
  <c r="BX19" i="10"/>
  <c r="BX17" i="10" s="1"/>
  <c r="BX10" i="10" s="1"/>
  <c r="BV37" i="9" l="1"/>
  <c r="BW34" i="9" s="1"/>
  <c r="BV42" i="9"/>
  <c r="BV19" i="9" s="1"/>
  <c r="BV17" i="9" s="1"/>
  <c r="BW41" i="12"/>
  <c r="BW9" i="12" s="1"/>
  <c r="BV10" i="12"/>
  <c r="BV11" i="12"/>
  <c r="BV23" i="12" s="1"/>
  <c r="BV24" i="12" s="1"/>
  <c r="BV12" i="12" s="1"/>
  <c r="BW36" i="12"/>
  <c r="BW22" i="12" s="1"/>
  <c r="BX99" i="12"/>
  <c r="BY96" i="12" s="1"/>
  <c r="BX104" i="9"/>
  <c r="BY103" i="12"/>
  <c r="BX11" i="10"/>
  <c r="BX23" i="10" s="1"/>
  <c r="BX24" i="10" s="1"/>
  <c r="BX12" i="10" s="1"/>
  <c r="BY18" i="10"/>
  <c r="BY41" i="10"/>
  <c r="BY9" i="10" s="1"/>
  <c r="BW27" i="9" l="1"/>
  <c r="BW40" i="9" s="1"/>
  <c r="BW39" i="9"/>
  <c r="BW18" i="9" s="1"/>
  <c r="BW42" i="12"/>
  <c r="BW19" i="12" s="1"/>
  <c r="BW17" i="12" s="1"/>
  <c r="BV13" i="12"/>
  <c r="BV12" i="11" s="1"/>
  <c r="BW37" i="12"/>
  <c r="BX34" i="12" s="1"/>
  <c r="BV10" i="9"/>
  <c r="BV11" i="9"/>
  <c r="BV23" i="9" s="1"/>
  <c r="BV24" i="9" s="1"/>
  <c r="BV12" i="9" s="1"/>
  <c r="BX98" i="9"/>
  <c r="BY101" i="9"/>
  <c r="BX213" i="9"/>
  <c r="BX6" i="9" s="1"/>
  <c r="BY104" i="12"/>
  <c r="BX27" i="12" s="1"/>
  <c r="BX15" i="12" s="1"/>
  <c r="BX13" i="10"/>
  <c r="BY42" i="10"/>
  <c r="BW35" i="9" l="1"/>
  <c r="BW36" i="9" s="1"/>
  <c r="BW22" i="9" s="1"/>
  <c r="BW15" i="9"/>
  <c r="BW41" i="9"/>
  <c r="BW9" i="9" s="1"/>
  <c r="BX39" i="12"/>
  <c r="BX18" i="12" s="1"/>
  <c r="BV13" i="9"/>
  <c r="BV11" i="11" s="1"/>
  <c r="BV13" i="11" s="1"/>
  <c r="BW10" i="12"/>
  <c r="BW11" i="12"/>
  <c r="BW23" i="12" s="1"/>
  <c r="BW24" i="12" s="1"/>
  <c r="BW12" i="12" s="1"/>
  <c r="BX35" i="12"/>
  <c r="BX36" i="12" s="1"/>
  <c r="BX22" i="12" s="1"/>
  <c r="BX40" i="12"/>
  <c r="BY103" i="9"/>
  <c r="BX99" i="9"/>
  <c r="BY96" i="9" s="1"/>
  <c r="BY98" i="12"/>
  <c r="BY99" i="12" s="1"/>
  <c r="BZ96" i="12" s="1"/>
  <c r="BY213" i="12"/>
  <c r="BY6" i="12" s="1"/>
  <c r="BZ101" i="12"/>
  <c r="BZ39" i="10"/>
  <c r="BY19" i="10"/>
  <c r="BY17" i="10" s="1"/>
  <c r="BY10" i="10" s="1"/>
  <c r="BW42" i="9" l="1"/>
  <c r="BW19" i="9" s="1"/>
  <c r="BW17" i="9" s="1"/>
  <c r="BX41" i="12"/>
  <c r="BX9" i="12" s="1"/>
  <c r="BX37" i="12"/>
  <c r="BY34" i="12" s="1"/>
  <c r="BW37" i="9"/>
  <c r="BX34" i="9" s="1"/>
  <c r="BW13" i="12"/>
  <c r="BW12" i="11" s="1"/>
  <c r="BY104" i="9"/>
  <c r="BZ103" i="12"/>
  <c r="BY11" i="10"/>
  <c r="BY23" i="10" s="1"/>
  <c r="BY24" i="10" s="1"/>
  <c r="BY12" i="10" s="1"/>
  <c r="BZ18" i="10"/>
  <c r="BZ41" i="10"/>
  <c r="BZ9" i="10" s="1"/>
  <c r="BX27" i="9" l="1"/>
  <c r="BX35" i="9" s="1"/>
  <c r="BX36" i="9" s="1"/>
  <c r="BX22" i="9" s="1"/>
  <c r="BX39" i="9"/>
  <c r="BX18" i="9" s="1"/>
  <c r="BX42" i="12"/>
  <c r="BX19" i="12" s="1"/>
  <c r="BX17" i="12" s="1"/>
  <c r="BY39" i="12"/>
  <c r="BY18" i="12" s="1"/>
  <c r="BW10" i="9"/>
  <c r="BW11" i="9"/>
  <c r="BW23" i="9" s="1"/>
  <c r="BW24" i="9" s="1"/>
  <c r="BW12" i="9" s="1"/>
  <c r="BZ101" i="9"/>
  <c r="BY98" i="9"/>
  <c r="BY213" i="9"/>
  <c r="BY6" i="9" s="1"/>
  <c r="BZ104" i="12"/>
  <c r="BY27" i="12" s="1"/>
  <c r="BY15" i="12" s="1"/>
  <c r="BY13" i="10"/>
  <c r="BZ42" i="10"/>
  <c r="BX40" i="9" l="1"/>
  <c r="BX41" i="9" s="1"/>
  <c r="BX9" i="9" s="1"/>
  <c r="BX15" i="9"/>
  <c r="BX37" i="9"/>
  <c r="BY34" i="9" s="1"/>
  <c r="BW13" i="9"/>
  <c r="BW11" i="11" s="1"/>
  <c r="BW13" i="11" s="1"/>
  <c r="BY35" i="12"/>
  <c r="BY40" i="12"/>
  <c r="BY41" i="12" s="1"/>
  <c r="BY9" i="12" s="1"/>
  <c r="BX10" i="12"/>
  <c r="BX11" i="12"/>
  <c r="BX23" i="12" s="1"/>
  <c r="BX24" i="12" s="1"/>
  <c r="BX12" i="12" s="1"/>
  <c r="BY99" i="9"/>
  <c r="BZ96" i="9" s="1"/>
  <c r="BZ103" i="9"/>
  <c r="BZ98" i="12"/>
  <c r="BZ213" i="12"/>
  <c r="BZ6" i="12" s="1"/>
  <c r="CA101" i="12"/>
  <c r="CA39" i="10"/>
  <c r="BZ19" i="10"/>
  <c r="BZ17" i="10" s="1"/>
  <c r="BZ10" i="10" s="1"/>
  <c r="BX42" i="9" l="1"/>
  <c r="BX19" i="9" s="1"/>
  <c r="BX17" i="9" s="1"/>
  <c r="BX10" i="9" s="1"/>
  <c r="BY42" i="12"/>
  <c r="BY19" i="12" s="1"/>
  <c r="BY17" i="12" s="1"/>
  <c r="BX13" i="12"/>
  <c r="BX12" i="11" s="1"/>
  <c r="BY36" i="12"/>
  <c r="BY22" i="12" s="1"/>
  <c r="BZ99" i="12"/>
  <c r="CA96" i="12" s="1"/>
  <c r="BZ104" i="9"/>
  <c r="CA103" i="12"/>
  <c r="BZ11" i="10"/>
  <c r="BZ23" i="10" s="1"/>
  <c r="BZ24" i="10" s="1"/>
  <c r="BZ12" i="10" s="1"/>
  <c r="CA18" i="10"/>
  <c r="CA41" i="10"/>
  <c r="CA9" i="10" s="1"/>
  <c r="BY27" i="9" l="1"/>
  <c r="BY40" i="9" s="1"/>
  <c r="BY39" i="9"/>
  <c r="BY18" i="9" s="1"/>
  <c r="BX11" i="9"/>
  <c r="BX23" i="9" s="1"/>
  <c r="BX24" i="9" s="1"/>
  <c r="BX12" i="9" s="1"/>
  <c r="BZ39" i="12"/>
  <c r="BZ18" i="12" s="1"/>
  <c r="BY37" i="12"/>
  <c r="BZ34" i="12" s="1"/>
  <c r="BY10" i="12"/>
  <c r="BY11" i="12"/>
  <c r="BY23" i="12" s="1"/>
  <c r="BY24" i="12" s="1"/>
  <c r="BY12" i="12" s="1"/>
  <c r="BZ98" i="9"/>
  <c r="BZ213" i="9"/>
  <c r="BZ6" i="9" s="1"/>
  <c r="CA101" i="9"/>
  <c r="CA104" i="12"/>
  <c r="BZ27" i="12" s="1"/>
  <c r="BZ15" i="12" s="1"/>
  <c r="BZ13" i="10"/>
  <c r="CA42" i="10"/>
  <c r="BY35" i="9" l="1"/>
  <c r="BY36" i="9" s="1"/>
  <c r="BY22" i="9" s="1"/>
  <c r="BY15" i="9"/>
  <c r="BX13" i="9"/>
  <c r="BX11" i="11" s="1"/>
  <c r="BX13" i="11" s="1"/>
  <c r="BY13" i="12"/>
  <c r="BY12" i="11" s="1"/>
  <c r="BZ35" i="12"/>
  <c r="BZ36" i="12" s="1"/>
  <c r="BZ22" i="12" s="1"/>
  <c r="BZ40" i="12"/>
  <c r="BY41" i="9"/>
  <c r="BY9" i="9" s="1"/>
  <c r="CA103" i="9"/>
  <c r="BZ99" i="9"/>
  <c r="CA96" i="9" s="1"/>
  <c r="CA98" i="12"/>
  <c r="CA99" i="12" s="1"/>
  <c r="CB96" i="12" s="1"/>
  <c r="CA213" i="12"/>
  <c r="CA6" i="12" s="1"/>
  <c r="CB101" i="12"/>
  <c r="CB39" i="10"/>
  <c r="CA19" i="10"/>
  <c r="CA17" i="10" s="1"/>
  <c r="CA10" i="10" s="1"/>
  <c r="BY37" i="9" l="1"/>
  <c r="BZ34" i="9" s="1"/>
  <c r="BZ37" i="12"/>
  <c r="CA34" i="12" s="1"/>
  <c r="BY42" i="9"/>
  <c r="BY19" i="9" s="1"/>
  <c r="BZ41" i="12"/>
  <c r="BZ9" i="12" s="1"/>
  <c r="CA104" i="9"/>
  <c r="CB103" i="12"/>
  <c r="CA11" i="10"/>
  <c r="CA23" i="10" s="1"/>
  <c r="CA24" i="10" s="1"/>
  <c r="CA12" i="10" s="1"/>
  <c r="CB18" i="10"/>
  <c r="CB41" i="10"/>
  <c r="CB9" i="10" s="1"/>
  <c r="BZ27" i="9" l="1"/>
  <c r="BZ40" i="9" s="1"/>
  <c r="BZ39" i="9"/>
  <c r="BZ18" i="9" s="1"/>
  <c r="BY17" i="9"/>
  <c r="BZ42" i="12"/>
  <c r="BZ19" i="12" s="1"/>
  <c r="CA98" i="9"/>
  <c r="CA213" i="9"/>
  <c r="CA6" i="9" s="1"/>
  <c r="CB101" i="9"/>
  <c r="CB104" i="12"/>
  <c r="CA27" i="12" s="1"/>
  <c r="CA15" i="12" s="1"/>
  <c r="CA13" i="10"/>
  <c r="CB42" i="10"/>
  <c r="BZ35" i="9" l="1"/>
  <c r="BZ36" i="9" s="1"/>
  <c r="BZ22" i="9" s="1"/>
  <c r="BZ15" i="9"/>
  <c r="BZ41" i="9"/>
  <c r="BZ9" i="9" s="1"/>
  <c r="CA35" i="12"/>
  <c r="CA40" i="12"/>
  <c r="CA39" i="12"/>
  <c r="CA18" i="12" s="1"/>
  <c r="BZ17" i="12"/>
  <c r="BY10" i="9"/>
  <c r="BY11" i="9"/>
  <c r="BY23" i="9" s="1"/>
  <c r="BY24" i="9" s="1"/>
  <c r="BY12" i="9" s="1"/>
  <c r="CB103" i="9"/>
  <c r="CA99" i="9"/>
  <c r="CB96" i="9" s="1"/>
  <c r="CB98" i="12"/>
  <c r="CB99" i="12" s="1"/>
  <c r="CC96" i="12" s="1"/>
  <c r="CB213" i="12"/>
  <c r="CB6" i="12" s="1"/>
  <c r="CC101" i="12"/>
  <c r="CC39" i="10"/>
  <c r="CB19" i="10"/>
  <c r="CB17" i="10" s="1"/>
  <c r="CB10" i="10" s="1"/>
  <c r="BZ37" i="9" l="1"/>
  <c r="CA34" i="9" s="1"/>
  <c r="BZ42" i="9"/>
  <c r="BZ19" i="9" s="1"/>
  <c r="BZ17" i="9" s="1"/>
  <c r="BY13" i="9"/>
  <c r="BY11" i="11" s="1"/>
  <c r="BY13" i="11" s="1"/>
  <c r="BZ10" i="12"/>
  <c r="BZ11" i="12"/>
  <c r="BZ23" i="12" s="1"/>
  <c r="BZ24" i="12" s="1"/>
  <c r="BZ12" i="12" s="1"/>
  <c r="CA41" i="12"/>
  <c r="CA9" i="12" s="1"/>
  <c r="CA36" i="12"/>
  <c r="CA22" i="12" s="1"/>
  <c r="CB104" i="9"/>
  <c r="CC103" i="12"/>
  <c r="CB11" i="10"/>
  <c r="CB23" i="10" s="1"/>
  <c r="CB24" i="10" s="1"/>
  <c r="CB12" i="10" s="1"/>
  <c r="CC18" i="10"/>
  <c r="CC41" i="10"/>
  <c r="CC9" i="10" s="1"/>
  <c r="CA27" i="9" l="1"/>
  <c r="CA40" i="9" s="1"/>
  <c r="CA39" i="9"/>
  <c r="CA18" i="9" s="1"/>
  <c r="CA37" i="12"/>
  <c r="CB34" i="12" s="1"/>
  <c r="CA42" i="12"/>
  <c r="CA19" i="12" s="1"/>
  <c r="BZ10" i="9"/>
  <c r="BZ11" i="9"/>
  <c r="BZ23" i="9" s="1"/>
  <c r="BZ24" i="9" s="1"/>
  <c r="BZ12" i="9" s="1"/>
  <c r="BZ13" i="12"/>
  <c r="BZ12" i="11" s="1"/>
  <c r="CB213" i="9"/>
  <c r="CB6" i="9" s="1"/>
  <c r="CB98" i="9"/>
  <c r="CC101" i="9"/>
  <c r="CC104" i="12"/>
  <c r="CB27" i="12" s="1"/>
  <c r="CB15" i="12" s="1"/>
  <c r="CB13" i="10"/>
  <c r="CC42" i="10"/>
  <c r="CA35" i="9" l="1"/>
  <c r="CA36" i="9" s="1"/>
  <c r="CA22" i="9" s="1"/>
  <c r="CA15" i="9"/>
  <c r="CA41" i="9"/>
  <c r="CA9" i="9" s="1"/>
  <c r="CB35" i="12"/>
  <c r="CB36" i="12" s="1"/>
  <c r="CB22" i="12" s="1"/>
  <c r="CB40" i="12"/>
  <c r="BZ13" i="9"/>
  <c r="BZ11" i="11" s="1"/>
  <c r="BZ13" i="11" s="1"/>
  <c r="CB39" i="12"/>
  <c r="CB18" i="12" s="1"/>
  <c r="CA17" i="12"/>
  <c r="CC103" i="9"/>
  <c r="CB99" i="9"/>
  <c r="CC96" i="9" s="1"/>
  <c r="CC98" i="12"/>
  <c r="CC213" i="12"/>
  <c r="CC6" i="12" s="1"/>
  <c r="CD101" i="12"/>
  <c r="CD39" i="10"/>
  <c r="CC19" i="10"/>
  <c r="CC17" i="10" s="1"/>
  <c r="CC10" i="10" s="1"/>
  <c r="CA42" i="9" l="1"/>
  <c r="CA19" i="9" s="1"/>
  <c r="CA17" i="9" s="1"/>
  <c r="CA10" i="9" s="1"/>
  <c r="CA37" i="9"/>
  <c r="CB34" i="9" s="1"/>
  <c r="CB37" i="12"/>
  <c r="CC34" i="12" s="1"/>
  <c r="CB41" i="12"/>
  <c r="CB9" i="12" s="1"/>
  <c r="CA10" i="12"/>
  <c r="CA11" i="12"/>
  <c r="CA23" i="12" s="1"/>
  <c r="CA24" i="12" s="1"/>
  <c r="CA12" i="12" s="1"/>
  <c r="CC99" i="12"/>
  <c r="CD96" i="12" s="1"/>
  <c r="CC104" i="9"/>
  <c r="CD103" i="12"/>
  <c r="CC11" i="10"/>
  <c r="CC23" i="10" s="1"/>
  <c r="CC24" i="10" s="1"/>
  <c r="CC12" i="10" s="1"/>
  <c r="CD18" i="10"/>
  <c r="CD41" i="10"/>
  <c r="CD9" i="10" s="1"/>
  <c r="CB27" i="9" l="1"/>
  <c r="CB35" i="9" s="1"/>
  <c r="CB39" i="9"/>
  <c r="CB18" i="9" s="1"/>
  <c r="CA11" i="9"/>
  <c r="CA23" i="9" s="1"/>
  <c r="CA24" i="9" s="1"/>
  <c r="CA12" i="9" s="1"/>
  <c r="CA13" i="12"/>
  <c r="CA12" i="11" s="1"/>
  <c r="CB42" i="12"/>
  <c r="CB19" i="12" s="1"/>
  <c r="CC213" i="9"/>
  <c r="CC6" i="9" s="1"/>
  <c r="CD101" i="9"/>
  <c r="CC98" i="9"/>
  <c r="CD104" i="12"/>
  <c r="CC27" i="12" s="1"/>
  <c r="CC15" i="12" s="1"/>
  <c r="CC13" i="10"/>
  <c r="CD42" i="10"/>
  <c r="CB40" i="9" l="1"/>
  <c r="CB41" i="9" s="1"/>
  <c r="CB9" i="9" s="1"/>
  <c r="CB15" i="9"/>
  <c r="CA13" i="9"/>
  <c r="CA11" i="11" s="1"/>
  <c r="CA13" i="11" s="1"/>
  <c r="CC35" i="12"/>
  <c r="CC40" i="12"/>
  <c r="CB36" i="9"/>
  <c r="CB22" i="9" s="1"/>
  <c r="CC39" i="12"/>
  <c r="CC18" i="12" s="1"/>
  <c r="CB17" i="12"/>
  <c r="CD103" i="9"/>
  <c r="CC99" i="9"/>
  <c r="CD96" i="9" s="1"/>
  <c r="CD98" i="12"/>
  <c r="CD99" i="12" s="1"/>
  <c r="CE96" i="12" s="1"/>
  <c r="CD213" i="12"/>
  <c r="CD6" i="12" s="1"/>
  <c r="CE101" i="12"/>
  <c r="CD19" i="10"/>
  <c r="CD17" i="10" s="1"/>
  <c r="CD10" i="10" s="1"/>
  <c r="CE39" i="10"/>
  <c r="CB42" i="9" l="1"/>
  <c r="CB19" i="9" s="1"/>
  <c r="CB17" i="9" s="1"/>
  <c r="CB10" i="12"/>
  <c r="CB11" i="12"/>
  <c r="CB23" i="12" s="1"/>
  <c r="CB24" i="12" s="1"/>
  <c r="CB12" i="12" s="1"/>
  <c r="CC41" i="12"/>
  <c r="CC9" i="12" s="1"/>
  <c r="CB37" i="9"/>
  <c r="CC34" i="9" s="1"/>
  <c r="CC36" i="12"/>
  <c r="CC22" i="12" s="1"/>
  <c r="CD104" i="9"/>
  <c r="CE103" i="12"/>
  <c r="CE18" i="10"/>
  <c r="CE41" i="10"/>
  <c r="CE9" i="10" s="1"/>
  <c r="CD11" i="10"/>
  <c r="CD23" i="10" s="1"/>
  <c r="CD24" i="10" s="1"/>
  <c r="CD12" i="10" s="1"/>
  <c r="CC27" i="9" l="1"/>
  <c r="CC40" i="9" s="1"/>
  <c r="CC39" i="9"/>
  <c r="CC18" i="9" s="1"/>
  <c r="CB13" i="12"/>
  <c r="CB12" i="11" s="1"/>
  <c r="CB10" i="9"/>
  <c r="CB11" i="9"/>
  <c r="CB23" i="9" s="1"/>
  <c r="CB24" i="9" s="1"/>
  <c r="CB12" i="9" s="1"/>
  <c r="CC42" i="12"/>
  <c r="CC19" i="12" s="1"/>
  <c r="CC37" i="12"/>
  <c r="CD34" i="12" s="1"/>
  <c r="CD98" i="9"/>
  <c r="CD213" i="9"/>
  <c r="CD6" i="9" s="1"/>
  <c r="CE101" i="9"/>
  <c r="CE104" i="12"/>
  <c r="CD27" i="12" s="1"/>
  <c r="CD15" i="12" s="1"/>
  <c r="CD13" i="10"/>
  <c r="CE42" i="10"/>
  <c r="CC35" i="9" l="1"/>
  <c r="CC36" i="9" s="1"/>
  <c r="CC22" i="9" s="1"/>
  <c r="CC15" i="9"/>
  <c r="CC41" i="9"/>
  <c r="CC9" i="9" s="1"/>
  <c r="CB13" i="9"/>
  <c r="CB11" i="11" s="1"/>
  <c r="CB13" i="11" s="1"/>
  <c r="CD40" i="12"/>
  <c r="CD35" i="12"/>
  <c r="CD36" i="12" s="1"/>
  <c r="CD22" i="12" s="1"/>
  <c r="CD39" i="12"/>
  <c r="CD18" i="12" s="1"/>
  <c r="CC17" i="12"/>
  <c r="CE103" i="9"/>
  <c r="CD99" i="9"/>
  <c r="CE96" i="9" s="1"/>
  <c r="CE98" i="12"/>
  <c r="CE99" i="12" s="1"/>
  <c r="CF96" i="12" s="1"/>
  <c r="CE213" i="12"/>
  <c r="CE6" i="12" s="1"/>
  <c r="CF101" i="12"/>
  <c r="CF39" i="10"/>
  <c r="CE19" i="10"/>
  <c r="CE17" i="10" s="1"/>
  <c r="CE10" i="10" s="1"/>
  <c r="CC37" i="9" l="1"/>
  <c r="CD34" i="9" s="1"/>
  <c r="CC42" i="9"/>
  <c r="CC19" i="9" s="1"/>
  <c r="CC17" i="9" s="1"/>
  <c r="CD41" i="12"/>
  <c r="CD9" i="12" s="1"/>
  <c r="CC10" i="12"/>
  <c r="CC11" i="12"/>
  <c r="CC23" i="12" s="1"/>
  <c r="CC24" i="12" s="1"/>
  <c r="CC12" i="12" s="1"/>
  <c r="CD37" i="12"/>
  <c r="CE34" i="12" s="1"/>
  <c r="CE104" i="9"/>
  <c r="CF103" i="12"/>
  <c r="CE11" i="10"/>
  <c r="CE23" i="10" s="1"/>
  <c r="CE24" i="10" s="1"/>
  <c r="CE12" i="10" s="1"/>
  <c r="CF18" i="10"/>
  <c r="CF41" i="10"/>
  <c r="CF9" i="10" s="1"/>
  <c r="CD27" i="9" l="1"/>
  <c r="CD35" i="9" s="1"/>
  <c r="CD36" i="9" s="1"/>
  <c r="CD22" i="9" s="1"/>
  <c r="CD39" i="9"/>
  <c r="CD18" i="9" s="1"/>
  <c r="CD42" i="12"/>
  <c r="CD19" i="12" s="1"/>
  <c r="CD17" i="12" s="1"/>
  <c r="CC13" i="12"/>
  <c r="CC12" i="11" s="1"/>
  <c r="CC10" i="9"/>
  <c r="CC11" i="9"/>
  <c r="CC23" i="9" s="1"/>
  <c r="CC24" i="9" s="1"/>
  <c r="CC12" i="9" s="1"/>
  <c r="CE213" i="9"/>
  <c r="CE6" i="9" s="1"/>
  <c r="CF101" i="9"/>
  <c r="CE98" i="9"/>
  <c r="CF104" i="12"/>
  <c r="CE27" i="12" s="1"/>
  <c r="CE15" i="12" s="1"/>
  <c r="CF42" i="10"/>
  <c r="CE13" i="10"/>
  <c r="CD40" i="9" l="1"/>
  <c r="CD41" i="9" s="1"/>
  <c r="CD9" i="9" s="1"/>
  <c r="CD15" i="9"/>
  <c r="CE39" i="12"/>
  <c r="CE18" i="12" s="1"/>
  <c r="CC13" i="9"/>
  <c r="CC11" i="11" s="1"/>
  <c r="CC13" i="11" s="1"/>
  <c r="CE35" i="12"/>
  <c r="CE40" i="12"/>
  <c r="CD37" i="9"/>
  <c r="CE34" i="9" s="1"/>
  <c r="CD10" i="12"/>
  <c r="CD11" i="12"/>
  <c r="CD23" i="12" s="1"/>
  <c r="CD24" i="12" s="1"/>
  <c r="CD12" i="12" s="1"/>
  <c r="CE99" i="9"/>
  <c r="CF96" i="9" s="1"/>
  <c r="CF103" i="9"/>
  <c r="CF98" i="12"/>
  <c r="CF99" i="12" s="1"/>
  <c r="CG96" i="12" s="1"/>
  <c r="CF213" i="12"/>
  <c r="CF6" i="12" s="1"/>
  <c r="CG101" i="12"/>
  <c r="CG39" i="10"/>
  <c r="CF19" i="10"/>
  <c r="CF17" i="10" s="1"/>
  <c r="CF10" i="10" s="1"/>
  <c r="CE41" i="12" l="1"/>
  <c r="CE9" i="12" s="1"/>
  <c r="CD42" i="9"/>
  <c r="CD19" i="9" s="1"/>
  <c r="CD17" i="9" s="1"/>
  <c r="CD13" i="12"/>
  <c r="CD12" i="11" s="1"/>
  <c r="CE36" i="12"/>
  <c r="CE22" i="12" s="1"/>
  <c r="CF104" i="9"/>
  <c r="CG103" i="12"/>
  <c r="CF11" i="10"/>
  <c r="CF23" i="10" s="1"/>
  <c r="CF24" i="10" s="1"/>
  <c r="CF12" i="10" s="1"/>
  <c r="CG18" i="10"/>
  <c r="CG41" i="10"/>
  <c r="CG9" i="10" s="1"/>
  <c r="CE27" i="9" l="1"/>
  <c r="CE40" i="9" s="1"/>
  <c r="CE42" i="12"/>
  <c r="CE19" i="12" s="1"/>
  <c r="CE17" i="12" s="1"/>
  <c r="CE10" i="12" s="1"/>
  <c r="CE39" i="9"/>
  <c r="CE18" i="9" s="1"/>
  <c r="CD10" i="9"/>
  <c r="CD11" i="9"/>
  <c r="CD23" i="9" s="1"/>
  <c r="CD24" i="9" s="1"/>
  <c r="CD12" i="9" s="1"/>
  <c r="CE37" i="12"/>
  <c r="CF34" i="12" s="1"/>
  <c r="CF213" i="9"/>
  <c r="CF6" i="9" s="1"/>
  <c r="CF98" i="9"/>
  <c r="CG101" i="9"/>
  <c r="CG104" i="12"/>
  <c r="CF27" i="12" s="1"/>
  <c r="CF15" i="12" s="1"/>
  <c r="CF13" i="10"/>
  <c r="CG42" i="10"/>
  <c r="CE35" i="9" l="1"/>
  <c r="CE36" i="9" s="1"/>
  <c r="CE22" i="9" s="1"/>
  <c r="CE15" i="9"/>
  <c r="CF39" i="12"/>
  <c r="CF18" i="12" s="1"/>
  <c r="CE11" i="12"/>
  <c r="CE23" i="12" s="1"/>
  <c r="CE24" i="12" s="1"/>
  <c r="CE12" i="12" s="1"/>
  <c r="CE13" i="12" s="1"/>
  <c r="CE12" i="11" s="1"/>
  <c r="CE41" i="9"/>
  <c r="CE9" i="9" s="1"/>
  <c r="CD13" i="9"/>
  <c r="CD11" i="11" s="1"/>
  <c r="CD13" i="11" s="1"/>
  <c r="CF40" i="12"/>
  <c r="CF35" i="12"/>
  <c r="CF36" i="12" s="1"/>
  <c r="CF22" i="12" s="1"/>
  <c r="CF99" i="9"/>
  <c r="CG96" i="9" s="1"/>
  <c r="CG103" i="9"/>
  <c r="CG98" i="12"/>
  <c r="CG213" i="12"/>
  <c r="CG6" i="12" s="1"/>
  <c r="CH101" i="12"/>
  <c r="CH39" i="10"/>
  <c r="CG19" i="10"/>
  <c r="CG17" i="10" s="1"/>
  <c r="CG10" i="10" s="1"/>
  <c r="CE37" i="9" l="1"/>
  <c r="CF34" i="9" s="1"/>
  <c r="CE42" i="9"/>
  <c r="CE19" i="9" s="1"/>
  <c r="CE17" i="9" s="1"/>
  <c r="CF37" i="12"/>
  <c r="CG34" i="12" s="1"/>
  <c r="CF41" i="12"/>
  <c r="CF9" i="12" s="1"/>
  <c r="CG99" i="12"/>
  <c r="CH96" i="12" s="1"/>
  <c r="CG104" i="9"/>
  <c r="CH103" i="12"/>
  <c r="CH18" i="10"/>
  <c r="CH41" i="10"/>
  <c r="CH9" i="10" s="1"/>
  <c r="CG11" i="10"/>
  <c r="CG23" i="10" s="1"/>
  <c r="CG24" i="10" s="1"/>
  <c r="CG12" i="10" s="1"/>
  <c r="CF27" i="9" l="1"/>
  <c r="CF35" i="9" s="1"/>
  <c r="CF36" i="9" s="1"/>
  <c r="CF22" i="9" s="1"/>
  <c r="CF39" i="9"/>
  <c r="CF18" i="9" s="1"/>
  <c r="CF42" i="12"/>
  <c r="CF19" i="12" s="1"/>
  <c r="CE10" i="9"/>
  <c r="CE11" i="9"/>
  <c r="CE23" i="9" s="1"/>
  <c r="CE24" i="9" s="1"/>
  <c r="CE12" i="9" s="1"/>
  <c r="CG98" i="9"/>
  <c r="CH101" i="9"/>
  <c r="CG213" i="9"/>
  <c r="CG6" i="9" s="1"/>
  <c r="CH104" i="12"/>
  <c r="CG27" i="12" s="1"/>
  <c r="CG15" i="12" s="1"/>
  <c r="CG13" i="10"/>
  <c r="CH42" i="10"/>
  <c r="CF40" i="9" l="1"/>
  <c r="CF41" i="9" s="1"/>
  <c r="CF9" i="9" s="1"/>
  <c r="CF15" i="9"/>
  <c r="CG39" i="12"/>
  <c r="CG18" i="12" s="1"/>
  <c r="CF17" i="12"/>
  <c r="CG40" i="12"/>
  <c r="CG35" i="12"/>
  <c r="CE13" i="9"/>
  <c r="CE11" i="11" s="1"/>
  <c r="CE13" i="11" s="1"/>
  <c r="CF37" i="9"/>
  <c r="CG34" i="9" s="1"/>
  <c r="CH103" i="9"/>
  <c r="CG99" i="9"/>
  <c r="CH96" i="9" s="1"/>
  <c r="CH98" i="12"/>
  <c r="CH99" i="12" s="1"/>
  <c r="CI96" i="12" s="1"/>
  <c r="CH213" i="12"/>
  <c r="CH6" i="12" s="1"/>
  <c r="CI101" i="12"/>
  <c r="CI39" i="10"/>
  <c r="CH19" i="10"/>
  <c r="CH17" i="10" s="1"/>
  <c r="CH10" i="10" s="1"/>
  <c r="CF42" i="9" l="1"/>
  <c r="CF19" i="9" s="1"/>
  <c r="CF17" i="9" s="1"/>
  <c r="CF10" i="9" s="1"/>
  <c r="CG41" i="12"/>
  <c r="CG9" i="12" s="1"/>
  <c r="CF10" i="12"/>
  <c r="CF11" i="12"/>
  <c r="CF23" i="12" s="1"/>
  <c r="CF24" i="12" s="1"/>
  <c r="CF12" i="12" s="1"/>
  <c r="CG36" i="12"/>
  <c r="CG22" i="12" s="1"/>
  <c r="CH104" i="9"/>
  <c r="CI103" i="12"/>
  <c r="CH11" i="10"/>
  <c r="CH23" i="10" s="1"/>
  <c r="CH24" i="10" s="1"/>
  <c r="CH12" i="10" s="1"/>
  <c r="CI18" i="10"/>
  <c r="CI41" i="10"/>
  <c r="CI9" i="10" s="1"/>
  <c r="CG27" i="9" l="1"/>
  <c r="CG35" i="9" s="1"/>
  <c r="CG36" i="9" s="1"/>
  <c r="CG22" i="9" s="1"/>
  <c r="CG39" i="9"/>
  <c r="CG18" i="9" s="1"/>
  <c r="CF11" i="9"/>
  <c r="CF23" i="9" s="1"/>
  <c r="CF24" i="9" s="1"/>
  <c r="CF12" i="9" s="1"/>
  <c r="CG42" i="12"/>
  <c r="CG19" i="12" s="1"/>
  <c r="CG17" i="12" s="1"/>
  <c r="CF13" i="12"/>
  <c r="CF12" i="11" s="1"/>
  <c r="CG37" i="12"/>
  <c r="CH34" i="12" s="1"/>
  <c r="CH98" i="9"/>
  <c r="CH213" i="9"/>
  <c r="CH6" i="9" s="1"/>
  <c r="CI101" i="9"/>
  <c r="CI104" i="12"/>
  <c r="CH27" i="12" s="1"/>
  <c r="CH15" i="12" s="1"/>
  <c r="CH13" i="10"/>
  <c r="CI42" i="10"/>
  <c r="CG40" i="9" l="1"/>
  <c r="CG41" i="9" s="1"/>
  <c r="CG9" i="9" s="1"/>
  <c r="CG15" i="9"/>
  <c r="CF13" i="9"/>
  <c r="CF11" i="11" s="1"/>
  <c r="CF13" i="11" s="1"/>
  <c r="CH39" i="12"/>
  <c r="CH18" i="12" s="1"/>
  <c r="CH40" i="12"/>
  <c r="CH35" i="12"/>
  <c r="CG37" i="9"/>
  <c r="CH34" i="9" s="1"/>
  <c r="CG10" i="12"/>
  <c r="CG11" i="12"/>
  <c r="CG23" i="12" s="1"/>
  <c r="CG24" i="12" s="1"/>
  <c r="CG12" i="12" s="1"/>
  <c r="CI103" i="9"/>
  <c r="CH99" i="9"/>
  <c r="CI96" i="9" s="1"/>
  <c r="CI98" i="12"/>
  <c r="CI99" i="12" s="1"/>
  <c r="CJ96" i="12" s="1"/>
  <c r="CI213" i="12"/>
  <c r="CI6" i="12" s="1"/>
  <c r="CJ101" i="12"/>
  <c r="CJ39" i="10"/>
  <c r="CI19" i="10"/>
  <c r="CI17" i="10" s="1"/>
  <c r="CI10" i="10" s="1"/>
  <c r="CH41" i="12" l="1"/>
  <c r="CH9" i="12" s="1"/>
  <c r="CG13" i="12"/>
  <c r="CG12" i="11" s="1"/>
  <c r="CH36" i="12"/>
  <c r="CH22" i="12" s="1"/>
  <c r="CG42" i="9"/>
  <c r="CG19" i="9" s="1"/>
  <c r="CI104" i="9"/>
  <c r="CJ103" i="12"/>
  <c r="CI11" i="10"/>
  <c r="CI23" i="10" s="1"/>
  <c r="CI24" i="10" s="1"/>
  <c r="CI12" i="10" s="1"/>
  <c r="CJ18" i="10"/>
  <c r="CJ41" i="10"/>
  <c r="CJ9" i="10" s="1"/>
  <c r="CH27" i="9" l="1"/>
  <c r="CH35" i="9" s="1"/>
  <c r="CH36" i="9" s="1"/>
  <c r="CH22" i="9" s="1"/>
  <c r="CH42" i="12"/>
  <c r="CH19" i="12" s="1"/>
  <c r="CH17" i="12" s="1"/>
  <c r="CH11" i="12" s="1"/>
  <c r="CH23" i="12" s="1"/>
  <c r="CH24" i="12" s="1"/>
  <c r="CH12" i="12" s="1"/>
  <c r="CH39" i="9"/>
  <c r="CH18" i="9" s="1"/>
  <c r="CG17" i="9"/>
  <c r="CH37" i="12"/>
  <c r="CI34" i="12" s="1"/>
  <c r="CI213" i="9"/>
  <c r="CI6" i="9" s="1"/>
  <c r="CI98" i="9"/>
  <c r="CJ101" i="9"/>
  <c r="CJ104" i="12"/>
  <c r="CI27" i="12" s="1"/>
  <c r="CI15" i="12" s="1"/>
  <c r="CI13" i="10"/>
  <c r="CJ42" i="10"/>
  <c r="CI39" i="12" l="1"/>
  <c r="CI18" i="12" s="1"/>
  <c r="CH40" i="9"/>
  <c r="CH41" i="9" s="1"/>
  <c r="CH9" i="9" s="1"/>
  <c r="CH15" i="9"/>
  <c r="CH10" i="12"/>
  <c r="CH13" i="12" s="1"/>
  <c r="CH12" i="11" s="1"/>
  <c r="CI35" i="12"/>
  <c r="CI36" i="12" s="1"/>
  <c r="CI22" i="12" s="1"/>
  <c r="CI40" i="12"/>
  <c r="CG10" i="9"/>
  <c r="CG11" i="9"/>
  <c r="CG23" i="9" s="1"/>
  <c r="CG24" i="9" s="1"/>
  <c r="CG12" i="9" s="1"/>
  <c r="CH37" i="9"/>
  <c r="CI34" i="9" s="1"/>
  <c r="CI99" i="9"/>
  <c r="CJ96" i="9" s="1"/>
  <c r="CJ103" i="9"/>
  <c r="CJ98" i="12"/>
  <c r="CJ99" i="12" s="1"/>
  <c r="CK96" i="12" s="1"/>
  <c r="CJ213" i="12"/>
  <c r="CJ6" i="12" s="1"/>
  <c r="CK101" i="12"/>
  <c r="CK39" i="10"/>
  <c r="CJ19" i="10"/>
  <c r="CJ17" i="10" s="1"/>
  <c r="CJ10" i="10" s="1"/>
  <c r="CI37" i="12" l="1"/>
  <c r="CJ34" i="12" s="1"/>
  <c r="CG13" i="9"/>
  <c r="CG11" i="11" s="1"/>
  <c r="CG13" i="11" s="1"/>
  <c r="CH42" i="9"/>
  <c r="CI41" i="12"/>
  <c r="CI9" i="12" s="1"/>
  <c r="CJ104" i="9"/>
  <c r="CK103" i="12"/>
  <c r="CJ11" i="10"/>
  <c r="CJ23" i="10" s="1"/>
  <c r="CJ24" i="10" s="1"/>
  <c r="CJ12" i="10" s="1"/>
  <c r="CK18" i="10"/>
  <c r="CK41" i="10"/>
  <c r="CK9" i="10" s="1"/>
  <c r="CI27" i="9" l="1"/>
  <c r="CI40" i="9" s="1"/>
  <c r="CI39" i="9"/>
  <c r="CI18" i="9" s="1"/>
  <c r="CH19" i="9"/>
  <c r="CH17" i="9" s="1"/>
  <c r="CH10" i="9" s="1"/>
  <c r="CI42" i="12"/>
  <c r="CI19" i="12" s="1"/>
  <c r="CJ98" i="9"/>
  <c r="CJ213" i="9"/>
  <c r="CJ6" i="9" s="1"/>
  <c r="CK101" i="9"/>
  <c r="CK104" i="12"/>
  <c r="CJ27" i="12" s="1"/>
  <c r="CJ15" i="12" s="1"/>
  <c r="CK42" i="10"/>
  <c r="CJ13" i="10"/>
  <c r="CI35" i="9" l="1"/>
  <c r="CI36" i="9" s="1"/>
  <c r="CI22" i="9" s="1"/>
  <c r="CI15" i="9"/>
  <c r="CI41" i="9"/>
  <c r="CI9" i="9" s="1"/>
  <c r="CH11" i="9"/>
  <c r="CH23" i="9" s="1"/>
  <c r="CH24" i="9" s="1"/>
  <c r="CH12" i="9" s="1"/>
  <c r="CJ40" i="12"/>
  <c r="CJ35" i="12"/>
  <c r="CJ39" i="12"/>
  <c r="CJ18" i="12" s="1"/>
  <c r="CI17" i="12"/>
  <c r="CK103" i="9"/>
  <c r="CJ99" i="9"/>
  <c r="CK96" i="9" s="1"/>
  <c r="CK98" i="12"/>
  <c r="CK213" i="12"/>
  <c r="CK6" i="12" s="1"/>
  <c r="CL101" i="12"/>
  <c r="CL39" i="10"/>
  <c r="CK19" i="10"/>
  <c r="CK17" i="10" s="1"/>
  <c r="CK10" i="10" s="1"/>
  <c r="CI37" i="9" l="1"/>
  <c r="CJ34" i="9" s="1"/>
  <c r="CI42" i="9"/>
  <c r="CI19" i="9" s="1"/>
  <c r="CI17" i="9" s="1"/>
  <c r="CI10" i="9" s="1"/>
  <c r="CH13" i="9"/>
  <c r="CH11" i="11" s="1"/>
  <c r="CH13" i="11" s="1"/>
  <c r="CI10" i="12"/>
  <c r="CI11" i="12"/>
  <c r="CI23" i="12" s="1"/>
  <c r="CI24" i="12" s="1"/>
  <c r="CI12" i="12" s="1"/>
  <c r="CJ36" i="12"/>
  <c r="CJ22" i="12" s="1"/>
  <c r="CJ41" i="12"/>
  <c r="CJ9" i="12" s="1"/>
  <c r="CK99" i="12"/>
  <c r="CL96" i="12" s="1"/>
  <c r="CK104" i="9"/>
  <c r="CL103" i="12"/>
  <c r="CK11" i="10"/>
  <c r="CK23" i="10" s="1"/>
  <c r="CK24" i="10" s="1"/>
  <c r="CK12" i="10" s="1"/>
  <c r="CL18" i="10"/>
  <c r="CL41" i="10"/>
  <c r="CL9" i="10" s="1"/>
  <c r="CJ27" i="9" l="1"/>
  <c r="CJ40" i="9" s="1"/>
  <c r="CI11" i="9"/>
  <c r="CI23" i="9" s="1"/>
  <c r="CI24" i="9" s="1"/>
  <c r="CI12" i="9" s="1"/>
  <c r="CJ39" i="9"/>
  <c r="CJ18" i="9" s="1"/>
  <c r="CI13" i="12"/>
  <c r="CI12" i="11" s="1"/>
  <c r="CJ37" i="12"/>
  <c r="CK34" i="12" s="1"/>
  <c r="CJ42" i="12"/>
  <c r="CJ19" i="12" s="1"/>
  <c r="CK213" i="9"/>
  <c r="CK6" i="9" s="1"/>
  <c r="CK98" i="9"/>
  <c r="CL101" i="9"/>
  <c r="CL104" i="12"/>
  <c r="CK27" i="12" s="1"/>
  <c r="CK15" i="12" s="1"/>
  <c r="CL42" i="10"/>
  <c r="CK13" i="10"/>
  <c r="CJ35" i="9" l="1"/>
  <c r="CJ36" i="9" s="1"/>
  <c r="CJ22" i="9" s="1"/>
  <c r="CJ15" i="9"/>
  <c r="CI13" i="9"/>
  <c r="CI11" i="11" s="1"/>
  <c r="CI13" i="11" s="1"/>
  <c r="CK35" i="12"/>
  <c r="CK36" i="12" s="1"/>
  <c r="CK22" i="12" s="1"/>
  <c r="CK40" i="12"/>
  <c r="CJ41" i="9"/>
  <c r="CJ9" i="9" s="1"/>
  <c r="CK39" i="12"/>
  <c r="CK18" i="12" s="1"/>
  <c r="CJ17" i="12"/>
  <c r="CK99" i="9"/>
  <c r="CL96" i="9" s="1"/>
  <c r="CL103" i="9"/>
  <c r="CL98" i="12"/>
  <c r="CL99" i="12" s="1"/>
  <c r="CM96" i="12" s="1"/>
  <c r="CL213" i="12"/>
  <c r="CL6" i="12" s="1"/>
  <c r="CM101" i="12"/>
  <c r="CM39" i="10"/>
  <c r="CL19" i="10"/>
  <c r="CL17" i="10" s="1"/>
  <c r="CL10" i="10" s="1"/>
  <c r="CJ37" i="9" l="1"/>
  <c r="CK34" i="9" s="1"/>
  <c r="CK37" i="12"/>
  <c r="CL34" i="12" s="1"/>
  <c r="CJ42" i="9"/>
  <c r="CJ19" i="9" s="1"/>
  <c r="CJ10" i="12"/>
  <c r="CJ11" i="12"/>
  <c r="CJ23" i="12" s="1"/>
  <c r="CJ24" i="12" s="1"/>
  <c r="CJ12" i="12" s="1"/>
  <c r="CK41" i="12"/>
  <c r="CK9" i="12" s="1"/>
  <c r="CL104" i="9"/>
  <c r="CM103" i="12"/>
  <c r="CL11" i="10"/>
  <c r="CL23" i="10" s="1"/>
  <c r="CL24" i="10" s="1"/>
  <c r="CL12" i="10" s="1"/>
  <c r="CM18" i="10"/>
  <c r="CM41" i="10"/>
  <c r="CM9" i="10" s="1"/>
  <c r="CK27" i="9" l="1"/>
  <c r="CK40" i="9" s="1"/>
  <c r="CJ13" i="12"/>
  <c r="CJ12" i="11" s="1"/>
  <c r="CK39" i="9"/>
  <c r="CK18" i="9" s="1"/>
  <c r="CJ17" i="9"/>
  <c r="CK42" i="12"/>
  <c r="CK19" i="12" s="1"/>
  <c r="CL98" i="9"/>
  <c r="CL213" i="9"/>
  <c r="CL6" i="9" s="1"/>
  <c r="CM101" i="9"/>
  <c r="CM104" i="12"/>
  <c r="CL27" i="12" s="1"/>
  <c r="CL15" i="12" s="1"/>
  <c r="CL13" i="10"/>
  <c r="CM42" i="10"/>
  <c r="CK35" i="9" l="1"/>
  <c r="CK36" i="9" s="1"/>
  <c r="CK22" i="9" s="1"/>
  <c r="CK15" i="9"/>
  <c r="CL39" i="12"/>
  <c r="CL18" i="12" s="1"/>
  <c r="CK17" i="12"/>
  <c r="CL40" i="12"/>
  <c r="CL35" i="12"/>
  <c r="CK41" i="9"/>
  <c r="CK9" i="9" s="1"/>
  <c r="CJ10" i="9"/>
  <c r="CJ11" i="9"/>
  <c r="CJ23" i="9" s="1"/>
  <c r="CJ24" i="9" s="1"/>
  <c r="CJ12" i="9" s="1"/>
  <c r="CM103" i="9"/>
  <c r="CL99" i="9"/>
  <c r="CM96" i="9" s="1"/>
  <c r="CM98" i="12"/>
  <c r="CM99" i="12" s="1"/>
  <c r="CN96" i="12" s="1"/>
  <c r="CM213" i="12"/>
  <c r="CM6" i="12" s="1"/>
  <c r="CN101" i="12"/>
  <c r="CN39" i="10"/>
  <c r="CM19" i="10"/>
  <c r="CM17" i="10" s="1"/>
  <c r="CM10" i="10" s="1"/>
  <c r="CK37" i="9" l="1"/>
  <c r="CL34" i="9" s="1"/>
  <c r="CL41" i="12"/>
  <c r="CL9" i="12" s="1"/>
  <c r="CJ13" i="9"/>
  <c r="CJ11" i="11" s="1"/>
  <c r="CJ13" i="11" s="1"/>
  <c r="CL36" i="12"/>
  <c r="CL22" i="12" s="1"/>
  <c r="CK10" i="12"/>
  <c r="CK11" i="12"/>
  <c r="CK23" i="12" s="1"/>
  <c r="CK24" i="12" s="1"/>
  <c r="CK12" i="12" s="1"/>
  <c r="CK42" i="9"/>
  <c r="CK19" i="9" s="1"/>
  <c r="CM104" i="9"/>
  <c r="CN103" i="12"/>
  <c r="CM11" i="10"/>
  <c r="CM23" i="10" s="1"/>
  <c r="CM24" i="10" s="1"/>
  <c r="CM12" i="10" s="1"/>
  <c r="CN18" i="10"/>
  <c r="CN41" i="10"/>
  <c r="CN9" i="10" s="1"/>
  <c r="CL27" i="9" l="1"/>
  <c r="CL35" i="9" s="1"/>
  <c r="CL36" i="9" s="1"/>
  <c r="CL22" i="9" s="1"/>
  <c r="CL42" i="12"/>
  <c r="CL19" i="12" s="1"/>
  <c r="CL17" i="12" s="1"/>
  <c r="CL39" i="9"/>
  <c r="CL18" i="9" s="1"/>
  <c r="CK17" i="9"/>
  <c r="CL37" i="12"/>
  <c r="CM34" i="12" s="1"/>
  <c r="CK13" i="12"/>
  <c r="CK12" i="11" s="1"/>
  <c r="CM98" i="9"/>
  <c r="CM213" i="9"/>
  <c r="CM6" i="9" s="1"/>
  <c r="CN101" i="9"/>
  <c r="CN104" i="12"/>
  <c r="CM27" i="12" s="1"/>
  <c r="CM15" i="12" s="1"/>
  <c r="CM13" i="10"/>
  <c r="CN42" i="10"/>
  <c r="CL40" i="9" l="1"/>
  <c r="CL41" i="9" s="1"/>
  <c r="CL9" i="9" s="1"/>
  <c r="CL15" i="9"/>
  <c r="CM39" i="12"/>
  <c r="CM18" i="12" s="1"/>
  <c r="CL10" i="12"/>
  <c r="CL11" i="12"/>
  <c r="CL23" i="12" s="1"/>
  <c r="CL24" i="12" s="1"/>
  <c r="CL12" i="12" s="1"/>
  <c r="CL37" i="9"/>
  <c r="CM34" i="9" s="1"/>
  <c r="CM40" i="12"/>
  <c r="CM35" i="12"/>
  <c r="CM36" i="12" s="1"/>
  <c r="CM22" i="12" s="1"/>
  <c r="CK10" i="9"/>
  <c r="CK11" i="9"/>
  <c r="CK23" i="9" s="1"/>
  <c r="CK24" i="9" s="1"/>
  <c r="CK12" i="9" s="1"/>
  <c r="CN103" i="9"/>
  <c r="CM99" i="9"/>
  <c r="CN96" i="9" s="1"/>
  <c r="CN98" i="12"/>
  <c r="CN99" i="12" s="1"/>
  <c r="CO96" i="12" s="1"/>
  <c r="CN213" i="12"/>
  <c r="CN6" i="12" s="1"/>
  <c r="CO101" i="12"/>
  <c r="CO39" i="10"/>
  <c r="CN19" i="10"/>
  <c r="CN17" i="10" s="1"/>
  <c r="CN10" i="10" s="1"/>
  <c r="CL42" i="9" l="1"/>
  <c r="CL19" i="9" s="1"/>
  <c r="CL17" i="9" s="1"/>
  <c r="CM41" i="12"/>
  <c r="CM9" i="12" s="1"/>
  <c r="CL13" i="12"/>
  <c r="CL12" i="11" s="1"/>
  <c r="CK13" i="9"/>
  <c r="CK11" i="11" s="1"/>
  <c r="CK13" i="11" s="1"/>
  <c r="CM37" i="12"/>
  <c r="CN34" i="12" s="1"/>
  <c r="CN104" i="9"/>
  <c r="CO103" i="12"/>
  <c r="CN11" i="10"/>
  <c r="CN23" i="10" s="1"/>
  <c r="CN24" i="10" s="1"/>
  <c r="CN12" i="10" s="1"/>
  <c r="CO18" i="10"/>
  <c r="CO41" i="10"/>
  <c r="CO9" i="10" s="1"/>
  <c r="CM27" i="9" l="1"/>
  <c r="CM40" i="9" s="1"/>
  <c r="CM39" i="9"/>
  <c r="CM18" i="9" s="1"/>
  <c r="CM42" i="12"/>
  <c r="CM19" i="12" s="1"/>
  <c r="CM17" i="12" s="1"/>
  <c r="CL10" i="9"/>
  <c r="CL11" i="9"/>
  <c r="CL23" i="9" s="1"/>
  <c r="CL24" i="9" s="1"/>
  <c r="CL12" i="9" s="1"/>
  <c r="CO101" i="9"/>
  <c r="CN98" i="9"/>
  <c r="CN213" i="9"/>
  <c r="CN6" i="9" s="1"/>
  <c r="CO104" i="12"/>
  <c r="CN27" i="12" s="1"/>
  <c r="CN15" i="12" s="1"/>
  <c r="CN13" i="10"/>
  <c r="CO42" i="10"/>
  <c r="CM35" i="9" l="1"/>
  <c r="CM36" i="9" s="1"/>
  <c r="CM22" i="9" s="1"/>
  <c r="CM41" i="9"/>
  <c r="CM9" i="9" s="1"/>
  <c r="CM15" i="9"/>
  <c r="CN39" i="12"/>
  <c r="CN18" i="12" s="1"/>
  <c r="CN40" i="12"/>
  <c r="CN35" i="12"/>
  <c r="CM10" i="12"/>
  <c r="CM11" i="12"/>
  <c r="CM23" i="12" s="1"/>
  <c r="CM24" i="12" s="1"/>
  <c r="CM12" i="12" s="1"/>
  <c r="CL13" i="9"/>
  <c r="CL11" i="11" s="1"/>
  <c r="CL13" i="11" s="1"/>
  <c r="CO103" i="9"/>
  <c r="CN99" i="9"/>
  <c r="CO96" i="9" s="1"/>
  <c r="CO98" i="12"/>
  <c r="CO213" i="12"/>
  <c r="CO6" i="12" s="1"/>
  <c r="CP101" i="12"/>
  <c r="CP39" i="10"/>
  <c r="CO19" i="10"/>
  <c r="CO17" i="10" s="1"/>
  <c r="CO10" i="10" s="1"/>
  <c r="CM37" i="9" l="1"/>
  <c r="CN34" i="9" s="1"/>
  <c r="CM42" i="9"/>
  <c r="CM19" i="9" s="1"/>
  <c r="CM17" i="9" s="1"/>
  <c r="CN41" i="12"/>
  <c r="CN9" i="12" s="1"/>
  <c r="CM13" i="12"/>
  <c r="CM12" i="11" s="1"/>
  <c r="CN36" i="12"/>
  <c r="CN22" i="12" s="1"/>
  <c r="CO99" i="12"/>
  <c r="CP96" i="12" s="1"/>
  <c r="CO104" i="9"/>
  <c r="CP103" i="12"/>
  <c r="CP18" i="10"/>
  <c r="CP41" i="10"/>
  <c r="CP9" i="10" s="1"/>
  <c r="CO11" i="10"/>
  <c r="CO23" i="10" s="1"/>
  <c r="CO24" i="10" s="1"/>
  <c r="CO12" i="10" s="1"/>
  <c r="CN39" i="9" l="1"/>
  <c r="CN18" i="9" s="1"/>
  <c r="CN27" i="9"/>
  <c r="CN40" i="9" s="1"/>
  <c r="CN41" i="9" s="1"/>
  <c r="CN9" i="9" s="1"/>
  <c r="CN42" i="12"/>
  <c r="CN19" i="12" s="1"/>
  <c r="CN17" i="12" s="1"/>
  <c r="CN37" i="12"/>
  <c r="CO34" i="12" s="1"/>
  <c r="CM10" i="9"/>
  <c r="CM11" i="9"/>
  <c r="CM23" i="9" s="1"/>
  <c r="CM24" i="9" s="1"/>
  <c r="CM12" i="9" s="1"/>
  <c r="CO98" i="9"/>
  <c r="CP101" i="9"/>
  <c r="CO213" i="9"/>
  <c r="CO6" i="9" s="1"/>
  <c r="CP104" i="12"/>
  <c r="CO27" i="12" s="1"/>
  <c r="CO15" i="12" s="1"/>
  <c r="CO13" i="10"/>
  <c r="CP42" i="10"/>
  <c r="CO39" i="12" l="1"/>
  <c r="CO18" i="12" s="1"/>
  <c r="CN35" i="9"/>
  <c r="CN36" i="9" s="1"/>
  <c r="CN22" i="9" s="1"/>
  <c r="CN15" i="9"/>
  <c r="CN42" i="9"/>
  <c r="CN19" i="9" s="1"/>
  <c r="CN17" i="9" s="1"/>
  <c r="CM13" i="9"/>
  <c r="CM11" i="11" s="1"/>
  <c r="CM13" i="11" s="1"/>
  <c r="CO35" i="12"/>
  <c r="CO40" i="12"/>
  <c r="CN10" i="12"/>
  <c r="CN11" i="12"/>
  <c r="CN23" i="12" s="1"/>
  <c r="CN24" i="12" s="1"/>
  <c r="CN12" i="12" s="1"/>
  <c r="CP103" i="9"/>
  <c r="CO99" i="9"/>
  <c r="CP96" i="9" s="1"/>
  <c r="CP98" i="12"/>
  <c r="CP99" i="12" s="1"/>
  <c r="CQ96" i="12" s="1"/>
  <c r="CP213" i="12"/>
  <c r="CP6" i="12" s="1"/>
  <c r="CQ101" i="12"/>
  <c r="CQ39" i="10"/>
  <c r="CP19" i="10"/>
  <c r="CP17" i="10" s="1"/>
  <c r="CP10" i="10" s="1"/>
  <c r="CO41" i="12" l="1"/>
  <c r="CO9" i="12" s="1"/>
  <c r="CN37" i="9"/>
  <c r="CO34" i="9" s="1"/>
  <c r="CO39" i="9"/>
  <c r="CO18" i="9" s="1"/>
  <c r="CN13" i="12"/>
  <c r="CN12" i="11" s="1"/>
  <c r="CN10" i="9"/>
  <c r="CN11" i="9"/>
  <c r="CN23" i="9" s="1"/>
  <c r="CN24" i="9" s="1"/>
  <c r="CN12" i="9" s="1"/>
  <c r="CO36" i="12"/>
  <c r="CO22" i="12" s="1"/>
  <c r="CP104" i="9"/>
  <c r="CQ103" i="12"/>
  <c r="CP11" i="10"/>
  <c r="CP23" i="10" s="1"/>
  <c r="CP24" i="10" s="1"/>
  <c r="CP12" i="10" s="1"/>
  <c r="CQ18" i="10"/>
  <c r="CQ41" i="10"/>
  <c r="CQ9" i="10" s="1"/>
  <c r="CO42" i="12" l="1"/>
  <c r="CO19" i="12" s="1"/>
  <c r="CO17" i="12" s="1"/>
  <c r="CO27" i="9"/>
  <c r="CO35" i="9" s="1"/>
  <c r="CO36" i="9" s="1"/>
  <c r="CO22" i="9" s="1"/>
  <c r="CN13" i="9"/>
  <c r="CN11" i="11" s="1"/>
  <c r="CN13" i="11" s="1"/>
  <c r="CO37" i="12"/>
  <c r="CP34" i="12" s="1"/>
  <c r="CP98" i="9"/>
  <c r="CP213" i="9"/>
  <c r="CP6" i="9" s="1"/>
  <c r="CQ101" i="9"/>
  <c r="CQ104" i="12"/>
  <c r="CP27" i="12" s="1"/>
  <c r="CP15" i="12" s="1"/>
  <c r="CP13" i="10"/>
  <c r="CQ42" i="10"/>
  <c r="CP39" i="12" l="1"/>
  <c r="CP18" i="12" s="1"/>
  <c r="CO40" i="9"/>
  <c r="CO41" i="9" s="1"/>
  <c r="CO9" i="9" s="1"/>
  <c r="CO15" i="9"/>
  <c r="CP35" i="12"/>
  <c r="CP36" i="12" s="1"/>
  <c r="CP22" i="12" s="1"/>
  <c r="CP40" i="12"/>
  <c r="CO37" i="9"/>
  <c r="CP34" i="9" s="1"/>
  <c r="CO10" i="12"/>
  <c r="CO11" i="12"/>
  <c r="CO23" i="12" s="1"/>
  <c r="CO24" i="12" s="1"/>
  <c r="CO12" i="12" s="1"/>
  <c r="CQ103" i="9"/>
  <c r="CP99" i="9"/>
  <c r="CQ96" i="9" s="1"/>
  <c r="CQ98" i="12"/>
  <c r="CQ213" i="12"/>
  <c r="CQ6" i="12" s="1"/>
  <c r="CR101" i="12"/>
  <c r="CR39" i="10"/>
  <c r="CQ19" i="10"/>
  <c r="CQ17" i="10" s="1"/>
  <c r="CQ10" i="10" s="1"/>
  <c r="CP41" i="12" l="1"/>
  <c r="CP9" i="12" s="1"/>
  <c r="CP37" i="12"/>
  <c r="CQ34" i="12" s="1"/>
  <c r="CO42" i="9"/>
  <c r="CO19" i="9" s="1"/>
  <c r="CP42" i="12"/>
  <c r="CP19" i="12" s="1"/>
  <c r="CO13" i="12"/>
  <c r="CO12" i="11" s="1"/>
  <c r="CQ99" i="12"/>
  <c r="CR96" i="12" s="1"/>
  <c r="CQ104" i="9"/>
  <c r="CR103" i="12"/>
  <c r="CQ11" i="10"/>
  <c r="CQ23" i="10" s="1"/>
  <c r="CQ24" i="10" s="1"/>
  <c r="CQ12" i="10" s="1"/>
  <c r="CR18" i="10"/>
  <c r="CR41" i="10"/>
  <c r="CR9" i="10" s="1"/>
  <c r="CP27" i="9" l="1"/>
  <c r="CP35" i="9" s="1"/>
  <c r="CP36" i="9" s="1"/>
  <c r="CP22" i="9" s="1"/>
  <c r="CQ39" i="12"/>
  <c r="CQ18" i="12" s="1"/>
  <c r="CP17" i="12"/>
  <c r="CP39" i="9"/>
  <c r="CP18" i="9" s="1"/>
  <c r="CO17" i="9"/>
  <c r="CQ213" i="9"/>
  <c r="CQ6" i="9" s="1"/>
  <c r="CR101" i="9"/>
  <c r="CQ98" i="9"/>
  <c r="CR104" i="12"/>
  <c r="CQ27" i="12" s="1"/>
  <c r="CQ15" i="12" s="1"/>
  <c r="CR42" i="10"/>
  <c r="CQ13" i="10"/>
  <c r="CP40" i="9" l="1"/>
  <c r="CP41" i="9" s="1"/>
  <c r="CP9" i="9" s="1"/>
  <c r="CP15" i="9"/>
  <c r="CQ35" i="12"/>
  <c r="CQ40" i="12"/>
  <c r="CQ41" i="12" s="1"/>
  <c r="CQ9" i="12" s="1"/>
  <c r="CP37" i="9"/>
  <c r="CQ34" i="9" s="1"/>
  <c r="CP10" i="12"/>
  <c r="CP11" i="12"/>
  <c r="CP23" i="12" s="1"/>
  <c r="CP24" i="12" s="1"/>
  <c r="CP12" i="12" s="1"/>
  <c r="CO10" i="9"/>
  <c r="CO11" i="9"/>
  <c r="CO23" i="9" s="1"/>
  <c r="CO24" i="9" s="1"/>
  <c r="CO12" i="9" s="1"/>
  <c r="CQ99" i="9"/>
  <c r="CR96" i="9" s="1"/>
  <c r="CR103" i="9"/>
  <c r="CR98" i="12"/>
  <c r="CR99" i="12" s="1"/>
  <c r="CS96" i="12" s="1"/>
  <c r="CR213" i="12"/>
  <c r="CR6" i="12" s="1"/>
  <c r="CS101" i="12"/>
  <c r="CS39" i="10"/>
  <c r="CR19" i="10"/>
  <c r="CR17" i="10" s="1"/>
  <c r="CR10" i="10" s="1"/>
  <c r="CQ42" i="12" l="1"/>
  <c r="CQ19" i="12" s="1"/>
  <c r="CQ17" i="12" s="1"/>
  <c r="CO13" i="9"/>
  <c r="CO11" i="11" s="1"/>
  <c r="CO13" i="11" s="1"/>
  <c r="CP42" i="9"/>
  <c r="CP19" i="9" s="1"/>
  <c r="CP13" i="12"/>
  <c r="CP12" i="11" s="1"/>
  <c r="CQ36" i="12"/>
  <c r="CQ22" i="12" s="1"/>
  <c r="CR104" i="9"/>
  <c r="CS103" i="12"/>
  <c r="CR11" i="10"/>
  <c r="CR23" i="10" s="1"/>
  <c r="CR24" i="10" s="1"/>
  <c r="CR12" i="10" s="1"/>
  <c r="CS18" i="10"/>
  <c r="CS41" i="10"/>
  <c r="CS9" i="10" s="1"/>
  <c r="CQ27" i="9" l="1"/>
  <c r="CQ40" i="9" s="1"/>
  <c r="CR39" i="12"/>
  <c r="CR18" i="12" s="1"/>
  <c r="CQ37" i="12"/>
  <c r="CR34" i="12" s="1"/>
  <c r="CQ10" i="12"/>
  <c r="CQ11" i="12"/>
  <c r="CQ23" i="12" s="1"/>
  <c r="CQ24" i="12" s="1"/>
  <c r="CQ12" i="12" s="1"/>
  <c r="CQ39" i="9"/>
  <c r="CQ18" i="9" s="1"/>
  <c r="CP17" i="9"/>
  <c r="CR98" i="9"/>
  <c r="CR213" i="9"/>
  <c r="CR6" i="9" s="1"/>
  <c r="CS101" i="9"/>
  <c r="CS104" i="12"/>
  <c r="CR27" i="12" s="1"/>
  <c r="CR15" i="12" s="1"/>
  <c r="CR13" i="10"/>
  <c r="CS42" i="10"/>
  <c r="CQ35" i="9" l="1"/>
  <c r="CQ36" i="9" s="1"/>
  <c r="CQ22" i="9" s="1"/>
  <c r="CQ15" i="9"/>
  <c r="CR35" i="12"/>
  <c r="CR40" i="12"/>
  <c r="CQ41" i="9"/>
  <c r="CQ9" i="9" s="1"/>
  <c r="CP10" i="9"/>
  <c r="CP11" i="9"/>
  <c r="CP23" i="9" s="1"/>
  <c r="CP24" i="9" s="1"/>
  <c r="CP12" i="9" s="1"/>
  <c r="CQ13" i="12"/>
  <c r="CQ12" i="11" s="1"/>
  <c r="CS103" i="9"/>
  <c r="CR99" i="9"/>
  <c r="CS96" i="9" s="1"/>
  <c r="CS98" i="12"/>
  <c r="CS99" i="12" s="1"/>
  <c r="CT96" i="12" s="1"/>
  <c r="CS213" i="12"/>
  <c r="CS6" i="12" s="1"/>
  <c r="CT101" i="12"/>
  <c r="CT39" i="10"/>
  <c r="CS19" i="10"/>
  <c r="CS17" i="10" s="1"/>
  <c r="CS10" i="10" s="1"/>
  <c r="CQ37" i="9" l="1"/>
  <c r="CR34" i="9" s="1"/>
  <c r="CP13" i="9"/>
  <c r="CP11" i="11" s="1"/>
  <c r="CP13" i="11" s="1"/>
  <c r="CR36" i="12"/>
  <c r="CR22" i="12" s="1"/>
  <c r="CR41" i="12"/>
  <c r="CR9" i="12" s="1"/>
  <c r="CQ42" i="9"/>
  <c r="CQ19" i="9" s="1"/>
  <c r="CS104" i="9"/>
  <c r="CT103" i="12"/>
  <c r="CS11" i="10"/>
  <c r="CS23" i="10" s="1"/>
  <c r="CS24" i="10" s="1"/>
  <c r="CS12" i="10" s="1"/>
  <c r="CT18" i="10"/>
  <c r="CT41" i="10"/>
  <c r="CT9" i="10" s="1"/>
  <c r="CR27" i="9" l="1"/>
  <c r="CR42" i="12"/>
  <c r="CR19" i="12" s="1"/>
  <c r="CR17" i="12" s="1"/>
  <c r="CR39" i="9"/>
  <c r="CR18" i="9" s="1"/>
  <c r="CQ17" i="9"/>
  <c r="CR37" i="12"/>
  <c r="CS34" i="12" s="1"/>
  <c r="CS213" i="9"/>
  <c r="CS6" i="9" s="1"/>
  <c r="CT101" i="9"/>
  <c r="CS98" i="9"/>
  <c r="CT104" i="12"/>
  <c r="CS27" i="12" s="1"/>
  <c r="CS15" i="12" s="1"/>
  <c r="CS13" i="10"/>
  <c r="CT42" i="10"/>
  <c r="CR35" i="9" l="1"/>
  <c r="CR36" i="9" s="1"/>
  <c r="CR22" i="9" s="1"/>
  <c r="CR40" i="9"/>
  <c r="CR41" i="9" s="1"/>
  <c r="CR9" i="9" s="1"/>
  <c r="CR15" i="9"/>
  <c r="CS39" i="12"/>
  <c r="CS18" i="12" s="1"/>
  <c r="CQ10" i="9"/>
  <c r="CQ11" i="9"/>
  <c r="CQ23" i="9" s="1"/>
  <c r="CQ24" i="9" s="1"/>
  <c r="CQ12" i="9" s="1"/>
  <c r="CS35" i="12"/>
  <c r="CS36" i="12" s="1"/>
  <c r="CS22" i="12" s="1"/>
  <c r="CS40" i="12"/>
  <c r="CR10" i="12"/>
  <c r="CR11" i="12"/>
  <c r="CR23" i="12" s="1"/>
  <c r="CR24" i="12" s="1"/>
  <c r="CR12" i="12" s="1"/>
  <c r="CS99" i="9"/>
  <c r="CT96" i="9" s="1"/>
  <c r="CT103" i="9"/>
  <c r="CT98" i="12"/>
  <c r="CT99" i="12" s="1"/>
  <c r="CU96" i="12" s="1"/>
  <c r="CT213" i="12"/>
  <c r="CT6" i="12" s="1"/>
  <c r="CU101" i="12"/>
  <c r="CU39" i="10"/>
  <c r="CT19" i="10"/>
  <c r="CT17" i="10" s="1"/>
  <c r="CT10" i="10" s="1"/>
  <c r="CR37" i="9" l="1"/>
  <c r="CS34" i="9" s="1"/>
  <c r="CS41" i="12"/>
  <c r="CS9" i="12" s="1"/>
  <c r="CR13" i="12"/>
  <c r="CR12" i="11" s="1"/>
  <c r="CQ13" i="9"/>
  <c r="CQ11" i="11" s="1"/>
  <c r="CQ13" i="11" s="1"/>
  <c r="CR42" i="9"/>
  <c r="CR19" i="9" s="1"/>
  <c r="CS37" i="12"/>
  <c r="CT34" i="12" s="1"/>
  <c r="CT104" i="9"/>
  <c r="CU103" i="12"/>
  <c r="CT11" i="10"/>
  <c r="CT23" i="10" s="1"/>
  <c r="CT24" i="10" s="1"/>
  <c r="CT12" i="10" s="1"/>
  <c r="CU18" i="10"/>
  <c r="CU41" i="10"/>
  <c r="CU9" i="10" s="1"/>
  <c r="CS27" i="9" l="1"/>
  <c r="CS42" i="12"/>
  <c r="CS19" i="12" s="1"/>
  <c r="CS17" i="12" s="1"/>
  <c r="CS39" i="9"/>
  <c r="CS18" i="9" s="1"/>
  <c r="CR17" i="9"/>
  <c r="CT98" i="9"/>
  <c r="CU101" i="9"/>
  <c r="CT213" i="9"/>
  <c r="CT6" i="9" s="1"/>
  <c r="CU104" i="12"/>
  <c r="CT27" i="12" s="1"/>
  <c r="CT15" i="12" s="1"/>
  <c r="CU42" i="10"/>
  <c r="CT13" i="10"/>
  <c r="CS35" i="9" l="1"/>
  <c r="CS36" i="9" s="1"/>
  <c r="CS22" i="9" s="1"/>
  <c r="CS40" i="9"/>
  <c r="CS41" i="9" s="1"/>
  <c r="CS9" i="9" s="1"/>
  <c r="CS15" i="9"/>
  <c r="CT39" i="12"/>
  <c r="CT18" i="12" s="1"/>
  <c r="CS10" i="12"/>
  <c r="CS11" i="12"/>
  <c r="CS23" i="12" s="1"/>
  <c r="CS24" i="12" s="1"/>
  <c r="CS12" i="12" s="1"/>
  <c r="CT35" i="12"/>
  <c r="CT40" i="12"/>
  <c r="CR10" i="9"/>
  <c r="CR11" i="9"/>
  <c r="CR23" i="9" s="1"/>
  <c r="CR24" i="9" s="1"/>
  <c r="CR12" i="9" s="1"/>
  <c r="CU103" i="9"/>
  <c r="CT99" i="9"/>
  <c r="CU96" i="9" s="1"/>
  <c r="CU98" i="12"/>
  <c r="CU99" i="12" s="1"/>
  <c r="CV96" i="12" s="1"/>
  <c r="CU213" i="12"/>
  <c r="CU6" i="12" s="1"/>
  <c r="CV101" i="12"/>
  <c r="CV39" i="10"/>
  <c r="CU19" i="10"/>
  <c r="CU17" i="10" s="1"/>
  <c r="CU10" i="10" s="1"/>
  <c r="CS37" i="9" l="1"/>
  <c r="CT34" i="9" s="1"/>
  <c r="CT41" i="12"/>
  <c r="CT9" i="12" s="1"/>
  <c r="CS42" i="9"/>
  <c r="CS19" i="9" s="1"/>
  <c r="CS17" i="9" s="1"/>
  <c r="CS13" i="12"/>
  <c r="CS12" i="11" s="1"/>
  <c r="CR13" i="9"/>
  <c r="CR11" i="11" s="1"/>
  <c r="CR13" i="11" s="1"/>
  <c r="CT36" i="12"/>
  <c r="CT22" i="12" s="1"/>
  <c r="CU104" i="9"/>
  <c r="CV103" i="12"/>
  <c r="CU11" i="10"/>
  <c r="CU23" i="10" s="1"/>
  <c r="CU24" i="10" s="1"/>
  <c r="CU12" i="10" s="1"/>
  <c r="CV18" i="10"/>
  <c r="CV41" i="10"/>
  <c r="CV9" i="10" s="1"/>
  <c r="CT27" i="9" l="1"/>
  <c r="CT40" i="9" s="1"/>
  <c r="CT39" i="9"/>
  <c r="CT18" i="9" s="1"/>
  <c r="CT42" i="12"/>
  <c r="CS10" i="9"/>
  <c r="CS11" i="9"/>
  <c r="CS23" i="9" s="1"/>
  <c r="CS24" i="9" s="1"/>
  <c r="CS12" i="9" s="1"/>
  <c r="CT37" i="12"/>
  <c r="CU34" i="12" s="1"/>
  <c r="CU213" i="9"/>
  <c r="CU6" i="9" s="1"/>
  <c r="CV101" i="9"/>
  <c r="CU98" i="9"/>
  <c r="CV104" i="12"/>
  <c r="CU27" i="12" s="1"/>
  <c r="CU15" i="12" s="1"/>
  <c r="CU13" i="10"/>
  <c r="CV42" i="10"/>
  <c r="CT35" i="9" l="1"/>
  <c r="CT36" i="9" s="1"/>
  <c r="CT22" i="9" s="1"/>
  <c r="CT15" i="9"/>
  <c r="CT41" i="9"/>
  <c r="CT9" i="9" s="1"/>
  <c r="CT19" i="12"/>
  <c r="CT17" i="12" s="1"/>
  <c r="CU39" i="12"/>
  <c r="CU18" i="12" s="1"/>
  <c r="CS13" i="9"/>
  <c r="CS11" i="11" s="1"/>
  <c r="CS13" i="11" s="1"/>
  <c r="CU40" i="12"/>
  <c r="CU35" i="12"/>
  <c r="CU36" i="12" s="1"/>
  <c r="CU22" i="12" s="1"/>
  <c r="CU99" i="9"/>
  <c r="CV96" i="9" s="1"/>
  <c r="CV103" i="9"/>
  <c r="CV98" i="12"/>
  <c r="CV99" i="12" s="1"/>
  <c r="CW96" i="12" s="1"/>
  <c r="CV213" i="12"/>
  <c r="CV6" i="12" s="1"/>
  <c r="CW101" i="12"/>
  <c r="CW39" i="10"/>
  <c r="CV19" i="10"/>
  <c r="CV17" i="10" s="1"/>
  <c r="CV10" i="10" s="1"/>
  <c r="CT37" i="9" l="1"/>
  <c r="CU34" i="9" s="1"/>
  <c r="CT42" i="9"/>
  <c r="CT19" i="9" s="1"/>
  <c r="CT17" i="9" s="1"/>
  <c r="CT10" i="9" s="1"/>
  <c r="CT10" i="12"/>
  <c r="CT11" i="12"/>
  <c r="CT23" i="12" s="1"/>
  <c r="CT24" i="12" s="1"/>
  <c r="CT12" i="12" s="1"/>
  <c r="CU37" i="12"/>
  <c r="CV34" i="12" s="1"/>
  <c r="CU41" i="12"/>
  <c r="CU9" i="12" s="1"/>
  <c r="CV104" i="9"/>
  <c r="CW103" i="12"/>
  <c r="CV11" i="10"/>
  <c r="CV23" i="10" s="1"/>
  <c r="CV24" i="10" s="1"/>
  <c r="CV12" i="10" s="1"/>
  <c r="CW18" i="10"/>
  <c r="CW41" i="10"/>
  <c r="CW9" i="10" s="1"/>
  <c r="CU27" i="9" l="1"/>
  <c r="CU40" i="9" s="1"/>
  <c r="CT11" i="9"/>
  <c r="CT23" i="9" s="1"/>
  <c r="CT24" i="9" s="1"/>
  <c r="CT12" i="9" s="1"/>
  <c r="CU39" i="9"/>
  <c r="CU18" i="9" s="1"/>
  <c r="CT13" i="12"/>
  <c r="CT12" i="11" s="1"/>
  <c r="CU42" i="12"/>
  <c r="CU19" i="12" s="1"/>
  <c r="CV213" i="9"/>
  <c r="CV6" i="9" s="1"/>
  <c r="CW101" i="9"/>
  <c r="CV98" i="9"/>
  <c r="CW104" i="12"/>
  <c r="CV27" i="12" s="1"/>
  <c r="CV15" i="12" s="1"/>
  <c r="CV13" i="10"/>
  <c r="CW42" i="10"/>
  <c r="CU35" i="9" l="1"/>
  <c r="CU36" i="9" s="1"/>
  <c r="CU22" i="9" s="1"/>
  <c r="CU15" i="9"/>
  <c r="CT13" i="9"/>
  <c r="CT11" i="11" s="1"/>
  <c r="CT13" i="11" s="1"/>
  <c r="CV39" i="12"/>
  <c r="CV18" i="12" s="1"/>
  <c r="CU17" i="12"/>
  <c r="CV35" i="12"/>
  <c r="CV40" i="12"/>
  <c r="CU41" i="9"/>
  <c r="CU9" i="9" s="1"/>
  <c r="CV99" i="9"/>
  <c r="CW96" i="9" s="1"/>
  <c r="CW103" i="9"/>
  <c r="CW98" i="12"/>
  <c r="CW99" i="12" s="1"/>
  <c r="CX96" i="12" s="1"/>
  <c r="CW213" i="12"/>
  <c r="CW6" i="12" s="1"/>
  <c r="CX101" i="12"/>
  <c r="CX39" i="10"/>
  <c r="CW19" i="10"/>
  <c r="CW17" i="10" s="1"/>
  <c r="CW10" i="10" s="1"/>
  <c r="CU37" i="9" l="1"/>
  <c r="CV34" i="9" s="1"/>
  <c r="CV41" i="12"/>
  <c r="CV9" i="12" s="1"/>
  <c r="CU42" i="9"/>
  <c r="CV36" i="12"/>
  <c r="CV22" i="12" s="1"/>
  <c r="CU10" i="12"/>
  <c r="CU11" i="12"/>
  <c r="CU23" i="12" s="1"/>
  <c r="CU24" i="12" s="1"/>
  <c r="CU12" i="12" s="1"/>
  <c r="CW104" i="9"/>
  <c r="CX103" i="12"/>
  <c r="CW11" i="10"/>
  <c r="CW23" i="10" s="1"/>
  <c r="CW24" i="10" s="1"/>
  <c r="CW12" i="10" s="1"/>
  <c r="CX18" i="10"/>
  <c r="CX41" i="10"/>
  <c r="CX9" i="10" s="1"/>
  <c r="CV27" i="9" l="1"/>
  <c r="CV40" i="9" s="1"/>
  <c r="CV42" i="12"/>
  <c r="CV19" i="12" s="1"/>
  <c r="CV17" i="12" s="1"/>
  <c r="CV39" i="9"/>
  <c r="CV18" i="9" s="1"/>
  <c r="CU19" i="9"/>
  <c r="CU17" i="9" s="1"/>
  <c r="CU10" i="9" s="1"/>
  <c r="CU13" i="12"/>
  <c r="CU12" i="11" s="1"/>
  <c r="CV37" i="12"/>
  <c r="CW34" i="12" s="1"/>
  <c r="CW213" i="9"/>
  <c r="CW6" i="9" s="1"/>
  <c r="CX101" i="9"/>
  <c r="CW98" i="9"/>
  <c r="CX104" i="12"/>
  <c r="CW27" i="12" s="1"/>
  <c r="CW15" i="12" s="1"/>
  <c r="CW13" i="10"/>
  <c r="CX42" i="10"/>
  <c r="CV35" i="9" l="1"/>
  <c r="CV36" i="9" s="1"/>
  <c r="CV22" i="9" s="1"/>
  <c r="CV15" i="9"/>
  <c r="CW39" i="12"/>
  <c r="CW18" i="12" s="1"/>
  <c r="CU11" i="9"/>
  <c r="CU23" i="9" s="1"/>
  <c r="CU24" i="9" s="1"/>
  <c r="CU12" i="9" s="1"/>
  <c r="CV41" i="9"/>
  <c r="CV9" i="9" s="1"/>
  <c r="CW35" i="12"/>
  <c r="CW36" i="12" s="1"/>
  <c r="CW22" i="12" s="1"/>
  <c r="CW40" i="12"/>
  <c r="CV10" i="12"/>
  <c r="CV11" i="12"/>
  <c r="CV23" i="12" s="1"/>
  <c r="CV24" i="12" s="1"/>
  <c r="CV12" i="12" s="1"/>
  <c r="CW99" i="9"/>
  <c r="CX96" i="9" s="1"/>
  <c r="CX103" i="9"/>
  <c r="CX98" i="12"/>
  <c r="CX99" i="12" s="1"/>
  <c r="CY96" i="12" s="1"/>
  <c r="CX213" i="12"/>
  <c r="CX6" i="12" s="1"/>
  <c r="CY101" i="12"/>
  <c r="CY39" i="10"/>
  <c r="CX19" i="10"/>
  <c r="CX17" i="10" s="1"/>
  <c r="CX10" i="10" s="1"/>
  <c r="CV37" i="9" l="1"/>
  <c r="CW34" i="9" s="1"/>
  <c r="CW41" i="12"/>
  <c r="CW9" i="12" s="1"/>
  <c r="CU13" i="9"/>
  <c r="CU11" i="11" s="1"/>
  <c r="CU13" i="11" s="1"/>
  <c r="CV42" i="9"/>
  <c r="CV19" i="9" s="1"/>
  <c r="CV17" i="9" s="1"/>
  <c r="CV10" i="9" s="1"/>
  <c r="CW37" i="12"/>
  <c r="CX34" i="12" s="1"/>
  <c r="CV13" i="12"/>
  <c r="CV12" i="11" s="1"/>
  <c r="CX104" i="9"/>
  <c r="CY103" i="12"/>
  <c r="CX11" i="10"/>
  <c r="CX23" i="10" s="1"/>
  <c r="CX24" i="10" s="1"/>
  <c r="CX12" i="10" s="1"/>
  <c r="CY18" i="10"/>
  <c r="CY41" i="10"/>
  <c r="CY9" i="10" s="1"/>
  <c r="CW42" i="12" l="1"/>
  <c r="CX39" i="12" s="1"/>
  <c r="CX18" i="12" s="1"/>
  <c r="CW27" i="9"/>
  <c r="CW40" i="9" s="1"/>
  <c r="CV11" i="9"/>
  <c r="CV23" i="9" s="1"/>
  <c r="CV24" i="9" s="1"/>
  <c r="CV12" i="9" s="1"/>
  <c r="CW39" i="9"/>
  <c r="CW18" i="9" s="1"/>
  <c r="CW19" i="12"/>
  <c r="CW17" i="12" s="1"/>
  <c r="CW11" i="12" s="1"/>
  <c r="CW23" i="12" s="1"/>
  <c r="CW24" i="12" s="1"/>
  <c r="CW12" i="12" s="1"/>
  <c r="CX98" i="9"/>
  <c r="CX213" i="9"/>
  <c r="CX6" i="9" s="1"/>
  <c r="CY101" i="9"/>
  <c r="CY104" i="12"/>
  <c r="CX27" i="12" s="1"/>
  <c r="CX15" i="12" s="1"/>
  <c r="CY42" i="10"/>
  <c r="CX13" i="10"/>
  <c r="CW35" i="9" l="1"/>
  <c r="CW36" i="9" s="1"/>
  <c r="CW22" i="9" s="1"/>
  <c r="CW15" i="9"/>
  <c r="CV13" i="9"/>
  <c r="CV11" i="11" s="1"/>
  <c r="CV13" i="11" s="1"/>
  <c r="CW10" i="12"/>
  <c r="CW13" i="12" s="1"/>
  <c r="CW12" i="11" s="1"/>
  <c r="CX35" i="12"/>
  <c r="CX40" i="12"/>
  <c r="CW41" i="9"/>
  <c r="CW9" i="9" s="1"/>
  <c r="CY103" i="9"/>
  <c r="CX99" i="9"/>
  <c r="CY96" i="9" s="1"/>
  <c r="CY98" i="12"/>
  <c r="CY99" i="12" s="1"/>
  <c r="CZ96" i="12" s="1"/>
  <c r="CY213" i="12"/>
  <c r="CY6" i="12" s="1"/>
  <c r="CZ101" i="12"/>
  <c r="CZ39" i="10"/>
  <c r="CY19" i="10"/>
  <c r="CY17" i="10" s="1"/>
  <c r="CY10" i="10" s="1"/>
  <c r="CW37" i="9" l="1"/>
  <c r="CX34" i="9" s="1"/>
  <c r="CW42" i="9"/>
  <c r="CW19" i="9" s="1"/>
  <c r="CX41" i="12"/>
  <c r="CX9" i="12" s="1"/>
  <c r="CX36" i="12"/>
  <c r="CX22" i="12" s="1"/>
  <c r="CY104" i="9"/>
  <c r="CZ103" i="12"/>
  <c r="CZ18" i="10"/>
  <c r="CZ41" i="10"/>
  <c r="CZ9" i="10" s="1"/>
  <c r="CY11" i="10"/>
  <c r="CY23" i="10" s="1"/>
  <c r="CY24" i="10" s="1"/>
  <c r="CY12" i="10" s="1"/>
  <c r="CX27" i="9" l="1"/>
  <c r="CX37" i="12"/>
  <c r="CY34" i="12" s="1"/>
  <c r="CX42" i="12"/>
  <c r="CX19" i="12" s="1"/>
  <c r="CX39" i="9"/>
  <c r="CX18" i="9" s="1"/>
  <c r="CW17" i="9"/>
  <c r="CY213" i="9"/>
  <c r="CY6" i="9" s="1"/>
  <c r="CY98" i="9"/>
  <c r="CZ101" i="9"/>
  <c r="CZ104" i="12"/>
  <c r="CY27" i="12" s="1"/>
  <c r="CY15" i="12" s="1"/>
  <c r="CY13" i="10"/>
  <c r="CZ42" i="10"/>
  <c r="CX40" i="9" l="1"/>
  <c r="CX41" i="9" s="1"/>
  <c r="CX9" i="9" s="1"/>
  <c r="CX35" i="9"/>
  <c r="CX36" i="9" s="1"/>
  <c r="CX22" i="9" s="1"/>
  <c r="CX15" i="9"/>
  <c r="CW10" i="9"/>
  <c r="CW11" i="9"/>
  <c r="CW23" i="9" s="1"/>
  <c r="CW24" i="9" s="1"/>
  <c r="CW12" i="9" s="1"/>
  <c r="CY40" i="12"/>
  <c r="CY35" i="12"/>
  <c r="CY39" i="12"/>
  <c r="CY18" i="12" s="1"/>
  <c r="CX17" i="12"/>
  <c r="CZ103" i="9"/>
  <c r="CY99" i="9"/>
  <c r="CZ96" i="9" s="1"/>
  <c r="CZ98" i="12"/>
  <c r="CZ99" i="12" s="1"/>
  <c r="DA96" i="12" s="1"/>
  <c r="CZ213" i="12"/>
  <c r="CZ6" i="12" s="1"/>
  <c r="DA101" i="12"/>
  <c r="DA39" i="10"/>
  <c r="CZ19" i="10"/>
  <c r="CZ17" i="10" s="1"/>
  <c r="CZ10" i="10" s="1"/>
  <c r="CX37" i="9" l="1"/>
  <c r="CY34" i="9" s="1"/>
  <c r="CX42" i="9"/>
  <c r="CX19" i="9" s="1"/>
  <c r="CX17" i="9" s="1"/>
  <c r="CW13" i="9"/>
  <c r="CW11" i="11" s="1"/>
  <c r="CW13" i="11" s="1"/>
  <c r="CY36" i="12"/>
  <c r="CY22" i="12" s="1"/>
  <c r="CX10" i="12"/>
  <c r="CX11" i="12"/>
  <c r="CX23" i="12" s="1"/>
  <c r="CX24" i="12" s="1"/>
  <c r="CX12" i="12" s="1"/>
  <c r="CY41" i="12"/>
  <c r="CY9" i="12" s="1"/>
  <c r="CZ104" i="9"/>
  <c r="DA103" i="12"/>
  <c r="CZ11" i="10"/>
  <c r="CZ23" i="10" s="1"/>
  <c r="CZ24" i="10" s="1"/>
  <c r="CZ12" i="10" s="1"/>
  <c r="DA18" i="10"/>
  <c r="DA41" i="10"/>
  <c r="DA9" i="10" s="1"/>
  <c r="CY27" i="9" l="1"/>
  <c r="CY35" i="9" s="1"/>
  <c r="CY36" i="9" s="1"/>
  <c r="CY22" i="9" s="1"/>
  <c r="CY39" i="9"/>
  <c r="CY18" i="9" s="1"/>
  <c r="CX13" i="12"/>
  <c r="CX12" i="11" s="1"/>
  <c r="CY37" i="12"/>
  <c r="CZ34" i="12" s="1"/>
  <c r="CX10" i="9"/>
  <c r="CX11" i="9"/>
  <c r="CX23" i="9" s="1"/>
  <c r="CX24" i="9" s="1"/>
  <c r="CX12" i="9" s="1"/>
  <c r="CY42" i="12"/>
  <c r="CY19" i="12" s="1"/>
  <c r="CZ98" i="9"/>
  <c r="CZ213" i="9"/>
  <c r="CZ6" i="9" s="1"/>
  <c r="DA101" i="9"/>
  <c r="DA104" i="12"/>
  <c r="CZ27" i="12" s="1"/>
  <c r="CZ15" i="12" s="1"/>
  <c r="CZ13" i="10"/>
  <c r="DA42" i="10"/>
  <c r="CY40" i="9" l="1"/>
  <c r="CY41" i="9" s="1"/>
  <c r="CY9" i="9" s="1"/>
  <c r="CY15" i="9"/>
  <c r="CX13" i="9"/>
  <c r="CX11" i="11" s="1"/>
  <c r="CX13" i="11" s="1"/>
  <c r="CZ39" i="12"/>
  <c r="CZ18" i="12" s="1"/>
  <c r="CY17" i="12"/>
  <c r="CZ40" i="12"/>
  <c r="CZ35" i="12"/>
  <c r="CZ36" i="12" s="1"/>
  <c r="CZ22" i="12" s="1"/>
  <c r="CY37" i="9"/>
  <c r="CZ34" i="9" s="1"/>
  <c r="DA103" i="9"/>
  <c r="CZ99" i="9"/>
  <c r="DA96" i="9" s="1"/>
  <c r="DA98" i="12"/>
  <c r="DA99" i="12" s="1"/>
  <c r="DB96" i="12" s="1"/>
  <c r="DA213" i="12"/>
  <c r="DA6" i="12" s="1"/>
  <c r="DB101" i="12"/>
  <c r="DB39" i="10"/>
  <c r="DA19" i="10"/>
  <c r="DA17" i="10" s="1"/>
  <c r="DA10" i="10" s="1"/>
  <c r="CY42" i="9" l="1"/>
  <c r="CY19" i="9" s="1"/>
  <c r="CY17" i="9" s="1"/>
  <c r="CZ41" i="12"/>
  <c r="CZ9" i="12" s="1"/>
  <c r="CZ37" i="12"/>
  <c r="DA34" i="12" s="1"/>
  <c r="CY10" i="12"/>
  <c r="CY11" i="12"/>
  <c r="CY23" i="12" s="1"/>
  <c r="CY24" i="12" s="1"/>
  <c r="CY12" i="12" s="1"/>
  <c r="DA104" i="9"/>
  <c r="DB103" i="12"/>
  <c r="DA11" i="10"/>
  <c r="DA23" i="10" s="1"/>
  <c r="DA24" i="10" s="1"/>
  <c r="DA12" i="10" s="1"/>
  <c r="DB18" i="10"/>
  <c r="DB41" i="10"/>
  <c r="DB9" i="10" s="1"/>
  <c r="CZ27" i="9" l="1"/>
  <c r="CZ35" i="9" s="1"/>
  <c r="CZ36" i="9" s="1"/>
  <c r="CZ22" i="9" s="1"/>
  <c r="CZ39" i="9"/>
  <c r="CZ18" i="9" s="1"/>
  <c r="CZ42" i="12"/>
  <c r="CZ19" i="12" s="1"/>
  <c r="CZ17" i="12" s="1"/>
  <c r="CY13" i="12"/>
  <c r="CY12" i="11" s="1"/>
  <c r="CY10" i="9"/>
  <c r="CY11" i="9"/>
  <c r="CY23" i="9" s="1"/>
  <c r="CY24" i="9" s="1"/>
  <c r="CY12" i="9" s="1"/>
  <c r="DB101" i="9"/>
  <c r="DA213" i="9"/>
  <c r="DA6" i="9" s="1"/>
  <c r="DA98" i="9"/>
  <c r="DB104" i="12"/>
  <c r="DA27" i="12" s="1"/>
  <c r="DA15" i="12" s="1"/>
  <c r="DB42" i="10"/>
  <c r="DA13" i="10"/>
  <c r="CZ40" i="9" l="1"/>
  <c r="CZ41" i="9" s="1"/>
  <c r="CZ9" i="9" s="1"/>
  <c r="CZ15" i="9"/>
  <c r="DA39" i="12"/>
  <c r="DA18" i="12" s="1"/>
  <c r="CY13" i="9"/>
  <c r="CY11" i="11" s="1"/>
  <c r="CY13" i="11" s="1"/>
  <c r="CZ10" i="12"/>
  <c r="CZ11" i="12"/>
  <c r="CZ23" i="12" s="1"/>
  <c r="CZ24" i="12" s="1"/>
  <c r="CZ12" i="12" s="1"/>
  <c r="DA35" i="12"/>
  <c r="DA40" i="12"/>
  <c r="CZ37" i="9"/>
  <c r="DA34" i="9" s="1"/>
  <c r="DA99" i="9"/>
  <c r="DB96" i="9" s="1"/>
  <c r="DB103" i="9"/>
  <c r="DB98" i="12"/>
  <c r="DB99" i="12" s="1"/>
  <c r="DC96" i="12" s="1"/>
  <c r="DB213" i="12"/>
  <c r="DB6" i="12" s="1"/>
  <c r="DC101" i="12"/>
  <c r="DC39" i="10"/>
  <c r="DB19" i="10"/>
  <c r="DB17" i="10" s="1"/>
  <c r="DB10" i="10" s="1"/>
  <c r="CZ42" i="9" l="1"/>
  <c r="CZ19" i="9" s="1"/>
  <c r="CZ17" i="9" s="1"/>
  <c r="CZ10" i="9" s="1"/>
  <c r="DA41" i="12"/>
  <c r="DA9" i="12" s="1"/>
  <c r="CZ13" i="12"/>
  <c r="CZ12" i="11" s="1"/>
  <c r="DA36" i="12"/>
  <c r="DA22" i="12" s="1"/>
  <c r="DB104" i="9"/>
  <c r="DC103" i="12"/>
  <c r="DB11" i="10"/>
  <c r="DB23" i="10" s="1"/>
  <c r="DB24" i="10" s="1"/>
  <c r="DB12" i="10" s="1"/>
  <c r="DC18" i="10"/>
  <c r="DC41" i="10"/>
  <c r="DC9" i="10" s="1"/>
  <c r="DA42" i="12" l="1"/>
  <c r="DA19" i="12" s="1"/>
  <c r="DA17" i="12" s="1"/>
  <c r="DA27" i="9"/>
  <c r="DA40" i="9" s="1"/>
  <c r="CZ11" i="9"/>
  <c r="CZ23" i="9" s="1"/>
  <c r="CZ24" i="9" s="1"/>
  <c r="CZ12" i="9" s="1"/>
  <c r="DA39" i="9"/>
  <c r="DA18" i="9" s="1"/>
  <c r="DA37" i="12"/>
  <c r="DB34" i="12" s="1"/>
  <c r="DB98" i="9"/>
  <c r="DC101" i="9"/>
  <c r="DB213" i="9"/>
  <c r="DB6" i="9" s="1"/>
  <c r="DC104" i="12"/>
  <c r="DB13" i="10"/>
  <c r="DC42" i="10"/>
  <c r="DC19" i="10" s="1"/>
  <c r="DC17" i="10" s="1"/>
  <c r="DC10" i="10" s="1"/>
  <c r="DA35" i="9" l="1"/>
  <c r="DA36" i="9" s="1"/>
  <c r="DA22" i="9" s="1"/>
  <c r="DB39" i="12"/>
  <c r="DB18" i="12" s="1"/>
  <c r="DA15" i="9"/>
  <c r="CZ13" i="9"/>
  <c r="CZ11" i="11" s="1"/>
  <c r="CZ13" i="11" s="1"/>
  <c r="DA41" i="9"/>
  <c r="DA9" i="9" s="1"/>
  <c r="DB27" i="12"/>
  <c r="DA37" i="9"/>
  <c r="DB34" i="9" s="1"/>
  <c r="DA10" i="12"/>
  <c r="DA11" i="12"/>
  <c r="DA23" i="12" s="1"/>
  <c r="DA24" i="12" s="1"/>
  <c r="DA12" i="12" s="1"/>
  <c r="DC103" i="9"/>
  <c r="DB99" i="9"/>
  <c r="DC96" i="9" s="1"/>
  <c r="DC98" i="12"/>
  <c r="DC99" i="12" s="1"/>
  <c r="DC213" i="12"/>
  <c r="DC6" i="12" s="1"/>
  <c r="DC11" i="10"/>
  <c r="DC23" i="10" s="1"/>
  <c r="DC24" i="10" s="1"/>
  <c r="DC12" i="10" s="1"/>
  <c r="DC27" i="12" l="1"/>
  <c r="DC35" i="12" s="1"/>
  <c r="DB15" i="12"/>
  <c r="DA13" i="12"/>
  <c r="DA12" i="11" s="1"/>
  <c r="DA42" i="9"/>
  <c r="DA19" i="9" s="1"/>
  <c r="DB35" i="12"/>
  <c r="DB40" i="12"/>
  <c r="DC104" i="9"/>
  <c r="DC13" i="10"/>
  <c r="DB27" i="9" l="1"/>
  <c r="DC27" i="9" s="1"/>
  <c r="DC40" i="12"/>
  <c r="DC15" i="12"/>
  <c r="DB41" i="12"/>
  <c r="DB9" i="12" s="1"/>
  <c r="DB36" i="12"/>
  <c r="DB22" i="12" s="1"/>
  <c r="DB39" i="9"/>
  <c r="DB18" i="9" s="1"/>
  <c r="DA17" i="9"/>
  <c r="DC98" i="9"/>
  <c r="DC213" i="9"/>
  <c r="DC6" i="9" s="1"/>
  <c r="DB40" i="9" l="1"/>
  <c r="DB41" i="9" s="1"/>
  <c r="DB9" i="9" s="1"/>
  <c r="DB35" i="9"/>
  <c r="DB36" i="9" s="1"/>
  <c r="DB22" i="9" s="1"/>
  <c r="DB15" i="9"/>
  <c r="DC15" i="9" s="1"/>
  <c r="DB42" i="12"/>
  <c r="DB19" i="12" s="1"/>
  <c r="DB17" i="12" s="1"/>
  <c r="DB37" i="12"/>
  <c r="DC34" i="12" s="1"/>
  <c r="DA10" i="9"/>
  <c r="DA11" i="9"/>
  <c r="DA23" i="9" s="1"/>
  <c r="DA24" i="9" s="1"/>
  <c r="DA12" i="9" s="1"/>
  <c r="DC35" i="9"/>
  <c r="DC40" i="9"/>
  <c r="DC99" i="9"/>
  <c r="DB37" i="9" l="1"/>
  <c r="DC34" i="9" s="1"/>
  <c r="DC36" i="9"/>
  <c r="DC37" i="9" s="1"/>
  <c r="DC39" i="12"/>
  <c r="DC18" i="12" s="1"/>
  <c r="DB10" i="12"/>
  <c r="DB11" i="12"/>
  <c r="DB23" i="12" s="1"/>
  <c r="DB24" i="12" s="1"/>
  <c r="DB12" i="12" s="1"/>
  <c r="DA13" i="9"/>
  <c r="DA11" i="11" s="1"/>
  <c r="DA13" i="11" s="1"/>
  <c r="DC36" i="12"/>
  <c r="DC22" i="12" s="1"/>
  <c r="DB42" i="9"/>
  <c r="DB19" i="9" s="1"/>
  <c r="DC22" i="9" l="1"/>
  <c r="DC41" i="12"/>
  <c r="DC9" i="12" s="1"/>
  <c r="DC39" i="9"/>
  <c r="DC18" i="9" s="1"/>
  <c r="DB17" i="9"/>
  <c r="DC37" i="12"/>
  <c r="DB13" i="12"/>
  <c r="DB12" i="11" s="1"/>
  <c r="DC42" i="12" l="1"/>
  <c r="DC19" i="12" s="1"/>
  <c r="DC17" i="12" s="1"/>
  <c r="DC10" i="12" s="1"/>
  <c r="DB10" i="9"/>
  <c r="DB11" i="9"/>
  <c r="DB23" i="9" s="1"/>
  <c r="DB24" i="9" s="1"/>
  <c r="DB12" i="9" s="1"/>
  <c r="DC41" i="9"/>
  <c r="DC9" i="9" s="1"/>
  <c r="C17" i="2"/>
  <c r="DC11" i="12" l="1"/>
  <c r="DC23" i="12" s="1"/>
  <c r="DC24" i="12" s="1"/>
  <c r="DC12" i="12" s="1"/>
  <c r="DC13" i="12" s="1"/>
  <c r="DC12" i="11" s="1"/>
  <c r="D23" i="11" s="1"/>
  <c r="DC42" i="9"/>
  <c r="DB13" i="9"/>
  <c r="DB11" i="11" s="1"/>
  <c r="DB13" i="11" s="1"/>
  <c r="C10" i="7"/>
  <c r="DC19" i="9" l="1"/>
  <c r="DC17" i="9" s="1"/>
  <c r="C23" i="2"/>
  <c r="B25" i="2" s="1"/>
  <c r="DC10" i="9" l="1"/>
  <c r="DC11" i="9"/>
  <c r="DC23" i="9" s="1"/>
  <c r="DC24" i="9" s="1"/>
  <c r="DC12" i="9" s="1"/>
  <c r="DC13" i="9" l="1"/>
  <c r="DC11" i="11" s="1"/>
  <c r="D22" i="11" l="1"/>
  <c r="D24" i="11" s="1"/>
  <c r="DC13" i="11"/>
  <c r="D30" i="11" l="1"/>
</calcChain>
</file>

<file path=xl/sharedStrings.xml><?xml version="1.0" encoding="utf-8"?>
<sst xmlns="http://schemas.openxmlformats.org/spreadsheetml/2006/main" count="847" uniqueCount="218">
  <si>
    <t>Benefit-Cost Analysis Data Filing Submission Template</t>
  </si>
  <si>
    <t xml:space="preserve">All electricity distributors must complete both the Summary tab and the Annual Values tab to accompany
their filing submission.
Values in the Summary tab should be linked to the Annual Values tab or other additional tabs included by the electricity distributor using formulas. </t>
  </si>
  <si>
    <t>Electricity distributors are strongly encouraged to include additional tabs providing the upstream calculations that deliver the Annual Values tab and Summary tab outputs.</t>
  </si>
  <si>
    <t>General Information</t>
  </si>
  <si>
    <t>Electricity Distributor Name</t>
  </si>
  <si>
    <t>Project or Program Name</t>
  </si>
  <si>
    <t>Description of NWS(s) (&lt;150 words)</t>
  </si>
  <si>
    <t>Year for Net Present Value</t>
  </si>
  <si>
    <t>Constant Dollar Year (i.e., nominal values deflated to this year)</t>
  </si>
  <si>
    <t>Distribution Service Test</t>
  </si>
  <si>
    <t>DST Benefits</t>
  </si>
  <si>
    <t>(Add more rows as required)</t>
  </si>
  <si>
    <t>Benefit</t>
  </si>
  <si>
    <t>Benefit Type</t>
  </si>
  <si>
    <t>NPV</t>
  </si>
  <si>
    <t>Benefit 1 [replace name]</t>
  </si>
  <si>
    <t>Benefit 2 [replace name]</t>
  </si>
  <si>
    <t>Benefit 3 [replace name]</t>
  </si>
  <si>
    <t>Benefit 4 [replace name]</t>
  </si>
  <si>
    <t>Benefit 5 [replace name]</t>
  </si>
  <si>
    <t>Benefit 6 [replace name]</t>
  </si>
  <si>
    <t>Total DST Benefit</t>
  </si>
  <si>
    <t>DST Costs</t>
  </si>
  <si>
    <t>Cost</t>
  </si>
  <si>
    <t>Cost Type</t>
  </si>
  <si>
    <t>Cost 1 [replace name]</t>
  </si>
  <si>
    <t>Cost 2 [replace name]</t>
  </si>
  <si>
    <t>Cost 3 [replace name]</t>
  </si>
  <si>
    <t>Cost 4 [replace name]</t>
  </si>
  <si>
    <t>Cost 5 [replace name]</t>
  </si>
  <si>
    <t>Cost 6 [replace name]</t>
  </si>
  <si>
    <t>Total DST Cost</t>
  </si>
  <si>
    <t>NPV Net DST Benefit</t>
  </si>
  <si>
    <t>Energy System Test</t>
  </si>
  <si>
    <t>EST Benefits</t>
  </si>
  <si>
    <t>Total EST Benefit</t>
  </si>
  <si>
    <t>EST Costs</t>
  </si>
  <si>
    <t>Total EST Cost</t>
  </si>
  <si>
    <t>NPV Net EST Benefit</t>
  </si>
  <si>
    <t>Use only such rows as are required. Insert additional columns as required.</t>
  </si>
  <si>
    <t>Distribution Service Benefits</t>
  </si>
  <si>
    <t>Distribution Service Costs</t>
  </si>
  <si>
    <t>Calendar Year</t>
  </si>
  <si>
    <t>DST Benefit Types</t>
  </si>
  <si>
    <t>Distribution Capacity (Deferral or Avoidance Benefit)</t>
  </si>
  <si>
    <t>Reliability (Net Avoided Outage Costs)</t>
  </si>
  <si>
    <t>Resilience (Critical Load Benefits)</t>
  </si>
  <si>
    <t>Innovation &amp; Market</t>
  </si>
  <si>
    <t>Transformation</t>
  </si>
  <si>
    <t>Planning Value</t>
  </si>
  <si>
    <t>DST Cost Types</t>
  </si>
  <si>
    <t>DER Acquisition Cost</t>
  </si>
  <si>
    <t>DER Operations, Maintenance, and Administrative (OM&amp;A) Costs</t>
  </si>
  <si>
    <t>Distribution System Ancillary Services Costs</t>
  </si>
  <si>
    <t>Risks (Distribution System)</t>
  </si>
  <si>
    <t>EST Benefit Types</t>
  </si>
  <si>
    <t>Transmission Capacity</t>
  </si>
  <si>
    <t>Avoided Energy Costs</t>
  </si>
  <si>
    <t>Avoided Generation Capacity Costs</t>
  </si>
  <si>
    <t>Innovation &amp; Market Transformation</t>
  </si>
  <si>
    <t>EST Cost Types</t>
  </si>
  <si>
    <t>DER (OM&amp;A) Costs</t>
  </si>
  <si>
    <t>Energy System Ancillary Costs</t>
  </si>
  <si>
    <t>Risks (Energy System)</t>
  </si>
  <si>
    <t>Alectra Utilities</t>
  </si>
  <si>
    <t>Nebo TS</t>
  </si>
  <si>
    <t>Newton TS</t>
  </si>
  <si>
    <t>Melbourne MS</t>
  </si>
  <si>
    <t>Alliston MS</t>
  </si>
  <si>
    <t>Barrie MS</t>
  </si>
  <si>
    <t>Duration / activation</t>
  </si>
  <si>
    <t>Need, 1st year</t>
  </si>
  <si>
    <t>Need, last year</t>
  </si>
  <si>
    <t>Activations / year</t>
  </si>
  <si>
    <t>Price Index, 2025=100</t>
  </si>
  <si>
    <t>CPI, Canada</t>
  </si>
  <si>
    <t>Capacity Price, $/kW-day</t>
  </si>
  <si>
    <t>Commitment period, days</t>
  </si>
  <si>
    <t>Energy Price, $/kWh</t>
  </si>
  <si>
    <t>Capacity Payments</t>
  </si>
  <si>
    <t>Energy Payments</t>
  </si>
  <si>
    <t>Total payments</t>
  </si>
  <si>
    <t>Station</t>
  </si>
  <si>
    <t>Lines</t>
  </si>
  <si>
    <t>Year</t>
  </si>
  <si>
    <t>WACC</t>
  </si>
  <si>
    <t>ROE</t>
  </si>
  <si>
    <t>LAND</t>
  </si>
  <si>
    <t>STATION ASSETS</t>
  </si>
  <si>
    <t>Equity Share</t>
  </si>
  <si>
    <t>Useful Life</t>
  </si>
  <si>
    <t>Depreciation Rate</t>
  </si>
  <si>
    <t>CCA (Class 47) Rate</t>
  </si>
  <si>
    <t>Combined Tax Rate</t>
  </si>
  <si>
    <t>Land</t>
  </si>
  <si>
    <t>Depreciation</t>
  </si>
  <si>
    <t>Average PPE</t>
  </si>
  <si>
    <t>Revenue Requirement</t>
  </si>
  <si>
    <t>Interest</t>
  </si>
  <si>
    <t>Return on Equity</t>
  </si>
  <si>
    <t>Taxes</t>
  </si>
  <si>
    <t>PILS</t>
  </si>
  <si>
    <t>UCC Open Balance</t>
  </si>
  <si>
    <t>CCA</t>
  </si>
  <si>
    <t>UCC Close Balance</t>
  </si>
  <si>
    <t>Land - Capital-in-Service</t>
  </si>
  <si>
    <t>PPE Open Balance</t>
  </si>
  <si>
    <t>PPE Close Balance</t>
  </si>
  <si>
    <t>Taxable Earnings</t>
  </si>
  <si>
    <t>Grossed-Up PILS</t>
  </si>
  <si>
    <t>O&amp;M</t>
  </si>
  <si>
    <t>New Capital</t>
  </si>
  <si>
    <t>T&amp;D Equipment</t>
  </si>
  <si>
    <t>Deemed Long-Term Debt Rate</t>
  </si>
  <si>
    <t>Deemed Short-term debt rate</t>
  </si>
  <si>
    <t>LT Debt Share</t>
  </si>
  <si>
    <t>ST Debt Share</t>
  </si>
  <si>
    <t>Cost of Capital</t>
  </si>
  <si>
    <t>Depreciation and CCA</t>
  </si>
  <si>
    <t>Book Value, Stations &amp; Lines</t>
  </si>
  <si>
    <t>Incentive DER Payments</t>
  </si>
  <si>
    <t>DER - Capital-in-Service</t>
  </si>
  <si>
    <t>O&amp;M Costs</t>
  </si>
  <si>
    <t>LINE ASSETS</t>
  </si>
  <si>
    <t>MS</t>
  </si>
  <si>
    <t>TS</t>
  </si>
  <si>
    <t>Stations O&amp;M</t>
  </si>
  <si>
    <t>Lines - Capital-in-Service</t>
  </si>
  <si>
    <t>Stations - Capital-in-Service</t>
  </si>
  <si>
    <t>Margin-on-Payment</t>
  </si>
  <si>
    <t>Capital timeline - Deferred, Nominal dollars</t>
  </si>
  <si>
    <t>DER Payments</t>
  </si>
  <si>
    <t>Total OM&amp;A</t>
  </si>
  <si>
    <t>Total</t>
  </si>
  <si>
    <t>Distribution Capacity Benefit</t>
  </si>
  <si>
    <t>Margin-on-Payments</t>
  </si>
  <si>
    <t>DER Program Costs, % of DER payments</t>
  </si>
  <si>
    <t>Summary tables</t>
  </si>
  <si>
    <t>Nominal value</t>
  </si>
  <si>
    <t>Assumptions</t>
  </si>
  <si>
    <t>DER Payments include only Capacity payments and Energy payments.</t>
  </si>
  <si>
    <t>Social Discount Factor, real</t>
  </si>
  <si>
    <t>Long-term inflation factor</t>
  </si>
  <si>
    <t>RevReq</t>
  </si>
  <si>
    <t>Deemed Interest Rate</t>
  </si>
  <si>
    <t>2027-2031</t>
  </si>
  <si>
    <t>NWS Station Deferral Program</t>
  </si>
  <si>
    <t>Alectra Utilities plans to implement an NWS Program during the 2027-2031 period to procure third-party DER capacity and energy in the five affected pockets: Nebo TS, Newton TS, Melbourne MS, Alliston MS, and Barrie MS. This NWS Program will provide locational capacity relief and thereby defer or right-size otherwise necessary station investments</t>
  </si>
  <si>
    <t>NWS OM&amp;A Cost</t>
  </si>
  <si>
    <t>Capital Deferral Benefit</t>
  </si>
  <si>
    <t>Capital Deferral Benefits</t>
  </si>
  <si>
    <t>RevReq Reference Case</t>
  </si>
  <si>
    <t>RevReq Deferred Case</t>
  </si>
  <si>
    <t>Cash flow</t>
  </si>
  <si>
    <t>Net DST Benefit</t>
  </si>
  <si>
    <t>Input Data</t>
  </si>
  <si>
    <t>OEB Cost of Capital Parameter Updates, March 27, 2025. https://www.oeb.ca/regulatory-rules-and-documents/rules-codes-and-requirements/cost-capital-parameter-updates</t>
  </si>
  <si>
    <t>IESO. Integrated Regional Resource Plans: Guide to Assessing Non-Wires Alternatives, May 26, 2023. https://www.ieso.ca/-/media/Files/IESO/Document-Library/regional-planning/IRRP-NWA-Process-Guidelines.pdf</t>
  </si>
  <si>
    <t>Not considered in the BCA: Local Reserve Auction, Contract-for-Difference, Deployment payments, Non-performance charges</t>
  </si>
  <si>
    <t>Price is set as per the York Region Pilot results in 2022: Capacity price is $400/kW-day in 2022 dollars, Energy price is $2/kWh in 2022 dollars</t>
  </si>
  <si>
    <t>Activation Parameters</t>
  </si>
  <si>
    <t>Energy Gap, MWh</t>
  </si>
  <si>
    <t>Capacity Gap, MW</t>
  </si>
  <si>
    <t>DER Reliability Margin. %</t>
  </si>
  <si>
    <t>York Region Pilot</t>
  </si>
  <si>
    <t>York Region Pilot, Commitment period log – 125 days for Year 1(2021), and 126 for Year 2( 2022). This includes the timeframe of May 1 to Oct 31, excluding business days and stat holidays.</t>
  </si>
  <si>
    <t>Total Capacity Gap, MW</t>
  </si>
  <si>
    <t>Total Capacity Need with Reliability Margin, MW</t>
  </si>
  <si>
    <t>Total Energy Gap, MWh</t>
  </si>
  <si>
    <t>Payments to DER Owners</t>
  </si>
  <si>
    <t>xx</t>
  </si>
  <si>
    <t>Capital timeline - Reference Case (to meet the needs)</t>
  </si>
  <si>
    <t>O&amp;M Cost for stations, annually, in 2025$</t>
  </si>
  <si>
    <t>Capacity Gap, MWA</t>
  </si>
  <si>
    <t>Power Factor</t>
  </si>
  <si>
    <t>Type</t>
  </si>
  <si>
    <t>Project ID</t>
  </si>
  <si>
    <t>Project Name</t>
  </si>
  <si>
    <t>In-Service Year</t>
  </si>
  <si>
    <t>Land Purchase</t>
  </si>
  <si>
    <t>152866</t>
  </si>
  <si>
    <t>New Station - Hamilton South-West (Land)</t>
  </si>
  <si>
    <t>152850</t>
  </si>
  <si>
    <t>New Station - Hamilton South-West (Station)</t>
  </si>
  <si>
    <t>152865</t>
  </si>
  <si>
    <t>New Station - Hamilton South-West (Egress)</t>
  </si>
  <si>
    <t>152493</t>
  </si>
  <si>
    <t>New Station - Newton TS (Capacity)</t>
  </si>
  <si>
    <t>152853</t>
  </si>
  <si>
    <t>New Station - Newton TS (Feeder Consolidation)</t>
  </si>
  <si>
    <t>102455</t>
  </si>
  <si>
    <t>Melbourne MS322 - 2 x 10 MVA  - Bradford</t>
  </si>
  <si>
    <t>152934</t>
  </si>
  <si>
    <t>Land Purchase - New Alliston 2x20MVA MS</t>
  </si>
  <si>
    <t>152909</t>
  </si>
  <si>
    <t>New Alliston 2x20MVA  MS</t>
  </si>
  <si>
    <t>101570</t>
  </si>
  <si>
    <t>New Alliston 2 x 20 MVA Substation - 44 kV Supply</t>
  </si>
  <si>
    <t>101571</t>
  </si>
  <si>
    <t>New Alliston 2 x 20 MVA Substation - 13.8 kV Feeder Integration</t>
  </si>
  <si>
    <t>100159</t>
  </si>
  <si>
    <t>Hydro One Asset Purchase - Alliston</t>
  </si>
  <si>
    <t>152870</t>
  </si>
  <si>
    <t>Land Purchase - New Barrie 20MVA Substation - Bryne Dr.</t>
  </si>
  <si>
    <t>101542</t>
  </si>
  <si>
    <t>New Barrie 20 MVA Substation</t>
  </si>
  <si>
    <t>100459</t>
  </si>
  <si>
    <t>New Barrie 20 MVA Substation - 44 kV Supply</t>
  </si>
  <si>
    <t>100461</t>
  </si>
  <si>
    <t>New Barrie 20 MVA Substation - 13.8kV Feeder Integration</t>
  </si>
  <si>
    <t>In-service Capital</t>
  </si>
  <si>
    <t>Capital investments</t>
  </si>
  <si>
    <t>In-service Capital in $2025</t>
  </si>
  <si>
    <t>Total Capital Investments for each project</t>
  </si>
  <si>
    <t>https://www.canada.ca/en/revenue-agency/services/tax/businesses/topics/corporations/corporation-tax-rates.html</t>
  </si>
  <si>
    <t>Inflation Discount factor, to 2025</t>
  </si>
  <si>
    <t>NWS Costs</t>
  </si>
  <si>
    <t>Income Tax Regulations https://laws-lois.justice.gc.ca/eng/regulations/C.R.C.,_c._945/section-sched596999.html?txthl=corporation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</si>
</sst>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quot;#,##0;[Red]\-&quot;$&quot;#,##0"/>
    <numFmt numFmtId="165" formatCode="_-&quot;$&quot;* #,##0.00_-;\-&quot;$&quot;* #,##0.00_-;_-&quot;$&quot;* &quot;-&quot;??_-;_-@_-"/>
    <numFmt numFmtId="166" formatCode="_-* #,##0.00_-;\-* #,##0.00_-;_-* &quot;-&quot;??_-;_-@_-"/>
    <numFmt numFmtId="167" formatCode="&quot;$&quot;#,##0"/>
    <numFmt numFmtId="168" formatCode="0.0"/>
    <numFmt numFmtId="169" formatCode="0.0%"/>
    <numFmt numFmtId="170" formatCode="_-&quot;$&quot;* #,##0_-;\-&quot;$&quot;* #,##0_-;_-&quot;$&quot;* &quot;-&quot;??_-;_-@_-"/>
    <numFmt numFmtId="171" formatCode="_-* #,##0_-;\-* #,##0_-;_-* &quot;-&quot;??_-;_-@_-"/>
    <numFmt numFmtId="172" formatCode="&quot;$&quot;#,##0.0,,&quot;MM&quot;;\-&quot;$&quot;#,##0.0,,&quot;MM&quot;"/>
    <numFmt numFmtId="173" formatCode="_(&quot;$&quot;* #,##0_);_(&quot;$&quot;* \(#,##0\);_(&quot;$&quot;* &quot;-&quot;??_);_(@_)"/>
    <numFmt numFmtId="174" formatCode="&quot;$&quot;#,##0.00,,&quot;MM&quot;;\-&quot;$&quot;#,##0.00,,&quot;MM&quot;"/>
  </numFmts>
  <fonts count="19" x14ac:knownFonts="1">
    <font>
      <sz val="11"/>
      <color theme="1"/>
      <name val="Calibri"/>
      <family val="2"/>
      <scheme val="minor"/>
    </font>
    <font>
      <b/>
      <sz val="11"/>
      <color theme="1"/>
      <name val="Calibri"/>
      <family val="2"/>
      <scheme val="minor"/>
    </font>
    <font>
      <b/>
      <sz val="20"/>
      <color rgb="FF1576AB"/>
      <name val="Arial"/>
      <family val="2"/>
    </font>
    <font>
      <sz val="11"/>
      <color theme="1"/>
      <name val="Arial"/>
      <family val="2"/>
    </font>
    <font>
      <b/>
      <sz val="14"/>
      <name val="Arial"/>
      <family val="2"/>
    </font>
    <font>
      <b/>
      <sz val="10"/>
      <color rgb="FFFFFFFF"/>
      <name val="Arial"/>
      <family val="2"/>
    </font>
    <font>
      <b/>
      <sz val="12"/>
      <color theme="1"/>
      <name val="Arial"/>
      <family val="2"/>
    </font>
    <font>
      <b/>
      <sz val="12"/>
      <name val="Arial"/>
      <family val="2"/>
    </font>
    <font>
      <i/>
      <sz val="11"/>
      <color theme="1"/>
      <name val="Arial"/>
      <family val="2"/>
    </font>
    <font>
      <sz val="10"/>
      <color theme="1"/>
      <name val="Arial"/>
      <family val="2"/>
    </font>
    <font>
      <b/>
      <sz val="11"/>
      <color theme="1"/>
      <name val="Arial"/>
      <family val="2"/>
    </font>
    <font>
      <b/>
      <sz val="11"/>
      <name val="Arial"/>
      <family val="2"/>
    </font>
    <font>
      <sz val="10"/>
      <name val="Arial"/>
      <family val="2"/>
    </font>
    <font>
      <sz val="11"/>
      <color theme="1"/>
      <name val="Calibri"/>
      <family val="2"/>
      <scheme val="minor"/>
    </font>
    <font>
      <sz val="11"/>
      <color theme="4" tint="-0.249977111117893"/>
      <name val="Calibri"/>
      <family val="2"/>
      <scheme val="minor"/>
    </font>
    <font>
      <sz val="11"/>
      <color theme="0" tint="-0.14999847407452621"/>
      <name val="Calibri"/>
      <family val="2"/>
      <scheme val="minor"/>
    </font>
    <font>
      <sz val="11"/>
      <color theme="8"/>
      <name val="Calibri"/>
      <family val="2"/>
      <scheme val="minor"/>
    </font>
    <font>
      <sz val="11"/>
      <name val="Calibri"/>
      <family val="2"/>
      <scheme val="minor"/>
    </font>
    <font>
      <u/>
      <sz val="11"/>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4472C4"/>
        <bgColor indexed="64"/>
      </patternFill>
    </fill>
    <fill>
      <patternFill patternType="solid">
        <fgColor rgb="FFC4E5F8"/>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s>
  <borders count="18">
    <border>
      <left/>
      <right/>
      <top/>
      <bottom/>
      <diagonal/>
    </border>
    <border>
      <left/>
      <right/>
      <top/>
      <bottom style="thin">
        <color indexed="64"/>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style="medium">
        <color rgb="FF4472C4"/>
      </left>
      <right style="medium">
        <color rgb="FF4472C4"/>
      </right>
      <top style="medium">
        <color theme="0"/>
      </top>
      <bottom style="medium">
        <color rgb="FF4472C4"/>
      </bottom>
      <diagonal/>
    </border>
    <border>
      <left style="medium">
        <color rgb="FF4472C4"/>
      </left>
      <right style="medium">
        <color rgb="FF4472C4"/>
      </right>
      <top style="medium">
        <color rgb="FF4472C4"/>
      </top>
      <bottom/>
      <diagonal/>
    </border>
    <border>
      <left style="medium">
        <color rgb="FF4472C4"/>
      </left>
      <right style="medium">
        <color rgb="FF4472C4"/>
      </right>
      <top style="medium">
        <color rgb="FF4472C4"/>
      </top>
      <bottom style="medium">
        <color theme="0"/>
      </bottom>
      <diagonal/>
    </border>
    <border>
      <left style="medium">
        <color rgb="FF4472C4"/>
      </left>
      <right style="medium">
        <color rgb="FF4472C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1576AB"/>
      </left>
      <right style="thin">
        <color rgb="FF1576AB"/>
      </right>
      <top style="thin">
        <color rgb="FF1576AB"/>
      </top>
      <bottom/>
      <diagonal/>
    </border>
    <border>
      <left style="thin">
        <color rgb="FF1576AB"/>
      </left>
      <right style="thin">
        <color rgb="FF1576AB"/>
      </right>
      <top/>
      <bottom/>
      <diagonal/>
    </border>
    <border>
      <left style="thin">
        <color rgb="FF1576AB"/>
      </left>
      <right style="thin">
        <color rgb="FF1576AB"/>
      </right>
      <top/>
      <bottom style="thin">
        <color rgb="FF1576AB"/>
      </bottom>
      <diagonal/>
    </border>
    <border>
      <left style="medium">
        <color rgb="FF4472C4"/>
      </left>
      <right style="medium">
        <color rgb="FF4472C4"/>
      </right>
      <top style="medium">
        <color rgb="FF4472C4"/>
      </top>
      <bottom style="thin">
        <color rgb="FF1576AB"/>
      </bottom>
      <diagonal/>
    </border>
    <border>
      <left/>
      <right/>
      <top style="thin">
        <color indexed="64"/>
      </top>
      <bottom style="thin">
        <color indexed="64"/>
      </bottom>
      <diagonal/>
    </border>
  </borders>
  <cellStyleXfs count="5">
    <xf numFmtId="0" fontId="0" fillId="0" borderId="0"/>
    <xf numFmtId="165" fontId="13" fillId="0" borderId="0" applyFont="0" applyFill="0" applyBorder="0" applyAlignment="0" applyProtection="0"/>
    <xf numFmtId="166" fontId="13" fillId="0" borderId="0" applyFont="0" applyFill="0" applyBorder="0" applyAlignment="0" applyProtection="0"/>
    <xf numFmtId="9" fontId="13" fillId="0" borderId="0" applyFont="0" applyFill="0" applyBorder="0" applyAlignment="0" applyProtection="0"/>
    <xf numFmtId="0" fontId="18" fillId="0" borderId="0" applyNumberFormat="0" applyFill="0" applyBorder="0" applyAlignment="0" applyProtection="0"/>
  </cellStyleXfs>
  <cellXfs count="98">
    <xf numFmtId="0" fontId="0" fillId="0" borderId="0" xfId="0"/>
    <xf numFmtId="0" fontId="0" fillId="2" borderId="0" xfId="0" applyFill="1"/>
    <xf numFmtId="0" fontId="0" fillId="2" borderId="11" xfId="0" applyFill="1" applyBorder="1"/>
    <xf numFmtId="0" fontId="0" fillId="2" borderId="12" xfId="0" applyFill="1" applyBorder="1"/>
    <xf numFmtId="0" fontId="1" fillId="2" borderId="9" xfId="0" applyFont="1" applyFill="1" applyBorder="1"/>
    <xf numFmtId="0" fontId="0" fillId="2" borderId="10" xfId="0" applyFill="1" applyBorder="1"/>
    <xf numFmtId="0" fontId="3" fillId="2" borderId="0" xfId="0" applyFont="1" applyFill="1"/>
    <xf numFmtId="0" fontId="4" fillId="2" borderId="1" xfId="0" applyFont="1" applyFill="1" applyBorder="1" applyAlignment="1">
      <alignment vertical="center" wrapText="1"/>
    </xf>
    <xf numFmtId="0" fontId="3" fillId="2" borderId="1" xfId="0" applyFont="1" applyFill="1" applyBorder="1"/>
    <xf numFmtId="0" fontId="5" fillId="3" borderId="7" xfId="0" applyFont="1" applyFill="1" applyBorder="1" applyAlignment="1">
      <alignment vertical="center" wrapText="1"/>
    </xf>
    <xf numFmtId="0" fontId="6" fillId="0" borderId="4" xfId="0" applyFont="1" applyBorder="1" applyAlignment="1">
      <alignment vertical="center" wrapText="1"/>
    </xf>
    <xf numFmtId="0" fontId="5" fillId="3" borderId="8" xfId="0" applyFont="1" applyFill="1" applyBorder="1" applyAlignment="1">
      <alignment vertical="center" wrapText="1"/>
    </xf>
    <xf numFmtId="0" fontId="5" fillId="3" borderId="5" xfId="0" applyFont="1" applyFill="1" applyBorder="1" applyAlignment="1">
      <alignment vertical="top" wrapText="1"/>
    </xf>
    <xf numFmtId="0" fontId="7" fillId="2" borderId="0" xfId="0" applyFont="1" applyFill="1" applyAlignment="1">
      <alignment vertical="center" wrapText="1"/>
    </xf>
    <xf numFmtId="0" fontId="8" fillId="2" borderId="0" xfId="0" applyFont="1" applyFill="1"/>
    <xf numFmtId="0" fontId="9" fillId="0" borderId="4" xfId="0" applyFont="1" applyBorder="1" applyAlignment="1">
      <alignment vertical="center" wrapText="1"/>
    </xf>
    <xf numFmtId="0" fontId="9" fillId="4" borderId="4" xfId="0" applyFont="1" applyFill="1" applyBorder="1" applyAlignment="1">
      <alignment vertical="center" wrapText="1"/>
    </xf>
    <xf numFmtId="0" fontId="6" fillId="4" borderId="4" xfId="0" applyFont="1" applyFill="1" applyBorder="1" applyAlignment="1">
      <alignment vertical="center" wrapText="1"/>
    </xf>
    <xf numFmtId="0" fontId="10" fillId="2" borderId="2" xfId="0" applyFont="1" applyFill="1" applyBorder="1"/>
    <xf numFmtId="0" fontId="3" fillId="2" borderId="3" xfId="0" applyFont="1" applyFill="1" applyBorder="1"/>
    <xf numFmtId="0" fontId="3" fillId="2" borderId="4" xfId="0" applyFont="1" applyFill="1" applyBorder="1"/>
    <xf numFmtId="0" fontId="5" fillId="3" borderId="4" xfId="0" applyFont="1" applyFill="1" applyBorder="1" applyAlignment="1">
      <alignment vertical="center" wrapText="1"/>
    </xf>
    <xf numFmtId="0" fontId="11" fillId="2" borderId="0" xfId="0" applyFont="1" applyFill="1" applyAlignment="1">
      <alignment vertical="center"/>
    </xf>
    <xf numFmtId="0" fontId="5" fillId="3" borderId="6" xfId="0" applyFont="1" applyFill="1" applyBorder="1" applyAlignment="1">
      <alignment vertical="center" wrapText="1"/>
    </xf>
    <xf numFmtId="0" fontId="5" fillId="3" borderId="16" xfId="0" applyFont="1" applyFill="1" applyBorder="1" applyAlignment="1">
      <alignment vertical="center" wrapText="1"/>
    </xf>
    <xf numFmtId="0" fontId="12" fillId="2" borderId="13" xfId="0" applyFont="1" applyFill="1" applyBorder="1" applyAlignment="1">
      <alignment vertical="center" wrapText="1"/>
    </xf>
    <xf numFmtId="167" fontId="12" fillId="2" borderId="13" xfId="0" applyNumberFormat="1" applyFont="1" applyFill="1" applyBorder="1" applyAlignment="1">
      <alignment vertical="center" wrapText="1"/>
    </xf>
    <xf numFmtId="0" fontId="12" fillId="2" borderId="14" xfId="0" applyFont="1" applyFill="1" applyBorder="1" applyAlignment="1">
      <alignment vertical="center" wrapText="1"/>
    </xf>
    <xf numFmtId="167" fontId="12" fillId="2" borderId="14" xfId="0" applyNumberFormat="1" applyFont="1" applyFill="1" applyBorder="1" applyAlignment="1">
      <alignment vertical="center" wrapText="1"/>
    </xf>
    <xf numFmtId="0" fontId="12" fillId="2" borderId="15" xfId="0" applyFont="1" applyFill="1" applyBorder="1" applyAlignment="1">
      <alignment vertical="center" wrapText="1"/>
    </xf>
    <xf numFmtId="167" fontId="12" fillId="2" borderId="15" xfId="0" applyNumberFormat="1" applyFont="1" applyFill="1" applyBorder="1" applyAlignment="1">
      <alignment vertical="center" wrapText="1"/>
    </xf>
    <xf numFmtId="0" fontId="1" fillId="0" borderId="9" xfId="0" applyFont="1" applyBorder="1" applyAlignment="1">
      <alignment horizontal="center"/>
    </xf>
    <xf numFmtId="0" fontId="0" fillId="0" borderId="9" xfId="0" applyBorder="1"/>
    <xf numFmtId="2" fontId="0" fillId="0" borderId="9" xfId="0" applyNumberFormat="1" applyBorder="1"/>
    <xf numFmtId="0" fontId="1" fillId="0" borderId="9" xfId="0" applyFont="1" applyBorder="1" applyAlignment="1">
      <alignment horizontal="left"/>
    </xf>
    <xf numFmtId="10" fontId="0" fillId="0" borderId="0" xfId="0" applyNumberFormat="1"/>
    <xf numFmtId="168" fontId="0" fillId="0" borderId="0" xfId="0" applyNumberFormat="1"/>
    <xf numFmtId="169" fontId="0" fillId="0" borderId="0" xfId="0" applyNumberFormat="1"/>
    <xf numFmtId="165" fontId="0" fillId="0" borderId="0" xfId="1" applyFont="1"/>
    <xf numFmtId="165" fontId="0" fillId="0" borderId="0" xfId="0" applyNumberFormat="1"/>
    <xf numFmtId="0" fontId="0" fillId="0" borderId="0" xfId="0" applyAlignment="1">
      <alignment horizontal="left" indent="1"/>
    </xf>
    <xf numFmtId="170" fontId="0" fillId="0" borderId="0" xfId="0" applyNumberFormat="1"/>
    <xf numFmtId="0" fontId="14" fillId="5" borderId="9" xfId="0" applyFont="1" applyFill="1" applyBorder="1"/>
    <xf numFmtId="9" fontId="0" fillId="0" borderId="0" xfId="0" applyNumberFormat="1"/>
    <xf numFmtId="0" fontId="0" fillId="0" borderId="0" xfId="0" applyAlignment="1">
      <alignment horizontal="left"/>
    </xf>
    <xf numFmtId="0" fontId="0" fillId="0" borderId="17" xfId="0" applyBorder="1"/>
    <xf numFmtId="170" fontId="0" fillId="0" borderId="0" xfId="1" applyNumberFormat="1" applyFont="1"/>
    <xf numFmtId="0" fontId="0" fillId="6" borderId="17" xfId="0" applyFill="1" applyBorder="1" applyAlignment="1">
      <alignment horizontal="left"/>
    </xf>
    <xf numFmtId="0" fontId="0" fillId="6" borderId="17" xfId="0" applyFill="1" applyBorder="1"/>
    <xf numFmtId="0" fontId="1" fillId="0" borderId="0" xfId="0" applyFont="1" applyAlignment="1">
      <alignment horizontal="left" indent="1"/>
    </xf>
    <xf numFmtId="0" fontId="1" fillId="0" borderId="0" xfId="0" applyFont="1"/>
    <xf numFmtId="170" fontId="1" fillId="0" borderId="0" xfId="0" applyNumberFormat="1" applyFont="1"/>
    <xf numFmtId="164" fontId="0" fillId="0" borderId="0" xfId="0" applyNumberFormat="1"/>
    <xf numFmtId="10" fontId="0" fillId="0" borderId="9" xfId="0" applyNumberFormat="1" applyBorder="1"/>
    <xf numFmtId="9" fontId="0" fillId="0" borderId="9" xfId="0" applyNumberFormat="1" applyBorder="1"/>
    <xf numFmtId="0" fontId="0" fillId="0" borderId="9" xfId="0" applyBorder="1" applyAlignment="1">
      <alignment horizontal="left" indent="1"/>
    </xf>
    <xf numFmtId="169" fontId="0" fillId="0" borderId="9" xfId="3" applyNumberFormat="1" applyFont="1" applyBorder="1"/>
    <xf numFmtId="9" fontId="14" fillId="5" borderId="9" xfId="0" applyNumberFormat="1" applyFont="1" applyFill="1" applyBorder="1"/>
    <xf numFmtId="164" fontId="6" fillId="0" borderId="4" xfId="0" applyNumberFormat="1" applyFont="1" applyBorder="1" applyAlignment="1">
      <alignment vertical="center" wrapText="1"/>
    </xf>
    <xf numFmtId="170" fontId="6" fillId="0" borderId="4" xfId="1" applyNumberFormat="1" applyFont="1" applyBorder="1" applyAlignment="1">
      <alignment vertical="center" wrapText="1"/>
    </xf>
    <xf numFmtId="170" fontId="6" fillId="4" borderId="4" xfId="1" applyNumberFormat="1" applyFont="1" applyFill="1" applyBorder="1" applyAlignment="1">
      <alignment vertical="center" wrapText="1"/>
    </xf>
    <xf numFmtId="164" fontId="3" fillId="2" borderId="4" xfId="0" applyNumberFormat="1" applyFont="1" applyFill="1" applyBorder="1"/>
    <xf numFmtId="170" fontId="3" fillId="2" borderId="4" xfId="0" applyNumberFormat="1" applyFont="1" applyFill="1" applyBorder="1"/>
    <xf numFmtId="0" fontId="15" fillId="0" borderId="0" xfId="0" applyFont="1"/>
    <xf numFmtId="9" fontId="14" fillId="5" borderId="9" xfId="3" applyFont="1" applyFill="1" applyBorder="1"/>
    <xf numFmtId="172" fontId="0" fillId="0" borderId="9" xfId="0" applyNumberFormat="1" applyBorder="1"/>
    <xf numFmtId="170" fontId="12" fillId="2" borderId="13" xfId="1" applyNumberFormat="1" applyFont="1" applyFill="1" applyBorder="1" applyAlignment="1">
      <alignment vertical="center" wrapText="1"/>
    </xf>
    <xf numFmtId="170" fontId="12" fillId="2" borderId="14" xfId="1" applyNumberFormat="1" applyFont="1" applyFill="1" applyBorder="1" applyAlignment="1">
      <alignment vertical="center" wrapText="1"/>
    </xf>
    <xf numFmtId="170" fontId="12" fillId="2" borderId="15" xfId="1" applyNumberFormat="1" applyFont="1" applyFill="1" applyBorder="1" applyAlignment="1">
      <alignment vertical="center" wrapText="1"/>
    </xf>
    <xf numFmtId="0" fontId="10" fillId="2" borderId="0" xfId="0" applyFont="1" applyFill="1"/>
    <xf numFmtId="164" fontId="10" fillId="2" borderId="0" xfId="0" applyNumberFormat="1" applyFont="1" applyFill="1"/>
    <xf numFmtId="169" fontId="16" fillId="5" borderId="0" xfId="0" applyNumberFormat="1" applyFont="1" applyFill="1"/>
    <xf numFmtId="165" fontId="16" fillId="5" borderId="0" xfId="1" applyFont="1" applyFill="1"/>
    <xf numFmtId="10" fontId="16" fillId="5" borderId="9" xfId="0" applyNumberFormat="1" applyFont="1" applyFill="1" applyBorder="1"/>
    <xf numFmtId="9" fontId="16" fillId="5" borderId="9" xfId="0" applyNumberFormat="1" applyFont="1" applyFill="1" applyBorder="1"/>
    <xf numFmtId="171" fontId="16" fillId="5" borderId="9" xfId="2" applyNumberFormat="1" applyFont="1" applyFill="1" applyBorder="1"/>
    <xf numFmtId="170" fontId="0" fillId="7" borderId="0" xfId="1" applyNumberFormat="1" applyFont="1" applyFill="1"/>
    <xf numFmtId="170" fontId="0" fillId="0" borderId="0" xfId="1" applyNumberFormat="1" applyFont="1" applyFill="1"/>
    <xf numFmtId="170" fontId="16" fillId="5" borderId="9" xfId="1" applyNumberFormat="1" applyFont="1" applyFill="1" applyBorder="1"/>
    <xf numFmtId="164" fontId="16" fillId="5" borderId="0" xfId="0" applyNumberFormat="1" applyFont="1" applyFill="1"/>
    <xf numFmtId="168" fontId="14" fillId="5" borderId="9" xfId="0" applyNumberFormat="1" applyFont="1" applyFill="1" applyBorder="1"/>
    <xf numFmtId="168" fontId="0" fillId="0" borderId="9" xfId="0" applyNumberFormat="1" applyBorder="1"/>
    <xf numFmtId="170" fontId="0" fillId="8" borderId="0" xfId="0" applyNumberFormat="1" applyFill="1"/>
    <xf numFmtId="0" fontId="0" fillId="8" borderId="0" xfId="0" applyFill="1"/>
    <xf numFmtId="0" fontId="15" fillId="8" borderId="0" xfId="0" applyFont="1" applyFill="1"/>
    <xf numFmtId="173" fontId="0" fillId="0" borderId="9" xfId="1" applyNumberFormat="1" applyFont="1" applyBorder="1"/>
    <xf numFmtId="0" fontId="17" fillId="0" borderId="9" xfId="0" applyFont="1" applyBorder="1"/>
    <xf numFmtId="0" fontId="1" fillId="0" borderId="0" xfId="0" applyFont="1" applyAlignment="1">
      <alignment horizontal="center"/>
    </xf>
    <xf numFmtId="173" fontId="0" fillId="0" borderId="9" xfId="0" applyNumberFormat="1" applyBorder="1"/>
    <xf numFmtId="0" fontId="1" fillId="0" borderId="9" xfId="0" applyFont="1" applyBorder="1" applyAlignment="1">
      <alignment horizontal="center" vertical="center"/>
    </xf>
    <xf numFmtId="0" fontId="1" fillId="0" borderId="9" xfId="0" applyFont="1" applyBorder="1" applyAlignment="1">
      <alignment horizontal="center" vertical="center" wrapText="1"/>
    </xf>
    <xf numFmtId="2" fontId="0" fillId="0" borderId="0" xfId="0" applyNumberFormat="1"/>
    <xf numFmtId="174" fontId="0" fillId="0" borderId="9" xfId="0" applyNumberFormat="1" applyBorder="1"/>
    <xf numFmtId="0" fontId="18" fillId="0" borderId="0" xfId="4"/>
    <xf numFmtId="0" fontId="17" fillId="0" borderId="0" xfId="0" applyFont="1"/>
    <xf numFmtId="1" fontId="0" fillId="0" borderId="0" xfId="0" applyNumberFormat="1"/>
    <xf numFmtId="0" fontId="2" fillId="2" borderId="0" xfId="0" applyFont="1" applyFill="1" applyAlignment="1">
      <alignment horizontal="left" wrapText="1"/>
    </xf>
    <xf numFmtId="0" fontId="3" fillId="2" borderId="0" xfId="0" applyFont="1" applyFill="1" applyAlignment="1">
      <alignment horizontal="left" wrapText="1"/>
    </xf>
  </cellXfs>
  <cellStyles count="5">
    <cellStyle name="Comma" xfId="2" builtinId="3"/>
    <cellStyle name="Currency" xfId="1" builtinId="4"/>
    <cellStyle name="Hyperlink" xfId="4" builtinId="8"/>
    <cellStyle name="Normal" xfId="0" builtinId="0"/>
    <cellStyle name="Percent" xfId="3" builtinId="5"/>
  </cellStyles>
  <dxfs count="0"/>
  <tableStyles count="0" defaultTableStyle="TableStyleMedium2" defaultPivotStyle="PivotStyleLight16"/>
  <colors>
    <mruColors>
      <color rgb="FF37FF91"/>
      <color rgb="FF1576AB"/>
      <color rgb="FF4C8C7E"/>
      <color rgb="FFD72C00"/>
      <color rgb="FFC4E5F8"/>
      <color rgb="FF9FD5F3"/>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stacked"/>
        <c:varyColors val="0"/>
        <c:ser>
          <c:idx val="1"/>
          <c:order val="0"/>
          <c:tx>
            <c:v>DER Payments</c:v>
          </c:tx>
          <c:spPr>
            <a:solidFill>
              <a:schemeClr val="accent2">
                <a:tint val="77000"/>
              </a:schemeClr>
            </a:solidFill>
            <a:ln>
              <a:noFill/>
            </a:ln>
            <a:effectLst/>
          </c:spPr>
          <c:invertIfNegative val="0"/>
          <c:cat>
            <c:numRef>
              <c:f>Model_DER!$H$2:$P$2</c:f>
              <c:numCache>
                <c:formatCode>General</c:formatCode>
                <c:ptCount val="9"/>
                <c:pt idx="0">
                  <c:v>2025</c:v>
                </c:pt>
                <c:pt idx="1">
                  <c:v>2026</c:v>
                </c:pt>
                <c:pt idx="2">
                  <c:v>2027</c:v>
                </c:pt>
                <c:pt idx="3">
                  <c:v>2028</c:v>
                </c:pt>
                <c:pt idx="4">
                  <c:v>2029</c:v>
                </c:pt>
                <c:pt idx="5">
                  <c:v>2030</c:v>
                </c:pt>
                <c:pt idx="6">
                  <c:v>2031</c:v>
                </c:pt>
                <c:pt idx="7">
                  <c:v>2032</c:v>
                </c:pt>
                <c:pt idx="8">
                  <c:v>2033</c:v>
                </c:pt>
              </c:numCache>
            </c:numRef>
          </c:cat>
          <c:val>
            <c:numRef>
              <c:f>Model_DER!$H$7:$P$7</c:f>
              <c:numCache>
                <c:formatCode>_-"$"* #,##0_-;\-"$"* #,##0_-;_-"$"* "-"??_-;_-@_-</c:formatCode>
                <c:ptCount val="9"/>
                <c:pt idx="0">
                  <c:v>0</c:v>
                </c:pt>
                <c:pt idx="1">
                  <c:v>438041.71595298813</c:v>
                </c:pt>
                <c:pt idx="2">
                  <c:v>1099821.662208118</c:v>
                </c:pt>
                <c:pt idx="3">
                  <c:v>1706098.3535003429</c:v>
                </c:pt>
                <c:pt idx="4">
                  <c:v>2479217.9909495395</c:v>
                </c:pt>
                <c:pt idx="5">
                  <c:v>3440630.1214783369</c:v>
                </c:pt>
                <c:pt idx="6">
                  <c:v>3249024.7125931829</c:v>
                </c:pt>
                <c:pt idx="7">
                  <c:v>3984395.5731152282</c:v>
                </c:pt>
                <c:pt idx="8">
                  <c:v>1677240.8031589817</c:v>
                </c:pt>
              </c:numCache>
            </c:numRef>
          </c:val>
          <c:extLst>
            <c:ext xmlns:c16="http://schemas.microsoft.com/office/drawing/2014/chart" uri="{C3380CC4-5D6E-409C-BE32-E72D297353CC}">
              <c16:uniqueId val="{00000000-28E3-49C4-82D5-ED07D2244C6B}"/>
            </c:ext>
          </c:extLst>
        </c:ser>
        <c:ser>
          <c:idx val="0"/>
          <c:order val="1"/>
          <c:tx>
            <c:v>NWS Costs</c:v>
          </c:tx>
          <c:spPr>
            <a:solidFill>
              <a:schemeClr val="accent2">
                <a:shade val="76000"/>
              </a:schemeClr>
            </a:solidFill>
            <a:ln>
              <a:noFill/>
            </a:ln>
            <a:effectLst/>
          </c:spPr>
          <c:invertIfNegative val="0"/>
          <c:cat>
            <c:numRef>
              <c:f>Model_DER!$H$2:$P$2</c:f>
              <c:numCache>
                <c:formatCode>General</c:formatCode>
                <c:ptCount val="9"/>
                <c:pt idx="0">
                  <c:v>2025</c:v>
                </c:pt>
                <c:pt idx="1">
                  <c:v>2026</c:v>
                </c:pt>
                <c:pt idx="2">
                  <c:v>2027</c:v>
                </c:pt>
                <c:pt idx="3">
                  <c:v>2028</c:v>
                </c:pt>
                <c:pt idx="4">
                  <c:v>2029</c:v>
                </c:pt>
                <c:pt idx="5">
                  <c:v>2030</c:v>
                </c:pt>
                <c:pt idx="6">
                  <c:v>2031</c:v>
                </c:pt>
                <c:pt idx="7">
                  <c:v>2032</c:v>
                </c:pt>
                <c:pt idx="8">
                  <c:v>2033</c:v>
                </c:pt>
              </c:numCache>
            </c:numRef>
          </c:cat>
          <c:val>
            <c:numRef>
              <c:f>Model_DER!$H$8:$P$8</c:f>
              <c:numCache>
                <c:formatCode>_-"$"* #,##0_-;\-"$"* #,##0_-;_-"$"* "-"??_-;_-@_-</c:formatCode>
                <c:ptCount val="9"/>
                <c:pt idx="0">
                  <c:v>0</c:v>
                </c:pt>
                <c:pt idx="1">
                  <c:v>43804.171595298816</c:v>
                </c:pt>
                <c:pt idx="2">
                  <c:v>109982.16622081181</c:v>
                </c:pt>
                <c:pt idx="3">
                  <c:v>170609.83535003429</c:v>
                </c:pt>
                <c:pt idx="4">
                  <c:v>247921.79909495395</c:v>
                </c:pt>
                <c:pt idx="5">
                  <c:v>344063.01214783371</c:v>
                </c:pt>
                <c:pt idx="6">
                  <c:v>324902.47125931829</c:v>
                </c:pt>
                <c:pt idx="7">
                  <c:v>398439.55731152283</c:v>
                </c:pt>
                <c:pt idx="8">
                  <c:v>167724.08031589817</c:v>
                </c:pt>
              </c:numCache>
            </c:numRef>
          </c:val>
          <c:extLst>
            <c:ext xmlns:c16="http://schemas.microsoft.com/office/drawing/2014/chart" uri="{C3380CC4-5D6E-409C-BE32-E72D297353CC}">
              <c16:uniqueId val="{00000001-28E3-49C4-82D5-ED07D2244C6B}"/>
            </c:ext>
          </c:extLst>
        </c:ser>
        <c:dLbls>
          <c:showLegendKey val="0"/>
          <c:showVal val="0"/>
          <c:showCatName val="0"/>
          <c:showSerName val="0"/>
          <c:showPercent val="0"/>
          <c:showBubbleSize val="0"/>
        </c:dLbls>
        <c:gapWidth val="219"/>
        <c:overlap val="100"/>
        <c:axId val="1061894207"/>
        <c:axId val="1061889887"/>
      </c:barChart>
      <c:catAx>
        <c:axId val="106189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89887"/>
        <c:crosses val="autoZero"/>
        <c:auto val="1"/>
        <c:lblAlgn val="ctr"/>
        <c:lblOffset val="100"/>
        <c:noMultiLvlLbl val="0"/>
      </c:catAx>
      <c:valAx>
        <c:axId val="106188988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94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1"/>
          <c:tx>
            <c:v>NWS Deferral</c:v>
          </c:tx>
          <c:spPr>
            <a:solidFill>
              <a:schemeClr val="accent1"/>
            </a:solidFill>
            <a:ln>
              <a:noFill/>
            </a:ln>
            <a:effectLst/>
          </c:spPr>
          <c:invertIfNegative val="0"/>
          <c:cat>
            <c:numRef>
              <c:f>Model_Deferred!$H$2:$BI$2</c:f>
              <c:numCache>
                <c:formatCode>General</c:formatCode>
                <c:ptCount val="54"/>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pt idx="30">
                  <c:v>2055</c:v>
                </c:pt>
                <c:pt idx="31">
                  <c:v>2056</c:v>
                </c:pt>
                <c:pt idx="32">
                  <c:v>2057</c:v>
                </c:pt>
                <c:pt idx="33">
                  <c:v>2058</c:v>
                </c:pt>
                <c:pt idx="34">
                  <c:v>2059</c:v>
                </c:pt>
                <c:pt idx="35">
                  <c:v>2060</c:v>
                </c:pt>
                <c:pt idx="36">
                  <c:v>2061</c:v>
                </c:pt>
                <c:pt idx="37">
                  <c:v>2062</c:v>
                </c:pt>
                <c:pt idx="38">
                  <c:v>2063</c:v>
                </c:pt>
                <c:pt idx="39">
                  <c:v>2064</c:v>
                </c:pt>
                <c:pt idx="40">
                  <c:v>2065</c:v>
                </c:pt>
                <c:pt idx="41">
                  <c:v>2066</c:v>
                </c:pt>
                <c:pt idx="42">
                  <c:v>2067</c:v>
                </c:pt>
                <c:pt idx="43">
                  <c:v>2068</c:v>
                </c:pt>
                <c:pt idx="44">
                  <c:v>2069</c:v>
                </c:pt>
                <c:pt idx="45">
                  <c:v>2070</c:v>
                </c:pt>
                <c:pt idx="46">
                  <c:v>2071</c:v>
                </c:pt>
                <c:pt idx="47">
                  <c:v>2072</c:v>
                </c:pt>
                <c:pt idx="48">
                  <c:v>2073</c:v>
                </c:pt>
                <c:pt idx="49">
                  <c:v>2074</c:v>
                </c:pt>
                <c:pt idx="50">
                  <c:v>2075</c:v>
                </c:pt>
                <c:pt idx="51">
                  <c:v>2076</c:v>
                </c:pt>
                <c:pt idx="52">
                  <c:v>2077</c:v>
                </c:pt>
                <c:pt idx="53">
                  <c:v>2078</c:v>
                </c:pt>
              </c:numCache>
            </c:numRef>
          </c:cat>
          <c:val>
            <c:numRef>
              <c:f>Model_Deferred!$H$13:$BI$13</c:f>
              <c:numCache>
                <c:formatCode>_-"$"* #,##0_-;\-"$"* #,##0_-;_-"$"* "-"??_-;_-@_-</c:formatCode>
                <c:ptCount val="54"/>
                <c:pt idx="0">
                  <c:v>0</c:v>
                </c:pt>
                <c:pt idx="1">
                  <c:v>0</c:v>
                </c:pt>
                <c:pt idx="2">
                  <c:v>0</c:v>
                </c:pt>
                <c:pt idx="3">
                  <c:v>137873.01458571429</c:v>
                </c:pt>
                <c:pt idx="4">
                  <c:v>498251.75245062867</c:v>
                </c:pt>
                <c:pt idx="5">
                  <c:v>1237838.0359315714</c:v>
                </c:pt>
                <c:pt idx="6">
                  <c:v>3402163.8519681208</c:v>
                </c:pt>
                <c:pt idx="7">
                  <c:v>6869342.7006386779</c:v>
                </c:pt>
                <c:pt idx="8">
                  <c:v>11040621.753627293</c:v>
                </c:pt>
                <c:pt idx="9">
                  <c:v>13486314.538636915</c:v>
                </c:pt>
                <c:pt idx="10">
                  <c:v>13561683.774111163</c:v>
                </c:pt>
                <c:pt idx="11">
                  <c:v>13612260.611319397</c:v>
                </c:pt>
                <c:pt idx="12">
                  <c:v>13640069.115106644</c:v>
                </c:pt>
                <c:pt idx="13">
                  <c:v>13646972.238590011</c:v>
                </c:pt>
                <c:pt idx="14">
                  <c:v>13634684.728366099</c:v>
                </c:pt>
                <c:pt idx="15">
                  <c:v>13604784.997627243</c:v>
                </c:pt>
                <c:pt idx="16">
                  <c:v>13558726.049760286</c:v>
                </c:pt>
                <c:pt idx="17">
                  <c:v>13497845.528396046</c:v>
                </c:pt>
                <c:pt idx="18">
                  <c:v>13423374.963800089</c:v>
                </c:pt>
                <c:pt idx="19">
                  <c:v>13336448.279904451</c:v>
                </c:pt>
                <c:pt idx="20">
                  <c:v>13238109.621136073</c:v>
                </c:pt>
                <c:pt idx="21">
                  <c:v>13129320.553465392</c:v>
                </c:pt>
                <c:pt idx="22">
                  <c:v>13010966.689744839</c:v>
                </c:pt>
                <c:pt idx="23">
                  <c:v>12883863.785401445</c:v>
                </c:pt>
                <c:pt idx="24">
                  <c:v>12748763.346862938</c:v>
                </c:pt>
                <c:pt idx="25">
                  <c:v>12606357.791706394</c:v>
                </c:pt>
                <c:pt idx="26">
                  <c:v>12457285.196399543</c:v>
                </c:pt>
                <c:pt idx="27">
                  <c:v>12302133.664635472</c:v>
                </c:pt>
                <c:pt idx="28">
                  <c:v>12141445.346621433</c:v>
                </c:pt>
                <c:pt idx="29">
                  <c:v>11975720.137253914</c:v>
                </c:pt>
                <c:pt idx="30">
                  <c:v>11805419.078877619</c:v>
                </c:pt>
                <c:pt idx="31">
                  <c:v>11630967.492270397</c:v>
                </c:pt>
                <c:pt idx="32">
                  <c:v>11452757.857605014</c:v>
                </c:pt>
                <c:pt idx="33">
                  <c:v>11271152.465398706</c:v>
                </c:pt>
                <c:pt idx="34">
                  <c:v>11086485.855860775</c:v>
                </c:pt>
                <c:pt idx="35">
                  <c:v>10899067.063575905</c:v>
                </c:pt>
                <c:pt idx="36">
                  <c:v>10709181.683105962</c:v>
                </c:pt>
                <c:pt idx="37">
                  <c:v>10517093.769846711</c:v>
                </c:pt>
                <c:pt idx="38">
                  <c:v>10323047.589329069</c:v>
                </c:pt>
                <c:pt idx="39">
                  <c:v>10127269.227099638</c:v>
                </c:pt>
                <c:pt idx="40">
                  <c:v>9929968.0703446157</c:v>
                </c:pt>
                <c:pt idx="41">
                  <c:v>9731338.1715282816</c:v>
                </c:pt>
                <c:pt idx="42">
                  <c:v>9531559.5034958199</c:v>
                </c:pt>
                <c:pt idx="43">
                  <c:v>9330799.1147344057</c:v>
                </c:pt>
                <c:pt idx="44">
                  <c:v>9129212.1927912366</c:v>
                </c:pt>
                <c:pt idx="45">
                  <c:v>8926943.0432075169</c:v>
                </c:pt>
                <c:pt idx="46">
                  <c:v>8724125.9907388799</c:v>
                </c:pt>
                <c:pt idx="47">
                  <c:v>8520886.2090914063</c:v>
                </c:pt>
                <c:pt idx="48">
                  <c:v>8317340.4849041821</c:v>
                </c:pt>
                <c:pt idx="49">
                  <c:v>8068224.6220560092</c:v>
                </c:pt>
                <c:pt idx="50">
                  <c:v>7240527.012066015</c:v>
                </c:pt>
                <c:pt idx="51">
                  <c:v>5498453.8782861605</c:v>
                </c:pt>
                <c:pt idx="52">
                  <c:v>3174095.1303406465</c:v>
                </c:pt>
                <c:pt idx="53">
                  <c:v>554237.90524612251</c:v>
                </c:pt>
              </c:numCache>
            </c:numRef>
          </c:val>
          <c:extLst>
            <c:ext xmlns:c16="http://schemas.microsoft.com/office/drawing/2014/chart" uri="{C3380CC4-5D6E-409C-BE32-E72D297353CC}">
              <c16:uniqueId val="{00000001-7570-4C29-A939-C9E78BFBAD1F}"/>
            </c:ext>
          </c:extLst>
        </c:ser>
        <c:dLbls>
          <c:showLegendKey val="0"/>
          <c:showVal val="0"/>
          <c:showCatName val="0"/>
          <c:showSerName val="0"/>
          <c:showPercent val="0"/>
          <c:showBubbleSize val="0"/>
        </c:dLbls>
        <c:gapWidth val="219"/>
        <c:axId val="1061894207"/>
        <c:axId val="1061889887"/>
      </c:barChart>
      <c:lineChart>
        <c:grouping val="standard"/>
        <c:varyColors val="0"/>
        <c:ser>
          <c:idx val="1"/>
          <c:order val="0"/>
          <c:tx>
            <c:v>Reference Case</c:v>
          </c:tx>
          <c:spPr>
            <a:ln w="28575" cap="rnd">
              <a:solidFill>
                <a:schemeClr val="accent2"/>
              </a:solidFill>
              <a:round/>
            </a:ln>
            <a:effectLst/>
          </c:spPr>
          <c:marker>
            <c:symbol val="none"/>
          </c:marker>
          <c:cat>
            <c:numRef>
              <c:f>Model_Deferred!$H$2:$BI$2</c:f>
              <c:numCache>
                <c:formatCode>General</c:formatCode>
                <c:ptCount val="54"/>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pt idx="30">
                  <c:v>2055</c:v>
                </c:pt>
                <c:pt idx="31">
                  <c:v>2056</c:v>
                </c:pt>
                <c:pt idx="32">
                  <c:v>2057</c:v>
                </c:pt>
                <c:pt idx="33">
                  <c:v>2058</c:v>
                </c:pt>
                <c:pt idx="34">
                  <c:v>2059</c:v>
                </c:pt>
                <c:pt idx="35">
                  <c:v>2060</c:v>
                </c:pt>
                <c:pt idx="36">
                  <c:v>2061</c:v>
                </c:pt>
                <c:pt idx="37">
                  <c:v>2062</c:v>
                </c:pt>
                <c:pt idx="38">
                  <c:v>2063</c:v>
                </c:pt>
                <c:pt idx="39">
                  <c:v>2064</c:v>
                </c:pt>
                <c:pt idx="40">
                  <c:v>2065</c:v>
                </c:pt>
                <c:pt idx="41">
                  <c:v>2066</c:v>
                </c:pt>
                <c:pt idx="42">
                  <c:v>2067</c:v>
                </c:pt>
                <c:pt idx="43">
                  <c:v>2068</c:v>
                </c:pt>
                <c:pt idx="44">
                  <c:v>2069</c:v>
                </c:pt>
                <c:pt idx="45">
                  <c:v>2070</c:v>
                </c:pt>
                <c:pt idx="46">
                  <c:v>2071</c:v>
                </c:pt>
                <c:pt idx="47">
                  <c:v>2072</c:v>
                </c:pt>
                <c:pt idx="48">
                  <c:v>2073</c:v>
                </c:pt>
                <c:pt idx="49">
                  <c:v>2074</c:v>
                </c:pt>
                <c:pt idx="50">
                  <c:v>2075</c:v>
                </c:pt>
                <c:pt idx="51">
                  <c:v>2076</c:v>
                </c:pt>
                <c:pt idx="52">
                  <c:v>2077</c:v>
                </c:pt>
                <c:pt idx="53">
                  <c:v>2078</c:v>
                </c:pt>
              </c:numCache>
            </c:numRef>
          </c:cat>
          <c:val>
            <c:numRef>
              <c:f>Model_Reference!$H$13:$BI$13</c:f>
              <c:numCache>
                <c:formatCode>_-"$"* #,##0_-;\-"$"* #,##0_-;_-"$"* "-"??_-;_-@_-</c:formatCode>
                <c:ptCount val="54"/>
                <c:pt idx="0">
                  <c:v>265095.19459348958</c:v>
                </c:pt>
                <c:pt idx="1">
                  <c:v>3376235.5775628928</c:v>
                </c:pt>
                <c:pt idx="2">
                  <c:v>9065572.4562968686</c:v>
                </c:pt>
                <c:pt idx="3">
                  <c:v>11128730.788872473</c:v>
                </c:pt>
                <c:pt idx="4">
                  <c:v>12510444.468639363</c:v>
                </c:pt>
                <c:pt idx="5">
                  <c:v>12560644.894610809</c:v>
                </c:pt>
                <c:pt idx="6">
                  <c:v>12589576.901294813</c:v>
                </c:pt>
                <c:pt idx="7">
                  <c:v>12598978.801008871</c:v>
                </c:pt>
                <c:pt idx="8">
                  <c:v>12590450.577860592</c:v>
                </c:pt>
                <c:pt idx="9">
                  <c:v>12565464.96873996</c:v>
                </c:pt>
                <c:pt idx="10">
                  <c:v>12525377.658126989</c:v>
                </c:pt>
                <c:pt idx="11">
                  <c:v>12471436.65761533</c:v>
                </c:pt>
                <c:pt idx="12">
                  <c:v>12404790.935380634</c:v>
                </c:pt>
                <c:pt idx="13">
                  <c:v>12326498.355604166</c:v>
                </c:pt>
                <c:pt idx="14">
                  <c:v>12237532.983061567</c:v>
                </c:pt>
                <c:pt idx="15">
                  <c:v>12138791.803669868</c:v>
                </c:pt>
                <c:pt idx="16">
                  <c:v>12031100.907722652</c:v>
                </c:pt>
                <c:pt idx="17">
                  <c:v>11915221.178804932</c:v>
                </c:pt>
                <c:pt idx="18">
                  <c:v>11791853.527940128</c:v>
                </c:pt>
                <c:pt idx="19">
                  <c:v>11661643.709357506</c:v>
                </c:pt>
                <c:pt idx="20">
                  <c:v>11525186.751357455</c:v>
                </c:pt>
                <c:pt idx="21">
                  <c:v>11383031.033073997</c:v>
                </c:pt>
                <c:pt idx="22">
                  <c:v>11235682.035470039</c:v>
                </c:pt>
                <c:pt idx="23">
                  <c:v>11083605.792634271</c:v>
                </c:pt>
                <c:pt idx="24">
                  <c:v>10927232.067363139</c:v>
                </c:pt>
                <c:pt idx="25">
                  <c:v>10766957.273092926</c:v>
                </c:pt>
                <c:pt idx="26">
                  <c:v>10603147.162481863</c:v>
                </c:pt>
                <c:pt idx="27">
                  <c:v>10436139.301318265</c:v>
                </c:pt>
                <c:pt idx="28">
                  <c:v>10266245.344937019</c:v>
                </c:pt>
                <c:pt idx="29">
                  <c:v>10093753.132952029</c:v>
                </c:pt>
                <c:pt idx="30">
                  <c:v>9918928.6168480106</c:v>
                </c:pt>
                <c:pt idx="31">
                  <c:v>9742017.6338116415</c:v>
                </c:pt>
                <c:pt idx="32">
                  <c:v>9563247.5391118005</c:v>
                </c:pt>
                <c:pt idx="33">
                  <c:v>9382828.7083541434</c:v>
                </c:pt>
                <c:pt idx="34">
                  <c:v>9200955.920029331</c:v>
                </c:pt>
                <c:pt idx="35">
                  <c:v>9017809.6279408801</c:v>
                </c:pt>
                <c:pt idx="36">
                  <c:v>8833557.132331999</c:v>
                </c:pt>
                <c:pt idx="37">
                  <c:v>8648353.65782528</c:v>
                </c:pt>
                <c:pt idx="38">
                  <c:v>8462343.3456403259</c:v>
                </c:pt>
                <c:pt idx="39">
                  <c:v>8275660.1669573234</c:v>
                </c:pt>
                <c:pt idx="40">
                  <c:v>8088428.7637453694</c:v>
                </c:pt>
                <c:pt idx="41">
                  <c:v>7900765.2228690125</c:v>
                </c:pt>
                <c:pt idx="42">
                  <c:v>7712777.7888216851</c:v>
                </c:pt>
                <c:pt idx="43">
                  <c:v>7524567.5200069509</c:v>
                </c:pt>
                <c:pt idx="44">
                  <c:v>7336228.8930950835</c:v>
                </c:pt>
                <c:pt idx="45">
                  <c:v>7147850.3596205134</c:v>
                </c:pt>
                <c:pt idx="46">
                  <c:v>3239457.51576288</c:v>
                </c:pt>
                <c:pt idx="47">
                  <c:v>1648781.1877717047</c:v>
                </c:pt>
                <c:pt idx="48">
                  <c:v>232469.65321251386</c:v>
                </c:pt>
                <c:pt idx="49">
                  <c:v>0</c:v>
                </c:pt>
                <c:pt idx="50">
                  <c:v>0</c:v>
                </c:pt>
                <c:pt idx="51">
                  <c:v>0</c:v>
                </c:pt>
                <c:pt idx="52">
                  <c:v>0</c:v>
                </c:pt>
                <c:pt idx="53">
                  <c:v>0</c:v>
                </c:pt>
              </c:numCache>
            </c:numRef>
          </c:val>
          <c:smooth val="0"/>
          <c:extLst>
            <c:ext xmlns:c16="http://schemas.microsoft.com/office/drawing/2014/chart" uri="{C3380CC4-5D6E-409C-BE32-E72D297353CC}">
              <c16:uniqueId val="{00000000-7570-4C29-A939-C9E78BFBAD1F}"/>
            </c:ext>
          </c:extLst>
        </c:ser>
        <c:dLbls>
          <c:showLegendKey val="0"/>
          <c:showVal val="0"/>
          <c:showCatName val="0"/>
          <c:showSerName val="0"/>
          <c:showPercent val="0"/>
          <c:showBubbleSize val="0"/>
        </c:dLbls>
        <c:marker val="1"/>
        <c:smooth val="0"/>
        <c:axId val="1061894207"/>
        <c:axId val="1061889887"/>
      </c:lineChart>
      <c:catAx>
        <c:axId val="106189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89887"/>
        <c:crosses val="autoZero"/>
        <c:auto val="1"/>
        <c:lblAlgn val="ctr"/>
        <c:lblOffset val="100"/>
        <c:noMultiLvlLbl val="0"/>
      </c:catAx>
      <c:valAx>
        <c:axId val="106188988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94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solidFill>
              <a:schemeClr val="accent2"/>
            </a:solidFill>
            <a:ln>
              <a:noFill/>
            </a:ln>
            <a:effectLst/>
          </c:spPr>
          <c:invertIfNegative val="0"/>
          <c:cat>
            <c:numRef>
              <c:f>Model_Reference!$H$2:$BI$2</c:f>
              <c:numCache>
                <c:formatCode>General</c:formatCode>
                <c:ptCount val="54"/>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pt idx="30">
                  <c:v>2055</c:v>
                </c:pt>
                <c:pt idx="31">
                  <c:v>2056</c:v>
                </c:pt>
                <c:pt idx="32">
                  <c:v>2057</c:v>
                </c:pt>
                <c:pt idx="33">
                  <c:v>2058</c:v>
                </c:pt>
                <c:pt idx="34">
                  <c:v>2059</c:v>
                </c:pt>
                <c:pt idx="35">
                  <c:v>2060</c:v>
                </c:pt>
                <c:pt idx="36">
                  <c:v>2061</c:v>
                </c:pt>
                <c:pt idx="37">
                  <c:v>2062</c:v>
                </c:pt>
                <c:pt idx="38">
                  <c:v>2063</c:v>
                </c:pt>
                <c:pt idx="39">
                  <c:v>2064</c:v>
                </c:pt>
                <c:pt idx="40">
                  <c:v>2065</c:v>
                </c:pt>
                <c:pt idx="41">
                  <c:v>2066</c:v>
                </c:pt>
                <c:pt idx="42">
                  <c:v>2067</c:v>
                </c:pt>
                <c:pt idx="43">
                  <c:v>2068</c:v>
                </c:pt>
                <c:pt idx="44">
                  <c:v>2069</c:v>
                </c:pt>
                <c:pt idx="45">
                  <c:v>2070</c:v>
                </c:pt>
                <c:pt idx="46">
                  <c:v>2071</c:v>
                </c:pt>
                <c:pt idx="47">
                  <c:v>2072</c:v>
                </c:pt>
                <c:pt idx="48">
                  <c:v>2073</c:v>
                </c:pt>
                <c:pt idx="49">
                  <c:v>2074</c:v>
                </c:pt>
                <c:pt idx="50">
                  <c:v>2075</c:v>
                </c:pt>
                <c:pt idx="51">
                  <c:v>2076</c:v>
                </c:pt>
                <c:pt idx="52">
                  <c:v>2077</c:v>
                </c:pt>
                <c:pt idx="53">
                  <c:v>2078</c:v>
                </c:pt>
              </c:numCache>
            </c:numRef>
          </c:cat>
          <c:val>
            <c:numRef>
              <c:f>Model_Reference!$H$13:$BI$13</c:f>
              <c:numCache>
                <c:formatCode>_-"$"* #,##0_-;\-"$"* #,##0_-;_-"$"* "-"??_-;_-@_-</c:formatCode>
                <c:ptCount val="54"/>
                <c:pt idx="0">
                  <c:v>265095.19459348958</c:v>
                </c:pt>
                <c:pt idx="1">
                  <c:v>3376235.5775628928</c:v>
                </c:pt>
                <c:pt idx="2">
                  <c:v>9065572.4562968686</c:v>
                </c:pt>
                <c:pt idx="3">
                  <c:v>11128730.788872473</c:v>
                </c:pt>
                <c:pt idx="4">
                  <c:v>12510444.468639363</c:v>
                </c:pt>
                <c:pt idx="5">
                  <c:v>12560644.894610809</c:v>
                </c:pt>
                <c:pt idx="6">
                  <c:v>12589576.901294813</c:v>
                </c:pt>
                <c:pt idx="7">
                  <c:v>12598978.801008871</c:v>
                </c:pt>
                <c:pt idx="8">
                  <c:v>12590450.577860592</c:v>
                </c:pt>
                <c:pt idx="9">
                  <c:v>12565464.96873996</c:v>
                </c:pt>
                <c:pt idx="10">
                  <c:v>12525377.658126989</c:v>
                </c:pt>
                <c:pt idx="11">
                  <c:v>12471436.65761533</c:v>
                </c:pt>
                <c:pt idx="12">
                  <c:v>12404790.935380634</c:v>
                </c:pt>
                <c:pt idx="13">
                  <c:v>12326498.355604166</c:v>
                </c:pt>
                <c:pt idx="14">
                  <c:v>12237532.983061567</c:v>
                </c:pt>
                <c:pt idx="15">
                  <c:v>12138791.803669868</c:v>
                </c:pt>
                <c:pt idx="16">
                  <c:v>12031100.907722652</c:v>
                </c:pt>
                <c:pt idx="17">
                  <c:v>11915221.178804932</c:v>
                </c:pt>
                <c:pt idx="18">
                  <c:v>11791853.527940128</c:v>
                </c:pt>
                <c:pt idx="19">
                  <c:v>11661643.709357506</c:v>
                </c:pt>
                <c:pt idx="20">
                  <c:v>11525186.751357455</c:v>
                </c:pt>
                <c:pt idx="21">
                  <c:v>11383031.033073997</c:v>
                </c:pt>
                <c:pt idx="22">
                  <c:v>11235682.035470039</c:v>
                </c:pt>
                <c:pt idx="23">
                  <c:v>11083605.792634271</c:v>
                </c:pt>
                <c:pt idx="24">
                  <c:v>10927232.067363139</c:v>
                </c:pt>
                <c:pt idx="25">
                  <c:v>10766957.273092926</c:v>
                </c:pt>
                <c:pt idx="26">
                  <c:v>10603147.162481863</c:v>
                </c:pt>
                <c:pt idx="27">
                  <c:v>10436139.301318265</c:v>
                </c:pt>
                <c:pt idx="28">
                  <c:v>10266245.344937019</c:v>
                </c:pt>
                <c:pt idx="29">
                  <c:v>10093753.132952029</c:v>
                </c:pt>
                <c:pt idx="30">
                  <c:v>9918928.6168480106</c:v>
                </c:pt>
                <c:pt idx="31">
                  <c:v>9742017.6338116415</c:v>
                </c:pt>
                <c:pt idx="32">
                  <c:v>9563247.5391118005</c:v>
                </c:pt>
                <c:pt idx="33">
                  <c:v>9382828.7083541434</c:v>
                </c:pt>
                <c:pt idx="34">
                  <c:v>9200955.920029331</c:v>
                </c:pt>
                <c:pt idx="35">
                  <c:v>9017809.6279408801</c:v>
                </c:pt>
                <c:pt idx="36">
                  <c:v>8833557.132331999</c:v>
                </c:pt>
                <c:pt idx="37">
                  <c:v>8648353.65782528</c:v>
                </c:pt>
                <c:pt idx="38">
                  <c:v>8462343.3456403259</c:v>
                </c:pt>
                <c:pt idx="39">
                  <c:v>8275660.1669573234</c:v>
                </c:pt>
                <c:pt idx="40">
                  <c:v>8088428.7637453694</c:v>
                </c:pt>
                <c:pt idx="41">
                  <c:v>7900765.2228690125</c:v>
                </c:pt>
                <c:pt idx="42">
                  <c:v>7712777.7888216851</c:v>
                </c:pt>
                <c:pt idx="43">
                  <c:v>7524567.5200069509</c:v>
                </c:pt>
                <c:pt idx="44">
                  <c:v>7336228.8930950835</c:v>
                </c:pt>
                <c:pt idx="45">
                  <c:v>7147850.3596205134</c:v>
                </c:pt>
                <c:pt idx="46">
                  <c:v>3239457.51576288</c:v>
                </c:pt>
                <c:pt idx="47">
                  <c:v>1648781.1877717047</c:v>
                </c:pt>
                <c:pt idx="48">
                  <c:v>232469.65321251386</c:v>
                </c:pt>
                <c:pt idx="49">
                  <c:v>0</c:v>
                </c:pt>
                <c:pt idx="50">
                  <c:v>0</c:v>
                </c:pt>
                <c:pt idx="51">
                  <c:v>0</c:v>
                </c:pt>
                <c:pt idx="52">
                  <c:v>0</c:v>
                </c:pt>
                <c:pt idx="53">
                  <c:v>0</c:v>
                </c:pt>
              </c:numCache>
            </c:numRef>
          </c:val>
          <c:extLst>
            <c:ext xmlns:c16="http://schemas.microsoft.com/office/drawing/2014/chart" uri="{C3380CC4-5D6E-409C-BE32-E72D297353CC}">
              <c16:uniqueId val="{00000000-0C30-4B01-B316-FF13D0C31338}"/>
            </c:ext>
          </c:extLst>
        </c:ser>
        <c:dLbls>
          <c:showLegendKey val="0"/>
          <c:showVal val="0"/>
          <c:showCatName val="0"/>
          <c:showSerName val="0"/>
          <c:showPercent val="0"/>
          <c:showBubbleSize val="0"/>
        </c:dLbls>
        <c:gapWidth val="219"/>
        <c:overlap val="-27"/>
        <c:axId val="1061894207"/>
        <c:axId val="1061889887"/>
      </c:barChart>
      <c:catAx>
        <c:axId val="106189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89887"/>
        <c:crosses val="autoZero"/>
        <c:auto val="1"/>
        <c:lblAlgn val="ctr"/>
        <c:lblOffset val="100"/>
        <c:noMultiLvlLbl val="0"/>
      </c:catAx>
      <c:valAx>
        <c:axId val="106188988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942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solidFill>
              <a:schemeClr val="accent2"/>
            </a:solidFill>
            <a:ln>
              <a:noFill/>
            </a:ln>
            <a:effectLst/>
          </c:spPr>
          <c:invertIfNegative val="0"/>
          <c:cat>
            <c:numRef>
              <c:f>Station_Lines_CAPEX_OPEX!$H$72:$P$72</c:f>
              <c:numCache>
                <c:formatCode>General</c:formatCode>
                <c:ptCount val="9"/>
                <c:pt idx="0">
                  <c:v>2025</c:v>
                </c:pt>
                <c:pt idx="1">
                  <c:v>2026</c:v>
                </c:pt>
                <c:pt idx="2">
                  <c:v>2027</c:v>
                </c:pt>
                <c:pt idx="3">
                  <c:v>2028</c:v>
                </c:pt>
                <c:pt idx="4">
                  <c:v>2029</c:v>
                </c:pt>
                <c:pt idx="5">
                  <c:v>2030</c:v>
                </c:pt>
                <c:pt idx="6">
                  <c:v>2031</c:v>
                </c:pt>
                <c:pt idx="7">
                  <c:v>2032</c:v>
                </c:pt>
                <c:pt idx="8">
                  <c:v>2033</c:v>
                </c:pt>
              </c:numCache>
            </c:numRef>
          </c:cat>
          <c:val>
            <c:numRef>
              <c:f>Station_Lines_CAPEX_OPEX!$H$88:$P$88</c:f>
              <c:numCache>
                <c:formatCode>_-"$"* #,##0_-;\-"$"* #,##0_-;_-"$"* "-"??_-;_-@_-</c:formatCode>
                <c:ptCount val="9"/>
                <c:pt idx="0">
                  <c:v>6994633.8276987039</c:v>
                </c:pt>
                <c:pt idx="1">
                  <c:v>98329190.761091262</c:v>
                </c:pt>
                <c:pt idx="2">
                  <c:v>8720358.8403320685</c:v>
                </c:pt>
                <c:pt idx="3">
                  <c:v>34647218.855554476</c:v>
                </c:pt>
              </c:numCache>
            </c:numRef>
          </c:val>
          <c:extLst>
            <c:ext xmlns:c16="http://schemas.microsoft.com/office/drawing/2014/chart" uri="{C3380CC4-5D6E-409C-BE32-E72D297353CC}">
              <c16:uniqueId val="{00000001-3D99-4B89-80CA-E959ADBBF44D}"/>
            </c:ext>
          </c:extLst>
        </c:ser>
        <c:dLbls>
          <c:showLegendKey val="0"/>
          <c:showVal val="0"/>
          <c:showCatName val="0"/>
          <c:showSerName val="0"/>
          <c:showPercent val="0"/>
          <c:showBubbleSize val="0"/>
        </c:dLbls>
        <c:gapWidth val="219"/>
        <c:overlap val="-27"/>
        <c:axId val="1061894207"/>
        <c:axId val="1061889887"/>
      </c:barChart>
      <c:catAx>
        <c:axId val="106189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89887"/>
        <c:crosses val="autoZero"/>
        <c:auto val="1"/>
        <c:lblAlgn val="ctr"/>
        <c:lblOffset val="100"/>
        <c:noMultiLvlLbl val="0"/>
      </c:catAx>
      <c:valAx>
        <c:axId val="106188988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942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v>Reference Case</c:v>
          </c:tx>
          <c:spPr>
            <a:solidFill>
              <a:schemeClr val="bg1"/>
            </a:solidFill>
            <a:ln>
              <a:solidFill>
                <a:srgbClr val="FF0000"/>
              </a:solidFill>
              <a:prstDash val="dash"/>
            </a:ln>
            <a:effectLst/>
          </c:spPr>
          <c:invertIfNegative val="0"/>
          <c:cat>
            <c:numRef>
              <c:f>Station_Lines_CAPEX_OPEX!$H$26:$P$26</c:f>
              <c:numCache>
                <c:formatCode>General</c:formatCode>
                <c:ptCount val="9"/>
                <c:pt idx="0">
                  <c:v>2025</c:v>
                </c:pt>
                <c:pt idx="1">
                  <c:v>2026</c:v>
                </c:pt>
                <c:pt idx="2">
                  <c:v>2027</c:v>
                </c:pt>
                <c:pt idx="3">
                  <c:v>2028</c:v>
                </c:pt>
                <c:pt idx="4">
                  <c:v>2029</c:v>
                </c:pt>
                <c:pt idx="5">
                  <c:v>2030</c:v>
                </c:pt>
                <c:pt idx="6">
                  <c:v>2031</c:v>
                </c:pt>
                <c:pt idx="7">
                  <c:v>2032</c:v>
                </c:pt>
                <c:pt idx="8">
                  <c:v>2033</c:v>
                </c:pt>
              </c:numCache>
            </c:numRef>
          </c:cat>
          <c:val>
            <c:numRef>
              <c:f>Station_Lines_CAPEX_OPEX!$H$88:$P$88</c:f>
              <c:numCache>
                <c:formatCode>_-"$"* #,##0_-;\-"$"* #,##0_-;_-"$"* "-"??_-;_-@_-</c:formatCode>
                <c:ptCount val="9"/>
                <c:pt idx="0">
                  <c:v>6994633.8276987039</c:v>
                </c:pt>
                <c:pt idx="1">
                  <c:v>98329190.761091262</c:v>
                </c:pt>
                <c:pt idx="2">
                  <c:v>8720358.8403320685</c:v>
                </c:pt>
                <c:pt idx="3">
                  <c:v>34647218.855554476</c:v>
                </c:pt>
              </c:numCache>
            </c:numRef>
          </c:val>
          <c:extLst>
            <c:ext xmlns:c16="http://schemas.microsoft.com/office/drawing/2014/chart" uri="{C3380CC4-5D6E-409C-BE32-E72D297353CC}">
              <c16:uniqueId val="{00000000-B69E-4AE7-A4A4-45ABB08B2537}"/>
            </c:ext>
          </c:extLst>
        </c:ser>
        <c:ser>
          <c:idx val="0"/>
          <c:order val="1"/>
          <c:tx>
            <c:v>Deferred Investments</c:v>
          </c:tx>
          <c:spPr>
            <a:solidFill>
              <a:schemeClr val="accent1"/>
            </a:solidFill>
            <a:ln>
              <a:noFill/>
            </a:ln>
            <a:effectLst/>
          </c:spPr>
          <c:invertIfNegative val="0"/>
          <c:cat>
            <c:numRef>
              <c:f>Station_Lines_CAPEX_OPEX!$H$26:$P$26</c:f>
              <c:numCache>
                <c:formatCode>General</c:formatCode>
                <c:ptCount val="9"/>
                <c:pt idx="0">
                  <c:v>2025</c:v>
                </c:pt>
                <c:pt idx="1">
                  <c:v>2026</c:v>
                </c:pt>
                <c:pt idx="2">
                  <c:v>2027</c:v>
                </c:pt>
                <c:pt idx="3">
                  <c:v>2028</c:v>
                </c:pt>
                <c:pt idx="4">
                  <c:v>2029</c:v>
                </c:pt>
                <c:pt idx="5">
                  <c:v>2030</c:v>
                </c:pt>
                <c:pt idx="6">
                  <c:v>2031</c:v>
                </c:pt>
                <c:pt idx="7">
                  <c:v>2032</c:v>
                </c:pt>
                <c:pt idx="8">
                  <c:v>2033</c:v>
                </c:pt>
              </c:numCache>
            </c:numRef>
          </c:cat>
          <c:val>
            <c:numRef>
              <c:f>Station_Lines_CAPEX_OPEX!$H$42:$P$42</c:f>
              <c:numCache>
                <c:formatCode>_("$"* #,##0_);_("$"* \(#,##0\);_("$"* "-"??_);_(@_)</c:formatCode>
                <c:ptCount val="9"/>
                <c:pt idx="0">
                  <c:v>0</c:v>
                </c:pt>
                <c:pt idx="1">
                  <c:v>0</c:v>
                </c:pt>
                <c:pt idx="2">
                  <c:v>0</c:v>
                </c:pt>
                <c:pt idx="3">
                  <c:v>3637830</c:v>
                </c:pt>
                <c:pt idx="4">
                  <c:v>5856504.6192000005</c:v>
                </c:pt>
                <c:pt idx="5">
                  <c:v>9186512.3772</c:v>
                </c:pt>
                <c:pt idx="6">
                  <c:v>41414314.850600004</c:v>
                </c:pt>
                <c:pt idx="7">
                  <c:v>39684285.962599993</c:v>
                </c:pt>
                <c:pt idx="8">
                  <c:v>62054918.958800003</c:v>
                </c:pt>
              </c:numCache>
            </c:numRef>
          </c:val>
          <c:extLst>
            <c:ext xmlns:c16="http://schemas.microsoft.com/office/drawing/2014/chart" uri="{C3380CC4-5D6E-409C-BE32-E72D297353CC}">
              <c16:uniqueId val="{00000001-B69E-4AE7-A4A4-45ABB08B2537}"/>
            </c:ext>
          </c:extLst>
        </c:ser>
        <c:dLbls>
          <c:showLegendKey val="0"/>
          <c:showVal val="0"/>
          <c:showCatName val="0"/>
          <c:showSerName val="0"/>
          <c:showPercent val="0"/>
          <c:showBubbleSize val="0"/>
        </c:dLbls>
        <c:gapWidth val="219"/>
        <c:axId val="1061894207"/>
        <c:axId val="1061889887"/>
      </c:barChart>
      <c:catAx>
        <c:axId val="1061894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89887"/>
        <c:crosses val="autoZero"/>
        <c:auto val="1"/>
        <c:lblAlgn val="ctr"/>
        <c:lblOffset val="100"/>
        <c:noMultiLvlLbl val="0"/>
      </c:catAx>
      <c:valAx>
        <c:axId val="106188988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quot;M&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1894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stacked"/>
        <c:varyColors val="0"/>
        <c:ser>
          <c:idx val="1"/>
          <c:order val="0"/>
          <c:tx>
            <c:strRef>
              <c:f>Capacity_Energy_Needs!$B$10</c:f>
              <c:strCache>
                <c:ptCount val="1"/>
                <c:pt idx="0">
                  <c:v>Nebo TS</c:v>
                </c:pt>
              </c:strCache>
            </c:strRef>
          </c:tx>
          <c:spPr>
            <a:solidFill>
              <a:schemeClr val="accent1">
                <a:shade val="70000"/>
              </a:schemeClr>
            </a:solidFill>
            <a:ln>
              <a:noFill/>
            </a:ln>
            <a:effectLst/>
          </c:spPr>
          <c:invertIfNegative val="0"/>
          <c:cat>
            <c:numRef>
              <c:f>Capacity_Energy_Needs!$I$9:$P$9</c:f>
              <c:numCache>
                <c:formatCode>General</c:formatCode>
                <c:ptCount val="8"/>
                <c:pt idx="0">
                  <c:v>2026</c:v>
                </c:pt>
                <c:pt idx="1">
                  <c:v>2027</c:v>
                </c:pt>
                <c:pt idx="2">
                  <c:v>2028</c:v>
                </c:pt>
                <c:pt idx="3">
                  <c:v>2029</c:v>
                </c:pt>
                <c:pt idx="4">
                  <c:v>2030</c:v>
                </c:pt>
                <c:pt idx="5">
                  <c:v>2031</c:v>
                </c:pt>
                <c:pt idx="6">
                  <c:v>2032</c:v>
                </c:pt>
                <c:pt idx="7">
                  <c:v>2033</c:v>
                </c:pt>
              </c:numCache>
            </c:numRef>
          </c:cat>
          <c:val>
            <c:numRef>
              <c:f>Capacity_Energy_Needs!$I$10:$P$10</c:f>
              <c:numCache>
                <c:formatCode>0.0</c:formatCode>
                <c:ptCount val="8"/>
                <c:pt idx="1">
                  <c:v>2.2999999999999998</c:v>
                </c:pt>
                <c:pt idx="2">
                  <c:v>3.4</c:v>
                </c:pt>
                <c:pt idx="3">
                  <c:v>5.6</c:v>
                </c:pt>
                <c:pt idx="4">
                  <c:v>6.7</c:v>
                </c:pt>
                <c:pt idx="5">
                  <c:v>9</c:v>
                </c:pt>
                <c:pt idx="6">
                  <c:v>11</c:v>
                </c:pt>
                <c:pt idx="7">
                  <c:v>13</c:v>
                </c:pt>
              </c:numCache>
            </c:numRef>
          </c:val>
          <c:extLst>
            <c:ext xmlns:c16="http://schemas.microsoft.com/office/drawing/2014/chart" uri="{C3380CC4-5D6E-409C-BE32-E72D297353CC}">
              <c16:uniqueId val="{00000001-3DA3-4CB9-9466-C3E2FAC82AAC}"/>
            </c:ext>
          </c:extLst>
        </c:ser>
        <c:ser>
          <c:idx val="2"/>
          <c:order val="1"/>
          <c:tx>
            <c:strRef>
              <c:f>Capacity_Energy_Needs!$B$11</c:f>
              <c:strCache>
                <c:ptCount val="1"/>
                <c:pt idx="0">
                  <c:v>Newton TS</c:v>
                </c:pt>
              </c:strCache>
            </c:strRef>
          </c:tx>
          <c:spPr>
            <a:solidFill>
              <a:schemeClr val="accent1">
                <a:shade val="90000"/>
              </a:schemeClr>
            </a:solidFill>
            <a:ln>
              <a:noFill/>
            </a:ln>
            <a:effectLst/>
          </c:spPr>
          <c:invertIfNegative val="0"/>
          <c:cat>
            <c:numRef>
              <c:f>Capacity_Energy_Needs!$I$9:$P$9</c:f>
              <c:numCache>
                <c:formatCode>General</c:formatCode>
                <c:ptCount val="8"/>
                <c:pt idx="0">
                  <c:v>2026</c:v>
                </c:pt>
                <c:pt idx="1">
                  <c:v>2027</c:v>
                </c:pt>
                <c:pt idx="2">
                  <c:v>2028</c:v>
                </c:pt>
                <c:pt idx="3">
                  <c:v>2029</c:v>
                </c:pt>
                <c:pt idx="4">
                  <c:v>2030</c:v>
                </c:pt>
                <c:pt idx="5">
                  <c:v>2031</c:v>
                </c:pt>
                <c:pt idx="6">
                  <c:v>2032</c:v>
                </c:pt>
                <c:pt idx="7">
                  <c:v>2033</c:v>
                </c:pt>
              </c:numCache>
            </c:numRef>
          </c:cat>
          <c:val>
            <c:numRef>
              <c:f>Capacity_Energy_Needs!$I$11:$P$11</c:f>
              <c:numCache>
                <c:formatCode>0.0</c:formatCode>
                <c:ptCount val="8"/>
                <c:pt idx="3">
                  <c:v>0.7</c:v>
                </c:pt>
                <c:pt idx="4">
                  <c:v>3.3</c:v>
                </c:pt>
              </c:numCache>
            </c:numRef>
          </c:val>
          <c:extLst>
            <c:ext xmlns:c16="http://schemas.microsoft.com/office/drawing/2014/chart" uri="{C3380CC4-5D6E-409C-BE32-E72D297353CC}">
              <c16:uniqueId val="{00000002-3DA3-4CB9-9466-C3E2FAC82AAC}"/>
            </c:ext>
          </c:extLst>
        </c:ser>
        <c:ser>
          <c:idx val="3"/>
          <c:order val="2"/>
          <c:tx>
            <c:strRef>
              <c:f>Capacity_Energy_Needs!$B$12</c:f>
              <c:strCache>
                <c:ptCount val="1"/>
                <c:pt idx="0">
                  <c:v>Melbourne MS</c:v>
                </c:pt>
              </c:strCache>
            </c:strRef>
          </c:tx>
          <c:spPr>
            <a:solidFill>
              <a:schemeClr val="accent1">
                <a:tint val="90000"/>
              </a:schemeClr>
            </a:solidFill>
            <a:ln>
              <a:noFill/>
            </a:ln>
            <a:effectLst/>
          </c:spPr>
          <c:invertIfNegative val="0"/>
          <c:cat>
            <c:numRef>
              <c:f>Capacity_Energy_Needs!$I$9:$P$9</c:f>
              <c:numCache>
                <c:formatCode>General</c:formatCode>
                <c:ptCount val="8"/>
                <c:pt idx="0">
                  <c:v>2026</c:v>
                </c:pt>
                <c:pt idx="1">
                  <c:v>2027</c:v>
                </c:pt>
                <c:pt idx="2">
                  <c:v>2028</c:v>
                </c:pt>
                <c:pt idx="3">
                  <c:v>2029</c:v>
                </c:pt>
                <c:pt idx="4">
                  <c:v>2030</c:v>
                </c:pt>
                <c:pt idx="5">
                  <c:v>2031</c:v>
                </c:pt>
                <c:pt idx="6">
                  <c:v>2032</c:v>
                </c:pt>
                <c:pt idx="7">
                  <c:v>2033</c:v>
                </c:pt>
              </c:numCache>
            </c:numRef>
          </c:cat>
          <c:val>
            <c:numRef>
              <c:f>Capacity_Energy_Needs!$I$12:$P$12</c:f>
              <c:numCache>
                <c:formatCode>0.0</c:formatCode>
                <c:ptCount val="8"/>
                <c:pt idx="0">
                  <c:v>0.6</c:v>
                </c:pt>
                <c:pt idx="1">
                  <c:v>1.5</c:v>
                </c:pt>
                <c:pt idx="2">
                  <c:v>2.6</c:v>
                </c:pt>
                <c:pt idx="3">
                  <c:v>3.2</c:v>
                </c:pt>
                <c:pt idx="4">
                  <c:v>4.0999999999999996</c:v>
                </c:pt>
              </c:numCache>
            </c:numRef>
          </c:val>
          <c:extLst>
            <c:ext xmlns:c16="http://schemas.microsoft.com/office/drawing/2014/chart" uri="{C3380CC4-5D6E-409C-BE32-E72D297353CC}">
              <c16:uniqueId val="{00000003-3DA3-4CB9-9466-C3E2FAC82AAC}"/>
            </c:ext>
          </c:extLst>
        </c:ser>
        <c:ser>
          <c:idx val="4"/>
          <c:order val="3"/>
          <c:tx>
            <c:strRef>
              <c:f>Capacity_Energy_Needs!$B$13</c:f>
              <c:strCache>
                <c:ptCount val="1"/>
                <c:pt idx="0">
                  <c:v>Alliston MS</c:v>
                </c:pt>
              </c:strCache>
            </c:strRef>
          </c:tx>
          <c:spPr>
            <a:solidFill>
              <a:schemeClr val="accent1">
                <a:tint val="70000"/>
              </a:schemeClr>
            </a:solidFill>
            <a:ln>
              <a:noFill/>
            </a:ln>
            <a:effectLst/>
          </c:spPr>
          <c:invertIfNegative val="0"/>
          <c:cat>
            <c:numRef>
              <c:f>Capacity_Energy_Needs!$I$9:$P$9</c:f>
              <c:numCache>
                <c:formatCode>General</c:formatCode>
                <c:ptCount val="8"/>
                <c:pt idx="0">
                  <c:v>2026</c:v>
                </c:pt>
                <c:pt idx="1">
                  <c:v>2027</c:v>
                </c:pt>
                <c:pt idx="2">
                  <c:v>2028</c:v>
                </c:pt>
                <c:pt idx="3">
                  <c:v>2029</c:v>
                </c:pt>
                <c:pt idx="4">
                  <c:v>2030</c:v>
                </c:pt>
                <c:pt idx="5">
                  <c:v>2031</c:v>
                </c:pt>
                <c:pt idx="6">
                  <c:v>2032</c:v>
                </c:pt>
                <c:pt idx="7">
                  <c:v>2033</c:v>
                </c:pt>
              </c:numCache>
            </c:numRef>
          </c:cat>
          <c:val>
            <c:numRef>
              <c:f>Capacity_Energy_Needs!$I$13:$P$13</c:f>
              <c:numCache>
                <c:formatCode>0.0</c:formatCode>
                <c:ptCount val="8"/>
                <c:pt idx="0">
                  <c:v>1.5</c:v>
                </c:pt>
                <c:pt idx="1">
                  <c:v>2.2999999999999998</c:v>
                </c:pt>
                <c:pt idx="2">
                  <c:v>3.4</c:v>
                </c:pt>
                <c:pt idx="3">
                  <c:v>4.3</c:v>
                </c:pt>
                <c:pt idx="4">
                  <c:v>5.3</c:v>
                </c:pt>
                <c:pt idx="5">
                  <c:v>6.3</c:v>
                </c:pt>
                <c:pt idx="6">
                  <c:v>7.5</c:v>
                </c:pt>
              </c:numCache>
            </c:numRef>
          </c:val>
          <c:extLst>
            <c:ext xmlns:c16="http://schemas.microsoft.com/office/drawing/2014/chart" uri="{C3380CC4-5D6E-409C-BE32-E72D297353CC}">
              <c16:uniqueId val="{00000004-3DA3-4CB9-9466-C3E2FAC82AAC}"/>
            </c:ext>
          </c:extLst>
        </c:ser>
        <c:ser>
          <c:idx val="5"/>
          <c:order val="4"/>
          <c:tx>
            <c:strRef>
              <c:f>Capacity_Energy_Needs!$B$14</c:f>
              <c:strCache>
                <c:ptCount val="1"/>
                <c:pt idx="0">
                  <c:v>Barrie MS</c:v>
                </c:pt>
              </c:strCache>
            </c:strRef>
          </c:tx>
          <c:spPr>
            <a:solidFill>
              <a:schemeClr val="accent1">
                <a:tint val="50000"/>
              </a:schemeClr>
            </a:solidFill>
            <a:ln>
              <a:noFill/>
            </a:ln>
            <a:effectLst/>
          </c:spPr>
          <c:invertIfNegative val="0"/>
          <c:cat>
            <c:numRef>
              <c:f>Capacity_Energy_Needs!$I$9:$P$9</c:f>
              <c:numCache>
                <c:formatCode>General</c:formatCode>
                <c:ptCount val="8"/>
                <c:pt idx="0">
                  <c:v>2026</c:v>
                </c:pt>
                <c:pt idx="1">
                  <c:v>2027</c:v>
                </c:pt>
                <c:pt idx="2">
                  <c:v>2028</c:v>
                </c:pt>
                <c:pt idx="3">
                  <c:v>2029</c:v>
                </c:pt>
                <c:pt idx="4">
                  <c:v>2030</c:v>
                </c:pt>
                <c:pt idx="5">
                  <c:v>2031</c:v>
                </c:pt>
                <c:pt idx="6">
                  <c:v>2032</c:v>
                </c:pt>
                <c:pt idx="7">
                  <c:v>2033</c:v>
                </c:pt>
              </c:numCache>
            </c:numRef>
          </c:cat>
          <c:val>
            <c:numRef>
              <c:f>Capacity_Energy_Needs!$I$14:$P$14</c:f>
              <c:numCache>
                <c:formatCode>0.0</c:formatCode>
                <c:ptCount val="8"/>
                <c:pt idx="0">
                  <c:v>1.8</c:v>
                </c:pt>
                <c:pt idx="1">
                  <c:v>3.5</c:v>
                </c:pt>
                <c:pt idx="2">
                  <c:v>5.2</c:v>
                </c:pt>
                <c:pt idx="3">
                  <c:v>7</c:v>
                </c:pt>
                <c:pt idx="4">
                  <c:v>8.9</c:v>
                </c:pt>
                <c:pt idx="5">
                  <c:v>10.9</c:v>
                </c:pt>
                <c:pt idx="6">
                  <c:v>13</c:v>
                </c:pt>
              </c:numCache>
            </c:numRef>
          </c:val>
          <c:extLst>
            <c:ext xmlns:c16="http://schemas.microsoft.com/office/drawing/2014/chart" uri="{C3380CC4-5D6E-409C-BE32-E72D297353CC}">
              <c16:uniqueId val="{00000005-3DA3-4CB9-9466-C3E2FAC82AAC}"/>
            </c:ext>
          </c:extLst>
        </c:ser>
        <c:dLbls>
          <c:showLegendKey val="0"/>
          <c:showVal val="0"/>
          <c:showCatName val="0"/>
          <c:showSerName val="0"/>
          <c:showPercent val="0"/>
          <c:showBubbleSize val="0"/>
        </c:dLbls>
        <c:gapWidth val="150"/>
        <c:overlap val="100"/>
        <c:axId val="1491839679"/>
        <c:axId val="1491841599"/>
      </c:barChart>
      <c:catAx>
        <c:axId val="1491839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91841599"/>
        <c:crosses val="autoZero"/>
        <c:auto val="1"/>
        <c:lblAlgn val="ctr"/>
        <c:lblOffset val="100"/>
        <c:noMultiLvlLbl val="0"/>
      </c:catAx>
      <c:valAx>
        <c:axId val="14918415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918396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3175</xdr:colOff>
      <xdr:row>9</xdr:row>
      <xdr:rowOff>53522</xdr:rowOff>
    </xdr:from>
    <xdr:to>
      <xdr:col>9</xdr:col>
      <xdr:colOff>574459</xdr:colOff>
      <xdr:row>35</xdr:row>
      <xdr:rowOff>16781</xdr:rowOff>
    </xdr:to>
    <xdr:grpSp>
      <xdr:nvGrpSpPr>
        <xdr:cNvPr id="2" name="Group 1" descr="Ontario Energy Board Log">
          <a:extLst>
            <a:ext uri="{FF2B5EF4-FFF2-40B4-BE49-F238E27FC236}">
              <a16:creationId xmlns:a16="http://schemas.microsoft.com/office/drawing/2014/main" id="{B508CFB7-FADD-F7A6-B06E-1EA719575FBD}"/>
            </a:ext>
          </a:extLst>
        </xdr:cNvPr>
        <xdr:cNvGrpSpPr>
          <a:grpSpLocks noChangeAspect="1"/>
        </xdr:cNvGrpSpPr>
      </xdr:nvGrpSpPr>
      <xdr:grpSpPr>
        <a:xfrm>
          <a:off x="3175" y="3219451"/>
          <a:ext cx="6041355" cy="4680401"/>
          <a:chOff x="0" y="0"/>
          <a:chExt cx="7772400" cy="5982936"/>
        </a:xfrm>
      </xdr:grpSpPr>
      <xdr:pic>
        <xdr:nvPicPr>
          <xdr:cNvPr id="3" name="Picture 2">
            <a:extLst>
              <a:ext uri="{FF2B5EF4-FFF2-40B4-BE49-F238E27FC236}">
                <a16:creationId xmlns:a16="http://schemas.microsoft.com/office/drawing/2014/main" id="{09E9E4F8-F9A8-7EB5-F77F-DA49C54D5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772400" cy="3672205"/>
          </a:xfrm>
          <a:prstGeom prst="rect">
            <a:avLst/>
          </a:prstGeom>
          <a:noFill/>
          <a:ln>
            <a:noFill/>
          </a:ln>
        </xdr:spPr>
      </xdr:pic>
      <xdr:pic>
        <xdr:nvPicPr>
          <xdr:cNvPr id="4" name="Graphic 20" descr="Ontario Energy Board Logo">
            <a:extLst>
              <a:ext uri="{FF2B5EF4-FFF2-40B4-BE49-F238E27FC236}">
                <a16:creationId xmlns:a16="http://schemas.microsoft.com/office/drawing/2014/main" id="{0FFCC6DE-18E5-D524-ECC8-4C7121A684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476"/>
            <a:ext cx="7772400" cy="5966460"/>
          </a:xfrm>
          <a:prstGeom prst="rect">
            <a:avLst/>
          </a:prstGeom>
        </xdr:spPr>
      </xdr:pic>
    </xdr:grpSp>
    <xdr:clientData/>
  </xdr:twoCellAnchor>
  <xdr:twoCellAnchor>
    <xdr:from>
      <xdr:col>0</xdr:col>
      <xdr:colOff>53793</xdr:colOff>
      <xdr:row>2</xdr:row>
      <xdr:rowOff>136071</xdr:rowOff>
    </xdr:from>
    <xdr:to>
      <xdr:col>4</xdr:col>
      <xdr:colOff>150857</xdr:colOff>
      <xdr:row>2</xdr:row>
      <xdr:rowOff>153851</xdr:rowOff>
    </xdr:to>
    <xdr:grpSp>
      <xdr:nvGrpSpPr>
        <xdr:cNvPr id="5" name="Group 4">
          <a:extLst>
            <a:ext uri="{FF2B5EF4-FFF2-40B4-BE49-F238E27FC236}">
              <a16:creationId xmlns:a16="http://schemas.microsoft.com/office/drawing/2014/main" id="{391ACAD8-5D6E-619E-5E91-09FBB5543CDB}"/>
            </a:ext>
            <a:ext uri="{C183D7F6-B498-43B3-948B-1728B52AA6E4}">
              <adec:decorative xmlns:adec="http://schemas.microsoft.com/office/drawing/2017/decorative" val="1"/>
            </a:ext>
          </a:extLst>
        </xdr:cNvPr>
        <xdr:cNvGrpSpPr>
          <a:grpSpLocks/>
        </xdr:cNvGrpSpPr>
      </xdr:nvGrpSpPr>
      <xdr:grpSpPr bwMode="auto">
        <a:xfrm>
          <a:off x="53793" y="498928"/>
          <a:ext cx="2528207" cy="17780"/>
          <a:chOff x="1375" y="223"/>
          <a:chExt cx="4010" cy="28"/>
        </a:xfrm>
      </xdr:grpSpPr>
      <xdr:sp macro="" textlink="">
        <xdr:nvSpPr>
          <xdr:cNvPr id="6" name="docshape33">
            <a:extLst>
              <a:ext uri="{FF2B5EF4-FFF2-40B4-BE49-F238E27FC236}">
                <a16:creationId xmlns:a16="http://schemas.microsoft.com/office/drawing/2014/main" id="{21827863-905C-58B7-F0D8-CB27ED801DE9}"/>
              </a:ext>
            </a:extLst>
          </xdr:cNvPr>
          <xdr:cNvSpPr>
            <a:spLocks noChangeArrowheads="1"/>
          </xdr:cNvSpPr>
        </xdr:nvSpPr>
        <xdr:spPr bwMode="auto">
          <a:xfrm>
            <a:off x="1375" y="223"/>
            <a:ext cx="804" cy="28"/>
          </a:xfrm>
          <a:prstGeom prst="rect">
            <a:avLst/>
          </a:prstGeom>
          <a:solidFill>
            <a:srgbClr val="1476A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 name="docshape34">
            <a:extLst>
              <a:ext uri="{FF2B5EF4-FFF2-40B4-BE49-F238E27FC236}">
                <a16:creationId xmlns:a16="http://schemas.microsoft.com/office/drawing/2014/main" id="{975EB33C-85C6-CBDC-0C75-ACD21FCC1337}"/>
              </a:ext>
            </a:extLst>
          </xdr:cNvPr>
          <xdr:cNvSpPr>
            <a:spLocks noChangeArrowheads="1"/>
          </xdr:cNvSpPr>
        </xdr:nvSpPr>
        <xdr:spPr bwMode="auto">
          <a:xfrm>
            <a:off x="2179" y="223"/>
            <a:ext cx="804" cy="28"/>
          </a:xfrm>
          <a:prstGeom prst="rect">
            <a:avLst/>
          </a:prstGeom>
          <a:solidFill>
            <a:srgbClr val="C0D52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 name="docshape35">
            <a:extLst>
              <a:ext uri="{FF2B5EF4-FFF2-40B4-BE49-F238E27FC236}">
                <a16:creationId xmlns:a16="http://schemas.microsoft.com/office/drawing/2014/main" id="{9A184B0E-DA88-4788-8158-81E8A885F007}"/>
              </a:ext>
            </a:extLst>
          </xdr:cNvPr>
          <xdr:cNvSpPr>
            <a:spLocks noChangeArrowheads="1"/>
          </xdr:cNvSpPr>
        </xdr:nvSpPr>
        <xdr:spPr bwMode="auto">
          <a:xfrm>
            <a:off x="2982" y="223"/>
            <a:ext cx="804" cy="28"/>
          </a:xfrm>
          <a:prstGeom prst="rect">
            <a:avLst/>
          </a:prstGeom>
          <a:solidFill>
            <a:srgbClr val="96226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9" name="docshape36">
            <a:extLst>
              <a:ext uri="{FF2B5EF4-FFF2-40B4-BE49-F238E27FC236}">
                <a16:creationId xmlns:a16="http://schemas.microsoft.com/office/drawing/2014/main" id="{C9192FB6-663A-5C7A-3CC3-A45BABCD823E}"/>
              </a:ext>
            </a:extLst>
          </xdr:cNvPr>
          <xdr:cNvSpPr>
            <a:spLocks noChangeArrowheads="1"/>
          </xdr:cNvSpPr>
        </xdr:nvSpPr>
        <xdr:spPr bwMode="auto">
          <a:xfrm>
            <a:off x="3786" y="223"/>
            <a:ext cx="804" cy="28"/>
          </a:xfrm>
          <a:prstGeom prst="rect">
            <a:avLst/>
          </a:prstGeom>
          <a:solidFill>
            <a:srgbClr val="576F33"/>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0" name="docshape37">
            <a:extLst>
              <a:ext uri="{FF2B5EF4-FFF2-40B4-BE49-F238E27FC236}">
                <a16:creationId xmlns:a16="http://schemas.microsoft.com/office/drawing/2014/main" id="{C401B977-9DBB-2463-2E48-8E6467374963}"/>
              </a:ext>
            </a:extLst>
          </xdr:cNvPr>
          <xdr:cNvSpPr>
            <a:spLocks noChangeArrowheads="1"/>
          </xdr:cNvSpPr>
        </xdr:nvSpPr>
        <xdr:spPr bwMode="auto">
          <a:xfrm>
            <a:off x="4581" y="223"/>
            <a:ext cx="804" cy="28"/>
          </a:xfrm>
          <a:prstGeom prst="rect">
            <a:avLst/>
          </a:prstGeom>
          <a:solidFill>
            <a:srgbClr val="D63D27"/>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grpSp>
    <xdr:clientData/>
  </xdr:twoCellAnchor>
  <xdr:twoCellAnchor>
    <xdr:from>
      <xdr:col>0</xdr:col>
      <xdr:colOff>0</xdr:colOff>
      <xdr:row>0</xdr:row>
      <xdr:rowOff>149678</xdr:rowOff>
    </xdr:from>
    <xdr:to>
      <xdr:col>4</xdr:col>
      <xdr:colOff>176891</xdr:colOff>
      <xdr:row>2</xdr:row>
      <xdr:rowOff>122464</xdr:rowOff>
    </xdr:to>
    <xdr:sp macro="" textlink="">
      <xdr:nvSpPr>
        <xdr:cNvPr id="11" name="TextBox 10">
          <a:extLst>
            <a:ext uri="{FF2B5EF4-FFF2-40B4-BE49-F238E27FC236}">
              <a16:creationId xmlns:a16="http://schemas.microsoft.com/office/drawing/2014/main" id="{2230EB60-849D-90D5-1E42-BDB7FE116047}"/>
            </a:ext>
          </a:extLst>
        </xdr:cNvPr>
        <xdr:cNvSpPr txBox="1"/>
      </xdr:nvSpPr>
      <xdr:spPr>
        <a:xfrm>
          <a:off x="0" y="149678"/>
          <a:ext cx="2517320"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latin typeface="Arial" panose="020B0604020202020204" pitchFamily="34" charset="0"/>
              <a:cs typeface="Arial" panose="020B0604020202020204" pitchFamily="34" charset="0"/>
            </a:rPr>
            <a:t>Ontario Energy Board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244928</xdr:colOff>
      <xdr:row>6</xdr:row>
      <xdr:rowOff>54430</xdr:rowOff>
    </xdr:from>
    <xdr:to>
      <xdr:col>22</xdr:col>
      <xdr:colOff>460828</xdr:colOff>
      <xdr:row>21</xdr:row>
      <xdr:rowOff>174172</xdr:rowOff>
    </xdr:to>
    <xdr:graphicFrame macro="">
      <xdr:nvGraphicFramePr>
        <xdr:cNvPr id="2" name="Chart 1">
          <a:extLst>
            <a:ext uri="{FF2B5EF4-FFF2-40B4-BE49-F238E27FC236}">
              <a16:creationId xmlns:a16="http://schemas.microsoft.com/office/drawing/2014/main" id="{181AFA2C-5C55-4109-A5D1-FC81590C8A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108</xdr:col>
      <xdr:colOff>0</xdr:colOff>
      <xdr:row>6</xdr:row>
      <xdr:rowOff>0</xdr:rowOff>
    </xdr:from>
    <xdr:to>
      <xdr:col>118</xdr:col>
      <xdr:colOff>371929</xdr:colOff>
      <xdr:row>20</xdr:row>
      <xdr:rowOff>108858</xdr:rowOff>
    </xdr:to>
    <xdr:graphicFrame macro="">
      <xdr:nvGraphicFramePr>
        <xdr:cNvPr id="2" name="Chart 1">
          <a:extLst>
            <a:ext uri="{FF2B5EF4-FFF2-40B4-BE49-F238E27FC236}">
              <a16:creationId xmlns:a16="http://schemas.microsoft.com/office/drawing/2014/main" id="{F187B443-73B3-44D1-BA64-41B6A447EA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107</xdr:col>
      <xdr:colOff>598714</xdr:colOff>
      <xdr:row>5</xdr:row>
      <xdr:rowOff>172356</xdr:rowOff>
    </xdr:from>
    <xdr:to>
      <xdr:col>118</xdr:col>
      <xdr:colOff>362858</xdr:colOff>
      <xdr:row>20</xdr:row>
      <xdr:rowOff>99786</xdr:rowOff>
    </xdr:to>
    <xdr:graphicFrame macro="">
      <xdr:nvGraphicFramePr>
        <xdr:cNvPr id="2" name="Chart 1">
          <a:extLst>
            <a:ext uri="{FF2B5EF4-FFF2-40B4-BE49-F238E27FC236}">
              <a16:creationId xmlns:a16="http://schemas.microsoft.com/office/drawing/2014/main" id="{271D1E9D-4AA3-41EA-A1D9-9ACE37A4D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393700</xdr:colOff>
      <xdr:row>71</xdr:row>
      <xdr:rowOff>12700</xdr:rowOff>
    </xdr:from>
    <xdr:to>
      <xdr:col>26</xdr:col>
      <xdr:colOff>508000</xdr:colOff>
      <xdr:row>85</xdr:row>
      <xdr:rowOff>0</xdr:rowOff>
    </xdr:to>
    <xdr:graphicFrame macro="">
      <xdr:nvGraphicFramePr>
        <xdr:cNvPr id="2" name="Chart 1">
          <a:extLst>
            <a:ext uri="{FF2B5EF4-FFF2-40B4-BE49-F238E27FC236}">
              <a16:creationId xmlns:a16="http://schemas.microsoft.com/office/drawing/2014/main" id="{EBA2B098-BA31-0FDD-3151-809AFAC4C4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266700</xdr:colOff>
      <xdr:row>24</xdr:row>
      <xdr:rowOff>165100</xdr:rowOff>
    </xdr:from>
    <xdr:to>
      <xdr:col>26</xdr:col>
      <xdr:colOff>381000</xdr:colOff>
      <xdr:row>40</xdr:row>
      <xdr:rowOff>139700</xdr:rowOff>
    </xdr:to>
    <xdr:graphicFrame macro="">
      <xdr:nvGraphicFramePr>
        <xdr:cNvPr id="3" name="Chart 2">
          <a:extLst>
            <a:ext uri="{FF2B5EF4-FFF2-40B4-BE49-F238E27FC236}">
              <a16:creationId xmlns:a16="http://schemas.microsoft.com/office/drawing/2014/main" id="{5A995B43-7EED-46D9-9A09-231DB8A92E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16</xdr:col>
      <xdr:colOff>485322</xdr:colOff>
      <xdr:row>17</xdr:row>
      <xdr:rowOff>179614</xdr:rowOff>
    </xdr:from>
    <xdr:to>
      <xdr:col>24</xdr:col>
      <xdr:colOff>195036</xdr:colOff>
      <xdr:row>33</xdr:row>
      <xdr:rowOff>19957</xdr:rowOff>
    </xdr:to>
    <xdr:graphicFrame macro="">
      <xdr:nvGraphicFramePr>
        <xdr:cNvPr id="7" name="Chart 6">
          <a:extLst>
            <a:ext uri="{FF2B5EF4-FFF2-40B4-BE49-F238E27FC236}">
              <a16:creationId xmlns:a16="http://schemas.microsoft.com/office/drawing/2014/main" id="{FD56BB7C-6C21-0B9F-07C4-24B9B77A11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hyperlink" Target="https://www.canada.ca/en/revenue-agency/services/tax/businesses/topics/corporations/corporation-tax-rates.htm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72C00"/>
  </sheetPr>
  <dimension ref="A6:J9"/>
  <sheetViews>
    <sheetView tabSelected="1" zoomScale="70" zoomScaleNormal="70" workbookViewId="0">
      <selection activeCell="A6" sqref="A6:J6"/>
    </sheetView>
  </sheetViews>
  <sheetFormatPr defaultColWidth="8.7265625" defaultRowHeight="14" x14ac:dyDescent="0.3"/>
  <cols>
    <col min="1" max="16384" width="8.7265625" style="6"/>
  </cols>
  <sheetData>
    <row r="6" spans="1:10" ht="50.5" customHeight="1" x14ac:dyDescent="0.5">
      <c r="A6" s="96" t="s">
        <v>0</v>
      </c>
      <c r="B6" s="96"/>
      <c r="C6" s="96"/>
      <c r="D6" s="96"/>
      <c r="E6" s="96"/>
      <c r="F6" s="96"/>
      <c r="G6" s="96"/>
      <c r="H6" s="96"/>
      <c r="I6" s="96"/>
      <c r="J6" s="96"/>
    </row>
    <row r="8" spans="1:10" ht="77.5" customHeight="1" x14ac:dyDescent="0.3">
      <c r="A8" s="97" t="s">
        <v>1</v>
      </c>
      <c r="B8" s="97"/>
      <c r="C8" s="97"/>
      <c r="D8" s="97"/>
      <c r="E8" s="97"/>
      <c r="F8" s="97"/>
      <c r="G8" s="97"/>
      <c r="H8" s="97"/>
      <c r="I8" s="97"/>
      <c r="J8" s="97"/>
    </row>
    <row r="9" spans="1:10" ht="35.25" customHeight="1" x14ac:dyDescent="0.3">
      <c r="A9" s="97" t="s">
        <v>2</v>
      </c>
      <c r="B9" s="97"/>
      <c r="C9" s="97"/>
      <c r="D9" s="97"/>
      <c r="E9" s="97"/>
      <c r="F9" s="97"/>
      <c r="G9" s="97"/>
      <c r="H9" s="97"/>
      <c r="I9" s="97"/>
      <c r="J9" s="97"/>
    </row>
  </sheetData>
  <mergeCells count="3">
    <mergeCell ref="A6:J6"/>
    <mergeCell ref="A8:J8"/>
    <mergeCell ref="A9:J9"/>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9DE01-6FBA-47BD-AC87-658173B5FDCC}">
  <sheetPr>
    <tabColor theme="8" tint="0.39997558519241921"/>
  </sheetPr>
  <dimension ref="B2:DC129"/>
  <sheetViews>
    <sheetView showGridLines="0" topLeftCell="A7" zoomScale="50" zoomScaleNormal="50" workbookViewId="0">
      <selection activeCell="AC53" sqref="AC53"/>
    </sheetView>
  </sheetViews>
  <sheetFormatPr defaultRowHeight="14.5" x14ac:dyDescent="0.35"/>
  <cols>
    <col min="1" max="1" width="1.81640625" customWidth="1"/>
    <col min="2" max="2" width="16" customWidth="1"/>
    <col min="3" max="3" width="14.36328125" customWidth="1"/>
    <col min="4" max="4" width="12.90625" customWidth="1"/>
    <col min="5" max="5" width="19.08984375" customWidth="1"/>
    <col min="6" max="6" width="12.90625" customWidth="1"/>
    <col min="7" max="7" width="16.1796875" customWidth="1"/>
    <col min="8" max="18" width="13.6328125" customWidth="1"/>
    <col min="19" max="19" width="13.08984375" customWidth="1"/>
  </cols>
  <sheetData>
    <row r="2" spans="2:107" s="48" customFormat="1" x14ac:dyDescent="0.35">
      <c r="B2" s="48" t="s">
        <v>84</v>
      </c>
      <c r="D2" s="48">
        <v>2021</v>
      </c>
      <c r="E2" s="48">
        <v>2022</v>
      </c>
      <c r="F2" s="48">
        <v>2023</v>
      </c>
      <c r="G2" s="48">
        <v>2024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s="48" customFormat="1" x14ac:dyDescent="0.35">
      <c r="B5" s="47" t="s">
        <v>211</v>
      </c>
    </row>
    <row r="7" spans="2:107" x14ac:dyDescent="0.35">
      <c r="B7" s="31" t="s">
        <v>82</v>
      </c>
      <c r="C7" s="31" t="s">
        <v>175</v>
      </c>
      <c r="D7" s="31" t="s">
        <v>177</v>
      </c>
      <c r="E7" s="87"/>
      <c r="G7" s="87"/>
      <c r="H7" s="31">
        <v>2025</v>
      </c>
      <c r="I7" s="31">
        <v>2026</v>
      </c>
      <c r="J7" s="31">
        <v>2027</v>
      </c>
      <c r="K7" s="31">
        <v>2028</v>
      </c>
      <c r="L7" s="31">
        <v>2029</v>
      </c>
      <c r="M7" s="31">
        <v>2030</v>
      </c>
      <c r="N7" s="31">
        <v>2031</v>
      </c>
      <c r="O7" s="31">
        <v>2032</v>
      </c>
      <c r="P7" s="31">
        <v>2033</v>
      </c>
      <c r="Q7" s="31">
        <v>2034</v>
      </c>
      <c r="R7" s="31" t="s">
        <v>133</v>
      </c>
    </row>
    <row r="8" spans="2:107" x14ac:dyDescent="0.35">
      <c r="B8" s="32" t="s">
        <v>65</v>
      </c>
      <c r="C8" s="32" t="s">
        <v>179</v>
      </c>
      <c r="D8" s="86" t="s">
        <v>181</v>
      </c>
      <c r="H8" s="78"/>
      <c r="I8" s="78"/>
      <c r="J8" s="78"/>
      <c r="K8" s="78">
        <v>3637830</v>
      </c>
      <c r="L8" s="78"/>
      <c r="M8" s="78"/>
      <c r="N8" s="78"/>
      <c r="O8" s="78"/>
      <c r="P8" s="78"/>
      <c r="Q8" s="78"/>
      <c r="R8" s="85">
        <f>SUM(H8:Q8)</f>
        <v>3637830</v>
      </c>
    </row>
    <row r="9" spans="2:107" x14ac:dyDescent="0.35">
      <c r="B9" s="32" t="s">
        <v>65</v>
      </c>
      <c r="C9" s="32" t="s">
        <v>82</v>
      </c>
      <c r="D9" s="86" t="s">
        <v>183</v>
      </c>
      <c r="H9" s="78"/>
      <c r="I9" s="78"/>
      <c r="J9" s="78"/>
      <c r="K9" s="78"/>
      <c r="L9" s="78">
        <v>5287225.7443000004</v>
      </c>
      <c r="M9" s="78">
        <v>2652343.4127000002</v>
      </c>
      <c r="N9" s="78">
        <v>11897402.0714</v>
      </c>
      <c r="O9" s="78">
        <v>35451655.808899999</v>
      </c>
      <c r="P9" s="78">
        <v>11960104.327299999</v>
      </c>
      <c r="Q9" s="78">
        <v>-5193812.4057999998</v>
      </c>
      <c r="R9" s="85">
        <f t="shared" ref="R9:R22" si="0">SUM(H9:Q9)</f>
        <v>62054918.958800003</v>
      </c>
    </row>
    <row r="10" spans="2:107" x14ac:dyDescent="0.35">
      <c r="B10" s="32" t="s">
        <v>65</v>
      </c>
      <c r="C10" s="32" t="s">
        <v>83</v>
      </c>
      <c r="D10" s="86" t="s">
        <v>185</v>
      </c>
      <c r="H10" s="78"/>
      <c r="I10" s="78"/>
      <c r="J10" s="78"/>
      <c r="K10" s="78"/>
      <c r="L10" s="78"/>
      <c r="M10" s="78">
        <v>5221856.6249000002</v>
      </c>
      <c r="N10" s="78">
        <v>5193811.2839000002</v>
      </c>
      <c r="O10" s="78">
        <v>5193812.4035</v>
      </c>
      <c r="P10" s="78"/>
      <c r="Q10" s="78"/>
      <c r="R10" s="85">
        <f t="shared" si="0"/>
        <v>15609480.3123</v>
      </c>
    </row>
    <row r="11" spans="2:107" x14ac:dyDescent="0.35">
      <c r="B11" s="32" t="s">
        <v>66</v>
      </c>
      <c r="C11" s="32" t="s">
        <v>82</v>
      </c>
      <c r="D11" s="86" t="s">
        <v>187</v>
      </c>
      <c r="H11" s="78"/>
      <c r="I11" s="78"/>
      <c r="J11" s="78"/>
      <c r="K11" s="78">
        <v>8152000.0005999999</v>
      </c>
      <c r="L11" s="78">
        <v>8144007.8430000003</v>
      </c>
      <c r="M11" s="78">
        <v>9162008.8234999999</v>
      </c>
      <c r="N11" s="78"/>
      <c r="O11" s="78"/>
      <c r="P11" s="78"/>
      <c r="Q11" s="78"/>
      <c r="R11" s="85">
        <f t="shared" si="0"/>
        <v>25458016.667100001</v>
      </c>
    </row>
    <row r="12" spans="2:107" x14ac:dyDescent="0.35">
      <c r="B12" s="32" t="s">
        <v>66</v>
      </c>
      <c r="C12" s="32" t="s">
        <v>83</v>
      </c>
      <c r="D12" s="86" t="s">
        <v>189</v>
      </c>
      <c r="H12" s="78"/>
      <c r="I12" s="78"/>
      <c r="J12" s="78"/>
      <c r="K12" s="78"/>
      <c r="L12" s="78"/>
      <c r="M12" s="78">
        <v>4009887.5433999998</v>
      </c>
      <c r="N12" s="78">
        <v>3979286.1682000002</v>
      </c>
      <c r="O12" s="78">
        <v>2273877.8281</v>
      </c>
      <c r="P12" s="78"/>
      <c r="Q12" s="78"/>
      <c r="R12" s="85">
        <f t="shared" si="0"/>
        <v>10263051.5397</v>
      </c>
    </row>
    <row r="13" spans="2:107" x14ac:dyDescent="0.35">
      <c r="B13" s="32" t="s">
        <v>67</v>
      </c>
      <c r="C13" s="32" t="s">
        <v>82</v>
      </c>
      <c r="D13" s="86" t="s">
        <v>191</v>
      </c>
      <c r="H13" s="78"/>
      <c r="I13" s="78"/>
      <c r="J13" s="78">
        <v>3507.2292000000002</v>
      </c>
      <c r="K13" s="78">
        <v>1089733.8655999999</v>
      </c>
      <c r="L13" s="78">
        <v>1168113.4188000001</v>
      </c>
      <c r="M13" s="78">
        <v>6925157.8635999998</v>
      </c>
      <c r="N13" s="78"/>
      <c r="O13" s="78"/>
      <c r="P13" s="78"/>
      <c r="Q13" s="78"/>
      <c r="R13" s="85">
        <f t="shared" si="0"/>
        <v>9186512.3772</v>
      </c>
    </row>
    <row r="14" spans="2:107" x14ac:dyDescent="0.35">
      <c r="B14" s="32" t="s">
        <v>68</v>
      </c>
      <c r="C14" s="32" t="s">
        <v>179</v>
      </c>
      <c r="D14" s="86" t="s">
        <v>193</v>
      </c>
      <c r="H14" s="78"/>
      <c r="I14" s="78"/>
      <c r="J14" s="78"/>
      <c r="K14" s="78"/>
      <c r="L14" s="78">
        <v>1934026.3818000001</v>
      </c>
      <c r="M14" s="78"/>
      <c r="N14" s="78"/>
      <c r="O14" s="78"/>
      <c r="P14" s="78"/>
      <c r="Q14" s="78"/>
      <c r="R14" s="85">
        <f t="shared" si="0"/>
        <v>1934026.3818000001</v>
      </c>
    </row>
    <row r="15" spans="2:107" x14ac:dyDescent="0.35">
      <c r="B15" s="32" t="s">
        <v>68</v>
      </c>
      <c r="C15" s="32" t="s">
        <v>82</v>
      </c>
      <c r="D15" s="86" t="s">
        <v>195</v>
      </c>
      <c r="H15" s="78"/>
      <c r="I15" s="78"/>
      <c r="J15" s="78"/>
      <c r="K15" s="78"/>
      <c r="L15" s="78">
        <v>3513.192</v>
      </c>
      <c r="M15" s="78">
        <v>1668475.8685000001</v>
      </c>
      <c r="N15" s="78">
        <v>2789074.2623000001</v>
      </c>
      <c r="O15" s="78">
        <v>12081353.392999999</v>
      </c>
      <c r="P15" s="78"/>
      <c r="Q15" s="78"/>
      <c r="R15" s="85">
        <f t="shared" si="0"/>
        <v>16542416.715799998</v>
      </c>
    </row>
    <row r="16" spans="2:107" x14ac:dyDescent="0.35">
      <c r="B16" s="32" t="s">
        <v>68</v>
      </c>
      <c r="C16" s="32" t="s">
        <v>83</v>
      </c>
      <c r="D16" s="86" t="s">
        <v>197</v>
      </c>
      <c r="H16" s="78"/>
      <c r="I16" s="78"/>
      <c r="J16" s="78"/>
      <c r="K16" s="78"/>
      <c r="L16" s="78">
        <v>535872.91749999998</v>
      </c>
      <c r="M16" s="78"/>
      <c r="N16" s="78"/>
      <c r="O16" s="78"/>
      <c r="P16" s="78"/>
      <c r="Q16" s="78"/>
      <c r="R16" s="85">
        <f t="shared" si="0"/>
        <v>535872.91749999998</v>
      </c>
    </row>
    <row r="17" spans="2:18" x14ac:dyDescent="0.35">
      <c r="B17" s="32" t="s">
        <v>68</v>
      </c>
      <c r="C17" s="32" t="s">
        <v>83</v>
      </c>
      <c r="D17" s="86" t="s">
        <v>199</v>
      </c>
      <c r="H17" s="78"/>
      <c r="I17" s="78"/>
      <c r="J17" s="78"/>
      <c r="K17" s="78"/>
      <c r="L17" s="78">
        <v>1000949.7956</v>
      </c>
      <c r="M17" s="78"/>
      <c r="N17" s="78"/>
      <c r="O17" s="78"/>
      <c r="P17" s="78"/>
      <c r="Q17" s="78"/>
      <c r="R17" s="85">
        <f t="shared" si="0"/>
        <v>1000949.7956</v>
      </c>
    </row>
    <row r="18" spans="2:18" x14ac:dyDescent="0.35">
      <c r="B18" s="32" t="s">
        <v>68</v>
      </c>
      <c r="C18" s="32" t="s">
        <v>83</v>
      </c>
      <c r="D18" s="86" t="s">
        <v>201</v>
      </c>
      <c r="H18" s="78"/>
      <c r="I18" s="78"/>
      <c r="J18" s="78"/>
      <c r="K18" s="78"/>
      <c r="L18" s="78">
        <v>451629.1422</v>
      </c>
      <c r="M18" s="78"/>
      <c r="N18" s="78"/>
      <c r="O18" s="78"/>
      <c r="P18" s="78"/>
      <c r="Q18" s="78"/>
      <c r="R18" s="85">
        <f t="shared" si="0"/>
        <v>451629.1422</v>
      </c>
    </row>
    <row r="19" spans="2:18" x14ac:dyDescent="0.35">
      <c r="B19" s="32" t="s">
        <v>69</v>
      </c>
      <c r="C19" s="32" t="s">
        <v>179</v>
      </c>
      <c r="D19" s="86" t="s">
        <v>203</v>
      </c>
      <c r="H19" s="78"/>
      <c r="I19" s="78"/>
      <c r="J19" s="78"/>
      <c r="K19" s="78"/>
      <c r="L19" s="78">
        <v>1934026.3821</v>
      </c>
      <c r="M19" s="78"/>
      <c r="N19" s="78"/>
      <c r="O19" s="78"/>
      <c r="P19" s="78"/>
      <c r="Q19" s="78"/>
      <c r="R19" s="85">
        <f t="shared" si="0"/>
        <v>1934026.3821</v>
      </c>
    </row>
    <row r="20" spans="2:18" x14ac:dyDescent="0.35">
      <c r="B20" s="32" t="s">
        <v>69</v>
      </c>
      <c r="C20" s="32" t="s">
        <v>82</v>
      </c>
      <c r="D20" s="86" t="s">
        <v>205</v>
      </c>
      <c r="H20" s="78"/>
      <c r="I20" s="78"/>
      <c r="J20" s="78"/>
      <c r="K20" s="78"/>
      <c r="L20" s="78">
        <v>3513.192</v>
      </c>
      <c r="M20" s="78">
        <v>1186471.8293000001</v>
      </c>
      <c r="N20" s="78">
        <v>1140181.5745999999</v>
      </c>
      <c r="O20" s="78">
        <v>8548518.1165999994</v>
      </c>
      <c r="P20" s="78"/>
      <c r="Q20" s="78"/>
      <c r="R20" s="85">
        <f t="shared" si="0"/>
        <v>10878684.712499999</v>
      </c>
    </row>
    <row r="21" spans="2:18" x14ac:dyDescent="0.35">
      <c r="B21" s="32" t="s">
        <v>69</v>
      </c>
      <c r="C21" s="32" t="s">
        <v>83</v>
      </c>
      <c r="D21" s="86" t="s">
        <v>207</v>
      </c>
      <c r="H21" s="78"/>
      <c r="I21" s="78"/>
      <c r="J21" s="78"/>
      <c r="K21" s="78"/>
      <c r="L21" s="78"/>
      <c r="M21" s="78"/>
      <c r="N21" s="78">
        <v>346817.87119999999</v>
      </c>
      <c r="O21" s="78"/>
      <c r="P21" s="78"/>
      <c r="Q21" s="78"/>
      <c r="R21" s="85">
        <f t="shared" si="0"/>
        <v>346817.87119999999</v>
      </c>
    </row>
    <row r="22" spans="2:18" x14ac:dyDescent="0.35">
      <c r="B22" s="32" t="s">
        <v>69</v>
      </c>
      <c r="C22" s="32" t="s">
        <v>83</v>
      </c>
      <c r="D22" s="86" t="s">
        <v>209</v>
      </c>
      <c r="H22" s="78"/>
      <c r="I22" s="78"/>
      <c r="J22" s="78"/>
      <c r="K22" s="78"/>
      <c r="L22" s="78"/>
      <c r="M22" s="78"/>
      <c r="N22" s="78">
        <v>2000132.9946000001</v>
      </c>
      <c r="O22" s="78"/>
      <c r="P22" s="78"/>
      <c r="Q22" s="78"/>
      <c r="R22" s="85">
        <f t="shared" si="0"/>
        <v>2000132.9946000001</v>
      </c>
    </row>
    <row r="24" spans="2:18" s="48" customFormat="1" x14ac:dyDescent="0.35">
      <c r="B24" s="47" t="s">
        <v>130</v>
      </c>
    </row>
    <row r="26" spans="2:18" x14ac:dyDescent="0.35">
      <c r="B26" s="31" t="s">
        <v>82</v>
      </c>
      <c r="C26" s="31" t="s">
        <v>175</v>
      </c>
      <c r="D26" s="31" t="s">
        <v>176</v>
      </c>
      <c r="E26" s="31" t="s">
        <v>177</v>
      </c>
      <c r="F26" s="31" t="s">
        <v>178</v>
      </c>
      <c r="G26" s="31" t="s">
        <v>210</v>
      </c>
      <c r="H26" s="31">
        <v>2025</v>
      </c>
      <c r="I26" s="31">
        <v>2026</v>
      </c>
      <c r="J26" s="31">
        <v>2027</v>
      </c>
      <c r="K26" s="31">
        <v>2028</v>
      </c>
      <c r="L26" s="31">
        <v>2029</v>
      </c>
      <c r="M26" s="31">
        <v>2030</v>
      </c>
      <c r="N26" s="31">
        <v>2031</v>
      </c>
      <c r="O26" s="31">
        <v>2032</v>
      </c>
      <c r="P26" s="31">
        <v>2033</v>
      </c>
      <c r="Q26" s="31">
        <v>2034</v>
      </c>
      <c r="R26" s="31" t="s">
        <v>133</v>
      </c>
    </row>
    <row r="27" spans="2:18" x14ac:dyDescent="0.35">
      <c r="B27" s="32" t="s">
        <v>65</v>
      </c>
      <c r="C27" s="32" t="s">
        <v>179</v>
      </c>
      <c r="D27" s="86" t="s">
        <v>180</v>
      </c>
      <c r="E27" s="86" t="s">
        <v>181</v>
      </c>
      <c r="F27" s="86">
        <v>2028</v>
      </c>
      <c r="H27" s="78">
        <v>0</v>
      </c>
      <c r="I27" s="78">
        <v>0</v>
      </c>
      <c r="J27" s="78">
        <v>0</v>
      </c>
      <c r="K27" s="78">
        <v>3637830</v>
      </c>
      <c r="L27" s="78">
        <v>0</v>
      </c>
      <c r="M27" s="78">
        <v>0</v>
      </c>
      <c r="N27" s="78">
        <v>0</v>
      </c>
      <c r="O27" s="78">
        <v>0</v>
      </c>
      <c r="P27" s="78">
        <v>0</v>
      </c>
      <c r="Q27" s="78">
        <v>0</v>
      </c>
      <c r="R27" s="85">
        <f t="shared" ref="R27:R41" si="1">SUM(H27:Q27)</f>
        <v>3637830</v>
      </c>
    </row>
    <row r="28" spans="2:18" x14ac:dyDescent="0.35">
      <c r="B28" s="32" t="s">
        <v>65</v>
      </c>
      <c r="C28" s="32" t="s">
        <v>82</v>
      </c>
      <c r="D28" s="86" t="s">
        <v>182</v>
      </c>
      <c r="E28" s="86" t="s">
        <v>183</v>
      </c>
      <c r="F28" s="86">
        <v>2033</v>
      </c>
      <c r="H28" s="78">
        <v>0</v>
      </c>
      <c r="I28" s="78">
        <v>0</v>
      </c>
      <c r="J28" s="78">
        <v>0</v>
      </c>
      <c r="K28" s="78">
        <v>0</v>
      </c>
      <c r="L28" s="78">
        <v>0</v>
      </c>
      <c r="M28" s="78">
        <v>0</v>
      </c>
      <c r="N28" s="78">
        <v>0</v>
      </c>
      <c r="O28" s="78">
        <v>0</v>
      </c>
      <c r="P28" s="78">
        <v>62054918.958800003</v>
      </c>
      <c r="Q28" s="78">
        <v>0</v>
      </c>
      <c r="R28" s="85">
        <f t="shared" si="1"/>
        <v>62054918.958800003</v>
      </c>
    </row>
    <row r="29" spans="2:18" x14ac:dyDescent="0.35">
      <c r="B29" s="32" t="s">
        <v>65</v>
      </c>
      <c r="C29" s="32" t="s">
        <v>83</v>
      </c>
      <c r="D29" s="86" t="s">
        <v>184</v>
      </c>
      <c r="E29" s="86" t="s">
        <v>185</v>
      </c>
      <c r="F29" s="86">
        <v>2031</v>
      </c>
      <c r="H29" s="78">
        <v>0</v>
      </c>
      <c r="I29" s="78">
        <v>0</v>
      </c>
      <c r="J29" s="78">
        <v>0</v>
      </c>
      <c r="K29" s="78">
        <v>0</v>
      </c>
      <c r="L29" s="78">
        <v>0</v>
      </c>
      <c r="M29" s="78">
        <v>0</v>
      </c>
      <c r="N29" s="78">
        <v>15609480.3123</v>
      </c>
      <c r="O29" s="78">
        <v>0</v>
      </c>
      <c r="P29" s="78">
        <v>0</v>
      </c>
      <c r="Q29" s="78">
        <v>0</v>
      </c>
      <c r="R29" s="85">
        <f t="shared" si="1"/>
        <v>15609480.3123</v>
      </c>
    </row>
    <row r="30" spans="2:18" x14ac:dyDescent="0.35">
      <c r="B30" s="32" t="s">
        <v>66</v>
      </c>
      <c r="C30" s="32" t="s">
        <v>82</v>
      </c>
      <c r="D30" s="86" t="s">
        <v>186</v>
      </c>
      <c r="E30" s="86" t="s">
        <v>187</v>
      </c>
      <c r="F30" s="86">
        <v>2031</v>
      </c>
      <c r="H30" s="78">
        <v>0</v>
      </c>
      <c r="I30" s="78">
        <v>0</v>
      </c>
      <c r="J30" s="78">
        <v>0</v>
      </c>
      <c r="K30" s="78">
        <v>0</v>
      </c>
      <c r="L30" s="78">
        <v>0</v>
      </c>
      <c r="M30" s="78">
        <v>0</v>
      </c>
      <c r="N30" s="78">
        <v>25458016.667100001</v>
      </c>
      <c r="O30" s="78">
        <v>0</v>
      </c>
      <c r="P30" s="78">
        <v>0</v>
      </c>
      <c r="Q30" s="78">
        <v>0</v>
      </c>
      <c r="R30" s="85">
        <f t="shared" si="1"/>
        <v>25458016.667100001</v>
      </c>
    </row>
    <row r="31" spans="2:18" x14ac:dyDescent="0.35">
      <c r="B31" s="32" t="s">
        <v>66</v>
      </c>
      <c r="C31" s="32" t="s">
        <v>83</v>
      </c>
      <c r="D31" s="86" t="s">
        <v>188</v>
      </c>
      <c r="E31" s="86" t="s">
        <v>189</v>
      </c>
      <c r="F31" s="86">
        <v>2032</v>
      </c>
      <c r="H31" s="78">
        <v>0</v>
      </c>
      <c r="I31" s="78">
        <v>0</v>
      </c>
      <c r="J31" s="78">
        <v>0</v>
      </c>
      <c r="K31" s="78">
        <v>0</v>
      </c>
      <c r="L31" s="78">
        <v>0</v>
      </c>
      <c r="M31" s="78">
        <v>0</v>
      </c>
      <c r="N31" s="78">
        <v>0</v>
      </c>
      <c r="O31" s="78">
        <v>10263051.5397</v>
      </c>
      <c r="P31" s="78">
        <v>0</v>
      </c>
      <c r="Q31" s="78">
        <v>0</v>
      </c>
      <c r="R31" s="85">
        <f t="shared" si="1"/>
        <v>10263051.5397</v>
      </c>
    </row>
    <row r="32" spans="2:18" x14ac:dyDescent="0.35">
      <c r="B32" s="32" t="s">
        <v>67</v>
      </c>
      <c r="C32" s="32" t="s">
        <v>82</v>
      </c>
      <c r="D32" s="86" t="s">
        <v>190</v>
      </c>
      <c r="E32" s="86" t="s">
        <v>191</v>
      </c>
      <c r="F32" s="86">
        <v>2030</v>
      </c>
      <c r="H32" s="78">
        <v>0</v>
      </c>
      <c r="I32" s="78">
        <v>0</v>
      </c>
      <c r="J32" s="78">
        <v>0</v>
      </c>
      <c r="K32" s="78">
        <v>0</v>
      </c>
      <c r="L32" s="78">
        <v>0</v>
      </c>
      <c r="M32" s="78">
        <v>9186512.3772</v>
      </c>
      <c r="N32" s="78">
        <v>0</v>
      </c>
      <c r="O32" s="78">
        <v>0</v>
      </c>
      <c r="P32" s="78">
        <v>0</v>
      </c>
      <c r="Q32" s="78">
        <v>0</v>
      </c>
      <c r="R32" s="85">
        <f t="shared" si="1"/>
        <v>9186512.3772</v>
      </c>
    </row>
    <row r="33" spans="2:18" x14ac:dyDescent="0.35">
      <c r="B33" s="32" t="s">
        <v>68</v>
      </c>
      <c r="C33" s="32" t="s">
        <v>179</v>
      </c>
      <c r="D33" s="86" t="s">
        <v>192</v>
      </c>
      <c r="E33" s="86" t="s">
        <v>193</v>
      </c>
      <c r="F33" s="86">
        <v>2029</v>
      </c>
      <c r="H33" s="78">
        <v>0</v>
      </c>
      <c r="I33" s="78">
        <v>0</v>
      </c>
      <c r="J33" s="78">
        <v>0</v>
      </c>
      <c r="K33" s="78">
        <v>0</v>
      </c>
      <c r="L33" s="78">
        <v>1934026.3818000001</v>
      </c>
      <c r="M33" s="78">
        <v>0</v>
      </c>
      <c r="N33" s="78">
        <v>0</v>
      </c>
      <c r="O33" s="78">
        <v>0</v>
      </c>
      <c r="P33" s="78">
        <v>0</v>
      </c>
      <c r="Q33" s="78">
        <v>0</v>
      </c>
      <c r="R33" s="85">
        <f t="shared" si="1"/>
        <v>1934026.3818000001</v>
      </c>
    </row>
    <row r="34" spans="2:18" x14ac:dyDescent="0.35">
      <c r="B34" s="32" t="s">
        <v>68</v>
      </c>
      <c r="C34" s="32" t="s">
        <v>82</v>
      </c>
      <c r="D34" s="86" t="s">
        <v>194</v>
      </c>
      <c r="E34" s="86" t="s">
        <v>195</v>
      </c>
      <c r="F34" s="86">
        <v>2032</v>
      </c>
      <c r="H34" s="78">
        <v>0</v>
      </c>
      <c r="I34" s="78">
        <v>0</v>
      </c>
      <c r="J34" s="78">
        <v>0</v>
      </c>
      <c r="K34" s="78">
        <v>0</v>
      </c>
      <c r="L34" s="78">
        <v>0</v>
      </c>
      <c r="M34" s="78">
        <v>0</v>
      </c>
      <c r="N34" s="78">
        <v>0</v>
      </c>
      <c r="O34" s="78">
        <v>16542416.715799998</v>
      </c>
      <c r="P34" s="78">
        <v>0</v>
      </c>
      <c r="Q34" s="78">
        <v>0</v>
      </c>
      <c r="R34" s="85">
        <f t="shared" si="1"/>
        <v>16542416.715799998</v>
      </c>
    </row>
    <row r="35" spans="2:18" x14ac:dyDescent="0.35">
      <c r="B35" s="32" t="s">
        <v>68</v>
      </c>
      <c r="C35" s="32" t="s">
        <v>83</v>
      </c>
      <c r="D35" s="86" t="s">
        <v>196</v>
      </c>
      <c r="E35" s="86" t="s">
        <v>197</v>
      </c>
      <c r="F35" s="86">
        <v>2029</v>
      </c>
      <c r="H35" s="78">
        <v>0</v>
      </c>
      <c r="I35" s="78">
        <v>0</v>
      </c>
      <c r="J35" s="78">
        <v>0</v>
      </c>
      <c r="K35" s="78">
        <v>0</v>
      </c>
      <c r="L35" s="78">
        <v>535872.91749999998</v>
      </c>
      <c r="M35" s="78">
        <v>0</v>
      </c>
      <c r="N35" s="78">
        <v>0</v>
      </c>
      <c r="O35" s="78">
        <v>0</v>
      </c>
      <c r="P35" s="78">
        <v>0</v>
      </c>
      <c r="Q35" s="78">
        <v>0</v>
      </c>
      <c r="R35" s="85">
        <f t="shared" si="1"/>
        <v>535872.91749999998</v>
      </c>
    </row>
    <row r="36" spans="2:18" x14ac:dyDescent="0.35">
      <c r="B36" s="32" t="s">
        <v>68</v>
      </c>
      <c r="C36" s="32" t="s">
        <v>83</v>
      </c>
      <c r="D36" s="86" t="s">
        <v>198</v>
      </c>
      <c r="E36" s="86" t="s">
        <v>199</v>
      </c>
      <c r="F36" s="86">
        <v>2029</v>
      </c>
      <c r="H36" s="78">
        <v>0</v>
      </c>
      <c r="I36" s="78">
        <v>0</v>
      </c>
      <c r="J36" s="78">
        <v>0</v>
      </c>
      <c r="K36" s="78">
        <v>0</v>
      </c>
      <c r="L36" s="78">
        <v>1000949.7956</v>
      </c>
      <c r="M36" s="78">
        <v>0</v>
      </c>
      <c r="N36" s="78">
        <v>0</v>
      </c>
      <c r="O36" s="78">
        <v>0</v>
      </c>
      <c r="P36" s="78">
        <v>0</v>
      </c>
      <c r="Q36" s="78">
        <v>0</v>
      </c>
      <c r="R36" s="85">
        <f t="shared" si="1"/>
        <v>1000949.7956</v>
      </c>
    </row>
    <row r="37" spans="2:18" x14ac:dyDescent="0.35">
      <c r="B37" s="32" t="s">
        <v>68</v>
      </c>
      <c r="C37" s="32" t="s">
        <v>83</v>
      </c>
      <c r="D37" s="86" t="s">
        <v>200</v>
      </c>
      <c r="E37" s="86" t="s">
        <v>201</v>
      </c>
      <c r="F37" s="86">
        <v>2029</v>
      </c>
      <c r="H37" s="78">
        <v>0</v>
      </c>
      <c r="I37" s="78">
        <v>0</v>
      </c>
      <c r="J37" s="78">
        <v>0</v>
      </c>
      <c r="K37" s="78">
        <v>0</v>
      </c>
      <c r="L37" s="78">
        <v>451629.1422</v>
      </c>
      <c r="M37" s="78">
        <v>0</v>
      </c>
      <c r="N37" s="78">
        <v>0</v>
      </c>
      <c r="O37" s="78">
        <v>0</v>
      </c>
      <c r="P37" s="78">
        <v>0</v>
      </c>
      <c r="Q37" s="78">
        <v>0</v>
      </c>
      <c r="R37" s="85">
        <f t="shared" si="1"/>
        <v>451629.1422</v>
      </c>
    </row>
    <row r="38" spans="2:18" x14ac:dyDescent="0.35">
      <c r="B38" s="32" t="s">
        <v>69</v>
      </c>
      <c r="C38" s="32" t="s">
        <v>179</v>
      </c>
      <c r="D38" s="86" t="s">
        <v>202</v>
      </c>
      <c r="E38" s="86" t="s">
        <v>203</v>
      </c>
      <c r="F38" s="86">
        <v>2029</v>
      </c>
      <c r="H38" s="78">
        <v>0</v>
      </c>
      <c r="I38" s="78">
        <v>0</v>
      </c>
      <c r="J38" s="78">
        <v>0</v>
      </c>
      <c r="K38" s="78">
        <v>0</v>
      </c>
      <c r="L38" s="78">
        <v>1934026.3821</v>
      </c>
      <c r="M38" s="78">
        <v>0</v>
      </c>
      <c r="N38" s="78">
        <v>0</v>
      </c>
      <c r="O38" s="78">
        <v>0</v>
      </c>
      <c r="P38" s="78">
        <v>0</v>
      </c>
      <c r="Q38" s="78">
        <v>0</v>
      </c>
      <c r="R38" s="85">
        <f t="shared" si="1"/>
        <v>1934026.3821</v>
      </c>
    </row>
    <row r="39" spans="2:18" x14ac:dyDescent="0.35">
      <c r="B39" s="32" t="s">
        <v>69</v>
      </c>
      <c r="C39" s="32" t="s">
        <v>82</v>
      </c>
      <c r="D39" s="86" t="s">
        <v>204</v>
      </c>
      <c r="E39" s="86" t="s">
        <v>205</v>
      </c>
      <c r="F39" s="86">
        <v>2032</v>
      </c>
      <c r="H39" s="78">
        <v>0</v>
      </c>
      <c r="I39" s="78">
        <v>0</v>
      </c>
      <c r="J39" s="78">
        <v>0</v>
      </c>
      <c r="K39" s="78">
        <v>0</v>
      </c>
      <c r="L39" s="78">
        <v>0</v>
      </c>
      <c r="M39" s="78">
        <v>0</v>
      </c>
      <c r="N39" s="78">
        <v>0</v>
      </c>
      <c r="O39" s="78">
        <v>10878684.712499999</v>
      </c>
      <c r="P39" s="78">
        <v>0</v>
      </c>
      <c r="Q39" s="78">
        <v>0</v>
      </c>
      <c r="R39" s="85">
        <f t="shared" si="1"/>
        <v>10878684.712499999</v>
      </c>
    </row>
    <row r="40" spans="2:18" x14ac:dyDescent="0.35">
      <c r="B40" s="32" t="s">
        <v>69</v>
      </c>
      <c r="C40" s="32" t="s">
        <v>83</v>
      </c>
      <c r="D40" s="86" t="s">
        <v>206</v>
      </c>
      <c r="E40" s="86" t="s">
        <v>207</v>
      </c>
      <c r="F40" s="86">
        <v>2031</v>
      </c>
      <c r="H40" s="78">
        <v>0</v>
      </c>
      <c r="I40" s="78">
        <v>0</v>
      </c>
      <c r="J40" s="78">
        <v>0</v>
      </c>
      <c r="K40" s="78">
        <v>0</v>
      </c>
      <c r="L40" s="78">
        <v>0</v>
      </c>
      <c r="M40" s="78">
        <v>0</v>
      </c>
      <c r="N40" s="78">
        <v>346817.87119999999</v>
      </c>
      <c r="O40" s="78">
        <v>0</v>
      </c>
      <c r="P40" s="78">
        <v>0</v>
      </c>
      <c r="Q40" s="78">
        <v>0</v>
      </c>
      <c r="R40" s="85">
        <f t="shared" si="1"/>
        <v>346817.87119999999</v>
      </c>
    </row>
    <row r="41" spans="2:18" x14ac:dyDescent="0.35">
      <c r="B41" s="32" t="s">
        <v>69</v>
      </c>
      <c r="C41" s="32" t="s">
        <v>83</v>
      </c>
      <c r="D41" s="86" t="s">
        <v>208</v>
      </c>
      <c r="E41" s="86" t="s">
        <v>209</v>
      </c>
      <c r="F41" s="86">
        <v>2032</v>
      </c>
      <c r="H41" s="78">
        <v>0</v>
      </c>
      <c r="I41" s="78">
        <v>0</v>
      </c>
      <c r="J41" s="78">
        <v>0</v>
      </c>
      <c r="K41" s="78">
        <v>0</v>
      </c>
      <c r="L41" s="78">
        <v>0</v>
      </c>
      <c r="M41" s="78">
        <v>0</v>
      </c>
      <c r="N41" s="78">
        <v>0</v>
      </c>
      <c r="O41" s="78">
        <v>2000132.9946000001</v>
      </c>
      <c r="P41" s="78">
        <v>0</v>
      </c>
      <c r="Q41" s="78">
        <v>0</v>
      </c>
      <c r="R41" s="85">
        <f t="shared" si="1"/>
        <v>2000132.9946000001</v>
      </c>
    </row>
    <row r="42" spans="2:18" x14ac:dyDescent="0.35">
      <c r="B42" s="32" t="s">
        <v>133</v>
      </c>
      <c r="D42" s="94"/>
      <c r="E42" s="94"/>
      <c r="F42" s="94"/>
      <c r="H42" s="85">
        <f>SUM(H27:H41)</f>
        <v>0</v>
      </c>
      <c r="I42" s="85">
        <f t="shared" ref="I42:R42" si="2">SUM(I27:I41)</f>
        <v>0</v>
      </c>
      <c r="J42" s="85">
        <f t="shared" si="2"/>
        <v>0</v>
      </c>
      <c r="K42" s="85">
        <f t="shared" si="2"/>
        <v>3637830</v>
      </c>
      <c r="L42" s="85">
        <f t="shared" si="2"/>
        <v>5856504.6192000005</v>
      </c>
      <c r="M42" s="85">
        <f t="shared" si="2"/>
        <v>9186512.3772</v>
      </c>
      <c r="N42" s="85">
        <f t="shared" si="2"/>
        <v>41414314.850600004</v>
      </c>
      <c r="O42" s="85">
        <f t="shared" si="2"/>
        <v>39684285.962599993</v>
      </c>
      <c r="P42" s="85">
        <f t="shared" si="2"/>
        <v>62054918.958800003</v>
      </c>
      <c r="Q42" s="85">
        <f t="shared" si="2"/>
        <v>0</v>
      </c>
      <c r="R42" s="85">
        <f t="shared" si="2"/>
        <v>161834366.76839995</v>
      </c>
    </row>
    <row r="44" spans="2:18" x14ac:dyDescent="0.35">
      <c r="B44" t="s">
        <v>87</v>
      </c>
    </row>
    <row r="45" spans="2:18" x14ac:dyDescent="0.35">
      <c r="B45" t="s">
        <v>82</v>
      </c>
      <c r="H45" s="32">
        <v>2025</v>
      </c>
      <c r="I45" s="32">
        <v>2026</v>
      </c>
      <c r="J45" s="32">
        <v>2027</v>
      </c>
      <c r="K45" s="32">
        <v>2028</v>
      </c>
      <c r="L45" s="32">
        <v>2029</v>
      </c>
      <c r="M45" s="32">
        <v>2030</v>
      </c>
      <c r="N45" s="32">
        <v>2031</v>
      </c>
      <c r="O45" s="32">
        <v>2032</v>
      </c>
      <c r="P45" s="32">
        <v>2033</v>
      </c>
      <c r="Q45" s="32">
        <v>2034</v>
      </c>
    </row>
    <row r="46" spans="2:18" x14ac:dyDescent="0.35">
      <c r="B46" s="40" t="s">
        <v>65</v>
      </c>
      <c r="H46" s="88">
        <v>0</v>
      </c>
      <c r="I46" s="88">
        <v>0</v>
      </c>
      <c r="J46" s="88">
        <v>0</v>
      </c>
      <c r="K46" s="88">
        <v>3637830</v>
      </c>
      <c r="L46" s="88">
        <v>0</v>
      </c>
      <c r="M46" s="88">
        <v>0</v>
      </c>
      <c r="N46" s="88">
        <v>0</v>
      </c>
      <c r="O46" s="88">
        <v>0</v>
      </c>
      <c r="P46" s="88">
        <v>0</v>
      </c>
      <c r="Q46" s="88">
        <v>0</v>
      </c>
    </row>
    <row r="47" spans="2:18" x14ac:dyDescent="0.35">
      <c r="B47" s="40" t="s">
        <v>66</v>
      </c>
      <c r="H47" s="88">
        <v>0</v>
      </c>
      <c r="I47" s="88">
        <v>0</v>
      </c>
      <c r="J47" s="88">
        <v>0</v>
      </c>
      <c r="K47" s="88">
        <v>0</v>
      </c>
      <c r="L47" s="88">
        <v>0</v>
      </c>
      <c r="M47" s="88">
        <v>0</v>
      </c>
      <c r="N47" s="88">
        <v>0</v>
      </c>
      <c r="O47" s="88">
        <v>0</v>
      </c>
      <c r="P47" s="88">
        <v>0</v>
      </c>
      <c r="Q47" s="88">
        <v>0</v>
      </c>
    </row>
    <row r="48" spans="2:18" x14ac:dyDescent="0.35">
      <c r="B48" s="40" t="s">
        <v>67</v>
      </c>
      <c r="H48" s="88">
        <v>0</v>
      </c>
      <c r="I48" s="88">
        <v>0</v>
      </c>
      <c r="J48" s="88">
        <v>0</v>
      </c>
      <c r="K48" s="88">
        <v>0</v>
      </c>
      <c r="L48" s="88">
        <v>0</v>
      </c>
      <c r="M48" s="88">
        <v>0</v>
      </c>
      <c r="N48" s="88">
        <v>0</v>
      </c>
      <c r="O48" s="88">
        <v>0</v>
      </c>
      <c r="P48" s="88">
        <v>0</v>
      </c>
      <c r="Q48" s="88">
        <v>0</v>
      </c>
    </row>
    <row r="49" spans="2:17" x14ac:dyDescent="0.35">
      <c r="B49" s="40" t="s">
        <v>68</v>
      </c>
      <c r="H49" s="88">
        <v>0</v>
      </c>
      <c r="I49" s="88">
        <v>0</v>
      </c>
      <c r="J49" s="88">
        <v>0</v>
      </c>
      <c r="K49" s="88">
        <v>0</v>
      </c>
      <c r="L49" s="88">
        <v>1934026.3818000001</v>
      </c>
      <c r="M49" s="88">
        <v>0</v>
      </c>
      <c r="N49" s="88">
        <v>0</v>
      </c>
      <c r="O49" s="88">
        <v>0</v>
      </c>
      <c r="P49" s="88">
        <v>0</v>
      </c>
      <c r="Q49" s="88">
        <v>0</v>
      </c>
    </row>
    <row r="50" spans="2:17" x14ac:dyDescent="0.35">
      <c r="B50" s="40" t="s">
        <v>69</v>
      </c>
      <c r="H50" s="88">
        <v>0</v>
      </c>
      <c r="I50" s="88">
        <v>0</v>
      </c>
      <c r="J50" s="88">
        <v>0</v>
      </c>
      <c r="K50" s="88">
        <v>0</v>
      </c>
      <c r="L50" s="88">
        <v>1934026.3821</v>
      </c>
      <c r="M50" s="88">
        <v>0</v>
      </c>
      <c r="N50" s="88">
        <v>0</v>
      </c>
      <c r="O50" s="88">
        <v>0</v>
      </c>
      <c r="P50" s="88">
        <v>0</v>
      </c>
      <c r="Q50" s="88">
        <v>0</v>
      </c>
    </row>
    <row r="52" spans="2:17" x14ac:dyDescent="0.35">
      <c r="B52" t="s">
        <v>88</v>
      </c>
    </row>
    <row r="53" spans="2:17" x14ac:dyDescent="0.35">
      <c r="B53" t="s">
        <v>82</v>
      </c>
      <c r="H53" s="32">
        <v>2025</v>
      </c>
      <c r="I53" s="32">
        <v>2026</v>
      </c>
      <c r="J53" s="32">
        <v>2027</v>
      </c>
      <c r="K53" s="32">
        <v>2028</v>
      </c>
      <c r="L53" s="32">
        <v>2029</v>
      </c>
      <c r="M53" s="32">
        <v>2030</v>
      </c>
      <c r="N53" s="32">
        <v>2031</v>
      </c>
      <c r="O53" s="32">
        <v>2032</v>
      </c>
      <c r="P53" s="32">
        <v>2033</v>
      </c>
      <c r="Q53" s="32">
        <v>2034</v>
      </c>
    </row>
    <row r="54" spans="2:17" x14ac:dyDescent="0.35">
      <c r="B54" s="40" t="s">
        <v>65</v>
      </c>
      <c r="H54" s="88">
        <v>0</v>
      </c>
      <c r="I54" s="88">
        <v>0</v>
      </c>
      <c r="J54" s="88">
        <v>0</v>
      </c>
      <c r="K54" s="88">
        <v>0</v>
      </c>
      <c r="L54" s="88">
        <v>0</v>
      </c>
      <c r="M54" s="88">
        <v>0</v>
      </c>
      <c r="N54" s="88">
        <v>0</v>
      </c>
      <c r="O54" s="88">
        <v>0</v>
      </c>
      <c r="P54" s="88">
        <v>62054918.958800003</v>
      </c>
      <c r="Q54" s="88">
        <v>0</v>
      </c>
    </row>
    <row r="55" spans="2:17" x14ac:dyDescent="0.35">
      <c r="B55" s="40" t="s">
        <v>66</v>
      </c>
      <c r="H55" s="88">
        <v>0</v>
      </c>
      <c r="I55" s="88">
        <v>0</v>
      </c>
      <c r="J55" s="88">
        <v>0</v>
      </c>
      <c r="K55" s="88">
        <v>0</v>
      </c>
      <c r="L55" s="88">
        <v>0</v>
      </c>
      <c r="M55" s="88">
        <v>0</v>
      </c>
      <c r="N55" s="88">
        <v>25458016.667100001</v>
      </c>
      <c r="O55" s="88">
        <v>0</v>
      </c>
      <c r="P55" s="88">
        <v>0</v>
      </c>
      <c r="Q55" s="88">
        <v>0</v>
      </c>
    </row>
    <row r="56" spans="2:17" x14ac:dyDescent="0.35">
      <c r="B56" s="40" t="s">
        <v>67</v>
      </c>
      <c r="H56" s="88">
        <v>0</v>
      </c>
      <c r="I56" s="88">
        <v>0</v>
      </c>
      <c r="J56" s="88">
        <v>0</v>
      </c>
      <c r="K56" s="88">
        <v>0</v>
      </c>
      <c r="L56" s="88">
        <v>0</v>
      </c>
      <c r="M56" s="88">
        <v>9186512.3772</v>
      </c>
      <c r="N56" s="88">
        <v>0</v>
      </c>
      <c r="O56" s="88">
        <v>0</v>
      </c>
      <c r="P56" s="88">
        <v>0</v>
      </c>
      <c r="Q56" s="88">
        <v>0</v>
      </c>
    </row>
    <row r="57" spans="2:17" x14ac:dyDescent="0.35">
      <c r="B57" s="40" t="s">
        <v>68</v>
      </c>
      <c r="H57" s="88">
        <v>0</v>
      </c>
      <c r="I57" s="88">
        <v>0</v>
      </c>
      <c r="J57" s="88">
        <v>0</v>
      </c>
      <c r="K57" s="88">
        <v>0</v>
      </c>
      <c r="L57" s="88">
        <v>0</v>
      </c>
      <c r="M57" s="88">
        <v>0</v>
      </c>
      <c r="N57" s="88">
        <v>0</v>
      </c>
      <c r="O57" s="88">
        <v>16542416.715799998</v>
      </c>
      <c r="P57" s="88">
        <v>0</v>
      </c>
      <c r="Q57" s="88">
        <v>0</v>
      </c>
    </row>
    <row r="58" spans="2:17" x14ac:dyDescent="0.35">
      <c r="B58" s="40" t="s">
        <v>69</v>
      </c>
      <c r="H58" s="88">
        <v>0</v>
      </c>
      <c r="I58" s="88">
        <v>0</v>
      </c>
      <c r="J58" s="88">
        <v>0</v>
      </c>
      <c r="K58" s="88">
        <v>0</v>
      </c>
      <c r="L58" s="88">
        <v>0</v>
      </c>
      <c r="M58" s="88">
        <v>0</v>
      </c>
      <c r="N58" s="88">
        <v>0</v>
      </c>
      <c r="O58" s="88">
        <v>10878684.712499999</v>
      </c>
      <c r="P58" s="88">
        <v>0</v>
      </c>
      <c r="Q58" s="88">
        <v>0</v>
      </c>
    </row>
    <row r="60" spans="2:17" x14ac:dyDescent="0.35">
      <c r="B60" t="s">
        <v>123</v>
      </c>
    </row>
    <row r="61" spans="2:17" x14ac:dyDescent="0.35">
      <c r="B61" t="s">
        <v>82</v>
      </c>
      <c r="H61" s="32">
        <v>2025</v>
      </c>
      <c r="I61" s="32">
        <v>2026</v>
      </c>
      <c r="J61" s="32">
        <v>2027</v>
      </c>
      <c r="K61" s="32">
        <v>2028</v>
      </c>
      <c r="L61" s="32">
        <v>2029</v>
      </c>
      <c r="M61" s="32">
        <v>2030</v>
      </c>
      <c r="N61" s="32">
        <v>2031</v>
      </c>
      <c r="O61" s="32">
        <v>2032</v>
      </c>
      <c r="P61" s="32">
        <v>2033</v>
      </c>
      <c r="Q61" s="32">
        <v>2034</v>
      </c>
    </row>
    <row r="62" spans="2:17" x14ac:dyDescent="0.35">
      <c r="B62" s="40" t="s">
        <v>65</v>
      </c>
      <c r="H62" s="88">
        <v>0</v>
      </c>
      <c r="I62" s="88">
        <v>0</v>
      </c>
      <c r="J62" s="88">
        <v>0</v>
      </c>
      <c r="K62" s="88">
        <v>0</v>
      </c>
      <c r="L62" s="88">
        <v>0</v>
      </c>
      <c r="M62" s="88">
        <v>0</v>
      </c>
      <c r="N62" s="88">
        <v>15609480.3123</v>
      </c>
      <c r="O62" s="88">
        <v>0</v>
      </c>
      <c r="P62" s="88">
        <v>0</v>
      </c>
      <c r="Q62" s="88">
        <v>0</v>
      </c>
    </row>
    <row r="63" spans="2:17" x14ac:dyDescent="0.35">
      <c r="B63" s="40" t="s">
        <v>66</v>
      </c>
      <c r="H63" s="88">
        <v>0</v>
      </c>
      <c r="I63" s="88">
        <v>0</v>
      </c>
      <c r="J63" s="88">
        <v>0</v>
      </c>
      <c r="K63" s="88">
        <v>0</v>
      </c>
      <c r="L63" s="88">
        <v>0</v>
      </c>
      <c r="M63" s="88">
        <v>0</v>
      </c>
      <c r="N63" s="88">
        <v>0</v>
      </c>
      <c r="O63" s="88">
        <v>10263051.5397</v>
      </c>
      <c r="P63" s="88">
        <v>0</v>
      </c>
      <c r="Q63" s="88">
        <v>0</v>
      </c>
    </row>
    <row r="64" spans="2:17" x14ac:dyDescent="0.35">
      <c r="B64" s="40" t="s">
        <v>67</v>
      </c>
      <c r="H64" s="88">
        <v>0</v>
      </c>
      <c r="I64" s="88">
        <v>0</v>
      </c>
      <c r="J64" s="88">
        <v>0</v>
      </c>
      <c r="K64" s="88">
        <v>0</v>
      </c>
      <c r="L64" s="88">
        <v>0</v>
      </c>
      <c r="M64" s="88">
        <v>0</v>
      </c>
      <c r="N64" s="88">
        <v>0</v>
      </c>
      <c r="O64" s="88">
        <v>0</v>
      </c>
      <c r="P64" s="88">
        <v>0</v>
      </c>
      <c r="Q64" s="88">
        <v>0</v>
      </c>
    </row>
    <row r="65" spans="2:18" x14ac:dyDescent="0.35">
      <c r="B65" s="40" t="s">
        <v>68</v>
      </c>
      <c r="H65" s="88">
        <v>0</v>
      </c>
      <c r="I65" s="88">
        <v>0</v>
      </c>
      <c r="J65" s="88">
        <v>0</v>
      </c>
      <c r="K65" s="88">
        <v>0</v>
      </c>
      <c r="L65" s="88">
        <v>1988451.8552999999</v>
      </c>
      <c r="M65" s="88">
        <v>0</v>
      </c>
      <c r="N65" s="88">
        <v>0</v>
      </c>
      <c r="O65" s="88">
        <v>0</v>
      </c>
      <c r="P65" s="88">
        <v>0</v>
      </c>
      <c r="Q65" s="88">
        <v>0</v>
      </c>
    </row>
    <row r="66" spans="2:18" x14ac:dyDescent="0.35">
      <c r="B66" s="40" t="s">
        <v>69</v>
      </c>
      <c r="H66" s="88">
        <v>0</v>
      </c>
      <c r="I66" s="88">
        <v>0</v>
      </c>
      <c r="J66" s="88">
        <v>0</v>
      </c>
      <c r="K66" s="88">
        <v>0</v>
      </c>
      <c r="L66" s="88">
        <v>0</v>
      </c>
      <c r="M66" s="88">
        <v>0</v>
      </c>
      <c r="N66" s="88">
        <v>346817.87119999999</v>
      </c>
      <c r="O66" s="88">
        <v>2000132.9946000001</v>
      </c>
      <c r="P66" s="88">
        <v>0</v>
      </c>
      <c r="Q66" s="88">
        <v>0</v>
      </c>
    </row>
    <row r="68" spans="2:18" s="48" customFormat="1" x14ac:dyDescent="0.35">
      <c r="B68" s="47" t="s">
        <v>171</v>
      </c>
    </row>
    <row r="70" spans="2:18" x14ac:dyDescent="0.35">
      <c r="H70" s="91"/>
      <c r="I70" s="91"/>
      <c r="J70" s="91"/>
      <c r="K70" s="91"/>
      <c r="L70" s="91"/>
      <c r="M70" s="91"/>
      <c r="N70" s="91"/>
      <c r="O70" s="91"/>
      <c r="P70" s="91"/>
      <c r="Q70" s="91"/>
    </row>
    <row r="72" spans="2:18" ht="29" x14ac:dyDescent="0.35">
      <c r="B72" s="89" t="s">
        <v>82</v>
      </c>
      <c r="C72" s="89" t="s">
        <v>175</v>
      </c>
      <c r="D72" s="89" t="s">
        <v>176</v>
      </c>
      <c r="E72" s="89" t="s">
        <v>177</v>
      </c>
      <c r="F72" s="89" t="s">
        <v>178</v>
      </c>
      <c r="G72" s="90" t="s">
        <v>212</v>
      </c>
      <c r="H72" s="89">
        <v>2025</v>
      </c>
      <c r="I72" s="89">
        <v>2026</v>
      </c>
      <c r="J72" s="89">
        <v>2027</v>
      </c>
      <c r="K72" s="89">
        <v>2028</v>
      </c>
      <c r="L72" s="89">
        <v>2029</v>
      </c>
      <c r="M72" s="89">
        <v>2030</v>
      </c>
      <c r="N72" s="89">
        <v>2031</v>
      </c>
      <c r="O72" s="89">
        <v>2032</v>
      </c>
      <c r="P72" s="89">
        <v>2033</v>
      </c>
      <c r="Q72" s="89">
        <v>2034</v>
      </c>
      <c r="R72" s="89" t="s">
        <v>133</v>
      </c>
    </row>
    <row r="73" spans="2:18" x14ac:dyDescent="0.35">
      <c r="B73" s="32" t="s">
        <v>65</v>
      </c>
      <c r="C73" s="32" t="s">
        <v>179</v>
      </c>
      <c r="D73" s="86" t="s">
        <v>180</v>
      </c>
      <c r="E73" s="86" t="s">
        <v>181</v>
      </c>
      <c r="F73" s="86">
        <v>2025</v>
      </c>
      <c r="G73" s="85">
        <v>3424650.9573466997</v>
      </c>
      <c r="H73" s="78">
        <v>3424650.9573466997</v>
      </c>
      <c r="I73" s="78">
        <v>0</v>
      </c>
      <c r="J73" s="78">
        <v>0</v>
      </c>
      <c r="K73" s="78">
        <v>0</v>
      </c>
      <c r="L73" s="78">
        <v>0</v>
      </c>
      <c r="M73" s="78">
        <v>0</v>
      </c>
      <c r="N73" s="78">
        <v>0</v>
      </c>
      <c r="O73" s="78">
        <v>0</v>
      </c>
      <c r="P73" s="78">
        <v>0</v>
      </c>
      <c r="Q73" s="78">
        <v>0</v>
      </c>
      <c r="R73" s="85">
        <f t="shared" ref="R73:R87" si="3">SUM(H73:Q73)</f>
        <v>3424650.9573466997</v>
      </c>
    </row>
    <row r="74" spans="2:18" x14ac:dyDescent="0.35">
      <c r="B74" s="32" t="s">
        <v>65</v>
      </c>
      <c r="C74" s="32" t="s">
        <v>82</v>
      </c>
      <c r="D74" s="86" t="s">
        <v>182</v>
      </c>
      <c r="E74" s="86" t="s">
        <v>183</v>
      </c>
      <c r="F74" s="86">
        <v>2026</v>
      </c>
      <c r="G74" s="85">
        <v>54522671.244306616</v>
      </c>
      <c r="H74" s="78">
        <v>0</v>
      </c>
      <c r="I74" s="78">
        <v>55667647.340437047</v>
      </c>
      <c r="J74" s="78">
        <v>0</v>
      </c>
      <c r="K74" s="78">
        <v>0</v>
      </c>
      <c r="L74" s="78">
        <v>0</v>
      </c>
      <c r="M74" s="78">
        <v>0</v>
      </c>
      <c r="N74" s="78">
        <v>0</v>
      </c>
      <c r="O74" s="78">
        <v>0</v>
      </c>
      <c r="P74" s="78">
        <v>0</v>
      </c>
      <c r="Q74" s="78">
        <v>0</v>
      </c>
      <c r="R74" s="85">
        <f t="shared" si="3"/>
        <v>55667647.340437047</v>
      </c>
    </row>
    <row r="75" spans="2:18" x14ac:dyDescent="0.35">
      <c r="B75" s="32" t="s">
        <v>65</v>
      </c>
      <c r="C75" s="32" t="s">
        <v>83</v>
      </c>
      <c r="D75" s="86" t="s">
        <v>184</v>
      </c>
      <c r="E75" s="86" t="s">
        <v>185</v>
      </c>
      <c r="F75" s="86">
        <v>2026</v>
      </c>
      <c r="G75" s="85">
        <v>13849500.526251029</v>
      </c>
      <c r="H75" s="78">
        <v>0</v>
      </c>
      <c r="I75" s="78">
        <v>14140340.0373023</v>
      </c>
      <c r="J75" s="78">
        <v>0</v>
      </c>
      <c r="K75" s="78">
        <v>0</v>
      </c>
      <c r="L75" s="78">
        <v>0</v>
      </c>
      <c r="M75" s="78">
        <v>0</v>
      </c>
      <c r="N75" s="78">
        <v>0</v>
      </c>
      <c r="O75" s="78">
        <v>0</v>
      </c>
      <c r="P75" s="78">
        <v>0</v>
      </c>
      <c r="Q75" s="78">
        <v>0</v>
      </c>
      <c r="R75" s="85">
        <f t="shared" si="3"/>
        <v>14140340.0373023</v>
      </c>
    </row>
    <row r="76" spans="2:18" x14ac:dyDescent="0.35">
      <c r="B76" s="32" t="s">
        <v>66</v>
      </c>
      <c r="C76" s="32" t="s">
        <v>82</v>
      </c>
      <c r="D76" s="86" t="s">
        <v>186</v>
      </c>
      <c r="E76" s="86" t="s">
        <v>187</v>
      </c>
      <c r="F76" s="86">
        <v>2028</v>
      </c>
      <c r="G76" s="85">
        <v>23480909.239195883</v>
      </c>
      <c r="H76" s="78">
        <v>0</v>
      </c>
      <c r="I76" s="78">
        <v>0</v>
      </c>
      <c r="J76" s="78">
        <v>0</v>
      </c>
      <c r="K76" s="78">
        <v>24942558.269881044</v>
      </c>
      <c r="L76" s="78">
        <v>0</v>
      </c>
      <c r="M76" s="78">
        <v>0</v>
      </c>
      <c r="N76" s="78">
        <v>0</v>
      </c>
      <c r="O76" s="78">
        <v>0</v>
      </c>
      <c r="P76" s="78">
        <v>0</v>
      </c>
      <c r="Q76" s="78">
        <v>0</v>
      </c>
      <c r="R76" s="85">
        <f t="shared" si="3"/>
        <v>24942558.269881044</v>
      </c>
    </row>
    <row r="77" spans="2:18" x14ac:dyDescent="0.35">
      <c r="B77" s="32" t="s">
        <v>66</v>
      </c>
      <c r="C77" s="32" t="s">
        <v>83</v>
      </c>
      <c r="D77" s="86" t="s">
        <v>188</v>
      </c>
      <c r="E77" s="86" t="s">
        <v>189</v>
      </c>
      <c r="F77" s="86">
        <v>2028</v>
      </c>
      <c r="G77" s="85">
        <v>9135961.5939863324</v>
      </c>
      <c r="H77" s="78">
        <v>0</v>
      </c>
      <c r="I77" s="78">
        <v>0</v>
      </c>
      <c r="J77" s="78">
        <v>0</v>
      </c>
      <c r="K77" s="78">
        <v>9704660.5856734309</v>
      </c>
      <c r="L77" s="78">
        <v>0</v>
      </c>
      <c r="M77" s="78">
        <v>0</v>
      </c>
      <c r="N77" s="78">
        <v>0</v>
      </c>
      <c r="O77" s="78">
        <v>0</v>
      </c>
      <c r="P77" s="78">
        <v>0</v>
      </c>
      <c r="Q77" s="78">
        <v>0</v>
      </c>
      <c r="R77" s="85">
        <f t="shared" si="3"/>
        <v>9704660.5856734309</v>
      </c>
    </row>
    <row r="78" spans="2:18" x14ac:dyDescent="0.35">
      <c r="B78" s="32" t="s">
        <v>67</v>
      </c>
      <c r="C78" s="32" t="s">
        <v>82</v>
      </c>
      <c r="D78" s="86" t="s">
        <v>190</v>
      </c>
      <c r="E78" s="86" t="s">
        <v>191</v>
      </c>
      <c r="F78" s="86">
        <v>2027</v>
      </c>
      <c r="G78" s="85">
        <v>8373527.3379924223</v>
      </c>
      <c r="H78" s="78">
        <v>0</v>
      </c>
      <c r="I78" s="78">
        <v>0</v>
      </c>
      <c r="J78" s="78">
        <v>8720358.8403320685</v>
      </c>
      <c r="K78" s="78">
        <v>0</v>
      </c>
      <c r="L78" s="78">
        <v>0</v>
      </c>
      <c r="M78" s="78">
        <v>0</v>
      </c>
      <c r="N78" s="78">
        <v>0</v>
      </c>
      <c r="O78" s="78">
        <v>0</v>
      </c>
      <c r="P78" s="78">
        <v>0</v>
      </c>
      <c r="Q78" s="78">
        <v>0</v>
      </c>
      <c r="R78" s="85">
        <f t="shared" si="3"/>
        <v>8720358.8403320685</v>
      </c>
    </row>
    <row r="79" spans="2:18" x14ac:dyDescent="0.35">
      <c r="B79" s="32" t="s">
        <v>68</v>
      </c>
      <c r="C79" s="32" t="s">
        <v>179</v>
      </c>
      <c r="D79" s="86" t="s">
        <v>192</v>
      </c>
      <c r="E79" s="86" t="s">
        <v>193</v>
      </c>
      <c r="F79" s="86">
        <v>2025</v>
      </c>
      <c r="G79" s="85">
        <v>1784991.435037561</v>
      </c>
      <c r="H79" s="78">
        <v>1784991.435037561</v>
      </c>
      <c r="I79" s="78">
        <v>0</v>
      </c>
      <c r="J79" s="78">
        <v>0</v>
      </c>
      <c r="K79" s="78">
        <v>0</v>
      </c>
      <c r="L79" s="78">
        <v>0</v>
      </c>
      <c r="M79" s="78">
        <v>0</v>
      </c>
      <c r="N79" s="78">
        <v>0</v>
      </c>
      <c r="O79" s="78">
        <v>0</v>
      </c>
      <c r="P79" s="78">
        <v>0</v>
      </c>
      <c r="Q79" s="78">
        <v>0</v>
      </c>
      <c r="R79" s="85">
        <f t="shared" si="3"/>
        <v>1784991.435037561</v>
      </c>
    </row>
    <row r="80" spans="2:18" x14ac:dyDescent="0.35">
      <c r="B80" s="32" t="s">
        <v>68</v>
      </c>
      <c r="C80" s="32" t="s">
        <v>82</v>
      </c>
      <c r="D80" s="86" t="s">
        <v>194</v>
      </c>
      <c r="E80" s="86" t="s">
        <v>195</v>
      </c>
      <c r="F80" s="86">
        <v>2026</v>
      </c>
      <c r="G80" s="85">
        <v>14494388.756285304</v>
      </c>
      <c r="H80" s="78">
        <v>0</v>
      </c>
      <c r="I80" s="78">
        <v>14798770.920167295</v>
      </c>
      <c r="J80" s="78">
        <v>0</v>
      </c>
      <c r="K80" s="78">
        <v>0</v>
      </c>
      <c r="L80" s="78">
        <v>0</v>
      </c>
      <c r="M80" s="78">
        <v>0</v>
      </c>
      <c r="N80" s="78">
        <v>0</v>
      </c>
      <c r="O80" s="78">
        <v>0</v>
      </c>
      <c r="P80" s="78">
        <v>0</v>
      </c>
      <c r="Q80" s="78">
        <v>0</v>
      </c>
      <c r="R80" s="85">
        <f t="shared" si="3"/>
        <v>14798770.920167295</v>
      </c>
    </row>
    <row r="81" spans="2:18" x14ac:dyDescent="0.35">
      <c r="B81" s="32" t="s">
        <v>68</v>
      </c>
      <c r="C81" s="32" t="s">
        <v>83</v>
      </c>
      <c r="D81" s="86" t="s">
        <v>196</v>
      </c>
      <c r="E81" s="86" t="s">
        <v>197</v>
      </c>
      <c r="F81" s="86">
        <v>2026</v>
      </c>
      <c r="G81" s="85">
        <v>494578.86252608791</v>
      </c>
      <c r="H81" s="78">
        <v>0</v>
      </c>
      <c r="I81" s="78">
        <v>504965.01863913576</v>
      </c>
      <c r="J81" s="78">
        <v>0</v>
      </c>
      <c r="K81" s="78">
        <v>0</v>
      </c>
      <c r="L81" s="78">
        <v>0</v>
      </c>
      <c r="M81" s="78">
        <v>0</v>
      </c>
      <c r="N81" s="78">
        <v>0</v>
      </c>
      <c r="O81" s="78">
        <v>0</v>
      </c>
      <c r="P81" s="78">
        <v>0</v>
      </c>
      <c r="Q81" s="78">
        <v>0</v>
      </c>
      <c r="R81" s="85">
        <f t="shared" si="3"/>
        <v>504965.01863913576</v>
      </c>
    </row>
    <row r="82" spans="2:18" x14ac:dyDescent="0.35">
      <c r="B82" s="32" t="s">
        <v>68</v>
      </c>
      <c r="C82" s="32" t="s">
        <v>83</v>
      </c>
      <c r="D82" s="86" t="s">
        <v>198</v>
      </c>
      <c r="E82" s="86" t="s">
        <v>199</v>
      </c>
      <c r="F82" s="86">
        <v>2026</v>
      </c>
      <c r="G82" s="85">
        <v>923817.18722250639</v>
      </c>
      <c r="H82" s="78">
        <v>0</v>
      </c>
      <c r="I82" s="78">
        <v>943217.34815417905</v>
      </c>
      <c r="J82" s="78">
        <v>0</v>
      </c>
      <c r="K82" s="78">
        <v>0</v>
      </c>
      <c r="L82" s="78">
        <v>0</v>
      </c>
      <c r="M82" s="78">
        <v>0</v>
      </c>
      <c r="N82" s="78">
        <v>0</v>
      </c>
      <c r="O82" s="78">
        <v>0</v>
      </c>
      <c r="P82" s="78">
        <v>0</v>
      </c>
      <c r="Q82" s="78">
        <v>0</v>
      </c>
      <c r="R82" s="85">
        <f t="shared" si="3"/>
        <v>943217.34815417905</v>
      </c>
    </row>
    <row r="83" spans="2:18" x14ac:dyDescent="0.35">
      <c r="B83" s="32" t="s">
        <v>68</v>
      </c>
      <c r="C83" s="32" t="s">
        <v>83</v>
      </c>
      <c r="D83" s="86" t="s">
        <v>200</v>
      </c>
      <c r="E83" s="86" t="s">
        <v>201</v>
      </c>
      <c r="F83" s="86">
        <v>2026</v>
      </c>
      <c r="G83" s="85">
        <v>416826.86349400895</v>
      </c>
      <c r="H83" s="78">
        <v>0</v>
      </c>
      <c r="I83" s="78">
        <v>425580.22762738308</v>
      </c>
      <c r="J83" s="78">
        <v>0</v>
      </c>
      <c r="K83" s="78">
        <v>0</v>
      </c>
      <c r="L83" s="78">
        <v>0</v>
      </c>
      <c r="M83" s="78">
        <v>0</v>
      </c>
      <c r="N83" s="78">
        <v>0</v>
      </c>
      <c r="O83" s="78">
        <v>0</v>
      </c>
      <c r="P83" s="78">
        <v>0</v>
      </c>
      <c r="Q83" s="78">
        <v>0</v>
      </c>
      <c r="R83" s="85">
        <f t="shared" si="3"/>
        <v>425580.22762738308</v>
      </c>
    </row>
    <row r="84" spans="2:18" x14ac:dyDescent="0.35">
      <c r="B84" s="32" t="s">
        <v>69</v>
      </c>
      <c r="C84" s="32" t="s">
        <v>179</v>
      </c>
      <c r="D84" s="86" t="s">
        <v>202</v>
      </c>
      <c r="E84" s="86" t="s">
        <v>203</v>
      </c>
      <c r="F84" s="86">
        <v>2025</v>
      </c>
      <c r="G84" s="85">
        <v>1784991.435314443</v>
      </c>
      <c r="H84" s="78">
        <v>1784991.4353144432</v>
      </c>
      <c r="I84" s="78">
        <v>0</v>
      </c>
      <c r="J84" s="78">
        <v>0</v>
      </c>
      <c r="K84" s="78">
        <v>0</v>
      </c>
      <c r="L84" s="78">
        <v>0</v>
      </c>
      <c r="M84" s="78">
        <v>0</v>
      </c>
      <c r="N84" s="78">
        <v>0</v>
      </c>
      <c r="O84" s="78">
        <v>0</v>
      </c>
      <c r="P84" s="78">
        <v>0</v>
      </c>
      <c r="Q84" s="78">
        <v>0</v>
      </c>
      <c r="R84" s="85">
        <f t="shared" si="3"/>
        <v>1784991.4353144432</v>
      </c>
    </row>
    <row r="85" spans="2:18" x14ac:dyDescent="0.35">
      <c r="B85" s="32" t="s">
        <v>69</v>
      </c>
      <c r="C85" s="32" t="s">
        <v>82</v>
      </c>
      <c r="D85" s="86" t="s">
        <v>204</v>
      </c>
      <c r="E85" s="86" t="s">
        <v>205</v>
      </c>
      <c r="F85" s="86">
        <v>2026</v>
      </c>
      <c r="G85" s="85">
        <v>9522981.5479450338</v>
      </c>
      <c r="H85" s="78">
        <v>0</v>
      </c>
      <c r="I85" s="78">
        <v>9722964.1604518797</v>
      </c>
      <c r="J85" s="78">
        <v>0</v>
      </c>
      <c r="K85" s="78">
        <v>0</v>
      </c>
      <c r="L85" s="78">
        <v>0</v>
      </c>
      <c r="M85" s="78">
        <v>0</v>
      </c>
      <c r="N85" s="78">
        <v>0</v>
      </c>
      <c r="O85" s="78">
        <v>0</v>
      </c>
      <c r="P85" s="78">
        <v>0</v>
      </c>
      <c r="Q85" s="78">
        <v>0</v>
      </c>
      <c r="R85" s="85">
        <f t="shared" si="3"/>
        <v>9722964.1604518797</v>
      </c>
    </row>
    <row r="86" spans="2:18" x14ac:dyDescent="0.35">
      <c r="B86" s="32" t="s">
        <v>69</v>
      </c>
      <c r="C86" s="32" t="s">
        <v>83</v>
      </c>
      <c r="D86" s="86" t="s">
        <v>206</v>
      </c>
      <c r="E86" s="86" t="s">
        <v>207</v>
      </c>
      <c r="F86" s="86">
        <v>2026</v>
      </c>
      <c r="G86" s="85">
        <v>307662.7143442345</v>
      </c>
      <c r="H86" s="78">
        <v>0</v>
      </c>
      <c r="I86" s="78">
        <v>314123.63134546339</v>
      </c>
      <c r="J86" s="78">
        <v>0</v>
      </c>
      <c r="K86" s="78">
        <v>0</v>
      </c>
      <c r="L86" s="78">
        <v>0</v>
      </c>
      <c r="M86" s="78">
        <v>0</v>
      </c>
      <c r="N86" s="78">
        <v>0</v>
      </c>
      <c r="O86" s="78">
        <v>0</v>
      </c>
      <c r="P86" s="78">
        <v>0</v>
      </c>
      <c r="Q86" s="78">
        <v>0</v>
      </c>
      <c r="R86" s="85">
        <f t="shared" si="3"/>
        <v>314123.63134546339</v>
      </c>
    </row>
    <row r="87" spans="2:18" x14ac:dyDescent="0.35">
      <c r="B87" s="32" t="s">
        <v>69</v>
      </c>
      <c r="C87" s="32" t="s">
        <v>83</v>
      </c>
      <c r="D87" s="86" t="s">
        <v>208</v>
      </c>
      <c r="E87" s="86" t="s">
        <v>209</v>
      </c>
      <c r="F87" s="86">
        <v>2026</v>
      </c>
      <c r="G87" s="85">
        <v>1774321.329056408</v>
      </c>
      <c r="H87" s="78">
        <v>0</v>
      </c>
      <c r="I87" s="78">
        <v>1811582.0769665923</v>
      </c>
      <c r="J87" s="78">
        <v>0</v>
      </c>
      <c r="K87" s="78">
        <v>0</v>
      </c>
      <c r="L87" s="78">
        <v>0</v>
      </c>
      <c r="M87" s="78">
        <v>0</v>
      </c>
      <c r="N87" s="78">
        <v>0</v>
      </c>
      <c r="O87" s="78">
        <v>0</v>
      </c>
      <c r="P87" s="78">
        <v>0</v>
      </c>
      <c r="Q87" s="78">
        <v>0</v>
      </c>
      <c r="R87" s="85">
        <f t="shared" si="3"/>
        <v>1811582.0769665923</v>
      </c>
    </row>
    <row r="88" spans="2:18" x14ac:dyDescent="0.35">
      <c r="B88" s="32" t="s">
        <v>133</v>
      </c>
      <c r="C88" s="32"/>
      <c r="D88" s="86"/>
      <c r="E88" s="86"/>
      <c r="F88" s="86"/>
      <c r="G88" s="85">
        <f>SUM(G73:G87)</f>
        <v>144291781.03030461</v>
      </c>
      <c r="H88" s="78">
        <f>SUM(H73:H87)</f>
        <v>6994633.8276987039</v>
      </c>
      <c r="I88" s="78">
        <f>SUM(I73:I87)</f>
        <v>98329190.761091262</v>
      </c>
      <c r="J88" s="78">
        <f>SUM(J73:J87)</f>
        <v>8720358.8403320685</v>
      </c>
      <c r="K88" s="78">
        <f>SUM(K73:K87)</f>
        <v>34647218.855554476</v>
      </c>
      <c r="L88" s="78"/>
      <c r="M88" s="78"/>
      <c r="N88" s="78"/>
      <c r="O88" s="78"/>
      <c r="P88" s="78"/>
      <c r="Q88" s="78"/>
      <c r="R88" s="85"/>
    </row>
    <row r="90" spans="2:18" x14ac:dyDescent="0.35">
      <c r="B90" t="s">
        <v>213</v>
      </c>
    </row>
    <row r="91" spans="2:18" x14ac:dyDescent="0.35">
      <c r="B91" s="32" t="s">
        <v>65</v>
      </c>
      <c r="C91" s="85">
        <f>SUMIF($B$73:$B$87,B91,$G$73:$G$87)</f>
        <v>71796822.72790435</v>
      </c>
    </row>
    <row r="92" spans="2:18" x14ac:dyDescent="0.35">
      <c r="B92" s="32" t="s">
        <v>66</v>
      </c>
      <c r="C92" s="85">
        <f>SUMIF($B$73:$B$87,B92,$G$73:$G$87)</f>
        <v>32616870.833182216</v>
      </c>
    </row>
    <row r="93" spans="2:18" x14ac:dyDescent="0.35">
      <c r="B93" s="32" t="s">
        <v>67</v>
      </c>
      <c r="C93" s="85">
        <f>SUMIF($B$73:$B$87,B93,$G$73:$G$87)</f>
        <v>8373527.3379924223</v>
      </c>
    </row>
    <row r="94" spans="2:18" x14ac:dyDescent="0.35">
      <c r="B94" s="32" t="s">
        <v>68</v>
      </c>
      <c r="C94" s="85">
        <f>SUMIF($B$73:$B$87,B94,$G$73:$G$87)</f>
        <v>18114603.104565468</v>
      </c>
    </row>
    <row r="95" spans="2:18" x14ac:dyDescent="0.35">
      <c r="B95" s="32" t="s">
        <v>69</v>
      </c>
      <c r="C95" s="85">
        <f>SUMIF($B$73:$B$87,B95,$G$73:$G$87)</f>
        <v>13389957.02666012</v>
      </c>
    </row>
    <row r="96" spans="2:18" x14ac:dyDescent="0.35">
      <c r="B96" s="32" t="s">
        <v>133</v>
      </c>
      <c r="C96" s="85">
        <f>SUM(C91:C95)</f>
        <v>144291781.03030458</v>
      </c>
    </row>
    <row r="98" spans="2:17" x14ac:dyDescent="0.35">
      <c r="B98" t="s">
        <v>87</v>
      </c>
    </row>
    <row r="99" spans="2:17" x14ac:dyDescent="0.35">
      <c r="B99" t="s">
        <v>82</v>
      </c>
      <c r="H99" s="32">
        <v>2025</v>
      </c>
      <c r="I99" s="32">
        <v>2026</v>
      </c>
      <c r="J99" s="32">
        <v>2027</v>
      </c>
      <c r="K99" s="32">
        <v>2028</v>
      </c>
      <c r="L99" s="32">
        <v>2029</v>
      </c>
      <c r="M99" s="32">
        <v>2030</v>
      </c>
      <c r="N99" s="32">
        <v>2031</v>
      </c>
      <c r="O99" s="32">
        <v>2032</v>
      </c>
      <c r="P99" s="32">
        <v>2033</v>
      </c>
      <c r="Q99" s="32">
        <v>2034</v>
      </c>
    </row>
    <row r="100" spans="2:17" x14ac:dyDescent="0.35">
      <c r="B100" s="40" t="s">
        <v>65</v>
      </c>
      <c r="H100" s="88">
        <v>3424650.9573466997</v>
      </c>
      <c r="I100" s="88">
        <v>0</v>
      </c>
      <c r="J100" s="88">
        <v>0</v>
      </c>
      <c r="K100" s="88">
        <v>0</v>
      </c>
      <c r="L100" s="88">
        <v>0</v>
      </c>
      <c r="M100" s="88">
        <v>0</v>
      </c>
      <c r="N100" s="88">
        <v>0</v>
      </c>
      <c r="O100" s="88">
        <v>0</v>
      </c>
      <c r="P100" s="88">
        <v>0</v>
      </c>
      <c r="Q100" s="88">
        <v>0</v>
      </c>
    </row>
    <row r="101" spans="2:17" x14ac:dyDescent="0.35">
      <c r="B101" s="40" t="s">
        <v>66</v>
      </c>
      <c r="H101" s="88">
        <v>0</v>
      </c>
      <c r="I101" s="88">
        <v>0</v>
      </c>
      <c r="J101" s="88">
        <v>0</v>
      </c>
      <c r="K101" s="88">
        <v>0</v>
      </c>
      <c r="L101" s="88">
        <v>0</v>
      </c>
      <c r="M101" s="88">
        <v>0</v>
      </c>
      <c r="N101" s="88">
        <v>0</v>
      </c>
      <c r="O101" s="88">
        <v>0</v>
      </c>
      <c r="P101" s="88">
        <v>0</v>
      </c>
      <c r="Q101" s="88">
        <v>0</v>
      </c>
    </row>
    <row r="102" spans="2:17" x14ac:dyDescent="0.35">
      <c r="B102" s="40" t="s">
        <v>67</v>
      </c>
      <c r="H102" s="88">
        <v>0</v>
      </c>
      <c r="I102" s="88">
        <v>0</v>
      </c>
      <c r="J102" s="88">
        <v>0</v>
      </c>
      <c r="K102" s="88">
        <v>0</v>
      </c>
      <c r="L102" s="88">
        <v>0</v>
      </c>
      <c r="M102" s="88">
        <v>0</v>
      </c>
      <c r="N102" s="88">
        <v>0</v>
      </c>
      <c r="O102" s="88">
        <v>0</v>
      </c>
      <c r="P102" s="88">
        <v>0</v>
      </c>
      <c r="Q102" s="88">
        <v>0</v>
      </c>
    </row>
    <row r="103" spans="2:17" x14ac:dyDescent="0.35">
      <c r="B103" s="40" t="s">
        <v>68</v>
      </c>
      <c r="H103" s="88">
        <v>1784991.435037561</v>
      </c>
      <c r="I103" s="88">
        <v>0</v>
      </c>
      <c r="J103" s="88">
        <v>0</v>
      </c>
      <c r="K103" s="88">
        <v>0</v>
      </c>
      <c r="L103" s="88">
        <v>0</v>
      </c>
      <c r="M103" s="88">
        <v>0</v>
      </c>
      <c r="N103" s="88">
        <v>0</v>
      </c>
      <c r="O103" s="88">
        <v>0</v>
      </c>
      <c r="P103" s="88">
        <v>0</v>
      </c>
      <c r="Q103" s="88">
        <v>0</v>
      </c>
    </row>
    <row r="104" spans="2:17" x14ac:dyDescent="0.35">
      <c r="B104" s="40" t="s">
        <v>69</v>
      </c>
      <c r="H104" s="88">
        <v>1784991.4353144432</v>
      </c>
      <c r="I104" s="88">
        <v>0</v>
      </c>
      <c r="J104" s="88">
        <v>0</v>
      </c>
      <c r="K104" s="88">
        <v>0</v>
      </c>
      <c r="L104" s="88">
        <v>0</v>
      </c>
      <c r="M104" s="88">
        <v>0</v>
      </c>
      <c r="N104" s="88">
        <v>0</v>
      </c>
      <c r="O104" s="88">
        <v>0</v>
      </c>
      <c r="P104" s="88">
        <v>0</v>
      </c>
      <c r="Q104" s="88">
        <v>0</v>
      </c>
    </row>
    <row r="106" spans="2:17" x14ac:dyDescent="0.35">
      <c r="B106" t="s">
        <v>88</v>
      </c>
    </row>
    <row r="107" spans="2:17" x14ac:dyDescent="0.35">
      <c r="B107" t="s">
        <v>82</v>
      </c>
      <c r="H107" s="32">
        <v>2025</v>
      </c>
      <c r="I107" s="32">
        <v>2026</v>
      </c>
      <c r="J107" s="32">
        <v>2027</v>
      </c>
      <c r="K107" s="32">
        <v>2028</v>
      </c>
      <c r="L107" s="32">
        <v>2029</v>
      </c>
      <c r="M107" s="32">
        <v>2030</v>
      </c>
      <c r="N107" s="32">
        <v>2031</v>
      </c>
      <c r="O107" s="32">
        <v>2032</v>
      </c>
      <c r="P107" s="32">
        <v>2033</v>
      </c>
      <c r="Q107" s="32">
        <v>2034</v>
      </c>
    </row>
    <row r="108" spans="2:17" x14ac:dyDescent="0.35">
      <c r="B108" s="40" t="s">
        <v>65</v>
      </c>
      <c r="H108" s="88">
        <v>0</v>
      </c>
      <c r="I108" s="88">
        <v>55667647.340437047</v>
      </c>
      <c r="J108" s="88">
        <v>0</v>
      </c>
      <c r="K108" s="88">
        <v>0</v>
      </c>
      <c r="L108" s="88">
        <v>0</v>
      </c>
      <c r="M108" s="88">
        <v>0</v>
      </c>
      <c r="N108" s="88">
        <v>0</v>
      </c>
      <c r="O108" s="88">
        <v>0</v>
      </c>
      <c r="P108" s="88">
        <v>0</v>
      </c>
      <c r="Q108" s="88">
        <v>0</v>
      </c>
    </row>
    <row r="109" spans="2:17" x14ac:dyDescent="0.35">
      <c r="B109" s="40" t="s">
        <v>66</v>
      </c>
      <c r="H109" s="88">
        <v>0</v>
      </c>
      <c r="I109" s="88">
        <v>0</v>
      </c>
      <c r="J109" s="88">
        <v>0</v>
      </c>
      <c r="K109" s="88">
        <v>24942558.269881044</v>
      </c>
      <c r="L109" s="88">
        <v>0</v>
      </c>
      <c r="M109" s="88">
        <v>0</v>
      </c>
      <c r="N109" s="88">
        <v>0</v>
      </c>
      <c r="O109" s="88">
        <v>0</v>
      </c>
      <c r="P109" s="88">
        <v>0</v>
      </c>
      <c r="Q109" s="88">
        <v>0</v>
      </c>
    </row>
    <row r="110" spans="2:17" x14ac:dyDescent="0.35">
      <c r="B110" s="40" t="s">
        <v>67</v>
      </c>
      <c r="H110" s="88">
        <v>0</v>
      </c>
      <c r="I110" s="88">
        <v>0</v>
      </c>
      <c r="J110" s="88">
        <v>8720358.8403320685</v>
      </c>
      <c r="K110" s="88">
        <v>0</v>
      </c>
      <c r="L110" s="88">
        <v>0</v>
      </c>
      <c r="M110" s="88">
        <v>0</v>
      </c>
      <c r="N110" s="88">
        <v>0</v>
      </c>
      <c r="O110" s="88">
        <v>0</v>
      </c>
      <c r="P110" s="88">
        <v>0</v>
      </c>
      <c r="Q110" s="88">
        <v>0</v>
      </c>
    </row>
    <row r="111" spans="2:17" x14ac:dyDescent="0.35">
      <c r="B111" s="40" t="s">
        <v>68</v>
      </c>
      <c r="H111" s="88">
        <v>0</v>
      </c>
      <c r="I111" s="88">
        <v>14798770.920167295</v>
      </c>
      <c r="J111" s="88">
        <v>0</v>
      </c>
      <c r="K111" s="88">
        <v>0</v>
      </c>
      <c r="L111" s="88">
        <v>0</v>
      </c>
      <c r="M111" s="88">
        <v>0</v>
      </c>
      <c r="N111" s="88">
        <v>0</v>
      </c>
      <c r="O111" s="88">
        <v>0</v>
      </c>
      <c r="P111" s="88">
        <v>0</v>
      </c>
      <c r="Q111" s="88">
        <v>0</v>
      </c>
    </row>
    <row r="112" spans="2:17" x14ac:dyDescent="0.35">
      <c r="B112" s="40" t="s">
        <v>69</v>
      </c>
      <c r="H112" s="88">
        <v>0</v>
      </c>
      <c r="I112" s="88">
        <v>9722964.1604518797</v>
      </c>
      <c r="J112" s="88">
        <v>0</v>
      </c>
      <c r="K112" s="88">
        <v>0</v>
      </c>
      <c r="L112" s="88">
        <v>0</v>
      </c>
      <c r="M112" s="88">
        <v>0</v>
      </c>
      <c r="N112" s="88">
        <v>0</v>
      </c>
      <c r="O112" s="88">
        <v>0</v>
      </c>
      <c r="P112" s="88">
        <v>0</v>
      </c>
      <c r="Q112" s="88">
        <v>0</v>
      </c>
    </row>
    <row r="114" spans="2:17" x14ac:dyDescent="0.35">
      <c r="B114" t="s">
        <v>123</v>
      </c>
    </row>
    <row r="115" spans="2:17" x14ac:dyDescent="0.35">
      <c r="B115" t="s">
        <v>82</v>
      </c>
      <c r="H115" s="32">
        <v>2025</v>
      </c>
      <c r="I115" s="32">
        <v>2026</v>
      </c>
      <c r="J115" s="32">
        <v>2027</v>
      </c>
      <c r="K115" s="32">
        <v>2028</v>
      </c>
      <c r="L115" s="32">
        <v>2029</v>
      </c>
      <c r="M115" s="32">
        <v>2030</v>
      </c>
      <c r="N115" s="32">
        <v>2031</v>
      </c>
      <c r="O115" s="32">
        <v>2032</v>
      </c>
      <c r="P115" s="32">
        <v>2033</v>
      </c>
      <c r="Q115" s="32">
        <v>2034</v>
      </c>
    </row>
    <row r="116" spans="2:17" x14ac:dyDescent="0.35">
      <c r="B116" s="40" t="s">
        <v>65</v>
      </c>
      <c r="H116" s="88">
        <v>0</v>
      </c>
      <c r="I116" s="88">
        <v>14140340.0373023</v>
      </c>
      <c r="J116" s="88">
        <v>0</v>
      </c>
      <c r="K116" s="88">
        <v>0</v>
      </c>
      <c r="L116" s="88">
        <v>0</v>
      </c>
      <c r="M116" s="88">
        <v>0</v>
      </c>
      <c r="N116" s="88">
        <v>0</v>
      </c>
      <c r="O116" s="88">
        <v>0</v>
      </c>
      <c r="P116" s="88">
        <v>0</v>
      </c>
      <c r="Q116" s="88">
        <v>0</v>
      </c>
    </row>
    <row r="117" spans="2:17" x14ac:dyDescent="0.35">
      <c r="B117" s="40" t="s">
        <v>66</v>
      </c>
      <c r="H117" s="88">
        <v>0</v>
      </c>
      <c r="I117" s="88">
        <v>0</v>
      </c>
      <c r="J117" s="88">
        <v>0</v>
      </c>
      <c r="K117" s="88">
        <v>9704660.5856734309</v>
      </c>
      <c r="L117" s="88">
        <v>0</v>
      </c>
      <c r="M117" s="88">
        <v>0</v>
      </c>
      <c r="N117" s="88">
        <v>0</v>
      </c>
      <c r="O117" s="88">
        <v>0</v>
      </c>
      <c r="P117" s="88">
        <v>0</v>
      </c>
      <c r="Q117" s="88">
        <v>0</v>
      </c>
    </row>
    <row r="118" spans="2:17" x14ac:dyDescent="0.35">
      <c r="B118" s="40" t="s">
        <v>67</v>
      </c>
      <c r="H118" s="88">
        <v>0</v>
      </c>
      <c r="I118" s="88">
        <v>0</v>
      </c>
      <c r="J118" s="88">
        <v>0</v>
      </c>
      <c r="K118" s="88">
        <v>0</v>
      </c>
      <c r="L118" s="88">
        <v>0</v>
      </c>
      <c r="M118" s="88">
        <v>0</v>
      </c>
      <c r="N118" s="88">
        <v>0</v>
      </c>
      <c r="O118" s="88">
        <v>0</v>
      </c>
      <c r="P118" s="88">
        <v>0</v>
      </c>
      <c r="Q118" s="88">
        <v>0</v>
      </c>
    </row>
    <row r="119" spans="2:17" x14ac:dyDescent="0.35">
      <c r="B119" s="40" t="s">
        <v>68</v>
      </c>
      <c r="H119" s="88">
        <v>0</v>
      </c>
      <c r="I119" s="88">
        <v>1873762.594420698</v>
      </c>
      <c r="J119" s="88">
        <v>0</v>
      </c>
      <c r="K119" s="88">
        <v>0</v>
      </c>
      <c r="L119" s="88">
        <v>0</v>
      </c>
      <c r="M119" s="88">
        <v>0</v>
      </c>
      <c r="N119" s="88">
        <v>0</v>
      </c>
      <c r="O119" s="88">
        <v>0</v>
      </c>
      <c r="P119" s="88">
        <v>0</v>
      </c>
      <c r="Q119" s="88">
        <v>0</v>
      </c>
    </row>
    <row r="120" spans="2:17" x14ac:dyDescent="0.35">
      <c r="B120" s="40" t="s">
        <v>69</v>
      </c>
      <c r="H120" s="88">
        <v>0</v>
      </c>
      <c r="I120" s="88">
        <v>2125705.7083120556</v>
      </c>
      <c r="J120" s="88">
        <v>0</v>
      </c>
      <c r="K120" s="88">
        <v>0</v>
      </c>
      <c r="L120" s="88">
        <v>0</v>
      </c>
      <c r="M120" s="88">
        <v>0</v>
      </c>
      <c r="N120" s="88">
        <v>0</v>
      </c>
      <c r="O120" s="88">
        <v>0</v>
      </c>
      <c r="P120" s="88">
        <v>0</v>
      </c>
      <c r="Q120" s="88">
        <v>0</v>
      </c>
    </row>
    <row r="122" spans="2:17" s="48" customFormat="1" x14ac:dyDescent="0.35">
      <c r="B122" s="47" t="s">
        <v>122</v>
      </c>
    </row>
    <row r="123" spans="2:17" x14ac:dyDescent="0.35">
      <c r="E123" s="41"/>
      <c r="F123" s="41"/>
      <c r="G123" s="41"/>
      <c r="H123" s="41"/>
    </row>
    <row r="124" spans="2:17" x14ac:dyDescent="0.35">
      <c r="B124" t="s">
        <v>172</v>
      </c>
      <c r="C124" s="43"/>
      <c r="E124" s="41"/>
      <c r="F124" s="41"/>
      <c r="G124" s="41"/>
      <c r="H124" s="41"/>
    </row>
    <row r="125" spans="2:17" x14ac:dyDescent="0.35">
      <c r="B125" t="s">
        <v>125</v>
      </c>
      <c r="C125" s="79">
        <v>200000</v>
      </c>
      <c r="F125" s="41"/>
      <c r="G125" s="41"/>
      <c r="H125" s="41"/>
      <c r="I125" s="41"/>
      <c r="J125" s="41"/>
      <c r="K125" s="41"/>
    </row>
    <row r="126" spans="2:17" x14ac:dyDescent="0.35">
      <c r="B126" t="s">
        <v>124</v>
      </c>
      <c r="C126" s="79">
        <v>150000</v>
      </c>
      <c r="F126" s="41"/>
      <c r="G126" s="41"/>
      <c r="H126" s="41"/>
      <c r="I126" s="41"/>
      <c r="J126" s="41"/>
      <c r="K126" s="41"/>
    </row>
    <row r="127" spans="2:17" x14ac:dyDescent="0.35">
      <c r="G127" s="41"/>
      <c r="H127" s="41"/>
      <c r="I127" s="41"/>
    </row>
    <row r="128" spans="2:17" x14ac:dyDescent="0.35">
      <c r="H128" s="41"/>
      <c r="I128" s="41"/>
    </row>
    <row r="129" spans="5:12" x14ac:dyDescent="0.35">
      <c r="E129" s="41"/>
      <c r="F129" s="41"/>
      <c r="G129" s="41"/>
      <c r="H129" s="41"/>
      <c r="I129" s="41"/>
      <c r="J129" s="41"/>
      <c r="K129" s="41"/>
      <c r="L129" s="41"/>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56D6A-3A59-4BDD-94C1-0062DD29B307}">
  <sheetPr>
    <tabColor theme="8" tint="0.39997558519241921"/>
  </sheetPr>
  <dimension ref="A2:DC74"/>
  <sheetViews>
    <sheetView showGridLines="0" topLeftCell="B1" zoomScale="70" zoomScaleNormal="70" workbookViewId="0">
      <selection activeCell="L60" sqref="L60"/>
    </sheetView>
  </sheetViews>
  <sheetFormatPr defaultRowHeight="14.5" x14ac:dyDescent="0.35"/>
  <cols>
    <col min="1" max="1" width="5.08984375" customWidth="1"/>
    <col min="2" max="2" width="33.90625" customWidth="1"/>
    <col min="8" max="8" width="8.7265625" customWidth="1"/>
    <col min="9" max="16" width="10.90625" customWidth="1"/>
  </cols>
  <sheetData>
    <row r="2" spans="2:107" s="48" customFormat="1" x14ac:dyDescent="0.35">
      <c r="B2" s="48" t="s">
        <v>84</v>
      </c>
      <c r="D2" s="48">
        <v>2021</v>
      </c>
      <c r="E2" s="48">
        <v>2022</v>
      </c>
      <c r="F2" s="48">
        <v>2023</v>
      </c>
      <c r="G2" s="48">
        <v>2024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x14ac:dyDescent="0.35">
      <c r="B5" t="s">
        <v>76</v>
      </c>
      <c r="D5" s="38">
        <f>0.64</f>
        <v>0.64</v>
      </c>
      <c r="E5" s="72">
        <f>0.4</f>
        <v>0.4</v>
      </c>
      <c r="F5" s="39">
        <f>E5*Inflation_WACC_Taxes_Price!F5/Inflation_WACC_Taxes_Price!E5</f>
        <v>0.41560000000000002</v>
      </c>
      <c r="G5" s="39">
        <f>F5*Inflation_WACC_Taxes_Price!G5/Inflation_WACC_Taxes_Price!F5</f>
        <v>0.42557440000000002</v>
      </c>
      <c r="H5" s="39">
        <f>G5*Inflation_WACC_Taxes_Price!H5/Inflation_WACC_Taxes_Price!G5</f>
        <v>0.43408588800000003</v>
      </c>
      <c r="I5" s="39">
        <f>H5*Inflation_WACC_Taxes_Price!I5/Inflation_WACC_Taxes_Price!H5</f>
        <v>0.443201691648</v>
      </c>
      <c r="J5" s="39">
        <f>I5*Inflation_WACC_Taxes_Price!J5/Inflation_WACC_Taxes_Price!I5</f>
        <v>0.45206572548096002</v>
      </c>
      <c r="K5" s="39">
        <f>J5*Inflation_WACC_Taxes_Price!K5/Inflation_WACC_Taxes_Price!J5</f>
        <v>0.46110703999057923</v>
      </c>
      <c r="L5" s="39">
        <f>K5*Inflation_WACC_Taxes_Price!L5/Inflation_WACC_Taxes_Price!K5</f>
        <v>0.47032918079039088</v>
      </c>
      <c r="M5" s="39">
        <f>L5*Inflation_WACC_Taxes_Price!M5/Inflation_WACC_Taxes_Price!L5</f>
        <v>0.47973576440619864</v>
      </c>
      <c r="N5" s="39">
        <f>M5*Inflation_WACC_Taxes_Price!N5/Inflation_WACC_Taxes_Price!M5</f>
        <v>0.48933047969432264</v>
      </c>
      <c r="O5" s="39">
        <f>N5*Inflation_WACC_Taxes_Price!O5/Inflation_WACC_Taxes_Price!N5</f>
        <v>0.49911708928820908</v>
      </c>
      <c r="P5" s="39">
        <f>O5*Inflation_WACC_Taxes_Price!P5/Inflation_WACC_Taxes_Price!O5</f>
        <v>0.50909943107397326</v>
      </c>
      <c r="Q5" s="39">
        <f>P5*Inflation_WACC_Taxes_Price!Q5/Inflation_WACC_Taxes_Price!P5</f>
        <v>0.51928141969545272</v>
      </c>
      <c r="R5" s="39">
        <f>Q5*Inflation_WACC_Taxes_Price!R5/Inflation_WACC_Taxes_Price!Q5</f>
        <v>0.52966704808936182</v>
      </c>
      <c r="S5" s="39">
        <f>R5*Inflation_WACC_Taxes_Price!S5/Inflation_WACC_Taxes_Price!R5</f>
        <v>0.54026038905114904</v>
      </c>
      <c r="T5" s="39">
        <f>S5*Inflation_WACC_Taxes_Price!T5/Inflation_WACC_Taxes_Price!S5</f>
        <v>0.55106559683217204</v>
      </c>
      <c r="U5" s="39">
        <f>T5*Inflation_WACC_Taxes_Price!U5/Inflation_WACC_Taxes_Price!T5</f>
        <v>0.5620869087688154</v>
      </c>
      <c r="V5" s="39">
        <f>U5*Inflation_WACC_Taxes_Price!V5/Inflation_WACC_Taxes_Price!U5</f>
        <v>0.57332864694419161</v>
      </c>
      <c r="W5" s="39">
        <f>V5*Inflation_WACC_Taxes_Price!W5/Inflation_WACC_Taxes_Price!V5</f>
        <v>0.58479521988307548</v>
      </c>
      <c r="X5" s="39">
        <f>W5*Inflation_WACC_Taxes_Price!X5/Inflation_WACC_Taxes_Price!W5</f>
        <v>0.59649112428073692</v>
      </c>
      <c r="Y5" s="39">
        <f>X5*Inflation_WACC_Taxes_Price!Y5/Inflation_WACC_Taxes_Price!X5</f>
        <v>0.60842094676635172</v>
      </c>
      <c r="Z5" s="39">
        <f>Y5*Inflation_WACC_Taxes_Price!Z5/Inflation_WACC_Taxes_Price!Y5</f>
        <v>0.62058936570167877</v>
      </c>
      <c r="AA5" s="39">
        <f>Z5*Inflation_WACC_Taxes_Price!AA5/Inflation_WACC_Taxes_Price!Z5</f>
        <v>0.63300115301571247</v>
      </c>
      <c r="AB5" s="39">
        <f>AA5*Inflation_WACC_Taxes_Price!AB5/Inflation_WACC_Taxes_Price!AA5</f>
        <v>0.6456611760760268</v>
      </c>
      <c r="AC5" s="39">
        <f>AB5*Inflation_WACC_Taxes_Price!AC5/Inflation_WACC_Taxes_Price!AB5</f>
        <v>0.65857439959754738</v>
      </c>
      <c r="AD5" s="39">
        <f>AC5*Inflation_WACC_Taxes_Price!AD5/Inflation_WACC_Taxes_Price!AC5</f>
        <v>0.67174588758949827</v>
      </c>
      <c r="AE5" s="39">
        <f>AD5*Inflation_WACC_Taxes_Price!AE5/Inflation_WACC_Taxes_Price!AD5</f>
        <v>0.68518080534128833</v>
      </c>
      <c r="AF5" s="39">
        <f>AE5*Inflation_WACC_Taxes_Price!AF5/Inflation_WACC_Taxes_Price!AE5</f>
        <v>0.69888442144811413</v>
      </c>
      <c r="AG5" s="39">
        <f>AF5*Inflation_WACC_Taxes_Price!AG5/Inflation_WACC_Taxes_Price!AF5</f>
        <v>0.71286210987707654</v>
      </c>
      <c r="AH5" s="39">
        <f>AG5*Inflation_WACC_Taxes_Price!AH5/Inflation_WACC_Taxes_Price!AG5</f>
        <v>0.72711935207461809</v>
      </c>
      <c r="AI5" s="39">
        <f>AH5*Inflation_WACC_Taxes_Price!AI5/Inflation_WACC_Taxes_Price!AH5</f>
        <v>0.74166173911611044</v>
      </c>
      <c r="AJ5" s="39">
        <f>AI5*Inflation_WACC_Taxes_Price!AJ5/Inflation_WACC_Taxes_Price!AI5</f>
        <v>0.75649497389843268</v>
      </c>
      <c r="AK5" s="39">
        <f>AJ5*Inflation_WACC_Taxes_Price!AK5/Inflation_WACC_Taxes_Price!AJ5</f>
        <v>0.77162487337640129</v>
      </c>
      <c r="AL5" s="39">
        <f>AK5*Inflation_WACC_Taxes_Price!AL5/Inflation_WACC_Taxes_Price!AK5</f>
        <v>0.78705737084392935</v>
      </c>
      <c r="AM5" s="39">
        <f>AL5*Inflation_WACC_Taxes_Price!AM5/Inflation_WACC_Taxes_Price!AL5</f>
        <v>0.80279851826080795</v>
      </c>
      <c r="AN5" s="39">
        <f>AM5*Inflation_WACC_Taxes_Price!AN5/Inflation_WACC_Taxes_Price!AM5</f>
        <v>0.81885448862602417</v>
      </c>
      <c r="AO5" s="39">
        <f>AN5*Inflation_WACC_Taxes_Price!AO5/Inflation_WACC_Taxes_Price!AN5</f>
        <v>0.83523157839854467</v>
      </c>
      <c r="AP5" s="39">
        <f>AO5*Inflation_WACC_Taxes_Price!AP5/Inflation_WACC_Taxes_Price!AO5</f>
        <v>0.85193620996651553</v>
      </c>
      <c r="AQ5" s="39">
        <f>AP5*Inflation_WACC_Taxes_Price!AQ5/Inflation_WACC_Taxes_Price!AP5</f>
        <v>0.86897493416584581</v>
      </c>
      <c r="AR5" s="39">
        <f>AQ5*Inflation_WACC_Taxes_Price!AR5/Inflation_WACC_Taxes_Price!AQ5</f>
        <v>0.88635443284916271</v>
      </c>
      <c r="AS5" s="39">
        <f>AR5*Inflation_WACC_Taxes_Price!AS5/Inflation_WACC_Taxes_Price!AR5</f>
        <v>0.90408152150614607</v>
      </c>
      <c r="AT5" s="39">
        <f>AS5*Inflation_WACC_Taxes_Price!AT5/Inflation_WACC_Taxes_Price!AS5</f>
        <v>0.92216315193626897</v>
      </c>
      <c r="AU5" s="39">
        <f>AT5*Inflation_WACC_Taxes_Price!AU5/Inflation_WACC_Taxes_Price!AT5</f>
        <v>0.94060641497499431</v>
      </c>
      <c r="AV5" s="39">
        <f>AU5*Inflation_WACC_Taxes_Price!AV5/Inflation_WACC_Taxes_Price!AU5</f>
        <v>0.95941854327449427</v>
      </c>
      <c r="AW5" s="39">
        <f>AV5*Inflation_WACC_Taxes_Price!AW5/Inflation_WACC_Taxes_Price!AV5</f>
        <v>0.97860691413998413</v>
      </c>
      <c r="AX5" s="39">
        <f>AW5*Inflation_WACC_Taxes_Price!AX5/Inflation_WACC_Taxes_Price!AW5</f>
        <v>0.99817905242278382</v>
      </c>
      <c r="AY5" s="39">
        <f>AX5*Inflation_WACC_Taxes_Price!AY5/Inflation_WACC_Taxes_Price!AX5</f>
        <v>1.0181426334712396</v>
      </c>
      <c r="AZ5" s="39">
        <f>AY5*Inflation_WACC_Taxes_Price!AZ5/Inflation_WACC_Taxes_Price!AY5</f>
        <v>1.0385054861406644</v>
      </c>
      <c r="BA5" s="39">
        <f>AZ5*Inflation_WACC_Taxes_Price!BA5/Inflation_WACC_Taxes_Price!AZ5</f>
        <v>1.0592755958634776</v>
      </c>
      <c r="BB5" s="39">
        <f>BA5*Inflation_WACC_Taxes_Price!BB5/Inflation_WACC_Taxes_Price!BA5</f>
        <v>1.0804611077807471</v>
      </c>
      <c r="BC5" s="39">
        <f>BB5*Inflation_WACC_Taxes_Price!BC5/Inflation_WACC_Taxes_Price!BB5</f>
        <v>1.1020703299363621</v>
      </c>
      <c r="BD5" s="39">
        <f>BC5*Inflation_WACC_Taxes_Price!BD5/Inflation_WACC_Taxes_Price!BC5</f>
        <v>1.1241117365350894</v>
      </c>
      <c r="BE5" s="39">
        <f>BD5*Inflation_WACC_Taxes_Price!BE5/Inflation_WACC_Taxes_Price!BD5</f>
        <v>1.1465939712657913</v>
      </c>
      <c r="BF5" s="39">
        <f>BE5*Inflation_WACC_Taxes_Price!BF5/Inflation_WACC_Taxes_Price!BE5</f>
        <v>1.1695258506911073</v>
      </c>
      <c r="BG5" s="39">
        <f>BF5*Inflation_WACC_Taxes_Price!BG5/Inflation_WACC_Taxes_Price!BF5</f>
        <v>1.1929163677049295</v>
      </c>
      <c r="BH5" s="39">
        <f>BG5*Inflation_WACC_Taxes_Price!BH5/Inflation_WACC_Taxes_Price!BG5</f>
        <v>1.2167746950590281</v>
      </c>
      <c r="BI5" s="39">
        <f>BH5*Inflation_WACC_Taxes_Price!BI5/Inflation_WACC_Taxes_Price!BH5</f>
        <v>1.2411101889602087</v>
      </c>
      <c r="BJ5" s="39">
        <f>BI5*Inflation_WACC_Taxes_Price!BJ5/Inflation_WACC_Taxes_Price!BI5</f>
        <v>1.2659323927394128</v>
      </c>
      <c r="BK5" s="39">
        <f>BJ5*Inflation_WACC_Taxes_Price!BK5/Inflation_WACC_Taxes_Price!BJ5</f>
        <v>1.291251040594201</v>
      </c>
      <c r="BL5" s="39">
        <f>BK5*Inflation_WACC_Taxes_Price!BL5/Inflation_WACC_Taxes_Price!BK5</f>
        <v>1.317076061406085</v>
      </c>
      <c r="BM5" s="39">
        <f>BL5*Inflation_WACC_Taxes_Price!BM5/Inflation_WACC_Taxes_Price!BL5</f>
        <v>1.3434175826342067</v>
      </c>
      <c r="BN5" s="39">
        <f>BM5*Inflation_WACC_Taxes_Price!BN5/Inflation_WACC_Taxes_Price!BM5</f>
        <v>1.3702859342868909</v>
      </c>
      <c r="BO5" s="39">
        <f>BN5*Inflation_WACC_Taxes_Price!BO5/Inflation_WACC_Taxes_Price!BN5</f>
        <v>1.3976916529726289</v>
      </c>
      <c r="BP5" s="39">
        <f>BO5*Inflation_WACC_Taxes_Price!BP5/Inflation_WACC_Taxes_Price!BO5</f>
        <v>1.4256454860320815</v>
      </c>
      <c r="BQ5" s="39">
        <f>BP5*Inflation_WACC_Taxes_Price!BQ5/Inflation_WACC_Taxes_Price!BP5</f>
        <v>1.4541583957527231</v>
      </c>
      <c r="BR5" s="39">
        <f>BQ5*Inflation_WACC_Taxes_Price!BR5/Inflation_WACC_Taxes_Price!BQ5</f>
        <v>1.4832415636677776</v>
      </c>
      <c r="BS5" s="39">
        <f>BR5*Inflation_WACC_Taxes_Price!BS5/Inflation_WACC_Taxes_Price!BR5</f>
        <v>1.512906394941133</v>
      </c>
      <c r="BT5" s="39">
        <f>BS5*Inflation_WACC_Taxes_Price!BT5/Inflation_WACC_Taxes_Price!BS5</f>
        <v>1.5431645228399555</v>
      </c>
      <c r="BU5" s="39">
        <f>BT5*Inflation_WACC_Taxes_Price!BU5/Inflation_WACC_Taxes_Price!BT5</f>
        <v>1.5740278132967549</v>
      </c>
      <c r="BV5" s="39">
        <f>BU5*Inflation_WACC_Taxes_Price!BV5/Inflation_WACC_Taxes_Price!BU5</f>
        <v>1.6055083695626902</v>
      </c>
      <c r="BW5" s="39">
        <f>BV5*Inflation_WACC_Taxes_Price!BW5/Inflation_WACC_Taxes_Price!BV5</f>
        <v>1.637618536953944</v>
      </c>
      <c r="BX5" s="39">
        <f>BW5*Inflation_WACC_Taxes_Price!BX5/Inflation_WACC_Taxes_Price!BW5</f>
        <v>1.6703709076930229</v>
      </c>
      <c r="BY5" s="39">
        <f>BX5*Inflation_WACC_Taxes_Price!BY5/Inflation_WACC_Taxes_Price!BX5</f>
        <v>1.7037783258468835</v>
      </c>
      <c r="BZ5" s="39">
        <f>BY5*Inflation_WACC_Taxes_Price!BZ5/Inflation_WACC_Taxes_Price!BY5</f>
        <v>1.7378538923638212</v>
      </c>
      <c r="CA5" s="39">
        <f>BZ5*Inflation_WACC_Taxes_Price!CA5/Inflation_WACC_Taxes_Price!BZ5</f>
        <v>1.7726109702110975</v>
      </c>
      <c r="CB5" s="39">
        <f>CA5*Inflation_WACC_Taxes_Price!CB5/Inflation_WACC_Taxes_Price!CA5</f>
        <v>1.8080631896153196</v>
      </c>
      <c r="CC5" s="39">
        <f>CB5*Inflation_WACC_Taxes_Price!CC5/Inflation_WACC_Taxes_Price!CB5</f>
        <v>1.844224453407626</v>
      </c>
      <c r="CD5" s="39">
        <f>CC5*Inflation_WACC_Taxes_Price!CD5/Inflation_WACC_Taxes_Price!CC5</f>
        <v>1.8811089424757785</v>
      </c>
      <c r="CE5" s="39">
        <f>CD5*Inflation_WACC_Taxes_Price!CE5/Inflation_WACC_Taxes_Price!CD5</f>
        <v>1.9187311213252942</v>
      </c>
      <c r="CF5" s="39">
        <f>CE5*Inflation_WACC_Taxes_Price!CF5/Inflation_WACC_Taxes_Price!CE5</f>
        <v>1.9571057437518</v>
      </c>
      <c r="CG5" s="39">
        <f>CF5*Inflation_WACC_Taxes_Price!CG5/Inflation_WACC_Taxes_Price!CF5</f>
        <v>1.9962478586268362</v>
      </c>
      <c r="CH5" s="39">
        <f>CG5*Inflation_WACC_Taxes_Price!CH5/Inflation_WACC_Taxes_Price!CG5</f>
        <v>2.0361728157993726</v>
      </c>
      <c r="CI5" s="39">
        <f>CH5*Inflation_WACC_Taxes_Price!CI5/Inflation_WACC_Taxes_Price!CH5</f>
        <v>2.0768962721153601</v>
      </c>
      <c r="CJ5" s="39">
        <f>CI5*Inflation_WACC_Taxes_Price!CJ5/Inflation_WACC_Taxes_Price!CI5</f>
        <v>2.1184341975576673</v>
      </c>
      <c r="CK5" s="39">
        <f>CJ5*Inflation_WACC_Taxes_Price!CK5/Inflation_WACC_Taxes_Price!CJ5</f>
        <v>2.1608028815088209</v>
      </c>
      <c r="CL5" s="39">
        <f>CK5*Inflation_WACC_Taxes_Price!CL5/Inflation_WACC_Taxes_Price!CK5</f>
        <v>2.2040189391389973</v>
      </c>
      <c r="CM5" s="39">
        <f>CL5*Inflation_WACC_Taxes_Price!CM5/Inflation_WACC_Taxes_Price!CL5</f>
        <v>2.2480993179217768</v>
      </c>
      <c r="CN5" s="39">
        <f>CM5*Inflation_WACC_Taxes_Price!CN5/Inflation_WACC_Taxes_Price!CM5</f>
        <v>2.2930613042802124</v>
      </c>
      <c r="CO5" s="39">
        <f>CN5*Inflation_WACC_Taxes_Price!CO5/Inflation_WACC_Taxes_Price!CN5</f>
        <v>2.3389225303658168</v>
      </c>
      <c r="CP5" s="39">
        <f>CO5*Inflation_WACC_Taxes_Price!CP5/Inflation_WACC_Taxes_Price!CO5</f>
        <v>2.3857009809731329</v>
      </c>
      <c r="CQ5" s="39">
        <f>CP5*Inflation_WACC_Taxes_Price!CQ5/Inflation_WACC_Taxes_Price!CP5</f>
        <v>2.4334150005925954</v>
      </c>
      <c r="CR5" s="39">
        <f>CQ5*Inflation_WACC_Taxes_Price!CR5/Inflation_WACC_Taxes_Price!CQ5</f>
        <v>2.4820833006044474</v>
      </c>
      <c r="CS5" s="39">
        <f>CR5*Inflation_WACC_Taxes_Price!CS5/Inflation_WACC_Taxes_Price!CR5</f>
        <v>2.5317249666165367</v>
      </c>
      <c r="CT5" s="39">
        <f>CS5*Inflation_WACC_Taxes_Price!CT5/Inflation_WACC_Taxes_Price!CS5</f>
        <v>2.5823594659488673</v>
      </c>
      <c r="CU5" s="39">
        <f>CT5*Inflation_WACC_Taxes_Price!CU5/Inflation_WACC_Taxes_Price!CT5</f>
        <v>2.6340066552678443</v>
      </c>
      <c r="CV5" s="39">
        <f>CU5*Inflation_WACC_Taxes_Price!CV5/Inflation_WACC_Taxes_Price!CU5</f>
        <v>2.6866867883732013</v>
      </c>
      <c r="CW5" s="39">
        <f>CV5*Inflation_WACC_Taxes_Price!CW5/Inflation_WACC_Taxes_Price!CV5</f>
        <v>2.7404205241406654</v>
      </c>
      <c r="CX5" s="39">
        <f>CW5*Inflation_WACC_Taxes_Price!CX5/Inflation_WACC_Taxes_Price!CW5</f>
        <v>2.7952289346234789</v>
      </c>
      <c r="CY5" s="39">
        <f>CX5*Inflation_WACC_Taxes_Price!CY5/Inflation_WACC_Taxes_Price!CX5</f>
        <v>2.8511335133159483</v>
      </c>
      <c r="CZ5" s="39">
        <f>CY5*Inflation_WACC_Taxes_Price!CZ5/Inflation_WACC_Taxes_Price!CY5</f>
        <v>2.9081561835822671</v>
      </c>
      <c r="DA5" s="39">
        <f>CZ5*Inflation_WACC_Taxes_Price!DA5/Inflation_WACC_Taxes_Price!CZ5</f>
        <v>2.9663193072539125</v>
      </c>
      <c r="DB5" s="39">
        <f>DA5*Inflation_WACC_Taxes_Price!DB5/Inflation_WACC_Taxes_Price!DA5</f>
        <v>3.025645693398991</v>
      </c>
      <c r="DC5" s="39">
        <f>DB5*Inflation_WACC_Taxes_Price!DC5/Inflation_WACC_Taxes_Price!DB5</f>
        <v>3.0861586072669707</v>
      </c>
    </row>
    <row r="6" spans="2:107" x14ac:dyDescent="0.35">
      <c r="B6" t="s">
        <v>78</v>
      </c>
      <c r="D6" s="38">
        <v>2</v>
      </c>
      <c r="E6" s="72">
        <f>2</f>
        <v>2</v>
      </c>
      <c r="F6" s="39">
        <f>E6*Inflation_WACC_Taxes_Price!F5/Inflation_WACC_Taxes_Price!E5</f>
        <v>2.0779999999999998</v>
      </c>
      <c r="G6" s="39">
        <f>F6*Inflation_WACC_Taxes_Price!G5/Inflation_WACC_Taxes_Price!F5</f>
        <v>2.127872</v>
      </c>
      <c r="H6" s="39">
        <f>G6*Inflation_WACC_Taxes_Price!H5/Inflation_WACC_Taxes_Price!G5</f>
        <v>2.1704294399999999</v>
      </c>
      <c r="I6" s="39">
        <f>H6*Inflation_WACC_Taxes_Price!I5/Inflation_WACC_Taxes_Price!H5</f>
        <v>2.2160084582399997</v>
      </c>
      <c r="J6" s="39">
        <f>I6*Inflation_WACC_Taxes_Price!J5/Inflation_WACC_Taxes_Price!I5</f>
        <v>2.2603286274047996</v>
      </c>
      <c r="K6" s="39">
        <f>J6*Inflation_WACC_Taxes_Price!K5/Inflation_WACC_Taxes_Price!J5</f>
        <v>2.3055351999528959</v>
      </c>
      <c r="L6" s="39">
        <f>K6*Inflation_WACC_Taxes_Price!L5/Inflation_WACC_Taxes_Price!K5</f>
        <v>2.3516459039519537</v>
      </c>
      <c r="M6" s="39">
        <f>L6*Inflation_WACC_Taxes_Price!M5/Inflation_WACC_Taxes_Price!L5</f>
        <v>2.3986788220309929</v>
      </c>
      <c r="N6" s="39">
        <f>M6*Inflation_WACC_Taxes_Price!N5/Inflation_WACC_Taxes_Price!M5</f>
        <v>2.4466523984716129</v>
      </c>
      <c r="O6" s="39">
        <f>N6*Inflation_WACC_Taxes_Price!O5/Inflation_WACC_Taxes_Price!N5</f>
        <v>2.4955854464410452</v>
      </c>
      <c r="P6" s="39">
        <f>O6*Inflation_WACC_Taxes_Price!P5/Inflation_WACC_Taxes_Price!O5</f>
        <v>2.545497155369866</v>
      </c>
      <c r="Q6" s="39">
        <f>P6*Inflation_WACC_Taxes_Price!Q5/Inflation_WACC_Taxes_Price!P5</f>
        <v>2.5964070984772634</v>
      </c>
      <c r="R6" s="39">
        <f>Q6*Inflation_WACC_Taxes_Price!R5/Inflation_WACC_Taxes_Price!Q5</f>
        <v>2.648335240446809</v>
      </c>
      <c r="S6" s="39">
        <f>R6*Inflation_WACC_Taxes_Price!S5/Inflation_WACC_Taxes_Price!R5</f>
        <v>2.7013019452557452</v>
      </c>
      <c r="T6" s="39">
        <f>S6*Inflation_WACC_Taxes_Price!T5/Inflation_WACC_Taxes_Price!S5</f>
        <v>2.7553279841608602</v>
      </c>
      <c r="U6" s="39">
        <f>T6*Inflation_WACC_Taxes_Price!U5/Inflation_WACC_Taxes_Price!T5</f>
        <v>2.8104345438440772</v>
      </c>
      <c r="V6" s="39">
        <f>U6*Inflation_WACC_Taxes_Price!V5/Inflation_WACC_Taxes_Price!U5</f>
        <v>2.8666432347209585</v>
      </c>
      <c r="W6" s="39">
        <f>V6*Inflation_WACC_Taxes_Price!W5/Inflation_WACC_Taxes_Price!V5</f>
        <v>2.9239760994153778</v>
      </c>
      <c r="X6" s="39">
        <f>W6*Inflation_WACC_Taxes_Price!X5/Inflation_WACC_Taxes_Price!W5</f>
        <v>2.9824556214036848</v>
      </c>
      <c r="Y6" s="39">
        <f>X6*Inflation_WACC_Taxes_Price!Y5/Inflation_WACC_Taxes_Price!X5</f>
        <v>3.0421047338317586</v>
      </c>
      <c r="Z6" s="39">
        <f>Y6*Inflation_WACC_Taxes_Price!Z5/Inflation_WACC_Taxes_Price!Y5</f>
        <v>3.1029468285083937</v>
      </c>
      <c r="AA6" s="39">
        <f>Z6*Inflation_WACC_Taxes_Price!AA5/Inflation_WACC_Taxes_Price!Z5</f>
        <v>3.1650057650785617</v>
      </c>
      <c r="AB6" s="39">
        <f>AA6*Inflation_WACC_Taxes_Price!AB5/Inflation_WACC_Taxes_Price!AA5</f>
        <v>3.228305880380133</v>
      </c>
      <c r="AC6" s="39">
        <f>AB6*Inflation_WACC_Taxes_Price!AC5/Inflation_WACC_Taxes_Price!AB5</f>
        <v>3.2928719979877359</v>
      </c>
      <c r="AD6" s="39">
        <f>AC6*Inflation_WACC_Taxes_Price!AD5/Inflation_WACC_Taxes_Price!AC5</f>
        <v>3.3587294379474906</v>
      </c>
      <c r="AE6" s="39">
        <f>AD6*Inflation_WACC_Taxes_Price!AE5/Inflation_WACC_Taxes_Price!AD5</f>
        <v>3.4259040267064411</v>
      </c>
      <c r="AF6" s="39">
        <f>AE6*Inflation_WACC_Taxes_Price!AF5/Inflation_WACC_Taxes_Price!AE5</f>
        <v>3.4944221072405699</v>
      </c>
      <c r="AG6" s="39">
        <f>AF6*Inflation_WACC_Taxes_Price!AG5/Inflation_WACC_Taxes_Price!AF5</f>
        <v>3.5643105493853815</v>
      </c>
      <c r="AH6" s="39">
        <f>AG6*Inflation_WACC_Taxes_Price!AH5/Inflation_WACC_Taxes_Price!AG5</f>
        <v>3.635596760373089</v>
      </c>
      <c r="AI6" s="39">
        <f>AH6*Inflation_WACC_Taxes_Price!AI5/Inflation_WACC_Taxes_Price!AH5</f>
        <v>3.7083086955805507</v>
      </c>
      <c r="AJ6" s="39">
        <f>AI6*Inflation_WACC_Taxes_Price!AJ5/Inflation_WACC_Taxes_Price!AI5</f>
        <v>3.7824748694921619</v>
      </c>
      <c r="AK6" s="39">
        <f>AJ6*Inflation_WACC_Taxes_Price!AK5/Inflation_WACC_Taxes_Price!AJ5</f>
        <v>3.8581243668820053</v>
      </c>
      <c r="AL6" s="39">
        <f>AK6*Inflation_WACC_Taxes_Price!AL5/Inflation_WACC_Taxes_Price!AK5</f>
        <v>3.9352868542196457</v>
      </c>
      <c r="AM6" s="39">
        <f>AL6*Inflation_WACC_Taxes_Price!AM5/Inflation_WACC_Taxes_Price!AL5</f>
        <v>4.0139925913040386</v>
      </c>
      <c r="AN6" s="39">
        <f>AM6*Inflation_WACC_Taxes_Price!AN5/Inflation_WACC_Taxes_Price!AM5</f>
        <v>4.0942724431301194</v>
      </c>
      <c r="AO6" s="39">
        <f>AN6*Inflation_WACC_Taxes_Price!AO5/Inflation_WACC_Taxes_Price!AN5</f>
        <v>4.1761578919927222</v>
      </c>
      <c r="AP6" s="39">
        <f>AO6*Inflation_WACC_Taxes_Price!AP5/Inflation_WACC_Taxes_Price!AO5</f>
        <v>4.2596810498325768</v>
      </c>
      <c r="AQ6" s="39">
        <f>AP6*Inflation_WACC_Taxes_Price!AQ5/Inflation_WACC_Taxes_Price!AP5</f>
        <v>4.3448746708292285</v>
      </c>
      <c r="AR6" s="39">
        <f>AQ6*Inflation_WACC_Taxes_Price!AR5/Inflation_WACC_Taxes_Price!AQ5</f>
        <v>4.431772164245813</v>
      </c>
      <c r="AS6" s="39">
        <f>AR6*Inflation_WACC_Taxes_Price!AS5/Inflation_WACC_Taxes_Price!AR5</f>
        <v>4.5204076075307293</v>
      </c>
      <c r="AT6" s="39">
        <f>AS6*Inflation_WACC_Taxes_Price!AT5/Inflation_WACC_Taxes_Price!AS5</f>
        <v>4.6108157596813442</v>
      </c>
      <c r="AU6" s="39">
        <f>AT6*Inflation_WACC_Taxes_Price!AU5/Inflation_WACC_Taxes_Price!AT5</f>
        <v>4.7030320748749714</v>
      </c>
      <c r="AV6" s="39">
        <f>AU6*Inflation_WACC_Taxes_Price!AV5/Inflation_WACC_Taxes_Price!AU5</f>
        <v>4.7970927163724708</v>
      </c>
      <c r="AW6" s="39">
        <f>AV6*Inflation_WACC_Taxes_Price!AW5/Inflation_WACC_Taxes_Price!AV5</f>
        <v>4.8930345706999203</v>
      </c>
      <c r="AX6" s="39">
        <f>AW6*Inflation_WACC_Taxes_Price!AX5/Inflation_WACC_Taxes_Price!AW5</f>
        <v>4.9908952621139182</v>
      </c>
      <c r="AY6" s="39">
        <f>AX6*Inflation_WACC_Taxes_Price!AY5/Inflation_WACC_Taxes_Price!AX5</f>
        <v>5.0907131673561965</v>
      </c>
      <c r="AZ6" s="39">
        <f>AY6*Inflation_WACC_Taxes_Price!AZ5/Inflation_WACC_Taxes_Price!AY5</f>
        <v>5.1925274307033211</v>
      </c>
      <c r="BA6" s="39">
        <f>AZ6*Inflation_WACC_Taxes_Price!BA5/Inflation_WACC_Taxes_Price!AZ5</f>
        <v>5.2963779793173877</v>
      </c>
      <c r="BB6" s="39">
        <f>BA6*Inflation_WACC_Taxes_Price!BB5/Inflation_WACC_Taxes_Price!BA5</f>
        <v>5.402305538903736</v>
      </c>
      <c r="BC6" s="39">
        <f>BB6*Inflation_WACC_Taxes_Price!BC5/Inflation_WACC_Taxes_Price!BB5</f>
        <v>5.5103516496818106</v>
      </c>
      <c r="BD6" s="39">
        <f>BC6*Inflation_WACC_Taxes_Price!BD5/Inflation_WACC_Taxes_Price!BC5</f>
        <v>5.6205586826754468</v>
      </c>
      <c r="BE6" s="39">
        <f>BD6*Inflation_WACC_Taxes_Price!BE5/Inflation_WACC_Taxes_Price!BD5</f>
        <v>5.7329698563289559</v>
      </c>
      <c r="BF6" s="39">
        <f>BE6*Inflation_WACC_Taxes_Price!BF5/Inflation_WACC_Taxes_Price!BE5</f>
        <v>5.8476292534555352</v>
      </c>
      <c r="BG6" s="39">
        <f>BF6*Inflation_WACC_Taxes_Price!BG5/Inflation_WACC_Taxes_Price!BF5</f>
        <v>5.964581838524647</v>
      </c>
      <c r="BH6" s="39">
        <f>BG6*Inflation_WACC_Taxes_Price!BH5/Inflation_WACC_Taxes_Price!BG5</f>
        <v>6.0838734752951398</v>
      </c>
      <c r="BI6" s="39">
        <f>BH6*Inflation_WACC_Taxes_Price!BI5/Inflation_WACC_Taxes_Price!BH5</f>
        <v>6.2055509448010433</v>
      </c>
      <c r="BJ6" s="39">
        <f>BI6*Inflation_WACC_Taxes_Price!BJ5/Inflation_WACC_Taxes_Price!BI5</f>
        <v>6.3296619636970641</v>
      </c>
      <c r="BK6" s="39">
        <f>BJ6*Inflation_WACC_Taxes_Price!BK5/Inflation_WACC_Taxes_Price!BJ5</f>
        <v>6.456255202971005</v>
      </c>
      <c r="BL6" s="39">
        <f>BK6*Inflation_WACC_Taxes_Price!BL5/Inflation_WACC_Taxes_Price!BK5</f>
        <v>6.5853803070304258</v>
      </c>
      <c r="BM6" s="39">
        <f>BL6*Inflation_WACC_Taxes_Price!BM5/Inflation_WACC_Taxes_Price!BL5</f>
        <v>6.7170879131710342</v>
      </c>
      <c r="BN6" s="39">
        <f>BM6*Inflation_WACC_Taxes_Price!BN5/Inflation_WACC_Taxes_Price!BM5</f>
        <v>6.8514296714344551</v>
      </c>
      <c r="BO6" s="39">
        <f>BN6*Inflation_WACC_Taxes_Price!BO5/Inflation_WACC_Taxes_Price!BN5</f>
        <v>6.9884582648631453</v>
      </c>
      <c r="BP6" s="39">
        <f>BO6*Inflation_WACC_Taxes_Price!BP5/Inflation_WACC_Taxes_Price!BO5</f>
        <v>7.1282274301604094</v>
      </c>
      <c r="BQ6" s="39">
        <f>BP6*Inflation_WACC_Taxes_Price!BQ5/Inflation_WACC_Taxes_Price!BP5</f>
        <v>7.2707919787636177</v>
      </c>
      <c r="BR6" s="39">
        <f>BQ6*Inflation_WACC_Taxes_Price!BR5/Inflation_WACC_Taxes_Price!BQ5</f>
        <v>7.41620781833889</v>
      </c>
      <c r="BS6" s="39">
        <f>BR6*Inflation_WACC_Taxes_Price!BS5/Inflation_WACC_Taxes_Price!BR5</f>
        <v>7.5645319747056687</v>
      </c>
      <c r="BT6" s="39">
        <f>BS6*Inflation_WACC_Taxes_Price!BT5/Inflation_WACC_Taxes_Price!BS5</f>
        <v>7.7158226141997819</v>
      </c>
      <c r="BU6" s="39">
        <f>BT6*Inflation_WACC_Taxes_Price!BU5/Inflation_WACC_Taxes_Price!BT5</f>
        <v>7.8701390664837785</v>
      </c>
      <c r="BV6" s="39">
        <f>BU6*Inflation_WACC_Taxes_Price!BV5/Inflation_WACC_Taxes_Price!BU5</f>
        <v>8.0275418478134544</v>
      </c>
      <c r="BW6" s="39">
        <f>BV6*Inflation_WACC_Taxes_Price!BW5/Inflation_WACC_Taxes_Price!BV5</f>
        <v>8.1880926847697229</v>
      </c>
      <c r="BX6" s="39">
        <f>BW6*Inflation_WACC_Taxes_Price!BX5/Inflation_WACC_Taxes_Price!BW5</f>
        <v>8.3518545384651173</v>
      </c>
      <c r="BY6" s="39">
        <f>BX6*Inflation_WACC_Taxes_Price!BY5/Inflation_WACC_Taxes_Price!BX5</f>
        <v>8.518891629234421</v>
      </c>
      <c r="BZ6" s="39">
        <f>BY6*Inflation_WACC_Taxes_Price!BZ5/Inflation_WACC_Taxes_Price!BY5</f>
        <v>8.6892694618191104</v>
      </c>
      <c r="CA6" s="39">
        <f>BZ6*Inflation_WACC_Taxes_Price!CA5/Inflation_WACC_Taxes_Price!BZ5</f>
        <v>8.8630548510554927</v>
      </c>
      <c r="CB6" s="39">
        <f>CA6*Inflation_WACC_Taxes_Price!CB5/Inflation_WACC_Taxes_Price!CA5</f>
        <v>9.0403159480766035</v>
      </c>
      <c r="CC6" s="39">
        <f>CB6*Inflation_WACC_Taxes_Price!CC5/Inflation_WACC_Taxes_Price!CB5</f>
        <v>9.221122267038135</v>
      </c>
      <c r="CD6" s="39">
        <f>CC6*Inflation_WACC_Taxes_Price!CD5/Inflation_WACC_Taxes_Price!CC5</f>
        <v>9.405544712378898</v>
      </c>
      <c r="CE6" s="39">
        <f>CD6*Inflation_WACC_Taxes_Price!CE5/Inflation_WACC_Taxes_Price!CD5</f>
        <v>9.5936556066264753</v>
      </c>
      <c r="CF6" s="39">
        <f>CE6*Inflation_WACC_Taxes_Price!CF5/Inflation_WACC_Taxes_Price!CE5</f>
        <v>9.7855287187590054</v>
      </c>
      <c r="CG6" s="39">
        <f>CF6*Inflation_WACC_Taxes_Price!CG5/Inflation_WACC_Taxes_Price!CF5</f>
        <v>9.9812392931341858</v>
      </c>
      <c r="CH6" s="39">
        <f>CG6*Inflation_WACC_Taxes_Price!CH5/Inflation_WACC_Taxes_Price!CG5</f>
        <v>10.180864078996869</v>
      </c>
      <c r="CI6" s="39">
        <f>CH6*Inflation_WACC_Taxes_Price!CI5/Inflation_WACC_Taxes_Price!CH5</f>
        <v>10.384481360576805</v>
      </c>
      <c r="CJ6" s="39">
        <f>CI6*Inflation_WACC_Taxes_Price!CJ5/Inflation_WACC_Taxes_Price!CI5</f>
        <v>10.592170987788343</v>
      </c>
      <c r="CK6" s="39">
        <f>CJ6*Inflation_WACC_Taxes_Price!CK5/Inflation_WACC_Taxes_Price!CJ5</f>
        <v>10.804014407544109</v>
      </c>
      <c r="CL6" s="39">
        <f>CK6*Inflation_WACC_Taxes_Price!CL5/Inflation_WACC_Taxes_Price!CK5</f>
        <v>11.020094695694992</v>
      </c>
      <c r="CM6" s="39">
        <f>CL6*Inflation_WACC_Taxes_Price!CM5/Inflation_WACC_Taxes_Price!CL5</f>
        <v>11.24049658960889</v>
      </c>
      <c r="CN6" s="39">
        <f>CM6*Inflation_WACC_Taxes_Price!CN5/Inflation_WACC_Taxes_Price!CM5</f>
        <v>11.465306521401068</v>
      </c>
      <c r="CO6" s="39">
        <f>CN6*Inflation_WACC_Taxes_Price!CO5/Inflation_WACC_Taxes_Price!CN5</f>
        <v>11.69461265182909</v>
      </c>
      <c r="CP6" s="39">
        <f>CO6*Inflation_WACC_Taxes_Price!CP5/Inflation_WACC_Taxes_Price!CO5</f>
        <v>11.928504904865672</v>
      </c>
      <c r="CQ6" s="39">
        <f>CP6*Inflation_WACC_Taxes_Price!CQ5/Inflation_WACC_Taxes_Price!CP5</f>
        <v>12.167075002962985</v>
      </c>
      <c r="CR6" s="39">
        <f>CQ6*Inflation_WACC_Taxes_Price!CR5/Inflation_WACC_Taxes_Price!CQ5</f>
        <v>12.410416503022244</v>
      </c>
      <c r="CS6" s="39">
        <f>CR6*Inflation_WACC_Taxes_Price!CS5/Inflation_WACC_Taxes_Price!CR5</f>
        <v>12.65862483308269</v>
      </c>
      <c r="CT6" s="39">
        <f>CS6*Inflation_WACC_Taxes_Price!CT5/Inflation_WACC_Taxes_Price!CS5</f>
        <v>12.911797329744346</v>
      </c>
      <c r="CU6" s="39">
        <f>CT6*Inflation_WACC_Taxes_Price!CU5/Inflation_WACC_Taxes_Price!CT5</f>
        <v>13.170033276339232</v>
      </c>
      <c r="CV6" s="39">
        <f>CU6*Inflation_WACC_Taxes_Price!CV5/Inflation_WACC_Taxes_Price!CU5</f>
        <v>13.433433941866017</v>
      </c>
      <c r="CW6" s="39">
        <f>CV6*Inflation_WACC_Taxes_Price!CW5/Inflation_WACC_Taxes_Price!CV5</f>
        <v>13.702102620703338</v>
      </c>
      <c r="CX6" s="39">
        <f>CW6*Inflation_WACC_Taxes_Price!CX5/Inflation_WACC_Taxes_Price!CW5</f>
        <v>13.976144673117403</v>
      </c>
      <c r="CY6" s="39">
        <f>CX6*Inflation_WACC_Taxes_Price!CY5/Inflation_WACC_Taxes_Price!CX5</f>
        <v>14.255667566579751</v>
      </c>
      <c r="CZ6" s="39">
        <f>CY6*Inflation_WACC_Taxes_Price!CZ5/Inflation_WACC_Taxes_Price!CY5</f>
        <v>14.540780917911347</v>
      </c>
      <c r="DA6" s="39">
        <f>CZ6*Inflation_WACC_Taxes_Price!DA5/Inflation_WACC_Taxes_Price!CZ5</f>
        <v>14.831596536269574</v>
      </c>
      <c r="DB6" s="39">
        <f>DA6*Inflation_WACC_Taxes_Price!DB5/Inflation_WACC_Taxes_Price!DA5</f>
        <v>15.128228466994967</v>
      </c>
      <c r="DC6" s="39">
        <f>DB6*Inflation_WACC_Taxes_Price!DC5/Inflation_WACC_Taxes_Price!DB5</f>
        <v>15.430793036334867</v>
      </c>
    </row>
    <row r="7" spans="2:107" x14ac:dyDescent="0.35">
      <c r="B7" s="40" t="s">
        <v>159</v>
      </c>
    </row>
    <row r="9" spans="2:107" x14ac:dyDescent="0.35">
      <c r="B9" t="s">
        <v>173</v>
      </c>
      <c r="I9" s="31">
        <v>2026</v>
      </c>
      <c r="J9" s="31">
        <v>2027</v>
      </c>
      <c r="K9" s="31">
        <v>2028</v>
      </c>
      <c r="L9" s="31">
        <v>2029</v>
      </c>
      <c r="M9" s="31">
        <v>2030</v>
      </c>
      <c r="N9" s="31">
        <v>2031</v>
      </c>
      <c r="O9" s="31">
        <v>2032</v>
      </c>
      <c r="P9" s="31">
        <v>2033</v>
      </c>
    </row>
    <row r="10" spans="2:107" x14ac:dyDescent="0.35">
      <c r="B10" s="40" t="s">
        <v>65</v>
      </c>
      <c r="H10" s="83"/>
      <c r="I10" s="80"/>
      <c r="J10" s="80">
        <v>2.2999999999999998</v>
      </c>
      <c r="K10" s="80">
        <v>3.4</v>
      </c>
      <c r="L10" s="80">
        <v>5.6</v>
      </c>
      <c r="M10" s="80">
        <v>6.7</v>
      </c>
      <c r="N10" s="80">
        <v>9</v>
      </c>
      <c r="O10" s="80">
        <v>11</v>
      </c>
      <c r="P10" s="80">
        <v>13</v>
      </c>
    </row>
    <row r="11" spans="2:107" x14ac:dyDescent="0.35">
      <c r="B11" s="40" t="s">
        <v>66</v>
      </c>
      <c r="H11" s="83"/>
      <c r="I11" s="80"/>
      <c r="J11" s="80"/>
      <c r="K11" s="80"/>
      <c r="L11" s="80">
        <v>0.7</v>
      </c>
      <c r="M11" s="80">
        <v>3.3</v>
      </c>
      <c r="N11" s="80"/>
      <c r="O11" s="80"/>
      <c r="P11" s="80"/>
    </row>
    <row r="12" spans="2:107" x14ac:dyDescent="0.35">
      <c r="B12" s="40" t="s">
        <v>67</v>
      </c>
      <c r="H12" s="83"/>
      <c r="I12" s="80">
        <v>0.6</v>
      </c>
      <c r="J12" s="80">
        <v>1.5</v>
      </c>
      <c r="K12" s="80">
        <v>2.6</v>
      </c>
      <c r="L12" s="80">
        <v>3.2</v>
      </c>
      <c r="M12" s="80">
        <v>4.0999999999999996</v>
      </c>
      <c r="N12" s="80"/>
      <c r="O12" s="80"/>
      <c r="P12" s="80"/>
    </row>
    <row r="13" spans="2:107" x14ac:dyDescent="0.35">
      <c r="B13" s="40" t="s">
        <v>68</v>
      </c>
      <c r="H13" s="83"/>
      <c r="I13" s="80">
        <v>1.5</v>
      </c>
      <c r="J13" s="80">
        <v>2.2999999999999998</v>
      </c>
      <c r="K13" s="80">
        <v>3.4</v>
      </c>
      <c r="L13" s="80">
        <v>4.3</v>
      </c>
      <c r="M13" s="80">
        <v>5.3</v>
      </c>
      <c r="N13" s="80">
        <v>6.3</v>
      </c>
      <c r="O13" s="80">
        <v>7.5</v>
      </c>
      <c r="P13" s="80"/>
    </row>
    <row r="14" spans="2:107" x14ac:dyDescent="0.35">
      <c r="B14" s="40" t="s">
        <v>69</v>
      </c>
      <c r="H14" s="83"/>
      <c r="I14" s="80">
        <v>1.8</v>
      </c>
      <c r="J14" s="80">
        <v>3.5</v>
      </c>
      <c r="K14" s="80">
        <v>5.2</v>
      </c>
      <c r="L14" s="80">
        <v>7</v>
      </c>
      <c r="M14" s="80">
        <v>8.9</v>
      </c>
      <c r="N14" s="80">
        <v>10.9</v>
      </c>
      <c r="O14" s="80">
        <v>13</v>
      </c>
      <c r="P14" s="80"/>
    </row>
    <row r="15" spans="2:107" x14ac:dyDescent="0.35">
      <c r="B15" s="44" t="s">
        <v>133</v>
      </c>
      <c r="H15" s="83"/>
      <c r="I15" s="33">
        <f t="shared" ref="I15:P15" si="0">SUM(I10:I14)</f>
        <v>3.9000000000000004</v>
      </c>
      <c r="J15" s="33">
        <f t="shared" si="0"/>
        <v>9.6</v>
      </c>
      <c r="K15" s="33">
        <f t="shared" si="0"/>
        <v>14.600000000000001</v>
      </c>
      <c r="L15" s="33">
        <f t="shared" si="0"/>
        <v>20.8</v>
      </c>
      <c r="M15" s="33">
        <f t="shared" si="0"/>
        <v>28.299999999999997</v>
      </c>
      <c r="N15" s="33">
        <f t="shared" si="0"/>
        <v>26.200000000000003</v>
      </c>
      <c r="O15" s="33">
        <f t="shared" si="0"/>
        <v>31.5</v>
      </c>
      <c r="P15" s="33">
        <f t="shared" si="0"/>
        <v>13</v>
      </c>
    </row>
    <row r="17" spans="2:16" x14ac:dyDescent="0.35">
      <c r="B17" s="40" t="s">
        <v>174</v>
      </c>
      <c r="C17" s="42">
        <v>0.93</v>
      </c>
      <c r="D17" t="s">
        <v>64</v>
      </c>
    </row>
    <row r="19" spans="2:16" x14ac:dyDescent="0.35">
      <c r="B19" t="s">
        <v>162</v>
      </c>
      <c r="I19" s="31">
        <v>2026</v>
      </c>
      <c r="J19" s="31">
        <v>2027</v>
      </c>
      <c r="K19" s="31">
        <v>2028</v>
      </c>
      <c r="L19" s="31">
        <v>2029</v>
      </c>
      <c r="M19" s="31">
        <v>2030</v>
      </c>
      <c r="N19" s="31">
        <v>2031</v>
      </c>
      <c r="O19" s="31">
        <v>2032</v>
      </c>
      <c r="P19" s="31">
        <v>2033</v>
      </c>
    </row>
    <row r="20" spans="2:16" x14ac:dyDescent="0.35">
      <c r="B20" s="40" t="s">
        <v>65</v>
      </c>
      <c r="H20" s="83"/>
      <c r="I20" s="81">
        <f t="shared" ref="I20:P24" si="1">I10*$C$17</f>
        <v>0</v>
      </c>
      <c r="J20" s="81">
        <f t="shared" si="1"/>
        <v>2.1389999999999998</v>
      </c>
      <c r="K20" s="81">
        <f t="shared" si="1"/>
        <v>3.1619999999999999</v>
      </c>
      <c r="L20" s="81">
        <f t="shared" si="1"/>
        <v>5.2080000000000002</v>
      </c>
      <c r="M20" s="81">
        <f t="shared" si="1"/>
        <v>6.2310000000000008</v>
      </c>
      <c r="N20" s="81">
        <f t="shared" si="1"/>
        <v>8.370000000000001</v>
      </c>
      <c r="O20" s="81">
        <f t="shared" si="1"/>
        <v>10.23</v>
      </c>
      <c r="P20" s="81">
        <f t="shared" si="1"/>
        <v>12.09</v>
      </c>
    </row>
    <row r="21" spans="2:16" x14ac:dyDescent="0.35">
      <c r="B21" s="40" t="s">
        <v>66</v>
      </c>
      <c r="H21" s="83"/>
      <c r="I21" s="81">
        <f t="shared" si="1"/>
        <v>0</v>
      </c>
      <c r="J21" s="81">
        <f t="shared" si="1"/>
        <v>0</v>
      </c>
      <c r="K21" s="81">
        <f t="shared" si="1"/>
        <v>0</v>
      </c>
      <c r="L21" s="81">
        <f t="shared" si="1"/>
        <v>0.65100000000000002</v>
      </c>
      <c r="M21" s="81">
        <f t="shared" si="1"/>
        <v>3.069</v>
      </c>
      <c r="N21" s="81">
        <f t="shared" si="1"/>
        <v>0</v>
      </c>
      <c r="O21" s="81">
        <f t="shared" si="1"/>
        <v>0</v>
      </c>
      <c r="P21" s="81">
        <f t="shared" si="1"/>
        <v>0</v>
      </c>
    </row>
    <row r="22" spans="2:16" x14ac:dyDescent="0.35">
      <c r="B22" s="40" t="s">
        <v>67</v>
      </c>
      <c r="H22" s="83"/>
      <c r="I22" s="81">
        <f t="shared" si="1"/>
        <v>0.55800000000000005</v>
      </c>
      <c r="J22" s="81">
        <f t="shared" si="1"/>
        <v>1.395</v>
      </c>
      <c r="K22" s="81">
        <f t="shared" si="1"/>
        <v>2.4180000000000001</v>
      </c>
      <c r="L22" s="81">
        <f t="shared" si="1"/>
        <v>2.9760000000000004</v>
      </c>
      <c r="M22" s="81">
        <f t="shared" si="1"/>
        <v>3.8129999999999997</v>
      </c>
      <c r="N22" s="81">
        <f t="shared" si="1"/>
        <v>0</v>
      </c>
      <c r="O22" s="81">
        <f t="shared" si="1"/>
        <v>0</v>
      </c>
      <c r="P22" s="81">
        <f t="shared" si="1"/>
        <v>0</v>
      </c>
    </row>
    <row r="23" spans="2:16" x14ac:dyDescent="0.35">
      <c r="B23" s="40" t="s">
        <v>68</v>
      </c>
      <c r="H23" s="83"/>
      <c r="I23" s="81">
        <f t="shared" si="1"/>
        <v>1.395</v>
      </c>
      <c r="J23" s="81">
        <f t="shared" si="1"/>
        <v>2.1389999999999998</v>
      </c>
      <c r="K23" s="81">
        <f t="shared" si="1"/>
        <v>3.1619999999999999</v>
      </c>
      <c r="L23" s="81">
        <f t="shared" si="1"/>
        <v>3.9990000000000001</v>
      </c>
      <c r="M23" s="81">
        <f t="shared" si="1"/>
        <v>4.9290000000000003</v>
      </c>
      <c r="N23" s="81">
        <f t="shared" si="1"/>
        <v>5.859</v>
      </c>
      <c r="O23" s="81">
        <f t="shared" si="1"/>
        <v>6.9750000000000005</v>
      </c>
      <c r="P23" s="81">
        <f t="shared" si="1"/>
        <v>0</v>
      </c>
    </row>
    <row r="24" spans="2:16" x14ac:dyDescent="0.35">
      <c r="B24" s="40" t="s">
        <v>69</v>
      </c>
      <c r="H24" s="83"/>
      <c r="I24" s="81">
        <f t="shared" si="1"/>
        <v>1.6740000000000002</v>
      </c>
      <c r="J24" s="81">
        <f t="shared" si="1"/>
        <v>3.2550000000000003</v>
      </c>
      <c r="K24" s="81">
        <f t="shared" si="1"/>
        <v>4.8360000000000003</v>
      </c>
      <c r="L24" s="81">
        <f t="shared" si="1"/>
        <v>6.5100000000000007</v>
      </c>
      <c r="M24" s="81">
        <f t="shared" si="1"/>
        <v>8.277000000000001</v>
      </c>
      <c r="N24" s="81">
        <f t="shared" si="1"/>
        <v>10.137</v>
      </c>
      <c r="O24" s="81">
        <f t="shared" si="1"/>
        <v>12.09</v>
      </c>
      <c r="P24" s="81">
        <f t="shared" si="1"/>
        <v>0</v>
      </c>
    </row>
    <row r="25" spans="2:16" x14ac:dyDescent="0.35">
      <c r="B25" s="44" t="s">
        <v>133</v>
      </c>
      <c r="H25" s="83"/>
      <c r="I25" s="33">
        <f t="shared" ref="I25:P25" si="2">SUM(I20:I24)</f>
        <v>3.6270000000000002</v>
      </c>
      <c r="J25" s="33">
        <f t="shared" si="2"/>
        <v>8.9280000000000008</v>
      </c>
      <c r="K25" s="33">
        <f t="shared" si="2"/>
        <v>13.578000000000001</v>
      </c>
      <c r="L25" s="33">
        <f t="shared" si="2"/>
        <v>19.344000000000001</v>
      </c>
      <c r="M25" s="33">
        <f t="shared" si="2"/>
        <v>26.319000000000003</v>
      </c>
      <c r="N25" s="33">
        <f t="shared" si="2"/>
        <v>24.366</v>
      </c>
      <c r="O25" s="33">
        <f t="shared" si="2"/>
        <v>29.295000000000002</v>
      </c>
      <c r="P25" s="33">
        <f t="shared" si="2"/>
        <v>12.09</v>
      </c>
    </row>
    <row r="26" spans="2:16" x14ac:dyDescent="0.35">
      <c r="I26" s="63"/>
    </row>
    <row r="27" spans="2:16" x14ac:dyDescent="0.35">
      <c r="B27" t="s">
        <v>82</v>
      </c>
      <c r="C27" s="34" t="s">
        <v>71</v>
      </c>
      <c r="D27" s="34" t="s">
        <v>72</v>
      </c>
      <c r="I27" s="63"/>
    </row>
    <row r="28" spans="2:16" x14ac:dyDescent="0.35">
      <c r="B28" s="40" t="s">
        <v>65</v>
      </c>
      <c r="C28" s="32">
        <v>2027</v>
      </c>
      <c r="D28" s="32">
        <v>2033</v>
      </c>
      <c r="I28" s="63"/>
    </row>
    <row r="29" spans="2:16" x14ac:dyDescent="0.35">
      <c r="B29" s="40" t="s">
        <v>66</v>
      </c>
      <c r="C29" s="32">
        <v>2029</v>
      </c>
      <c r="D29" s="32">
        <v>2030</v>
      </c>
      <c r="I29" s="63"/>
    </row>
    <row r="30" spans="2:16" x14ac:dyDescent="0.35">
      <c r="B30" s="40" t="s">
        <v>67</v>
      </c>
      <c r="C30" s="32">
        <v>2027</v>
      </c>
      <c r="D30" s="32">
        <v>2030</v>
      </c>
      <c r="I30" s="63"/>
    </row>
    <row r="31" spans="2:16" x14ac:dyDescent="0.35">
      <c r="B31" s="40" t="s">
        <v>68</v>
      </c>
      <c r="C31" s="32">
        <v>2026</v>
      </c>
      <c r="D31" s="32">
        <v>2032</v>
      </c>
      <c r="I31" s="63"/>
    </row>
    <row r="32" spans="2:16" x14ac:dyDescent="0.35">
      <c r="B32" s="40" t="s">
        <v>69</v>
      </c>
      <c r="C32" s="32">
        <v>2026</v>
      </c>
      <c r="D32" s="32">
        <v>2032</v>
      </c>
      <c r="I32" s="63"/>
    </row>
    <row r="33" spans="2:16" x14ac:dyDescent="0.35">
      <c r="I33" s="63"/>
    </row>
    <row r="34" spans="2:16" x14ac:dyDescent="0.35">
      <c r="B34" s="44" t="s">
        <v>160</v>
      </c>
      <c r="C34" s="32" t="s">
        <v>73</v>
      </c>
      <c r="D34" s="32" t="s">
        <v>70</v>
      </c>
      <c r="I34" s="63"/>
    </row>
    <row r="35" spans="2:16" x14ac:dyDescent="0.35">
      <c r="B35" s="40" t="s">
        <v>65</v>
      </c>
      <c r="C35" s="42">
        <v>6</v>
      </c>
      <c r="D35" s="42">
        <v>4</v>
      </c>
      <c r="E35" t="s">
        <v>164</v>
      </c>
      <c r="I35" s="63"/>
    </row>
    <row r="36" spans="2:16" x14ac:dyDescent="0.35">
      <c r="B36" s="40" t="s">
        <v>66</v>
      </c>
      <c r="C36" s="42">
        <v>6</v>
      </c>
      <c r="D36" s="42">
        <v>4</v>
      </c>
      <c r="I36" s="63"/>
    </row>
    <row r="37" spans="2:16" x14ac:dyDescent="0.35">
      <c r="B37" s="40" t="s">
        <v>67</v>
      </c>
      <c r="C37" s="42">
        <v>6</v>
      </c>
      <c r="D37" s="42">
        <v>4</v>
      </c>
      <c r="I37" s="63"/>
    </row>
    <row r="38" spans="2:16" x14ac:dyDescent="0.35">
      <c r="B38" s="40" t="s">
        <v>68</v>
      </c>
      <c r="C38" s="42">
        <v>6</v>
      </c>
      <c r="D38" s="42">
        <v>4</v>
      </c>
      <c r="I38" s="63"/>
    </row>
    <row r="39" spans="2:16" x14ac:dyDescent="0.35">
      <c r="B39" s="40" t="s">
        <v>69</v>
      </c>
      <c r="C39" s="42">
        <v>6</v>
      </c>
      <c r="D39" s="42">
        <v>4</v>
      </c>
      <c r="I39" s="63"/>
    </row>
    <row r="40" spans="2:16" x14ac:dyDescent="0.35">
      <c r="I40" s="63"/>
    </row>
    <row r="41" spans="2:16" x14ac:dyDescent="0.35">
      <c r="B41" t="s">
        <v>161</v>
      </c>
      <c r="G41" s="63"/>
      <c r="I41" s="31">
        <v>2026</v>
      </c>
      <c r="J41" s="31">
        <v>2027</v>
      </c>
      <c r="K41" s="31">
        <v>2028</v>
      </c>
      <c r="L41" s="31">
        <v>2029</v>
      </c>
      <c r="M41" s="31">
        <v>2030</v>
      </c>
      <c r="N41" s="31">
        <v>2031</v>
      </c>
      <c r="O41" s="31">
        <v>2032</v>
      </c>
      <c r="P41" s="31">
        <v>2033</v>
      </c>
    </row>
    <row r="42" spans="2:16" x14ac:dyDescent="0.35">
      <c r="B42" s="40" t="s">
        <v>65</v>
      </c>
      <c r="G42" s="63"/>
      <c r="H42" s="84"/>
      <c r="I42" s="33">
        <f t="shared" ref="I42:P46" si="3">I20*$C35*$D35</f>
        <v>0</v>
      </c>
      <c r="J42" s="33">
        <f t="shared" si="3"/>
        <v>51.335999999999999</v>
      </c>
      <c r="K42" s="33">
        <f t="shared" si="3"/>
        <v>75.888000000000005</v>
      </c>
      <c r="L42" s="33">
        <f t="shared" si="3"/>
        <v>124.992</v>
      </c>
      <c r="M42" s="33">
        <f t="shared" si="3"/>
        <v>149.54400000000001</v>
      </c>
      <c r="N42" s="33">
        <f t="shared" si="3"/>
        <v>200.88000000000002</v>
      </c>
      <c r="O42" s="33">
        <f t="shared" si="3"/>
        <v>245.52</v>
      </c>
      <c r="P42" s="33">
        <f t="shared" si="3"/>
        <v>290.15999999999997</v>
      </c>
    </row>
    <row r="43" spans="2:16" x14ac:dyDescent="0.35">
      <c r="B43" s="40" t="s">
        <v>66</v>
      </c>
      <c r="G43" s="63"/>
      <c r="H43" s="84"/>
      <c r="I43" s="33">
        <f t="shared" si="3"/>
        <v>0</v>
      </c>
      <c r="J43" s="33">
        <f t="shared" si="3"/>
        <v>0</v>
      </c>
      <c r="K43" s="33">
        <f t="shared" si="3"/>
        <v>0</v>
      </c>
      <c r="L43" s="33">
        <f t="shared" si="3"/>
        <v>15.624000000000001</v>
      </c>
      <c r="M43" s="33">
        <f t="shared" si="3"/>
        <v>73.656000000000006</v>
      </c>
      <c r="N43" s="33">
        <f t="shared" si="3"/>
        <v>0</v>
      </c>
      <c r="O43" s="33">
        <f t="shared" si="3"/>
        <v>0</v>
      </c>
      <c r="P43" s="33">
        <f t="shared" si="3"/>
        <v>0</v>
      </c>
    </row>
    <row r="44" spans="2:16" x14ac:dyDescent="0.35">
      <c r="B44" s="40" t="s">
        <v>67</v>
      </c>
      <c r="G44" s="63"/>
      <c r="H44" s="84"/>
      <c r="I44" s="33">
        <f t="shared" si="3"/>
        <v>13.392000000000001</v>
      </c>
      <c r="J44" s="33">
        <f t="shared" si="3"/>
        <v>33.480000000000004</v>
      </c>
      <c r="K44" s="33">
        <f t="shared" si="3"/>
        <v>58.032000000000004</v>
      </c>
      <c r="L44" s="33">
        <f t="shared" si="3"/>
        <v>71.424000000000007</v>
      </c>
      <c r="M44" s="33">
        <f t="shared" si="3"/>
        <v>91.512</v>
      </c>
      <c r="N44" s="33">
        <f t="shared" si="3"/>
        <v>0</v>
      </c>
      <c r="O44" s="33">
        <f t="shared" si="3"/>
        <v>0</v>
      </c>
      <c r="P44" s="33">
        <f t="shared" si="3"/>
        <v>0</v>
      </c>
    </row>
    <row r="45" spans="2:16" x14ac:dyDescent="0.35">
      <c r="B45" s="40" t="s">
        <v>68</v>
      </c>
      <c r="G45" s="63"/>
      <c r="H45" s="84"/>
      <c r="I45" s="33">
        <f t="shared" si="3"/>
        <v>33.480000000000004</v>
      </c>
      <c r="J45" s="33">
        <f t="shared" si="3"/>
        <v>51.335999999999999</v>
      </c>
      <c r="K45" s="33">
        <f t="shared" si="3"/>
        <v>75.888000000000005</v>
      </c>
      <c r="L45" s="33">
        <f t="shared" si="3"/>
        <v>95.975999999999999</v>
      </c>
      <c r="M45" s="33">
        <f t="shared" si="3"/>
        <v>118.29600000000001</v>
      </c>
      <c r="N45" s="33">
        <f t="shared" si="3"/>
        <v>140.61599999999999</v>
      </c>
      <c r="O45" s="33">
        <f t="shared" si="3"/>
        <v>167.4</v>
      </c>
      <c r="P45" s="33">
        <f t="shared" si="3"/>
        <v>0</v>
      </c>
    </row>
    <row r="46" spans="2:16" x14ac:dyDescent="0.35">
      <c r="B46" s="40" t="s">
        <v>69</v>
      </c>
      <c r="G46" s="63"/>
      <c r="H46" s="84"/>
      <c r="I46" s="33">
        <f t="shared" si="3"/>
        <v>40.176000000000002</v>
      </c>
      <c r="J46" s="33">
        <f t="shared" si="3"/>
        <v>78.12</v>
      </c>
      <c r="K46" s="33">
        <f t="shared" si="3"/>
        <v>116.06400000000001</v>
      </c>
      <c r="L46" s="33">
        <f t="shared" si="3"/>
        <v>156.24</v>
      </c>
      <c r="M46" s="33">
        <f t="shared" si="3"/>
        <v>198.64800000000002</v>
      </c>
      <c r="N46" s="33">
        <f t="shared" si="3"/>
        <v>243.28800000000001</v>
      </c>
      <c r="O46" s="33">
        <f t="shared" si="3"/>
        <v>290.15999999999997</v>
      </c>
      <c r="P46" s="33">
        <f t="shared" si="3"/>
        <v>0</v>
      </c>
    </row>
    <row r="47" spans="2:16" x14ac:dyDescent="0.35">
      <c r="B47" s="44" t="s">
        <v>133</v>
      </c>
      <c r="H47" s="83"/>
      <c r="I47" s="33">
        <f t="shared" ref="I47:P47" si="4">SUM(I42:I46)</f>
        <v>87.048000000000002</v>
      </c>
      <c r="J47" s="33">
        <f t="shared" si="4"/>
        <v>214.27199999999999</v>
      </c>
      <c r="K47" s="33">
        <f t="shared" si="4"/>
        <v>325.87200000000001</v>
      </c>
      <c r="L47" s="33">
        <f t="shared" si="4"/>
        <v>464.25600000000003</v>
      </c>
      <c r="M47" s="33">
        <f t="shared" si="4"/>
        <v>631.65599999999995</v>
      </c>
      <c r="N47" s="33">
        <f t="shared" si="4"/>
        <v>584.78399999999999</v>
      </c>
      <c r="O47" s="33">
        <f t="shared" si="4"/>
        <v>703.07999999999993</v>
      </c>
      <c r="P47" s="33">
        <f t="shared" si="4"/>
        <v>290.15999999999997</v>
      </c>
    </row>
    <row r="49" spans="1:16" x14ac:dyDescent="0.35">
      <c r="B49" t="s">
        <v>163</v>
      </c>
      <c r="C49" s="57">
        <v>0.22</v>
      </c>
      <c r="D49" t="s">
        <v>164</v>
      </c>
    </row>
    <row r="50" spans="1:16" x14ac:dyDescent="0.35">
      <c r="B50" t="s">
        <v>77</v>
      </c>
      <c r="C50" s="42">
        <v>125</v>
      </c>
      <c r="D50" t="s">
        <v>165</v>
      </c>
    </row>
    <row r="52" spans="1:16" x14ac:dyDescent="0.35">
      <c r="I52" s="31">
        <v>2026</v>
      </c>
      <c r="J52" s="31">
        <v>2027</v>
      </c>
      <c r="K52" s="31">
        <v>2028</v>
      </c>
      <c r="L52" s="31">
        <v>2029</v>
      </c>
      <c r="M52" s="31">
        <v>2030</v>
      </c>
      <c r="N52" s="31">
        <v>2031</v>
      </c>
      <c r="O52" s="31">
        <v>2032</v>
      </c>
      <c r="P52" s="31">
        <v>2033</v>
      </c>
    </row>
    <row r="53" spans="1:16" x14ac:dyDescent="0.35">
      <c r="B53" s="44" t="s">
        <v>166</v>
      </c>
      <c r="H53" s="83"/>
      <c r="I53" s="81">
        <f t="shared" ref="I53:P53" si="5">SUM(I20:I24)</f>
        <v>3.6270000000000002</v>
      </c>
      <c r="J53" s="81">
        <f t="shared" si="5"/>
        <v>8.9280000000000008</v>
      </c>
      <c r="K53" s="81">
        <f t="shared" si="5"/>
        <v>13.578000000000001</v>
      </c>
      <c r="L53" s="81">
        <f t="shared" si="5"/>
        <v>19.344000000000001</v>
      </c>
      <c r="M53" s="81">
        <f t="shared" si="5"/>
        <v>26.319000000000003</v>
      </c>
      <c r="N53" s="81">
        <f t="shared" si="5"/>
        <v>24.366</v>
      </c>
      <c r="O53" s="81">
        <f t="shared" si="5"/>
        <v>29.295000000000002</v>
      </c>
      <c r="P53" s="81">
        <f t="shared" si="5"/>
        <v>12.09</v>
      </c>
    </row>
    <row r="54" spans="1:16" x14ac:dyDescent="0.35">
      <c r="B54" s="44" t="s">
        <v>167</v>
      </c>
      <c r="H54" s="83"/>
      <c r="I54" s="81">
        <f t="shared" ref="I54:P54" si="6">I53*(1+$C$49)</f>
        <v>4.4249400000000003</v>
      </c>
      <c r="J54" s="81">
        <f t="shared" si="6"/>
        <v>10.892160000000001</v>
      </c>
      <c r="K54" s="81">
        <f t="shared" si="6"/>
        <v>16.565160000000002</v>
      </c>
      <c r="L54" s="81">
        <f t="shared" si="6"/>
        <v>23.599679999999999</v>
      </c>
      <c r="M54" s="81">
        <f t="shared" si="6"/>
        <v>32.109180000000002</v>
      </c>
      <c r="N54" s="81">
        <f t="shared" si="6"/>
        <v>29.726519999999997</v>
      </c>
      <c r="O54" s="81">
        <f t="shared" si="6"/>
        <v>35.739899999999999</v>
      </c>
      <c r="P54" s="81">
        <f t="shared" si="6"/>
        <v>14.749799999999999</v>
      </c>
    </row>
    <row r="55" spans="1:16" x14ac:dyDescent="0.35">
      <c r="B55" s="44" t="s">
        <v>168</v>
      </c>
      <c r="H55" s="83"/>
      <c r="I55" s="81">
        <f t="shared" ref="I55:P55" si="7">SUM(I42:I46)</f>
        <v>87.048000000000002</v>
      </c>
      <c r="J55" s="81">
        <f t="shared" si="7"/>
        <v>214.27199999999999</v>
      </c>
      <c r="K55" s="81">
        <f t="shared" si="7"/>
        <v>325.87200000000001</v>
      </c>
      <c r="L55" s="81">
        <f t="shared" si="7"/>
        <v>464.25600000000003</v>
      </c>
      <c r="M55" s="81">
        <f t="shared" si="7"/>
        <v>631.65599999999995</v>
      </c>
      <c r="N55" s="81">
        <f t="shared" si="7"/>
        <v>584.78399999999999</v>
      </c>
      <c r="O55" s="81">
        <f t="shared" si="7"/>
        <v>703.07999999999993</v>
      </c>
      <c r="P55" s="81">
        <f t="shared" si="7"/>
        <v>290.15999999999997</v>
      </c>
    </row>
    <row r="57" spans="1:16" x14ac:dyDescent="0.35">
      <c r="B57" t="s">
        <v>169</v>
      </c>
      <c r="I57" s="39"/>
      <c r="J57" s="39"/>
      <c r="K57" s="39"/>
      <c r="L57" s="39"/>
    </row>
    <row r="58" spans="1:16" x14ac:dyDescent="0.35">
      <c r="B58" s="40" t="s">
        <v>79</v>
      </c>
      <c r="H58" s="83"/>
      <c r="I58" s="65">
        <f t="shared" ref="I58:P58" si="8">I5*I54*$C$50*1000</f>
        <v>245142.61168011266</v>
      </c>
      <c r="J58" s="65">
        <f t="shared" si="8"/>
        <v>615496.52655683679</v>
      </c>
      <c r="K58" s="65">
        <f t="shared" si="8"/>
        <v>954788.98682129302</v>
      </c>
      <c r="L58" s="65">
        <f t="shared" si="8"/>
        <v>1387452.2701644213</v>
      </c>
      <c r="M58" s="65">
        <f t="shared" si="8"/>
        <v>1925490.2514695281</v>
      </c>
      <c r="N58" s="65">
        <f t="shared" si="8"/>
        <v>1818261.5364053592</v>
      </c>
      <c r="O58" s="65">
        <f t="shared" si="8"/>
        <v>2229799.3574314583</v>
      </c>
      <c r="P58" s="65">
        <f t="shared" si="8"/>
        <v>938639.34855686128</v>
      </c>
    </row>
    <row r="59" spans="1:16" x14ac:dyDescent="0.35">
      <c r="B59" s="40" t="s">
        <v>80</v>
      </c>
      <c r="H59" s="83"/>
      <c r="I59" s="65">
        <f t="shared" ref="I59:P59" si="9">I6*I55*1000</f>
        <v>192899.1042728755</v>
      </c>
      <c r="J59" s="65">
        <f t="shared" si="9"/>
        <v>484325.13565128116</v>
      </c>
      <c r="K59" s="65">
        <f t="shared" si="9"/>
        <v>751309.36667905003</v>
      </c>
      <c r="L59" s="65">
        <f t="shared" si="9"/>
        <v>1091765.7207851182</v>
      </c>
      <c r="M59" s="65">
        <f t="shared" si="9"/>
        <v>1515139.8700088086</v>
      </c>
      <c r="N59" s="65">
        <f t="shared" si="9"/>
        <v>1430763.1761878235</v>
      </c>
      <c r="O59" s="65">
        <f t="shared" si="9"/>
        <v>1754596.2156837699</v>
      </c>
      <c r="P59" s="65">
        <f t="shared" si="9"/>
        <v>738601.45460212033</v>
      </c>
    </row>
    <row r="60" spans="1:16" s="83" customFormat="1" x14ac:dyDescent="0.35">
      <c r="A60"/>
      <c r="B60" s="40" t="s">
        <v>81</v>
      </c>
      <c r="C60"/>
      <c r="D60"/>
      <c r="E60"/>
      <c r="F60"/>
      <c r="G60"/>
      <c r="I60" s="65">
        <f t="shared" ref="I60:P60" si="10">SUM(I58:I59)</f>
        <v>438041.71595298813</v>
      </c>
      <c r="J60" s="92">
        <f t="shared" si="10"/>
        <v>1099821.662208118</v>
      </c>
      <c r="K60" s="92">
        <f t="shared" si="10"/>
        <v>1706098.3535003429</v>
      </c>
      <c r="L60" s="92">
        <f t="shared" si="10"/>
        <v>2479217.9909495395</v>
      </c>
      <c r="M60" s="92">
        <f t="shared" si="10"/>
        <v>3440630.1214783369</v>
      </c>
      <c r="N60" s="92">
        <f t="shared" si="10"/>
        <v>3249024.7125931829</v>
      </c>
      <c r="O60" s="65">
        <f t="shared" si="10"/>
        <v>3984395.5731152282</v>
      </c>
      <c r="P60" s="65">
        <f t="shared" si="10"/>
        <v>1677240.8031589817</v>
      </c>
    </row>
    <row r="61" spans="1:16" x14ac:dyDescent="0.35">
      <c r="L61" s="39"/>
      <c r="M61" s="39"/>
      <c r="N61" s="39"/>
      <c r="O61" s="39"/>
    </row>
    <row r="62" spans="1:16" x14ac:dyDescent="0.35">
      <c r="B62" t="s">
        <v>136</v>
      </c>
      <c r="C62" s="64">
        <v>0.1</v>
      </c>
    </row>
    <row r="67" spans="15:17" x14ac:dyDescent="0.35">
      <c r="O67" s="36"/>
      <c r="P67" s="36"/>
      <c r="Q67" s="95"/>
    </row>
    <row r="68" spans="15:17" x14ac:dyDescent="0.35">
      <c r="O68" s="36"/>
      <c r="P68" s="36"/>
      <c r="Q68" s="95"/>
    </row>
    <row r="69" spans="15:17" x14ac:dyDescent="0.35">
      <c r="O69" s="36"/>
      <c r="P69" s="36"/>
      <c r="Q69" s="95"/>
    </row>
    <row r="70" spans="15:17" x14ac:dyDescent="0.35">
      <c r="O70" s="36"/>
      <c r="P70" s="36"/>
      <c r="Q70" s="95"/>
    </row>
    <row r="71" spans="15:17" x14ac:dyDescent="0.35">
      <c r="O71" s="36"/>
      <c r="P71" s="36"/>
      <c r="Q71" s="95"/>
    </row>
    <row r="72" spans="15:17" x14ac:dyDescent="0.35">
      <c r="O72" s="36"/>
      <c r="P72" s="36"/>
      <c r="Q72" s="95"/>
    </row>
    <row r="73" spans="15:17" x14ac:dyDescent="0.35">
      <c r="O73" s="36"/>
      <c r="P73" s="36"/>
      <c r="Q73" s="95"/>
    </row>
    <row r="74" spans="15:17" x14ac:dyDescent="0.35">
      <c r="O74" s="36"/>
      <c r="P74" s="36"/>
      <c r="Q74" s="95"/>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4EE52-98E4-40A8-8505-E3D717010FEB}">
  <sheetPr>
    <tabColor theme="8" tint="0.39997558519241921"/>
  </sheetPr>
  <dimension ref="A2:DC38"/>
  <sheetViews>
    <sheetView showGridLines="0" zoomScale="70" zoomScaleNormal="70" workbookViewId="0">
      <selection activeCell="D24" sqref="D24:D29"/>
    </sheetView>
  </sheetViews>
  <sheetFormatPr defaultRowHeight="14.5" x14ac:dyDescent="0.35"/>
  <cols>
    <col min="1" max="1" width="1.90625" customWidth="1"/>
    <col min="2" max="2" width="33" customWidth="1"/>
  </cols>
  <sheetData>
    <row r="2" spans="2:107" s="48" customFormat="1" x14ac:dyDescent="0.35">
      <c r="B2" s="48" t="s">
        <v>84</v>
      </c>
      <c r="D2" s="48">
        <v>2021</v>
      </c>
      <c r="E2" s="48">
        <v>2022</v>
      </c>
      <c r="F2" s="48">
        <v>2023</v>
      </c>
      <c r="G2" s="48">
        <v>2024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x14ac:dyDescent="0.35">
      <c r="B5" t="s">
        <v>74</v>
      </c>
      <c r="D5" s="36">
        <f>E5/(1+E6)</f>
        <v>86.280583073456768</v>
      </c>
      <c r="E5" s="36">
        <f>F5/(1+F6)</f>
        <v>92.147662722451827</v>
      </c>
      <c r="F5" s="36">
        <f>G5/(1+G6)</f>
        <v>95.741421568627445</v>
      </c>
      <c r="G5" s="36">
        <f>H5/(1+H6)</f>
        <v>98.039215686274503</v>
      </c>
      <c r="H5" s="36">
        <v>100</v>
      </c>
      <c r="I5" s="36">
        <f t="shared" ref="I5:AN5" si="0">H5*(1+I6)</f>
        <v>102.1</v>
      </c>
      <c r="J5" s="36">
        <f t="shared" si="0"/>
        <v>104.142</v>
      </c>
      <c r="K5" s="36">
        <f t="shared" si="0"/>
        <v>106.22484</v>
      </c>
      <c r="L5" s="36">
        <f t="shared" si="0"/>
        <v>108.3493368</v>
      </c>
      <c r="M5" s="36">
        <f t="shared" si="0"/>
        <v>110.516323536</v>
      </c>
      <c r="N5" s="36">
        <f t="shared" si="0"/>
        <v>112.72665000672001</v>
      </c>
      <c r="O5" s="36">
        <f t="shared" si="0"/>
        <v>114.98118300685441</v>
      </c>
      <c r="P5" s="36">
        <f t="shared" si="0"/>
        <v>117.2808066669915</v>
      </c>
      <c r="Q5" s="36">
        <f t="shared" si="0"/>
        <v>119.62642280033133</v>
      </c>
      <c r="R5" s="36">
        <f t="shared" si="0"/>
        <v>122.01895125633796</v>
      </c>
      <c r="S5" s="36">
        <f t="shared" si="0"/>
        <v>124.45933028146472</v>
      </c>
      <c r="T5" s="36">
        <f t="shared" si="0"/>
        <v>126.94851688709402</v>
      </c>
      <c r="U5" s="36">
        <f t="shared" si="0"/>
        <v>129.48748722483589</v>
      </c>
      <c r="V5" s="36">
        <f t="shared" si="0"/>
        <v>132.0772369693326</v>
      </c>
      <c r="W5" s="36">
        <f t="shared" si="0"/>
        <v>134.71878170871926</v>
      </c>
      <c r="X5" s="36">
        <f t="shared" si="0"/>
        <v>137.41315734289364</v>
      </c>
      <c r="Y5" s="36">
        <f t="shared" si="0"/>
        <v>140.16142048975152</v>
      </c>
      <c r="Z5" s="36">
        <f t="shared" si="0"/>
        <v>142.96464889954655</v>
      </c>
      <c r="AA5" s="36">
        <f t="shared" si="0"/>
        <v>145.82394187753749</v>
      </c>
      <c r="AB5" s="36">
        <f t="shared" si="0"/>
        <v>148.74042071508825</v>
      </c>
      <c r="AC5" s="36">
        <f t="shared" si="0"/>
        <v>151.71522912939002</v>
      </c>
      <c r="AD5" s="36">
        <f t="shared" si="0"/>
        <v>154.74953371197782</v>
      </c>
      <c r="AE5" s="36">
        <f t="shared" si="0"/>
        <v>157.84452438621739</v>
      </c>
      <c r="AF5" s="36">
        <f t="shared" si="0"/>
        <v>161.00141487394174</v>
      </c>
      <c r="AG5" s="36">
        <f t="shared" si="0"/>
        <v>164.22144317142059</v>
      </c>
      <c r="AH5" s="36">
        <f t="shared" si="0"/>
        <v>167.50587203484901</v>
      </c>
      <c r="AI5" s="36">
        <f t="shared" si="0"/>
        <v>170.85598947554598</v>
      </c>
      <c r="AJ5" s="36">
        <f t="shared" si="0"/>
        <v>174.27310926505692</v>
      </c>
      <c r="AK5" s="36">
        <f t="shared" si="0"/>
        <v>177.75857145035806</v>
      </c>
      <c r="AL5" s="36">
        <f t="shared" si="0"/>
        <v>181.31374287936524</v>
      </c>
      <c r="AM5" s="36">
        <f t="shared" si="0"/>
        <v>184.94001773695254</v>
      </c>
      <c r="AN5" s="36">
        <f t="shared" si="0"/>
        <v>188.6388180916916</v>
      </c>
      <c r="AO5" s="36">
        <f t="shared" ref="AO5:BT5" si="1">AN5*(1+AO6)</f>
        <v>192.41159445352545</v>
      </c>
      <c r="AP5" s="36">
        <f t="shared" si="1"/>
        <v>196.25982634259597</v>
      </c>
      <c r="AQ5" s="36">
        <f t="shared" si="1"/>
        <v>200.18502286944789</v>
      </c>
      <c r="AR5" s="36">
        <f t="shared" si="1"/>
        <v>204.18872332683685</v>
      </c>
      <c r="AS5" s="36">
        <f t="shared" si="1"/>
        <v>208.27249779337359</v>
      </c>
      <c r="AT5" s="36">
        <f t="shared" si="1"/>
        <v>212.43794774924106</v>
      </c>
      <c r="AU5" s="36">
        <f t="shared" si="1"/>
        <v>216.68670670422588</v>
      </c>
      <c r="AV5" s="36">
        <f t="shared" si="1"/>
        <v>221.02044083831041</v>
      </c>
      <c r="AW5" s="36">
        <f t="shared" si="1"/>
        <v>225.44084965507662</v>
      </c>
      <c r="AX5" s="36">
        <f t="shared" si="1"/>
        <v>229.94966664817815</v>
      </c>
      <c r="AY5" s="36">
        <f t="shared" si="1"/>
        <v>234.54865998114172</v>
      </c>
      <c r="AZ5" s="36">
        <f t="shared" si="1"/>
        <v>239.23963318076457</v>
      </c>
      <c r="BA5" s="36">
        <f t="shared" si="1"/>
        <v>244.02442584437986</v>
      </c>
      <c r="BB5" s="36">
        <f t="shared" si="1"/>
        <v>248.90491436126746</v>
      </c>
      <c r="BC5" s="36">
        <f t="shared" si="1"/>
        <v>253.88301264849281</v>
      </c>
      <c r="BD5" s="36">
        <f t="shared" si="1"/>
        <v>258.96067290146266</v>
      </c>
      <c r="BE5" s="36">
        <f t="shared" si="1"/>
        <v>264.13988635949192</v>
      </c>
      <c r="BF5" s="36">
        <f t="shared" si="1"/>
        <v>269.42268408668178</v>
      </c>
      <c r="BG5" s="36">
        <f t="shared" si="1"/>
        <v>274.81113776841545</v>
      </c>
      <c r="BH5" s="36">
        <f t="shared" si="1"/>
        <v>280.30736052378376</v>
      </c>
      <c r="BI5" s="36">
        <f t="shared" si="1"/>
        <v>285.91350773425944</v>
      </c>
      <c r="BJ5" s="36">
        <f t="shared" si="1"/>
        <v>291.63177788894461</v>
      </c>
      <c r="BK5" s="36">
        <f t="shared" si="1"/>
        <v>297.46441344672348</v>
      </c>
      <c r="BL5" s="36">
        <f t="shared" si="1"/>
        <v>303.41370171565796</v>
      </c>
      <c r="BM5" s="36">
        <f t="shared" si="1"/>
        <v>309.48197574997113</v>
      </c>
      <c r="BN5" s="36">
        <f t="shared" si="1"/>
        <v>315.67161526497057</v>
      </c>
      <c r="BO5" s="36">
        <f t="shared" si="1"/>
        <v>321.98504757027001</v>
      </c>
      <c r="BP5" s="36">
        <f t="shared" si="1"/>
        <v>328.42474852167544</v>
      </c>
      <c r="BQ5" s="36">
        <f t="shared" si="1"/>
        <v>334.99324349210895</v>
      </c>
      <c r="BR5" s="36">
        <f t="shared" si="1"/>
        <v>341.69310836195115</v>
      </c>
      <c r="BS5" s="36">
        <f t="shared" si="1"/>
        <v>348.52697052919018</v>
      </c>
      <c r="BT5" s="36">
        <f t="shared" si="1"/>
        <v>355.49750993977398</v>
      </c>
      <c r="BU5" s="36">
        <f t="shared" ref="BU5:CZ5" si="2">BT5*(1+BU6)</f>
        <v>362.60746013856948</v>
      </c>
      <c r="BV5" s="36">
        <f t="shared" si="2"/>
        <v>369.8596093413409</v>
      </c>
      <c r="BW5" s="36">
        <f t="shared" si="2"/>
        <v>377.25680152816773</v>
      </c>
      <c r="BX5" s="36">
        <f t="shared" si="2"/>
        <v>384.80193755873108</v>
      </c>
      <c r="BY5" s="36">
        <f t="shared" si="2"/>
        <v>392.49797630990571</v>
      </c>
      <c r="BZ5" s="36">
        <f t="shared" si="2"/>
        <v>400.34793583610383</v>
      </c>
      <c r="CA5" s="36">
        <f t="shared" si="2"/>
        <v>408.3548945528259</v>
      </c>
      <c r="CB5" s="36">
        <f t="shared" si="2"/>
        <v>416.52199244388243</v>
      </c>
      <c r="CC5" s="36">
        <f t="shared" si="2"/>
        <v>424.85243229276006</v>
      </c>
      <c r="CD5" s="36">
        <f t="shared" si="2"/>
        <v>433.34948093861527</v>
      </c>
      <c r="CE5" s="36">
        <f t="shared" si="2"/>
        <v>442.01647055738761</v>
      </c>
      <c r="CF5" s="36">
        <f t="shared" si="2"/>
        <v>450.85679996853537</v>
      </c>
      <c r="CG5" s="36">
        <f t="shared" si="2"/>
        <v>459.87393596790611</v>
      </c>
      <c r="CH5" s="36">
        <f t="shared" si="2"/>
        <v>469.07141468726422</v>
      </c>
      <c r="CI5" s="36">
        <f t="shared" si="2"/>
        <v>478.4528429810095</v>
      </c>
      <c r="CJ5" s="36">
        <f t="shared" si="2"/>
        <v>488.02189984062971</v>
      </c>
      <c r="CK5" s="36">
        <f t="shared" si="2"/>
        <v>497.7823378374423</v>
      </c>
      <c r="CL5" s="36">
        <f t="shared" si="2"/>
        <v>507.73798459419118</v>
      </c>
      <c r="CM5" s="36">
        <f t="shared" si="2"/>
        <v>517.89274428607496</v>
      </c>
      <c r="CN5" s="36">
        <f t="shared" si="2"/>
        <v>528.25059917179647</v>
      </c>
      <c r="CO5" s="36">
        <f t="shared" si="2"/>
        <v>538.81561115523243</v>
      </c>
      <c r="CP5" s="36">
        <f t="shared" si="2"/>
        <v>549.59192337833713</v>
      </c>
      <c r="CQ5" s="36">
        <f t="shared" si="2"/>
        <v>560.58376184590384</v>
      </c>
      <c r="CR5" s="36">
        <f t="shared" si="2"/>
        <v>571.79543708282188</v>
      </c>
      <c r="CS5" s="36">
        <f t="shared" si="2"/>
        <v>583.23134582447835</v>
      </c>
      <c r="CT5" s="36">
        <f t="shared" si="2"/>
        <v>594.89597274096798</v>
      </c>
      <c r="CU5" s="36">
        <f t="shared" si="2"/>
        <v>606.79389219578729</v>
      </c>
      <c r="CV5" s="36">
        <f t="shared" si="2"/>
        <v>618.92977003970304</v>
      </c>
      <c r="CW5" s="36">
        <f t="shared" si="2"/>
        <v>631.30836544049714</v>
      </c>
      <c r="CX5" s="36">
        <f t="shared" si="2"/>
        <v>643.9345327493071</v>
      </c>
      <c r="CY5" s="36">
        <f t="shared" si="2"/>
        <v>656.81322340429324</v>
      </c>
      <c r="CZ5" s="36">
        <f t="shared" si="2"/>
        <v>669.94948787237911</v>
      </c>
      <c r="DA5" s="36">
        <f t="shared" ref="DA5:DC5" si="3">CZ5*(1+DA6)</f>
        <v>683.34847762982668</v>
      </c>
      <c r="DB5" s="36">
        <f t="shared" si="3"/>
        <v>697.01544718242326</v>
      </c>
      <c r="DC5" s="36">
        <f t="shared" si="3"/>
        <v>710.95575612607172</v>
      </c>
    </row>
    <row r="6" spans="2:107" x14ac:dyDescent="0.35">
      <c r="B6" t="s">
        <v>75</v>
      </c>
      <c r="D6" s="35">
        <v>3.4000000000000002E-2</v>
      </c>
      <c r="E6" s="35">
        <v>6.8000000000000005E-2</v>
      </c>
      <c r="F6" s="37">
        <v>3.9E-2</v>
      </c>
      <c r="G6" s="37">
        <v>2.4E-2</v>
      </c>
      <c r="H6" s="71">
        <v>0.02</v>
      </c>
      <c r="I6" s="71">
        <v>2.1000000000000001E-2</v>
      </c>
      <c r="J6" s="71">
        <v>0.02</v>
      </c>
      <c r="K6" s="71">
        <v>0.02</v>
      </c>
      <c r="L6" s="71">
        <v>0.02</v>
      </c>
      <c r="M6" s="71">
        <v>0.02</v>
      </c>
      <c r="N6" s="71">
        <v>0.02</v>
      </c>
      <c r="O6" s="71">
        <v>0.02</v>
      </c>
      <c r="P6" s="71">
        <v>0.02</v>
      </c>
      <c r="Q6" s="71">
        <v>0.02</v>
      </c>
      <c r="R6" s="71">
        <v>0.02</v>
      </c>
      <c r="S6" s="71">
        <v>0.02</v>
      </c>
      <c r="T6" s="71">
        <v>0.02</v>
      </c>
      <c r="U6" s="71">
        <v>0.02</v>
      </c>
      <c r="V6" s="71">
        <v>0.02</v>
      </c>
      <c r="W6" s="71">
        <v>0.02</v>
      </c>
      <c r="X6" s="71">
        <v>0.02</v>
      </c>
      <c r="Y6" s="71">
        <v>0.02</v>
      </c>
      <c r="Z6" s="71">
        <v>0.02</v>
      </c>
      <c r="AA6" s="71">
        <v>0.02</v>
      </c>
      <c r="AB6" s="71">
        <v>0.02</v>
      </c>
      <c r="AC6" s="71">
        <v>0.02</v>
      </c>
      <c r="AD6" s="71">
        <v>0.02</v>
      </c>
      <c r="AE6" s="71">
        <v>0.02</v>
      </c>
      <c r="AF6" s="71">
        <v>0.02</v>
      </c>
      <c r="AG6" s="71">
        <v>0.02</v>
      </c>
      <c r="AH6" s="71">
        <v>0.02</v>
      </c>
      <c r="AI6" s="71">
        <v>0.02</v>
      </c>
      <c r="AJ6" s="71">
        <v>0.02</v>
      </c>
      <c r="AK6" s="71">
        <v>0.02</v>
      </c>
      <c r="AL6" s="71">
        <v>0.02</v>
      </c>
      <c r="AM6" s="71">
        <v>0.02</v>
      </c>
      <c r="AN6" s="71">
        <v>0.02</v>
      </c>
      <c r="AO6" s="71">
        <v>0.02</v>
      </c>
      <c r="AP6" s="71">
        <v>0.02</v>
      </c>
      <c r="AQ6" s="71">
        <v>0.02</v>
      </c>
      <c r="AR6" s="71">
        <v>0.02</v>
      </c>
      <c r="AS6" s="71">
        <v>0.02</v>
      </c>
      <c r="AT6" s="71">
        <v>0.02</v>
      </c>
      <c r="AU6" s="71">
        <v>0.02</v>
      </c>
      <c r="AV6" s="71">
        <v>0.02</v>
      </c>
      <c r="AW6" s="71">
        <v>0.02</v>
      </c>
      <c r="AX6" s="71">
        <v>0.02</v>
      </c>
      <c r="AY6" s="71">
        <v>0.02</v>
      </c>
      <c r="AZ6" s="71">
        <v>0.02</v>
      </c>
      <c r="BA6" s="71">
        <v>0.02</v>
      </c>
      <c r="BB6" s="71">
        <v>0.02</v>
      </c>
      <c r="BC6" s="71">
        <v>0.02</v>
      </c>
      <c r="BD6" s="71">
        <v>0.02</v>
      </c>
      <c r="BE6" s="71">
        <v>0.02</v>
      </c>
      <c r="BF6" s="71">
        <v>0.02</v>
      </c>
      <c r="BG6" s="71">
        <v>0.02</v>
      </c>
      <c r="BH6" s="71">
        <v>0.02</v>
      </c>
      <c r="BI6" s="71">
        <v>0.02</v>
      </c>
      <c r="BJ6" s="71">
        <v>0.02</v>
      </c>
      <c r="BK6" s="71">
        <v>0.02</v>
      </c>
      <c r="BL6" s="71">
        <v>0.02</v>
      </c>
      <c r="BM6" s="71">
        <v>0.02</v>
      </c>
      <c r="BN6" s="71">
        <v>0.02</v>
      </c>
      <c r="BO6" s="71">
        <v>0.02</v>
      </c>
      <c r="BP6" s="71">
        <v>0.02</v>
      </c>
      <c r="BQ6" s="71">
        <v>0.02</v>
      </c>
      <c r="BR6" s="71">
        <v>0.02</v>
      </c>
      <c r="BS6" s="71">
        <v>0.02</v>
      </c>
      <c r="BT6" s="71">
        <v>0.02</v>
      </c>
      <c r="BU6" s="71">
        <v>0.02</v>
      </c>
      <c r="BV6" s="71">
        <v>0.02</v>
      </c>
      <c r="BW6" s="71">
        <v>0.02</v>
      </c>
      <c r="BX6" s="71">
        <v>0.02</v>
      </c>
      <c r="BY6" s="71">
        <v>0.02</v>
      </c>
      <c r="BZ6" s="71">
        <v>0.02</v>
      </c>
      <c r="CA6" s="71">
        <v>0.02</v>
      </c>
      <c r="CB6" s="71">
        <v>0.02</v>
      </c>
      <c r="CC6" s="71">
        <v>0.02</v>
      </c>
      <c r="CD6" s="71">
        <v>0.02</v>
      </c>
      <c r="CE6" s="71">
        <v>0.02</v>
      </c>
      <c r="CF6" s="71">
        <v>0.02</v>
      </c>
      <c r="CG6" s="71">
        <v>0.02</v>
      </c>
      <c r="CH6" s="71">
        <v>0.02</v>
      </c>
      <c r="CI6" s="71">
        <v>0.02</v>
      </c>
      <c r="CJ6" s="71">
        <v>0.02</v>
      </c>
      <c r="CK6" s="71">
        <v>0.02</v>
      </c>
      <c r="CL6" s="71">
        <v>0.02</v>
      </c>
      <c r="CM6" s="71">
        <v>0.02</v>
      </c>
      <c r="CN6" s="71">
        <v>0.02</v>
      </c>
      <c r="CO6" s="71">
        <v>0.02</v>
      </c>
      <c r="CP6" s="71">
        <v>0.02</v>
      </c>
      <c r="CQ6" s="71">
        <v>0.02</v>
      </c>
      <c r="CR6" s="71">
        <v>0.02</v>
      </c>
      <c r="CS6" s="71">
        <v>0.02</v>
      </c>
      <c r="CT6" s="71">
        <v>0.02</v>
      </c>
      <c r="CU6" s="71">
        <v>0.02</v>
      </c>
      <c r="CV6" s="71">
        <v>0.02</v>
      </c>
      <c r="CW6" s="71">
        <v>0.02</v>
      </c>
      <c r="CX6" s="71">
        <v>0.02</v>
      </c>
      <c r="CY6" s="71">
        <v>0.02</v>
      </c>
      <c r="CZ6" s="71">
        <v>0.02</v>
      </c>
      <c r="DA6" s="71">
        <v>0.02</v>
      </c>
      <c r="DB6" s="71">
        <v>0.02</v>
      </c>
      <c r="DC6" s="71">
        <v>0.02</v>
      </c>
    </row>
    <row r="7" spans="2:107" x14ac:dyDescent="0.35">
      <c r="B7" t="s">
        <v>215</v>
      </c>
      <c r="D7" s="91">
        <f>100/D5</f>
        <v>1.1590093209600001</v>
      </c>
      <c r="E7" s="91">
        <f t="shared" ref="E7:BP7" si="4">100/E5</f>
        <v>1.08521472</v>
      </c>
      <c r="F7" s="91">
        <f t="shared" si="4"/>
        <v>1.0444800000000001</v>
      </c>
      <c r="G7" s="91">
        <f t="shared" si="4"/>
        <v>1.02</v>
      </c>
      <c r="H7" s="91">
        <f t="shared" si="4"/>
        <v>1</v>
      </c>
      <c r="I7" s="91">
        <f t="shared" si="4"/>
        <v>0.97943192948090119</v>
      </c>
      <c r="J7" s="91">
        <f t="shared" si="4"/>
        <v>0.96022738184402068</v>
      </c>
      <c r="K7" s="91">
        <f t="shared" si="4"/>
        <v>0.94139939396472616</v>
      </c>
      <c r="L7" s="91">
        <f t="shared" si="4"/>
        <v>0.92294058231835896</v>
      </c>
      <c r="M7" s="91">
        <f t="shared" si="4"/>
        <v>0.90484370815525383</v>
      </c>
      <c r="N7" s="91">
        <f t="shared" si="4"/>
        <v>0.88710167466201351</v>
      </c>
      <c r="O7" s="91">
        <f t="shared" si="4"/>
        <v>0.86970752417844466</v>
      </c>
      <c r="P7" s="91">
        <f t="shared" si="4"/>
        <v>0.85265443546906339</v>
      </c>
      <c r="Q7" s="91">
        <f t="shared" si="4"/>
        <v>0.83593572104810132</v>
      </c>
      <c r="R7" s="91">
        <f t="shared" si="4"/>
        <v>0.81954482455696209</v>
      </c>
      <c r="S7" s="91">
        <f t="shared" si="4"/>
        <v>0.80347531819310014</v>
      </c>
      <c r="T7" s="91">
        <f t="shared" si="4"/>
        <v>0.78772090018931373</v>
      </c>
      <c r="U7" s="91">
        <f t="shared" si="4"/>
        <v>0.77227539234246456</v>
      </c>
      <c r="V7" s="91">
        <f t="shared" si="4"/>
        <v>0.75713273759065147</v>
      </c>
      <c r="W7" s="91">
        <f t="shared" si="4"/>
        <v>0.74228699763789363</v>
      </c>
      <c r="X7" s="91">
        <f t="shared" si="4"/>
        <v>0.72773235062538588</v>
      </c>
      <c r="Y7" s="91">
        <f t="shared" si="4"/>
        <v>0.71346308884841758</v>
      </c>
      <c r="Z7" s="91">
        <f t="shared" si="4"/>
        <v>0.6994736165180564</v>
      </c>
      <c r="AA7" s="91">
        <f t="shared" si="4"/>
        <v>0.68575844756672188</v>
      </c>
      <c r="AB7" s="91">
        <f t="shared" si="4"/>
        <v>0.67231220349678622</v>
      </c>
      <c r="AC7" s="91">
        <f t="shared" si="4"/>
        <v>0.65912961127135894</v>
      </c>
      <c r="AD7" s="91">
        <f t="shared" si="4"/>
        <v>0.64620550124643039</v>
      </c>
      <c r="AE7" s="91">
        <f t="shared" si="4"/>
        <v>0.63353480514355909</v>
      </c>
      <c r="AF7" s="91">
        <f t="shared" si="4"/>
        <v>0.6211125540623128</v>
      </c>
      <c r="AG7" s="91">
        <f t="shared" si="4"/>
        <v>0.60893387653167919</v>
      </c>
      <c r="AH7" s="91">
        <f t="shared" si="4"/>
        <v>0.59699399659968544</v>
      </c>
      <c r="AI7" s="91">
        <f t="shared" si="4"/>
        <v>0.58528823196047597</v>
      </c>
      <c r="AJ7" s="91">
        <f t="shared" si="4"/>
        <v>0.57381199211811362</v>
      </c>
      <c r="AK7" s="91">
        <f t="shared" si="4"/>
        <v>0.56256077658638592</v>
      </c>
      <c r="AL7" s="91">
        <f t="shared" si="4"/>
        <v>0.55153017312390773</v>
      </c>
      <c r="AM7" s="91">
        <f t="shared" si="4"/>
        <v>0.5407158560038311</v>
      </c>
      <c r="AN7" s="91">
        <f t="shared" si="4"/>
        <v>0.53011358431748146</v>
      </c>
      <c r="AO7" s="91">
        <f t="shared" si="4"/>
        <v>0.51971920031125629</v>
      </c>
      <c r="AP7" s="91">
        <f t="shared" si="4"/>
        <v>0.50952862775613361</v>
      </c>
      <c r="AQ7" s="91">
        <f t="shared" si="4"/>
        <v>0.49953787034915054</v>
      </c>
      <c r="AR7" s="91">
        <f t="shared" si="4"/>
        <v>0.48974301014622601</v>
      </c>
      <c r="AS7" s="91">
        <f t="shared" si="4"/>
        <v>0.48014020602571178</v>
      </c>
      <c r="AT7" s="91">
        <f t="shared" si="4"/>
        <v>0.47072569218207039</v>
      </c>
      <c r="AU7" s="91">
        <f t="shared" si="4"/>
        <v>0.46149577664908858</v>
      </c>
      <c r="AV7" s="91">
        <f t="shared" si="4"/>
        <v>0.45244683985204764</v>
      </c>
      <c r="AW7" s="91">
        <f t="shared" si="4"/>
        <v>0.44357533318828202</v>
      </c>
      <c r="AX7" s="91">
        <f t="shared" si="4"/>
        <v>0.43487777763557056</v>
      </c>
      <c r="AY7" s="91">
        <f t="shared" si="4"/>
        <v>0.42635076238781427</v>
      </c>
      <c r="AZ7" s="91">
        <f t="shared" si="4"/>
        <v>0.41799094351746496</v>
      </c>
      <c r="BA7" s="91">
        <f t="shared" si="4"/>
        <v>0.40979504266418132</v>
      </c>
      <c r="BB7" s="91">
        <f t="shared" si="4"/>
        <v>0.40175984574919738</v>
      </c>
      <c r="BC7" s="91">
        <f t="shared" si="4"/>
        <v>0.3938822017148994</v>
      </c>
      <c r="BD7" s="91">
        <f t="shared" si="4"/>
        <v>0.38615902128911705</v>
      </c>
      <c r="BE7" s="91">
        <f t="shared" si="4"/>
        <v>0.37858727577364415</v>
      </c>
      <c r="BF7" s="91">
        <f t="shared" si="4"/>
        <v>0.37116399585651388</v>
      </c>
      <c r="BG7" s="91">
        <f t="shared" si="4"/>
        <v>0.36388627044756255</v>
      </c>
      <c r="BH7" s="91">
        <f t="shared" si="4"/>
        <v>0.35675124553682602</v>
      </c>
      <c r="BI7" s="91">
        <f t="shared" si="4"/>
        <v>0.34975612307531967</v>
      </c>
      <c r="BJ7" s="91">
        <f t="shared" si="4"/>
        <v>0.3428981598777644</v>
      </c>
      <c r="BK7" s="91">
        <f t="shared" si="4"/>
        <v>0.33617466654682787</v>
      </c>
      <c r="BL7" s="91">
        <f t="shared" si="4"/>
        <v>0.32958300641845867</v>
      </c>
      <c r="BM7" s="91">
        <f t="shared" si="4"/>
        <v>0.32312059452790065</v>
      </c>
      <c r="BN7" s="91">
        <f t="shared" si="4"/>
        <v>0.31678489659598102</v>
      </c>
      <c r="BO7" s="91">
        <f t="shared" si="4"/>
        <v>0.31057342803527549</v>
      </c>
      <c r="BP7" s="91">
        <f t="shared" si="4"/>
        <v>0.30448375297576025</v>
      </c>
      <c r="BQ7" s="91">
        <f t="shared" ref="BQ7:DC7" si="5">100/BQ5</f>
        <v>0.29851348330956884</v>
      </c>
      <c r="BR7" s="91">
        <f t="shared" si="5"/>
        <v>0.29266027775447923</v>
      </c>
      <c r="BS7" s="91">
        <f t="shared" si="5"/>
        <v>0.28692184093576395</v>
      </c>
      <c r="BT7" s="91">
        <f t="shared" si="5"/>
        <v>0.28129592248604313</v>
      </c>
      <c r="BU7" s="91">
        <f t="shared" si="5"/>
        <v>0.27578031616278736</v>
      </c>
      <c r="BV7" s="91">
        <f t="shared" si="5"/>
        <v>0.2703728589831248</v>
      </c>
      <c r="BW7" s="91">
        <f t="shared" si="5"/>
        <v>0.26507143037561259</v>
      </c>
      <c r="BX7" s="91">
        <f t="shared" si="5"/>
        <v>0.25987395134863978</v>
      </c>
      <c r="BY7" s="91">
        <f t="shared" si="5"/>
        <v>0.254778383675137</v>
      </c>
      <c r="BZ7" s="91">
        <f t="shared" si="5"/>
        <v>0.24978272909327159</v>
      </c>
      <c r="CA7" s="91">
        <f t="shared" si="5"/>
        <v>0.2448850285228153</v>
      </c>
      <c r="CB7" s="91">
        <f t="shared" si="5"/>
        <v>0.24008336129687774</v>
      </c>
      <c r="CC7" s="91">
        <f t="shared" si="5"/>
        <v>0.23537584440870365</v>
      </c>
      <c r="CD7" s="91">
        <f t="shared" si="5"/>
        <v>0.23076063177323888</v>
      </c>
      <c r="CE7" s="91">
        <f t="shared" si="5"/>
        <v>0.22623591350317535</v>
      </c>
      <c r="CF7" s="91">
        <f t="shared" si="5"/>
        <v>0.22179991519919151</v>
      </c>
      <c r="CG7" s="91">
        <f t="shared" si="5"/>
        <v>0.21745089725410932</v>
      </c>
      <c r="CH7" s="91">
        <f t="shared" si="5"/>
        <v>0.21318715417069542</v>
      </c>
      <c r="CI7" s="91">
        <f t="shared" si="5"/>
        <v>0.20900701389283866</v>
      </c>
      <c r="CJ7" s="91">
        <f t="shared" si="5"/>
        <v>0.20490883714984179</v>
      </c>
      <c r="CK7" s="91">
        <f t="shared" si="5"/>
        <v>0.20089101681357038</v>
      </c>
      <c r="CL7" s="91">
        <f t="shared" si="5"/>
        <v>0.19695197726820626</v>
      </c>
      <c r="CM7" s="91">
        <f t="shared" si="5"/>
        <v>0.1930901737923591</v>
      </c>
      <c r="CN7" s="91">
        <f t="shared" si="5"/>
        <v>0.18930409195329323</v>
      </c>
      <c r="CO7" s="91">
        <f t="shared" si="5"/>
        <v>0.18559224701303256</v>
      </c>
      <c r="CP7" s="91">
        <f t="shared" si="5"/>
        <v>0.18195318334611033</v>
      </c>
      <c r="CQ7" s="91">
        <f t="shared" si="5"/>
        <v>0.17838547386873563</v>
      </c>
      <c r="CR7" s="91">
        <f t="shared" si="5"/>
        <v>0.1748877194791526</v>
      </c>
      <c r="CS7" s="91">
        <f t="shared" si="5"/>
        <v>0.17145854850897313</v>
      </c>
      <c r="CT7" s="91">
        <f t="shared" si="5"/>
        <v>0.16809661618526775</v>
      </c>
      <c r="CU7" s="91">
        <f t="shared" si="5"/>
        <v>0.16480060410320369</v>
      </c>
      <c r="CV7" s="91">
        <f t="shared" si="5"/>
        <v>0.16156921970902322</v>
      </c>
      <c r="CW7" s="91">
        <f t="shared" si="5"/>
        <v>0.15840119579316</v>
      </c>
      <c r="CX7" s="91">
        <f t="shared" si="5"/>
        <v>0.15529528999329412</v>
      </c>
      <c r="CY7" s="91">
        <f t="shared" si="5"/>
        <v>0.1522502843071511</v>
      </c>
      <c r="CZ7" s="91">
        <f t="shared" si="5"/>
        <v>0.14926498461485402</v>
      </c>
      <c r="DA7" s="91">
        <f t="shared" si="5"/>
        <v>0.14633822021064119</v>
      </c>
      <c r="DB7" s="91">
        <f t="shared" si="5"/>
        <v>0.14346884334376586</v>
      </c>
      <c r="DC7" s="91">
        <f t="shared" si="5"/>
        <v>0.14065572876839791</v>
      </c>
    </row>
    <row r="9" spans="2:107" x14ac:dyDescent="0.35">
      <c r="B9" t="s">
        <v>117</v>
      </c>
    </row>
    <row r="10" spans="2:107" x14ac:dyDescent="0.35">
      <c r="B10" s="32" t="s">
        <v>85</v>
      </c>
      <c r="C10" s="53">
        <f>SUMPRODUCT(C11:C13,C14:C16)</f>
        <v>6.2820000000000001E-2</v>
      </c>
    </row>
    <row r="11" spans="2:107" x14ac:dyDescent="0.35">
      <c r="B11" s="32" t="s">
        <v>86</v>
      </c>
      <c r="C11" s="73">
        <v>0.09</v>
      </c>
      <c r="D11" t="s">
        <v>156</v>
      </c>
    </row>
    <row r="12" spans="2:107" x14ac:dyDescent="0.35">
      <c r="B12" s="32" t="s">
        <v>113</v>
      </c>
      <c r="C12" s="73">
        <v>4.5100000000000001E-2</v>
      </c>
      <c r="D12" t="s">
        <v>156</v>
      </c>
    </row>
    <row r="13" spans="2:107" x14ac:dyDescent="0.35">
      <c r="B13" s="32" t="s">
        <v>114</v>
      </c>
      <c r="C13" s="73">
        <v>3.9100000000000003E-2</v>
      </c>
      <c r="D13" t="s">
        <v>156</v>
      </c>
    </row>
    <row r="14" spans="2:107" x14ac:dyDescent="0.35">
      <c r="B14" s="32" t="s">
        <v>89</v>
      </c>
      <c r="C14" s="74">
        <v>0.4</v>
      </c>
      <c r="D14" t="s">
        <v>156</v>
      </c>
    </row>
    <row r="15" spans="2:107" x14ac:dyDescent="0.35">
      <c r="B15" s="32" t="s">
        <v>115</v>
      </c>
      <c r="C15" s="74">
        <v>0.56000000000000005</v>
      </c>
      <c r="D15" t="s">
        <v>156</v>
      </c>
    </row>
    <row r="16" spans="2:107" x14ac:dyDescent="0.35">
      <c r="B16" s="32" t="s">
        <v>116</v>
      </c>
      <c r="C16" s="54">
        <f>1-C15-C14</f>
        <v>3.9999999999999925E-2</v>
      </c>
    </row>
    <row r="17" spans="2:4" x14ac:dyDescent="0.35">
      <c r="B17" s="32" t="s">
        <v>144</v>
      </c>
      <c r="C17" s="53">
        <f>C12*C15/SUM(C15:C16)+C13*C16/SUM(C15:C16)</f>
        <v>4.4700000000000004E-2</v>
      </c>
    </row>
    <row r="19" spans="2:4" x14ac:dyDescent="0.35">
      <c r="B19" s="32" t="s">
        <v>141</v>
      </c>
      <c r="C19" s="74">
        <v>0.04</v>
      </c>
      <c r="D19" t="s">
        <v>157</v>
      </c>
    </row>
    <row r="20" spans="2:4" x14ac:dyDescent="0.35">
      <c r="B20" s="32" t="s">
        <v>142</v>
      </c>
      <c r="C20" s="74">
        <v>0.02</v>
      </c>
      <c r="D20" t="s">
        <v>157</v>
      </c>
    </row>
    <row r="22" spans="2:4" x14ac:dyDescent="0.35">
      <c r="B22" t="s">
        <v>118</v>
      </c>
    </row>
    <row r="23" spans="2:4" x14ac:dyDescent="0.35">
      <c r="B23" s="32" t="s">
        <v>94</v>
      </c>
      <c r="C23" s="54"/>
    </row>
    <row r="24" spans="2:4" x14ac:dyDescent="0.35">
      <c r="B24" s="55" t="s">
        <v>95</v>
      </c>
      <c r="C24" s="74">
        <v>0</v>
      </c>
      <c r="D24" t="s">
        <v>64</v>
      </c>
    </row>
    <row r="25" spans="2:4" x14ac:dyDescent="0.35">
      <c r="B25" s="55" t="s">
        <v>103</v>
      </c>
      <c r="C25" s="74">
        <v>0</v>
      </c>
      <c r="D25" t="s">
        <v>217</v>
      </c>
    </row>
    <row r="26" spans="2:4" x14ac:dyDescent="0.35">
      <c r="B26" s="32" t="s">
        <v>112</v>
      </c>
      <c r="C26" s="32"/>
    </row>
    <row r="27" spans="2:4" x14ac:dyDescent="0.35">
      <c r="B27" s="55" t="s">
        <v>90</v>
      </c>
      <c r="C27" s="75">
        <v>45</v>
      </c>
      <c r="D27" t="s">
        <v>64</v>
      </c>
    </row>
    <row r="28" spans="2:4" x14ac:dyDescent="0.35">
      <c r="B28" s="55" t="s">
        <v>91</v>
      </c>
      <c r="C28" s="56">
        <f>1/C27</f>
        <v>2.2222222222222223E-2</v>
      </c>
    </row>
    <row r="29" spans="2:4" x14ac:dyDescent="0.35">
      <c r="B29" s="55" t="s">
        <v>92</v>
      </c>
      <c r="C29" s="74">
        <v>0.08</v>
      </c>
      <c r="D29" t="s">
        <v>217</v>
      </c>
    </row>
    <row r="30" spans="2:4" x14ac:dyDescent="0.35">
      <c r="C30" s="43"/>
    </row>
    <row r="31" spans="2:4" x14ac:dyDescent="0.35">
      <c r="B31" t="s">
        <v>100</v>
      </c>
      <c r="C31" s="43"/>
    </row>
    <row r="32" spans="2:4" x14ac:dyDescent="0.35">
      <c r="B32" s="32" t="s">
        <v>93</v>
      </c>
      <c r="C32" s="73">
        <v>0.26500000000000001</v>
      </c>
      <c r="D32" s="93" t="s">
        <v>214</v>
      </c>
    </row>
    <row r="34" spans="1:3" x14ac:dyDescent="0.35">
      <c r="B34" s="32" t="s">
        <v>129</v>
      </c>
      <c r="C34" s="57">
        <v>0.25</v>
      </c>
    </row>
    <row r="36" spans="1:3" x14ac:dyDescent="0.35">
      <c r="B36" t="s">
        <v>139</v>
      </c>
    </row>
    <row r="37" spans="1:3" x14ac:dyDescent="0.35">
      <c r="A37">
        <v>1</v>
      </c>
      <c r="B37" s="44" t="s">
        <v>140</v>
      </c>
    </row>
    <row r="38" spans="1:3" x14ac:dyDescent="0.35">
      <c r="A38">
        <v>2</v>
      </c>
      <c r="B38" s="44" t="s">
        <v>158</v>
      </c>
    </row>
  </sheetData>
  <hyperlinks>
    <hyperlink ref="D32" r:id="rId1" xr:uid="{7CC44E84-C780-4696-BEAD-DC6398AC61C5}"/>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D9124-F1DE-4DEE-8507-DA611ED9723A}">
  <sheetPr>
    <tabColor rgb="FF4C8C7E"/>
  </sheetPr>
  <dimension ref="A2:A31"/>
  <sheetViews>
    <sheetView topLeftCell="A11" workbookViewId="0">
      <selection activeCell="C23" sqref="C23"/>
    </sheetView>
  </sheetViews>
  <sheetFormatPr defaultColWidth="8.7265625" defaultRowHeight="14.5" x14ac:dyDescent="0.35"/>
  <cols>
    <col min="1" max="1" width="57" style="1" bestFit="1" customWidth="1"/>
    <col min="2" max="16384" width="8.7265625" style="1"/>
  </cols>
  <sheetData>
    <row r="2" spans="1:1" x14ac:dyDescent="0.35">
      <c r="A2" s="4" t="s">
        <v>43</v>
      </c>
    </row>
    <row r="3" spans="1:1" x14ac:dyDescent="0.35">
      <c r="A3" s="2" t="s">
        <v>44</v>
      </c>
    </row>
    <row r="4" spans="1:1" x14ac:dyDescent="0.35">
      <c r="A4" s="2" t="s">
        <v>45</v>
      </c>
    </row>
    <row r="5" spans="1:1" x14ac:dyDescent="0.35">
      <c r="A5" s="2" t="s">
        <v>46</v>
      </c>
    </row>
    <row r="6" spans="1:1" x14ac:dyDescent="0.35">
      <c r="A6" s="2" t="s">
        <v>47</v>
      </c>
    </row>
    <row r="7" spans="1:1" x14ac:dyDescent="0.35">
      <c r="A7" s="2" t="s">
        <v>48</v>
      </c>
    </row>
    <row r="8" spans="1:1" x14ac:dyDescent="0.35">
      <c r="A8" s="3" t="s">
        <v>49</v>
      </c>
    </row>
    <row r="10" spans="1:1" x14ac:dyDescent="0.35">
      <c r="A10" s="4" t="s">
        <v>50</v>
      </c>
    </row>
    <row r="11" spans="1:1" x14ac:dyDescent="0.35">
      <c r="A11" s="5" t="s">
        <v>51</v>
      </c>
    </row>
    <row r="12" spans="1:1" x14ac:dyDescent="0.35">
      <c r="A12" s="2" t="s">
        <v>52</v>
      </c>
    </row>
    <row r="13" spans="1:1" x14ac:dyDescent="0.35">
      <c r="A13" s="2" t="s">
        <v>53</v>
      </c>
    </row>
    <row r="14" spans="1:1" x14ac:dyDescent="0.35">
      <c r="A14" s="3" t="s">
        <v>54</v>
      </c>
    </row>
    <row r="16" spans="1:1" x14ac:dyDescent="0.35">
      <c r="A16" s="4" t="s">
        <v>55</v>
      </c>
    </row>
    <row r="17" spans="1:1" x14ac:dyDescent="0.35">
      <c r="A17" s="2" t="s">
        <v>10</v>
      </c>
    </row>
    <row r="18" spans="1:1" x14ac:dyDescent="0.35">
      <c r="A18" s="2" t="s">
        <v>56</v>
      </c>
    </row>
    <row r="19" spans="1:1" x14ac:dyDescent="0.35">
      <c r="A19" s="2" t="s">
        <v>57</v>
      </c>
    </row>
    <row r="20" spans="1:1" x14ac:dyDescent="0.35">
      <c r="A20" s="2" t="s">
        <v>58</v>
      </c>
    </row>
    <row r="21" spans="1:1" x14ac:dyDescent="0.35">
      <c r="A21" s="2" t="s">
        <v>45</v>
      </c>
    </row>
    <row r="22" spans="1:1" x14ac:dyDescent="0.35">
      <c r="A22" s="2" t="s">
        <v>46</v>
      </c>
    </row>
    <row r="23" spans="1:1" x14ac:dyDescent="0.35">
      <c r="A23" s="2" t="s">
        <v>49</v>
      </c>
    </row>
    <row r="24" spans="1:1" x14ac:dyDescent="0.35">
      <c r="A24" s="3" t="s">
        <v>59</v>
      </c>
    </row>
    <row r="26" spans="1:1" x14ac:dyDescent="0.35">
      <c r="A26" s="4" t="s">
        <v>60</v>
      </c>
    </row>
    <row r="27" spans="1:1" x14ac:dyDescent="0.35">
      <c r="A27" s="5" t="s">
        <v>22</v>
      </c>
    </row>
    <row r="28" spans="1:1" x14ac:dyDescent="0.35">
      <c r="A28" s="2" t="s">
        <v>51</v>
      </c>
    </row>
    <row r="29" spans="1:1" x14ac:dyDescent="0.35">
      <c r="A29" s="2" t="s">
        <v>61</v>
      </c>
    </row>
    <row r="30" spans="1:1" x14ac:dyDescent="0.35">
      <c r="A30" s="2" t="s">
        <v>62</v>
      </c>
    </row>
    <row r="31" spans="1:1" x14ac:dyDescent="0.35">
      <c r="A31" s="3" t="s">
        <v>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2A158-A8E4-4B7E-9EF9-813453D4177C}">
  <sheetPr>
    <tabColor rgb="FF1576AB"/>
  </sheetPr>
  <dimension ref="A3:M52"/>
  <sheetViews>
    <sheetView topLeftCell="A8" zoomScale="70" zoomScaleNormal="70" workbookViewId="0">
      <selection activeCell="B7" sqref="B7"/>
    </sheetView>
  </sheetViews>
  <sheetFormatPr defaultColWidth="8.7265625" defaultRowHeight="14" x14ac:dyDescent="0.3"/>
  <cols>
    <col min="1" max="1" width="33.81640625" style="6" customWidth="1"/>
    <col min="2" max="2" width="41.453125" style="6" customWidth="1"/>
    <col min="3" max="3" width="26.81640625" style="6" customWidth="1"/>
    <col min="4" max="16384" width="8.7265625" style="6"/>
  </cols>
  <sheetData>
    <row r="3" spans="1:13" ht="18" x14ac:dyDescent="0.3">
      <c r="A3" s="7" t="s">
        <v>3</v>
      </c>
      <c r="B3" s="8"/>
      <c r="C3" s="8"/>
      <c r="D3" s="8"/>
      <c r="E3" s="8"/>
      <c r="F3" s="8"/>
      <c r="G3" s="8"/>
      <c r="H3" s="8"/>
      <c r="I3" s="8"/>
      <c r="J3" s="8"/>
      <c r="K3" s="8"/>
      <c r="L3" s="8"/>
      <c r="M3" s="8"/>
    </row>
    <row r="4" spans="1:13" ht="14.5" thickBot="1" x14ac:dyDescent="0.35"/>
    <row r="5" spans="1:13" ht="16" thickBot="1" x14ac:dyDescent="0.35">
      <c r="A5" s="9" t="s">
        <v>4</v>
      </c>
      <c r="B5" s="10" t="s">
        <v>64</v>
      </c>
    </row>
    <row r="6" spans="1:13" ht="16" thickBot="1" x14ac:dyDescent="0.35">
      <c r="A6" s="11" t="s">
        <v>5</v>
      </c>
      <c r="B6" s="10" t="s">
        <v>146</v>
      </c>
    </row>
    <row r="7" spans="1:13" ht="173.5" customHeight="1" thickBot="1" x14ac:dyDescent="0.35">
      <c r="A7" s="12" t="s">
        <v>6</v>
      </c>
      <c r="B7" s="10" t="s">
        <v>147</v>
      </c>
    </row>
    <row r="8" spans="1:13" ht="14.5" thickBot="1" x14ac:dyDescent="0.35"/>
    <row r="9" spans="1:13" ht="16" thickBot="1" x14ac:dyDescent="0.35">
      <c r="A9" s="9" t="s">
        <v>7</v>
      </c>
      <c r="B9" s="10">
        <v>2025</v>
      </c>
    </row>
    <row r="10" spans="1:13" ht="26.5" thickBot="1" x14ac:dyDescent="0.35">
      <c r="A10" s="12" t="s">
        <v>8</v>
      </c>
      <c r="B10" s="10">
        <v>2025</v>
      </c>
    </row>
    <row r="12" spans="1:13" ht="18" x14ac:dyDescent="0.3">
      <c r="A12" s="7" t="s">
        <v>9</v>
      </c>
      <c r="B12" s="8"/>
      <c r="C12" s="8"/>
      <c r="D12" s="8"/>
      <c r="E12" s="8"/>
      <c r="F12" s="8"/>
      <c r="G12" s="8"/>
      <c r="H12" s="8"/>
      <c r="I12" s="8"/>
      <c r="J12" s="8"/>
      <c r="K12" s="8"/>
      <c r="L12" s="8"/>
      <c r="M12" s="8"/>
    </row>
    <row r="14" spans="1:13" ht="15.5" x14ac:dyDescent="0.3">
      <c r="A14" s="13" t="s">
        <v>10</v>
      </c>
    </row>
    <row r="15" spans="1:13" ht="14.5" thickBot="1" x14ac:dyDescent="0.35">
      <c r="A15" s="11" t="s">
        <v>12</v>
      </c>
      <c r="B15" s="11" t="s">
        <v>13</v>
      </c>
      <c r="C15" s="11" t="s">
        <v>14</v>
      </c>
    </row>
    <row r="16" spans="1:13" ht="31.5" thickBot="1" x14ac:dyDescent="0.35">
      <c r="A16" s="15" t="s">
        <v>134</v>
      </c>
      <c r="B16" s="10" t="s">
        <v>44</v>
      </c>
      <c r="C16" s="58">
        <f>'02 Annual Values'!C60</f>
        <v>31111932.666569393</v>
      </c>
    </row>
    <row r="17" spans="1:13" ht="14.5" thickBot="1" x14ac:dyDescent="0.35">
      <c r="A17" s="18" t="s">
        <v>21</v>
      </c>
      <c r="B17" s="19"/>
      <c r="C17" s="61">
        <f>SUM(C16:C16)</f>
        <v>31111932.666569393</v>
      </c>
    </row>
    <row r="19" spans="1:13" ht="15.5" x14ac:dyDescent="0.3">
      <c r="A19" s="13" t="s">
        <v>22</v>
      </c>
    </row>
    <row r="20" spans="1:13" ht="14.5" thickBot="1" x14ac:dyDescent="0.35">
      <c r="A20" s="11" t="s">
        <v>23</v>
      </c>
      <c r="B20" s="11" t="s">
        <v>24</v>
      </c>
      <c r="C20" s="11" t="s">
        <v>14</v>
      </c>
    </row>
    <row r="21" spans="1:13" ht="16" thickBot="1" x14ac:dyDescent="0.35">
      <c r="A21" s="15" t="s">
        <v>131</v>
      </c>
      <c r="B21" s="10" t="s">
        <v>51</v>
      </c>
      <c r="C21" s="59">
        <f>'02 Annual Values'!E60</f>
        <v>12596203.440571543</v>
      </c>
    </row>
    <row r="22" spans="1:13" ht="31.5" thickBot="1" x14ac:dyDescent="0.35">
      <c r="A22" s="16" t="s">
        <v>148</v>
      </c>
      <c r="B22" s="17" t="s">
        <v>52</v>
      </c>
      <c r="C22" s="60">
        <f>'02 Annual Values'!F60</f>
        <v>1259620.3440571541</v>
      </c>
    </row>
    <row r="23" spans="1:13" ht="14.5" thickBot="1" x14ac:dyDescent="0.35">
      <c r="A23" s="18" t="s">
        <v>31</v>
      </c>
      <c r="B23" s="19"/>
      <c r="C23" s="62">
        <f>SUM(C21:C22)</f>
        <v>13855823.784628697</v>
      </c>
    </row>
    <row r="24" spans="1:13" ht="14.5" thickBot="1" x14ac:dyDescent="0.35"/>
    <row r="25" spans="1:13" ht="16" thickBot="1" x14ac:dyDescent="0.35">
      <c r="A25" s="21" t="s">
        <v>32</v>
      </c>
      <c r="B25" s="58">
        <f>C17-C23</f>
        <v>17256108.881940696</v>
      </c>
    </row>
    <row r="28" spans="1:13" ht="18" x14ac:dyDescent="0.3">
      <c r="A28" s="7" t="s">
        <v>33</v>
      </c>
      <c r="B28" s="8"/>
      <c r="C28" s="8"/>
      <c r="D28" s="8"/>
      <c r="E28" s="8"/>
      <c r="F28" s="8"/>
      <c r="G28" s="8"/>
      <c r="H28" s="8"/>
      <c r="I28" s="8"/>
      <c r="J28" s="8"/>
      <c r="K28" s="8"/>
      <c r="L28" s="8"/>
      <c r="M28" s="8"/>
    </row>
    <row r="30" spans="1:13" ht="15.5" x14ac:dyDescent="0.3">
      <c r="A30" s="13" t="s">
        <v>34</v>
      </c>
    </row>
    <row r="31" spans="1:13" ht="14.5" x14ac:dyDescent="0.35">
      <c r="A31" s="14" t="s">
        <v>11</v>
      </c>
    </row>
    <row r="32" spans="1:13" ht="14.5" thickBot="1" x14ac:dyDescent="0.35">
      <c r="A32" s="11" t="s">
        <v>12</v>
      </c>
      <c r="B32" s="11" t="s">
        <v>13</v>
      </c>
      <c r="C32" s="11" t="s">
        <v>14</v>
      </c>
    </row>
    <row r="33" spans="1:3" ht="16" thickBot="1" x14ac:dyDescent="0.35">
      <c r="A33" s="15" t="s">
        <v>15</v>
      </c>
      <c r="B33" s="10"/>
      <c r="C33" s="10"/>
    </row>
    <row r="34" spans="1:3" ht="16" thickBot="1" x14ac:dyDescent="0.35">
      <c r="A34" s="16" t="s">
        <v>16</v>
      </c>
      <c r="B34" s="17"/>
      <c r="C34" s="17"/>
    </row>
    <row r="35" spans="1:3" ht="16" thickBot="1" x14ac:dyDescent="0.35">
      <c r="A35" s="15" t="s">
        <v>17</v>
      </c>
      <c r="B35" s="10"/>
      <c r="C35" s="10"/>
    </row>
    <row r="36" spans="1:3" ht="16" thickBot="1" x14ac:dyDescent="0.35">
      <c r="A36" s="16" t="s">
        <v>18</v>
      </c>
      <c r="B36" s="17"/>
      <c r="C36" s="17"/>
    </row>
    <row r="37" spans="1:3" ht="16" thickBot="1" x14ac:dyDescent="0.35">
      <c r="A37" s="15" t="s">
        <v>19</v>
      </c>
      <c r="B37" s="10"/>
      <c r="C37" s="10"/>
    </row>
    <row r="38" spans="1:3" ht="16" thickBot="1" x14ac:dyDescent="0.35">
      <c r="A38" s="16" t="s">
        <v>20</v>
      </c>
      <c r="B38" s="17"/>
      <c r="C38" s="17"/>
    </row>
    <row r="39" spans="1:3" ht="14.5" thickBot="1" x14ac:dyDescent="0.35">
      <c r="A39" s="18" t="s">
        <v>35</v>
      </c>
      <c r="B39" s="19"/>
      <c r="C39" s="20"/>
    </row>
    <row r="41" spans="1:3" ht="15.5" x14ac:dyDescent="0.3">
      <c r="A41" s="13" t="s">
        <v>36</v>
      </c>
    </row>
    <row r="42" spans="1:3" ht="14.5" x14ac:dyDescent="0.35">
      <c r="A42" s="14" t="s">
        <v>11</v>
      </c>
    </row>
    <row r="43" spans="1:3" ht="14.5" thickBot="1" x14ac:dyDescent="0.35">
      <c r="A43" s="11" t="s">
        <v>23</v>
      </c>
      <c r="B43" s="11" t="s">
        <v>24</v>
      </c>
      <c r="C43" s="11" t="s">
        <v>14</v>
      </c>
    </row>
    <row r="44" spans="1:3" ht="16" thickBot="1" x14ac:dyDescent="0.35">
      <c r="A44" s="15" t="s">
        <v>25</v>
      </c>
      <c r="B44" s="10"/>
      <c r="C44" s="10"/>
    </row>
    <row r="45" spans="1:3" ht="16" thickBot="1" x14ac:dyDescent="0.35">
      <c r="A45" s="16" t="s">
        <v>26</v>
      </c>
      <c r="B45" s="17"/>
      <c r="C45" s="17"/>
    </row>
    <row r="46" spans="1:3" ht="16" thickBot="1" x14ac:dyDescent="0.35">
      <c r="A46" s="15" t="s">
        <v>27</v>
      </c>
      <c r="B46" s="10"/>
      <c r="C46" s="10"/>
    </row>
    <row r="47" spans="1:3" ht="16" thickBot="1" x14ac:dyDescent="0.35">
      <c r="A47" s="16" t="s">
        <v>28</v>
      </c>
      <c r="B47" s="17"/>
      <c r="C47" s="17"/>
    </row>
    <row r="48" spans="1:3" ht="16" thickBot="1" x14ac:dyDescent="0.35">
      <c r="A48" s="15" t="s">
        <v>29</v>
      </c>
      <c r="B48" s="10"/>
      <c r="C48" s="10"/>
    </row>
    <row r="49" spans="1:3" ht="16" thickBot="1" x14ac:dyDescent="0.35">
      <c r="A49" s="16" t="s">
        <v>30</v>
      </c>
      <c r="B49" s="17"/>
      <c r="C49" s="17"/>
    </row>
    <row r="50" spans="1:3" ht="14.5" thickBot="1" x14ac:dyDescent="0.35">
      <c r="A50" s="18" t="s">
        <v>37</v>
      </c>
      <c r="B50" s="19"/>
      <c r="C50" s="20"/>
    </row>
    <row r="51" spans="1:3" ht="14.5" thickBot="1" x14ac:dyDescent="0.35"/>
    <row r="52" spans="1:3" ht="16" thickBot="1" x14ac:dyDescent="0.35">
      <c r="A52" s="21" t="s">
        <v>38</v>
      </c>
      <c r="B52" s="10"/>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0498F5C-4397-4D8E-9662-DC16CAB124F6}">
          <x14:formula1>
            <xm:f>'99 LookUps'!$A$3:$A$8</xm:f>
          </x14:formula1>
          <xm:sqref>B16</xm:sqref>
        </x14:dataValidation>
        <x14:dataValidation type="list" allowBlank="1" showInputMessage="1" showErrorMessage="1" xr:uid="{63BD0260-92C3-4E68-A50B-3FC23FDDEFAB}">
          <x14:formula1>
            <xm:f>'99 LookUps'!$A$11:$A$14</xm:f>
          </x14:formula1>
          <xm:sqref>B21:B22</xm:sqref>
        </x14:dataValidation>
        <x14:dataValidation type="list" allowBlank="1" showInputMessage="1" showErrorMessage="1" xr:uid="{A06AD2C9-985A-427B-8932-5A6941ACFD7B}">
          <x14:formula1>
            <xm:f>'99 LookUps'!$A$17:$A$24</xm:f>
          </x14:formula1>
          <xm:sqref>B33:B38</xm:sqref>
        </x14:dataValidation>
        <x14:dataValidation type="list" allowBlank="1" showInputMessage="1" showErrorMessage="1" xr:uid="{7DE4D2B1-2807-438A-A59A-A32C39184600}">
          <x14:formula1>
            <xm:f>'99 LookUps'!$A$27:$A$31</xm:f>
          </x14:formula1>
          <xm:sqref>B44:B49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CF400-1DB8-4313-A483-699B20392DE4}">
  <sheetPr>
    <tabColor rgb="FF1576AB"/>
  </sheetPr>
  <dimension ref="A2:F60"/>
  <sheetViews>
    <sheetView zoomScale="70" zoomScaleNormal="70" workbookViewId="0">
      <pane xSplit="1" ySplit="5" topLeftCell="B6" activePane="bottomRight" state="frozen"/>
      <selection pane="topRight" activeCell="B1" sqref="B1"/>
      <selection pane="bottomLeft" activeCell="A5" sqref="A5"/>
      <selection pane="bottomRight"/>
    </sheetView>
  </sheetViews>
  <sheetFormatPr defaultColWidth="8.7265625" defaultRowHeight="14" x14ac:dyDescent="0.3"/>
  <cols>
    <col min="1" max="1" width="16.453125" style="6" customWidth="1"/>
    <col min="2" max="2" width="8.7265625" style="6"/>
    <col min="3" max="3" width="16" style="6" customWidth="1"/>
    <col min="4" max="4" width="8.7265625" style="6"/>
    <col min="5" max="6" width="16" style="6" customWidth="1"/>
    <col min="7" max="16384" width="8.7265625" style="6"/>
  </cols>
  <sheetData>
    <row r="2" spans="1:6" ht="14.5" x14ac:dyDescent="0.35">
      <c r="A2" s="14" t="s">
        <v>39</v>
      </c>
    </row>
    <row r="3" spans="1:6" ht="14.5" x14ac:dyDescent="0.35">
      <c r="A3" s="14"/>
    </row>
    <row r="4" spans="1:6" ht="14.5" thickBot="1" x14ac:dyDescent="0.35">
      <c r="C4" s="22" t="s">
        <v>40</v>
      </c>
      <c r="E4" s="22" t="s">
        <v>41</v>
      </c>
    </row>
    <row r="5" spans="1:6" ht="54" customHeight="1" x14ac:dyDescent="0.3">
      <c r="A5" s="23" t="s">
        <v>42</v>
      </c>
      <c r="C5" s="24" t="s">
        <v>149</v>
      </c>
      <c r="E5" s="23" t="s">
        <v>131</v>
      </c>
      <c r="F5" s="23" t="s">
        <v>148</v>
      </c>
    </row>
    <row r="6" spans="1:6" x14ac:dyDescent="0.3">
      <c r="A6" s="25">
        <v>2025</v>
      </c>
      <c r="C6" s="66">
        <f t="array" ref="C6:C59">TRANSPOSE('NPV Calculations'!H13:BI13)</f>
        <v>265095.19459348958</v>
      </c>
      <c r="E6" s="26">
        <f t="array" ref="E6:E59">TRANSPOSE('NPV Calculations'!H15:BI15)</f>
        <v>0</v>
      </c>
      <c r="F6" s="26">
        <f t="array" ref="F6:F59">TRANSPOSE('NPV Calculations'!H16:BI16)</f>
        <v>0</v>
      </c>
    </row>
    <row r="7" spans="1:6" x14ac:dyDescent="0.3">
      <c r="A7" s="27">
        <v>2026</v>
      </c>
      <c r="C7" s="67">
        <v>3376235.5775628928</v>
      </c>
      <c r="E7" s="28">
        <v>438041.71595298813</v>
      </c>
      <c r="F7" s="28">
        <v>43804.171595298816</v>
      </c>
    </row>
    <row r="8" spans="1:6" x14ac:dyDescent="0.3">
      <c r="A8" s="27">
        <v>2027</v>
      </c>
      <c r="C8" s="67">
        <v>9065572.4562968686</v>
      </c>
      <c r="E8" s="28">
        <v>1099821.662208118</v>
      </c>
      <c r="F8" s="28">
        <v>109982.16622081181</v>
      </c>
    </row>
    <row r="9" spans="1:6" x14ac:dyDescent="0.3">
      <c r="A9" s="27">
        <v>2028</v>
      </c>
      <c r="C9" s="67">
        <v>10990857.774286758</v>
      </c>
      <c r="E9" s="28">
        <v>1706098.3535003429</v>
      </c>
      <c r="F9" s="28">
        <v>170609.83535003429</v>
      </c>
    </row>
    <row r="10" spans="1:6" x14ac:dyDescent="0.3">
      <c r="A10" s="27">
        <v>2029</v>
      </c>
      <c r="C10" s="67">
        <v>12012192.716188734</v>
      </c>
      <c r="E10" s="28">
        <v>2479217.9909495395</v>
      </c>
      <c r="F10" s="28">
        <v>247921.79909495395</v>
      </c>
    </row>
    <row r="11" spans="1:6" x14ac:dyDescent="0.3">
      <c r="A11" s="27">
        <v>2030</v>
      </c>
      <c r="C11" s="67">
        <v>11322806.858679239</v>
      </c>
      <c r="E11" s="28">
        <v>3440630.1214783369</v>
      </c>
      <c r="F11" s="28">
        <v>344063.01214783371</v>
      </c>
    </row>
    <row r="12" spans="1:6" x14ac:dyDescent="0.3">
      <c r="A12" s="27">
        <v>2031</v>
      </c>
      <c r="C12" s="67">
        <v>9187413.0493266918</v>
      </c>
      <c r="E12" s="28">
        <v>3249024.7125931829</v>
      </c>
      <c r="F12" s="28">
        <v>324902.47125931829</v>
      </c>
    </row>
    <row r="13" spans="1:6" x14ac:dyDescent="0.3">
      <c r="A13" s="27">
        <v>2032</v>
      </c>
      <c r="C13" s="67">
        <v>5729636.1003701929</v>
      </c>
      <c r="E13" s="28">
        <v>3984395.5731152282</v>
      </c>
      <c r="F13" s="28">
        <v>398439.55731152283</v>
      </c>
    </row>
    <row r="14" spans="1:6" x14ac:dyDescent="0.3">
      <c r="A14" s="27">
        <v>2033</v>
      </c>
      <c r="C14" s="67">
        <v>1549828.8242332991</v>
      </c>
      <c r="E14" s="28">
        <v>1677240.8031589817</v>
      </c>
      <c r="F14" s="28">
        <v>167724.08031589817</v>
      </c>
    </row>
    <row r="15" spans="1:6" x14ac:dyDescent="0.3">
      <c r="A15" s="27">
        <v>2034</v>
      </c>
      <c r="C15" s="67">
        <v>-920849.56989695504</v>
      </c>
      <c r="E15" s="28">
        <v>0</v>
      </c>
      <c r="F15" s="28">
        <v>0</v>
      </c>
    </row>
    <row r="16" spans="1:6" x14ac:dyDescent="0.3">
      <c r="A16" s="27">
        <v>2035</v>
      </c>
      <c r="C16" s="67">
        <v>-1036306.1159841735</v>
      </c>
      <c r="E16" s="28">
        <v>0</v>
      </c>
      <c r="F16" s="28">
        <v>0</v>
      </c>
    </row>
    <row r="17" spans="1:6" x14ac:dyDescent="0.3">
      <c r="A17" s="27">
        <v>2036</v>
      </c>
      <c r="C17" s="67">
        <v>-1140823.9537040666</v>
      </c>
      <c r="E17" s="28">
        <v>0</v>
      </c>
      <c r="F17" s="28">
        <v>0</v>
      </c>
    </row>
    <row r="18" spans="1:6" x14ac:dyDescent="0.3">
      <c r="A18" s="27">
        <v>2037</v>
      </c>
      <c r="C18" s="67">
        <v>-1235278.1797260102</v>
      </c>
      <c r="E18" s="28">
        <v>0</v>
      </c>
      <c r="F18" s="28">
        <v>0</v>
      </c>
    </row>
    <row r="19" spans="1:6" x14ac:dyDescent="0.3">
      <c r="A19" s="27">
        <v>2038</v>
      </c>
      <c r="C19" s="67">
        <v>-1320473.8829858452</v>
      </c>
      <c r="E19" s="28">
        <v>0</v>
      </c>
      <c r="F19" s="28">
        <v>0</v>
      </c>
    </row>
    <row r="20" spans="1:6" x14ac:dyDescent="0.3">
      <c r="A20" s="27">
        <v>2039</v>
      </c>
      <c r="C20" s="67">
        <v>-1397151.7453045323</v>
      </c>
      <c r="E20" s="28">
        <v>0</v>
      </c>
      <c r="F20" s="28">
        <v>0</v>
      </c>
    </row>
    <row r="21" spans="1:6" x14ac:dyDescent="0.3">
      <c r="A21" s="27">
        <v>2040</v>
      </c>
      <c r="C21" s="67">
        <v>-1465993.1939573754</v>
      </c>
      <c r="E21" s="28">
        <v>0</v>
      </c>
      <c r="F21" s="28">
        <v>0</v>
      </c>
    </row>
    <row r="22" spans="1:6" x14ac:dyDescent="0.3">
      <c r="A22" s="27">
        <v>2041</v>
      </c>
      <c r="C22" s="67">
        <v>-1527625.1420376338</v>
      </c>
      <c r="E22" s="28">
        <v>0</v>
      </c>
      <c r="F22" s="28">
        <v>0</v>
      </c>
    </row>
    <row r="23" spans="1:6" x14ac:dyDescent="0.3">
      <c r="A23" s="27">
        <v>2042</v>
      </c>
      <c r="C23" s="67">
        <v>-1582624.3495911136</v>
      </c>
      <c r="E23" s="28">
        <v>0</v>
      </c>
      <c r="F23" s="28">
        <v>0</v>
      </c>
    </row>
    <row r="24" spans="1:6" x14ac:dyDescent="0.3">
      <c r="A24" s="27">
        <v>2043</v>
      </c>
      <c r="C24" s="67">
        <v>-1631521.4358599614</v>
      </c>
      <c r="E24" s="28">
        <v>0</v>
      </c>
      <c r="F24" s="28">
        <v>0</v>
      </c>
    </row>
    <row r="25" spans="1:6" x14ac:dyDescent="0.3">
      <c r="A25" s="27">
        <v>2044</v>
      </c>
      <c r="C25" s="67">
        <v>-1674804.5705469456</v>
      </c>
      <c r="E25" s="28">
        <v>0</v>
      </c>
      <c r="F25" s="28">
        <v>0</v>
      </c>
    </row>
    <row r="26" spans="1:6" x14ac:dyDescent="0.3">
      <c r="A26" s="27">
        <v>2045</v>
      </c>
      <c r="C26" s="67">
        <v>-1712922.8697786182</v>
      </c>
      <c r="E26" s="28">
        <v>0</v>
      </c>
      <c r="F26" s="28">
        <v>0</v>
      </c>
    </row>
    <row r="27" spans="1:6" x14ac:dyDescent="0.3">
      <c r="A27" s="27">
        <v>2046</v>
      </c>
      <c r="C27" s="67">
        <v>-1746289.5203913953</v>
      </c>
      <c r="E27" s="28">
        <v>0</v>
      </c>
      <c r="F27" s="28">
        <v>0</v>
      </c>
    </row>
    <row r="28" spans="1:6" x14ac:dyDescent="0.3">
      <c r="A28" s="27">
        <v>2047</v>
      </c>
      <c r="C28" s="67">
        <v>-1775284.6542748008</v>
      </c>
      <c r="E28" s="28">
        <v>0</v>
      </c>
      <c r="F28" s="28">
        <v>0</v>
      </c>
    </row>
    <row r="29" spans="1:6" x14ac:dyDescent="0.3">
      <c r="A29" s="27">
        <v>2048</v>
      </c>
      <c r="C29" s="67">
        <v>-1800257.9927671738</v>
      </c>
      <c r="E29" s="28">
        <v>0</v>
      </c>
      <c r="F29" s="28">
        <v>0</v>
      </c>
    </row>
    <row r="30" spans="1:6" x14ac:dyDescent="0.3">
      <c r="A30" s="27">
        <v>2049</v>
      </c>
      <c r="C30" s="67">
        <v>-1821531.279499799</v>
      </c>
      <c r="E30" s="28">
        <v>0</v>
      </c>
      <c r="F30" s="28">
        <v>0</v>
      </c>
    </row>
    <row r="31" spans="1:6" x14ac:dyDescent="0.3">
      <c r="A31" s="27">
        <v>2050</v>
      </c>
      <c r="C31" s="67">
        <v>-1839400.5186134689</v>
      </c>
      <c r="E31" s="28">
        <v>0</v>
      </c>
      <c r="F31" s="28">
        <v>0</v>
      </c>
    </row>
    <row r="32" spans="1:6" x14ac:dyDescent="0.3">
      <c r="A32" s="27">
        <v>2051</v>
      </c>
      <c r="C32" s="67">
        <v>-1854138.0339176804</v>
      </c>
      <c r="E32" s="28">
        <v>0</v>
      </c>
      <c r="F32" s="28">
        <v>0</v>
      </c>
    </row>
    <row r="33" spans="1:6" x14ac:dyDescent="0.3">
      <c r="A33" s="27">
        <v>2052</v>
      </c>
      <c r="C33" s="67">
        <v>-1865994.3633172065</v>
      </c>
      <c r="E33" s="28">
        <v>0</v>
      </c>
      <c r="F33" s="28">
        <v>0</v>
      </c>
    </row>
    <row r="34" spans="1:6" x14ac:dyDescent="0.3">
      <c r="A34" s="27">
        <v>2053</v>
      </c>
      <c r="C34" s="67">
        <v>-1875200.0016844142</v>
      </c>
      <c r="E34" s="28">
        <v>0</v>
      </c>
      <c r="F34" s="28">
        <v>0</v>
      </c>
    </row>
    <row r="35" spans="1:6" x14ac:dyDescent="0.3">
      <c r="A35" s="27">
        <v>2054</v>
      </c>
      <c r="C35" s="67">
        <v>-1881967.0043018851</v>
      </c>
      <c r="E35" s="28">
        <v>0</v>
      </c>
      <c r="F35" s="28">
        <v>0</v>
      </c>
    </row>
    <row r="36" spans="1:6" x14ac:dyDescent="0.3">
      <c r="A36" s="27">
        <v>2055</v>
      </c>
      <c r="C36" s="67">
        <v>-1886490.462029608</v>
      </c>
      <c r="E36" s="28">
        <v>0</v>
      </c>
      <c r="F36" s="28">
        <v>0</v>
      </c>
    </row>
    <row r="37" spans="1:6" x14ac:dyDescent="0.3">
      <c r="A37" s="27">
        <v>2056</v>
      </c>
      <c r="C37" s="67">
        <v>-1888949.8584587555</v>
      </c>
      <c r="E37" s="28">
        <v>0</v>
      </c>
      <c r="F37" s="28">
        <v>0</v>
      </c>
    </row>
    <row r="38" spans="1:6" x14ac:dyDescent="0.3">
      <c r="A38" s="27">
        <v>2057</v>
      </c>
      <c r="C38" s="67">
        <v>-1889510.3184932135</v>
      </c>
      <c r="E38" s="28">
        <v>0</v>
      </c>
      <c r="F38" s="28">
        <v>0</v>
      </c>
    </row>
    <row r="39" spans="1:6" x14ac:dyDescent="0.3">
      <c r="A39" s="27">
        <v>2058</v>
      </c>
      <c r="C39" s="67">
        <v>-1888323.7570445631</v>
      </c>
      <c r="E39" s="28">
        <v>0</v>
      </c>
      <c r="F39" s="28">
        <v>0</v>
      </c>
    </row>
    <row r="40" spans="1:6" x14ac:dyDescent="0.3">
      <c r="A40" s="27">
        <v>2059</v>
      </c>
      <c r="C40" s="67">
        <v>-1885529.9358314443</v>
      </c>
      <c r="E40" s="28">
        <v>0</v>
      </c>
      <c r="F40" s="28">
        <v>0</v>
      </c>
    </row>
    <row r="41" spans="1:6" x14ac:dyDescent="0.3">
      <c r="A41" s="27">
        <v>2060</v>
      </c>
      <c r="C41" s="67">
        <v>-1881257.4356350247</v>
      </c>
      <c r="E41" s="28">
        <v>0</v>
      </c>
      <c r="F41" s="28">
        <v>0</v>
      </c>
    </row>
    <row r="42" spans="1:6" x14ac:dyDescent="0.3">
      <c r="A42" s="27">
        <v>2061</v>
      </c>
      <c r="C42" s="67">
        <v>-1875624.5507739633</v>
      </c>
      <c r="E42" s="28">
        <v>0</v>
      </c>
      <c r="F42" s="28">
        <v>0</v>
      </c>
    </row>
    <row r="43" spans="1:6" x14ac:dyDescent="0.3">
      <c r="A43" s="27">
        <v>2062</v>
      </c>
      <c r="C43" s="67">
        <v>-1868740.1120214313</v>
      </c>
      <c r="E43" s="28">
        <v>0</v>
      </c>
      <c r="F43" s="28">
        <v>0</v>
      </c>
    </row>
    <row r="44" spans="1:6" x14ac:dyDescent="0.3">
      <c r="A44" s="27">
        <v>2063</v>
      </c>
      <c r="C44" s="67">
        <v>-1860704.2436887436</v>
      </c>
      <c r="E44" s="28">
        <v>0</v>
      </c>
      <c r="F44" s="28">
        <v>0</v>
      </c>
    </row>
    <row r="45" spans="1:6" x14ac:dyDescent="0.3">
      <c r="A45" s="27">
        <v>2064</v>
      </c>
      <c r="C45" s="67">
        <v>-1851609.060142315</v>
      </c>
      <c r="E45" s="28">
        <v>0</v>
      </c>
      <c r="F45" s="28">
        <v>0</v>
      </c>
    </row>
    <row r="46" spans="1:6" x14ac:dyDescent="0.3">
      <c r="A46" s="27">
        <v>2065</v>
      </c>
      <c r="C46" s="67">
        <v>-1841539.3065992463</v>
      </c>
      <c r="E46" s="28">
        <v>0</v>
      </c>
      <c r="F46" s="28">
        <v>0</v>
      </c>
    </row>
    <row r="47" spans="1:6" x14ac:dyDescent="0.3">
      <c r="A47" s="27">
        <v>2066</v>
      </c>
      <c r="C47" s="67">
        <v>-1830572.9486592691</v>
      </c>
      <c r="E47" s="28">
        <v>0</v>
      </c>
      <c r="F47" s="28">
        <v>0</v>
      </c>
    </row>
    <row r="48" spans="1:6" x14ac:dyDescent="0.3">
      <c r="A48" s="27">
        <v>2067</v>
      </c>
      <c r="C48" s="67">
        <v>-1818781.7146741347</v>
      </c>
      <c r="E48" s="28">
        <v>0</v>
      </c>
      <c r="F48" s="28">
        <v>0</v>
      </c>
    </row>
    <row r="49" spans="1:6" x14ac:dyDescent="0.3">
      <c r="A49" s="27">
        <v>2068</v>
      </c>
      <c r="C49" s="67">
        <v>-1806231.5947274547</v>
      </c>
      <c r="E49" s="28">
        <v>0</v>
      </c>
      <c r="F49" s="28">
        <v>0</v>
      </c>
    </row>
    <row r="50" spans="1:6" x14ac:dyDescent="0.3">
      <c r="A50" s="27">
        <v>2069</v>
      </c>
      <c r="C50" s="67">
        <v>-1792983.299696153</v>
      </c>
      <c r="E50" s="28">
        <v>0</v>
      </c>
      <c r="F50" s="28">
        <v>0</v>
      </c>
    </row>
    <row r="51" spans="1:6" x14ac:dyDescent="0.3">
      <c r="A51" s="27">
        <v>2070</v>
      </c>
      <c r="C51" s="67">
        <v>-1779092.6835870035</v>
      </c>
      <c r="E51" s="28">
        <v>0</v>
      </c>
      <c r="F51" s="28">
        <v>0</v>
      </c>
    </row>
    <row r="52" spans="1:6" x14ac:dyDescent="0.3">
      <c r="A52" s="27">
        <v>2071</v>
      </c>
      <c r="C52" s="67">
        <v>-5484668.4749759994</v>
      </c>
      <c r="E52" s="28">
        <v>0</v>
      </c>
      <c r="F52" s="28">
        <v>0</v>
      </c>
    </row>
    <row r="53" spans="1:6" x14ac:dyDescent="0.3">
      <c r="A53" s="27">
        <v>2072</v>
      </c>
      <c r="C53" s="67">
        <v>-6872105.0213197013</v>
      </c>
      <c r="E53" s="28">
        <v>0</v>
      </c>
      <c r="F53" s="28">
        <v>0</v>
      </c>
    </row>
    <row r="54" spans="1:6" x14ac:dyDescent="0.3">
      <c r="A54" s="27">
        <v>2073</v>
      </c>
      <c r="C54" s="67">
        <v>-8084870.8316916684</v>
      </c>
      <c r="E54" s="28">
        <v>0</v>
      </c>
      <c r="F54" s="28">
        <v>0</v>
      </c>
    </row>
    <row r="55" spans="1:6" x14ac:dyDescent="0.3">
      <c r="A55" s="27">
        <v>2074</v>
      </c>
      <c r="C55" s="67">
        <v>-8068224.6220560092</v>
      </c>
      <c r="E55" s="28">
        <v>0</v>
      </c>
      <c r="F55" s="28">
        <v>0</v>
      </c>
    </row>
    <row r="56" spans="1:6" x14ac:dyDescent="0.3">
      <c r="A56" s="27">
        <v>2075</v>
      </c>
      <c r="C56" s="67">
        <v>-7240527.012066015</v>
      </c>
      <c r="E56" s="28">
        <v>0</v>
      </c>
      <c r="F56" s="28">
        <v>0</v>
      </c>
    </row>
    <row r="57" spans="1:6" x14ac:dyDescent="0.3">
      <c r="A57" s="27">
        <v>2076</v>
      </c>
      <c r="C57" s="67">
        <v>-5498453.8782861605</v>
      </c>
      <c r="E57" s="28">
        <v>0</v>
      </c>
      <c r="F57" s="28">
        <v>0</v>
      </c>
    </row>
    <row r="58" spans="1:6" x14ac:dyDescent="0.3">
      <c r="A58" s="27">
        <v>2077</v>
      </c>
      <c r="C58" s="67">
        <v>-3174095.1303406465</v>
      </c>
      <c r="E58" s="28">
        <v>0</v>
      </c>
      <c r="F58" s="28">
        <v>0</v>
      </c>
    </row>
    <row r="59" spans="1:6" x14ac:dyDescent="0.3">
      <c r="A59" s="29">
        <v>2078</v>
      </c>
      <c r="C59" s="68">
        <v>-554237.90524612251</v>
      </c>
      <c r="E59" s="30">
        <v>0</v>
      </c>
      <c r="F59" s="30">
        <v>0</v>
      </c>
    </row>
    <row r="60" spans="1:6" x14ac:dyDescent="0.3">
      <c r="A60" s="69" t="s">
        <v>14</v>
      </c>
      <c r="B60" s="69"/>
      <c r="C60" s="70">
        <f>NPV(SUM(Inflation_WACC_Taxes_Price!$C$20,Inflation_WACC_Taxes_Price!$C$19),C6:C59)</f>
        <v>31111932.666569393</v>
      </c>
      <c r="D60" s="69"/>
      <c r="E60" s="70">
        <f>NPV(SUM(Inflation_WACC_Taxes_Price!$C$20,Inflation_WACC_Taxes_Price!$C$19),E6:E59)</f>
        <v>12596203.440571543</v>
      </c>
      <c r="F60" s="70">
        <f>NPV(SUM(Inflation_WACC_Taxes_Price!$C$20,Inflation_WACC_Taxes_Price!$C$19),F6:F59)</f>
        <v>1259620.3440571541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17C83-D8AF-4B6B-9343-1187246D4B5B}">
  <sheetPr>
    <tabColor theme="5" tint="0.39997558519241921"/>
  </sheetPr>
  <dimension ref="A1"/>
  <sheetViews>
    <sheetView showGridLines="0" workbookViewId="0"/>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DF277-3BB7-4ABA-979E-16872E2398F4}">
  <sheetPr>
    <tabColor theme="5" tint="0.79998168889431442"/>
  </sheetPr>
  <dimension ref="B2:DC39"/>
  <sheetViews>
    <sheetView showGridLines="0" zoomScale="70" zoomScaleNormal="70" workbookViewId="0">
      <pane xSplit="3" ySplit="2" topLeftCell="D18" activePane="bottomRight" state="frozen"/>
      <selection activeCell="I34" sqref="I34"/>
      <selection pane="topRight" activeCell="I34" sqref="I34"/>
      <selection pane="bottomLeft" activeCell="I34" sqref="I34"/>
      <selection pane="bottomRight" activeCell="E36" sqref="E36"/>
    </sheetView>
  </sheetViews>
  <sheetFormatPr defaultRowHeight="14.5" x14ac:dyDescent="0.35"/>
  <cols>
    <col min="1" max="1" width="2.54296875" customWidth="1"/>
    <col min="3" max="7" width="18" customWidth="1"/>
    <col min="8" max="107" width="13.08984375" customWidth="1"/>
  </cols>
  <sheetData>
    <row r="2" spans="2:107" s="48" customFormat="1" x14ac:dyDescent="0.35">
      <c r="B2" s="47" t="s">
        <v>84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x14ac:dyDescent="0.35">
      <c r="B5" t="s">
        <v>132</v>
      </c>
    </row>
    <row r="6" spans="2:107" x14ac:dyDescent="0.35">
      <c r="B6" s="40" t="s">
        <v>120</v>
      </c>
      <c r="H6" s="46">
        <f>Model_DER!H7</f>
        <v>0</v>
      </c>
      <c r="I6" s="46">
        <f>Model_DER!I7</f>
        <v>438041.71595298813</v>
      </c>
      <c r="J6" s="46">
        <f>Model_DER!J7</f>
        <v>1099821.662208118</v>
      </c>
      <c r="K6" s="46">
        <f>Model_DER!K7</f>
        <v>1706098.3535003429</v>
      </c>
      <c r="L6" s="46">
        <f>Model_DER!L7</f>
        <v>2479217.9909495395</v>
      </c>
      <c r="M6" s="46">
        <f>Model_DER!M7</f>
        <v>3440630.1214783369</v>
      </c>
      <c r="N6" s="46">
        <f>Model_DER!N7</f>
        <v>3249024.7125931829</v>
      </c>
      <c r="O6" s="46">
        <f>Model_DER!O7</f>
        <v>3984395.5731152282</v>
      </c>
      <c r="P6" s="46">
        <f>Model_DER!P7</f>
        <v>1677240.8031589817</v>
      </c>
      <c r="Q6" s="46">
        <f>Model_DER!Q7</f>
        <v>0</v>
      </c>
      <c r="R6" s="46">
        <f>Model_DER!R7</f>
        <v>0</v>
      </c>
      <c r="S6" s="46">
        <f>Model_DER!S7</f>
        <v>0</v>
      </c>
      <c r="T6" s="46">
        <f>Model_DER!T7</f>
        <v>0</v>
      </c>
      <c r="U6" s="46">
        <f>Model_DER!U7</f>
        <v>0</v>
      </c>
      <c r="V6" s="46">
        <f>Model_DER!V7</f>
        <v>0</v>
      </c>
      <c r="W6" s="46">
        <f>Model_DER!W7</f>
        <v>0</v>
      </c>
      <c r="X6" s="46">
        <f>Model_DER!X7</f>
        <v>0</v>
      </c>
      <c r="Y6" s="46">
        <f>Model_DER!Y7</f>
        <v>0</v>
      </c>
      <c r="Z6" s="46">
        <f>Model_DER!Z7</f>
        <v>0</v>
      </c>
      <c r="AA6" s="46">
        <f>Model_DER!AA7</f>
        <v>0</v>
      </c>
      <c r="AB6" s="46">
        <f>Model_DER!AB7</f>
        <v>0</v>
      </c>
      <c r="AC6" s="46">
        <f>Model_DER!AC7</f>
        <v>0</v>
      </c>
      <c r="AD6" s="46">
        <f>Model_DER!AD7</f>
        <v>0</v>
      </c>
      <c r="AE6" s="46">
        <f>Model_DER!AE7</f>
        <v>0</v>
      </c>
      <c r="AF6" s="46">
        <f>Model_DER!AF7</f>
        <v>0</v>
      </c>
      <c r="AG6" s="46">
        <f>Model_DER!AG7</f>
        <v>0</v>
      </c>
      <c r="AH6" s="46">
        <f>Model_DER!AH7</f>
        <v>0</v>
      </c>
      <c r="AI6" s="46">
        <f>Model_DER!AI7</f>
        <v>0</v>
      </c>
      <c r="AJ6" s="46">
        <f>Model_DER!AJ7</f>
        <v>0</v>
      </c>
      <c r="AK6" s="46">
        <f>Model_DER!AK7</f>
        <v>0</v>
      </c>
      <c r="AL6" s="46">
        <f>Model_DER!AL7</f>
        <v>0</v>
      </c>
      <c r="AM6" s="46">
        <f>Model_DER!AM7</f>
        <v>0</v>
      </c>
      <c r="AN6" s="46">
        <f>Model_DER!AN7</f>
        <v>0</v>
      </c>
      <c r="AO6" s="46">
        <f>Model_DER!AO7</f>
        <v>0</v>
      </c>
      <c r="AP6" s="46">
        <f>Model_DER!AP7</f>
        <v>0</v>
      </c>
      <c r="AQ6" s="46">
        <f>Model_DER!AQ7</f>
        <v>0</v>
      </c>
      <c r="AR6" s="46">
        <f>Model_DER!AR7</f>
        <v>0</v>
      </c>
      <c r="AS6" s="46">
        <f>Model_DER!AS7</f>
        <v>0</v>
      </c>
      <c r="AT6" s="46">
        <f>Model_DER!AT7</f>
        <v>0</v>
      </c>
      <c r="AU6" s="46">
        <f>Model_DER!AU7</f>
        <v>0</v>
      </c>
      <c r="AV6" s="46">
        <f>Model_DER!AV7</f>
        <v>0</v>
      </c>
      <c r="AW6" s="46">
        <f>Model_DER!AW7</f>
        <v>0</v>
      </c>
      <c r="AX6" s="46">
        <f>Model_DER!AX7</f>
        <v>0</v>
      </c>
      <c r="AY6" s="46">
        <f>Model_DER!AY7</f>
        <v>0</v>
      </c>
      <c r="AZ6" s="46">
        <f>Model_DER!AZ7</f>
        <v>0</v>
      </c>
      <c r="BA6" s="46">
        <f>Model_DER!BA7</f>
        <v>0</v>
      </c>
      <c r="BB6" s="46">
        <f>Model_DER!BB7</f>
        <v>0</v>
      </c>
      <c r="BC6" s="46">
        <f>Model_DER!BC7</f>
        <v>0</v>
      </c>
      <c r="BD6" s="46">
        <f>Model_DER!BD7</f>
        <v>0</v>
      </c>
      <c r="BE6" s="46">
        <f>Model_DER!BE7</f>
        <v>0</v>
      </c>
      <c r="BF6" s="46">
        <f>Model_DER!BF7</f>
        <v>0</v>
      </c>
      <c r="BG6" s="46">
        <f>Model_DER!BG7</f>
        <v>0</v>
      </c>
      <c r="BH6" s="46">
        <f>Model_DER!BH7</f>
        <v>0</v>
      </c>
      <c r="BI6" s="46">
        <f>Model_DER!BI7</f>
        <v>0</v>
      </c>
      <c r="BJ6" s="46">
        <f>Model_DER!BJ7</f>
        <v>0</v>
      </c>
      <c r="BK6" s="46">
        <f>Model_DER!BK7</f>
        <v>0</v>
      </c>
      <c r="BL6" s="46">
        <f>Model_DER!BL7</f>
        <v>0</v>
      </c>
      <c r="BM6" s="46">
        <f>Model_DER!BM7</f>
        <v>0</v>
      </c>
      <c r="BN6" s="46">
        <f>Model_DER!BN7</f>
        <v>0</v>
      </c>
      <c r="BO6" s="46">
        <f>Model_DER!BO7</f>
        <v>0</v>
      </c>
      <c r="BP6" s="46">
        <f>Model_DER!BP7</f>
        <v>0</v>
      </c>
      <c r="BQ6" s="46">
        <f>Model_DER!BQ7</f>
        <v>0</v>
      </c>
      <c r="BR6" s="46">
        <f>Model_DER!BR7</f>
        <v>0</v>
      </c>
      <c r="BS6" s="46">
        <f>Model_DER!BS7</f>
        <v>0</v>
      </c>
      <c r="BT6" s="46">
        <f>Model_DER!BT7</f>
        <v>0</v>
      </c>
      <c r="BU6" s="46">
        <f>Model_DER!BU7</f>
        <v>0</v>
      </c>
      <c r="BV6" s="46">
        <f>Model_DER!BV7</f>
        <v>0</v>
      </c>
      <c r="BW6" s="46">
        <f>Model_DER!BW7</f>
        <v>0</v>
      </c>
      <c r="BX6" s="46">
        <f>Model_DER!BX7</f>
        <v>0</v>
      </c>
      <c r="BY6" s="46">
        <f>Model_DER!BY7</f>
        <v>0</v>
      </c>
      <c r="BZ6" s="46">
        <f>Model_DER!BZ7</f>
        <v>0</v>
      </c>
      <c r="CA6" s="46">
        <f>Model_DER!CA7</f>
        <v>0</v>
      </c>
      <c r="CB6" s="46">
        <f>Model_DER!CB7</f>
        <v>0</v>
      </c>
      <c r="CC6" s="46">
        <f>Model_DER!CC7</f>
        <v>0</v>
      </c>
      <c r="CD6" s="46">
        <f>Model_DER!CD7</f>
        <v>0</v>
      </c>
      <c r="CE6" s="46">
        <f>Model_DER!CE7</f>
        <v>0</v>
      </c>
      <c r="CF6" s="46">
        <f>Model_DER!CF7</f>
        <v>0</v>
      </c>
      <c r="CG6" s="46">
        <f>Model_DER!CG7</f>
        <v>0</v>
      </c>
      <c r="CH6" s="46">
        <f>Model_DER!CH7</f>
        <v>0</v>
      </c>
      <c r="CI6" s="46">
        <f>Model_DER!CI7</f>
        <v>0</v>
      </c>
      <c r="CJ6" s="46">
        <f>Model_DER!CJ7</f>
        <v>0</v>
      </c>
      <c r="CK6" s="46">
        <f>Model_DER!CK7</f>
        <v>0</v>
      </c>
      <c r="CL6" s="46">
        <f>Model_DER!CL7</f>
        <v>0</v>
      </c>
      <c r="CM6" s="46">
        <f>Model_DER!CM7</f>
        <v>0</v>
      </c>
      <c r="CN6" s="46">
        <f>Model_DER!CN7</f>
        <v>0</v>
      </c>
      <c r="CO6" s="46">
        <f>Model_DER!CO7</f>
        <v>0</v>
      </c>
      <c r="CP6" s="46">
        <f>Model_DER!CP7</f>
        <v>0</v>
      </c>
      <c r="CQ6" s="46">
        <f>Model_DER!CQ7</f>
        <v>0</v>
      </c>
      <c r="CR6" s="46">
        <f>Model_DER!CR7</f>
        <v>0</v>
      </c>
      <c r="CS6" s="46">
        <f>Model_DER!CS7</f>
        <v>0</v>
      </c>
      <c r="CT6" s="46">
        <f>Model_DER!CT7</f>
        <v>0</v>
      </c>
      <c r="CU6" s="46">
        <f>Model_DER!CU7</f>
        <v>0</v>
      </c>
      <c r="CV6" s="46">
        <f>Model_DER!CV7</f>
        <v>0</v>
      </c>
      <c r="CW6" s="46">
        <f>Model_DER!CW7</f>
        <v>0</v>
      </c>
      <c r="CX6" s="46">
        <f>Model_DER!CX7</f>
        <v>0</v>
      </c>
      <c r="CY6" s="46">
        <f>Model_DER!CY7</f>
        <v>0</v>
      </c>
      <c r="CZ6" s="46">
        <f>Model_DER!CZ7</f>
        <v>0</v>
      </c>
      <c r="DA6" s="46">
        <f>Model_DER!DA7</f>
        <v>0</v>
      </c>
      <c r="DB6" s="46">
        <f>Model_DER!DB7</f>
        <v>0</v>
      </c>
      <c r="DC6" s="46">
        <f>Model_DER!DC7</f>
        <v>0</v>
      </c>
    </row>
    <row r="7" spans="2:107" x14ac:dyDescent="0.35">
      <c r="B7" s="40" t="s">
        <v>216</v>
      </c>
      <c r="H7" s="46">
        <f>Model_DER!H8</f>
        <v>0</v>
      </c>
      <c r="I7" s="46">
        <f>Model_DER!I8</f>
        <v>43804.171595298816</v>
      </c>
      <c r="J7" s="46">
        <f>Model_DER!J8</f>
        <v>109982.16622081181</v>
      </c>
      <c r="K7" s="46">
        <f>Model_DER!K8</f>
        <v>170609.83535003429</v>
      </c>
      <c r="L7" s="46">
        <f>Model_DER!L8</f>
        <v>247921.79909495395</v>
      </c>
      <c r="M7" s="46">
        <f>Model_DER!M8</f>
        <v>344063.01214783371</v>
      </c>
      <c r="N7" s="46">
        <f>Model_DER!N8</f>
        <v>324902.47125931829</v>
      </c>
      <c r="O7" s="46">
        <f>Model_DER!O8</f>
        <v>398439.55731152283</v>
      </c>
      <c r="P7" s="46">
        <f>Model_DER!P8</f>
        <v>167724.08031589817</v>
      </c>
      <c r="Q7" s="46">
        <f>Model_DER!Q8</f>
        <v>0</v>
      </c>
      <c r="R7" s="46">
        <f>Model_DER!R8</f>
        <v>0</v>
      </c>
      <c r="S7" s="46">
        <f>Model_DER!S8</f>
        <v>0</v>
      </c>
      <c r="T7" s="46">
        <f>Model_DER!T8</f>
        <v>0</v>
      </c>
      <c r="U7" s="46">
        <f>Model_DER!U8</f>
        <v>0</v>
      </c>
      <c r="V7" s="46">
        <f>Model_DER!V8</f>
        <v>0</v>
      </c>
      <c r="W7" s="46">
        <f>Model_DER!W8</f>
        <v>0</v>
      </c>
      <c r="X7" s="46">
        <f>Model_DER!X8</f>
        <v>0</v>
      </c>
      <c r="Y7" s="46">
        <f>Model_DER!Y8</f>
        <v>0</v>
      </c>
      <c r="Z7" s="46">
        <f>Model_DER!Z8</f>
        <v>0</v>
      </c>
      <c r="AA7" s="46">
        <f>Model_DER!AA8</f>
        <v>0</v>
      </c>
      <c r="AB7" s="46">
        <f>Model_DER!AB8</f>
        <v>0</v>
      </c>
      <c r="AC7" s="46">
        <f>Model_DER!AC8</f>
        <v>0</v>
      </c>
      <c r="AD7" s="46">
        <f>Model_DER!AD8</f>
        <v>0</v>
      </c>
      <c r="AE7" s="46">
        <f>Model_DER!AE8</f>
        <v>0</v>
      </c>
      <c r="AF7" s="46">
        <f>Model_DER!AF8</f>
        <v>0</v>
      </c>
      <c r="AG7" s="46">
        <f>Model_DER!AG8</f>
        <v>0</v>
      </c>
      <c r="AH7" s="46">
        <f>Model_DER!AH8</f>
        <v>0</v>
      </c>
      <c r="AI7" s="46">
        <f>Model_DER!AI8</f>
        <v>0</v>
      </c>
      <c r="AJ7" s="46">
        <f>Model_DER!AJ8</f>
        <v>0</v>
      </c>
      <c r="AK7" s="46">
        <f>Model_DER!AK8</f>
        <v>0</v>
      </c>
      <c r="AL7" s="46">
        <f>Model_DER!AL8</f>
        <v>0</v>
      </c>
      <c r="AM7" s="46">
        <f>Model_DER!AM8</f>
        <v>0</v>
      </c>
      <c r="AN7" s="46">
        <f>Model_DER!AN8</f>
        <v>0</v>
      </c>
      <c r="AO7" s="46">
        <f>Model_DER!AO8</f>
        <v>0</v>
      </c>
      <c r="AP7" s="46">
        <f>Model_DER!AP8</f>
        <v>0</v>
      </c>
      <c r="AQ7" s="46">
        <f>Model_DER!AQ8</f>
        <v>0</v>
      </c>
      <c r="AR7" s="46">
        <f>Model_DER!AR8</f>
        <v>0</v>
      </c>
      <c r="AS7" s="46">
        <f>Model_DER!AS8</f>
        <v>0</v>
      </c>
      <c r="AT7" s="46">
        <f>Model_DER!AT8</f>
        <v>0</v>
      </c>
      <c r="AU7" s="46">
        <f>Model_DER!AU8</f>
        <v>0</v>
      </c>
      <c r="AV7" s="46">
        <f>Model_DER!AV8</f>
        <v>0</v>
      </c>
      <c r="AW7" s="46">
        <f>Model_DER!AW8</f>
        <v>0</v>
      </c>
      <c r="AX7" s="46">
        <f>Model_DER!AX8</f>
        <v>0</v>
      </c>
      <c r="AY7" s="46">
        <f>Model_DER!AY8</f>
        <v>0</v>
      </c>
      <c r="AZ7" s="46">
        <f>Model_DER!AZ8</f>
        <v>0</v>
      </c>
      <c r="BA7" s="46">
        <f>Model_DER!BA8</f>
        <v>0</v>
      </c>
      <c r="BB7" s="46">
        <f>Model_DER!BB8</f>
        <v>0</v>
      </c>
      <c r="BC7" s="46">
        <f>Model_DER!BC8</f>
        <v>0</v>
      </c>
      <c r="BD7" s="46">
        <f>Model_DER!BD8</f>
        <v>0</v>
      </c>
      <c r="BE7" s="46">
        <f>Model_DER!BE8</f>
        <v>0</v>
      </c>
      <c r="BF7" s="46">
        <f>Model_DER!BF8</f>
        <v>0</v>
      </c>
      <c r="BG7" s="46">
        <f>Model_DER!BG8</f>
        <v>0</v>
      </c>
      <c r="BH7" s="46">
        <f>Model_DER!BH8</f>
        <v>0</v>
      </c>
      <c r="BI7" s="46">
        <f>Model_DER!BI8</f>
        <v>0</v>
      </c>
      <c r="BJ7" s="46">
        <f>Model_DER!BJ8</f>
        <v>0</v>
      </c>
      <c r="BK7" s="46">
        <f>Model_DER!BK8</f>
        <v>0</v>
      </c>
      <c r="BL7" s="46">
        <f>Model_DER!BL8</f>
        <v>0</v>
      </c>
      <c r="BM7" s="46">
        <f>Model_DER!BM8</f>
        <v>0</v>
      </c>
      <c r="BN7" s="46">
        <f>Model_DER!BN8</f>
        <v>0</v>
      </c>
      <c r="BO7" s="46">
        <f>Model_DER!BO8</f>
        <v>0</v>
      </c>
      <c r="BP7" s="46">
        <f>Model_DER!BP8</f>
        <v>0</v>
      </c>
      <c r="BQ7" s="46">
        <f>Model_DER!BQ8</f>
        <v>0</v>
      </c>
      <c r="BR7" s="46">
        <f>Model_DER!BR8</f>
        <v>0</v>
      </c>
      <c r="BS7" s="46">
        <f>Model_DER!BS8</f>
        <v>0</v>
      </c>
      <c r="BT7" s="46">
        <f>Model_DER!BT8</f>
        <v>0</v>
      </c>
      <c r="BU7" s="46">
        <f>Model_DER!BU8</f>
        <v>0</v>
      </c>
      <c r="BV7" s="46">
        <f>Model_DER!BV8</f>
        <v>0</v>
      </c>
      <c r="BW7" s="46">
        <f>Model_DER!BW8</f>
        <v>0</v>
      </c>
      <c r="BX7" s="46">
        <f>Model_DER!BX8</f>
        <v>0</v>
      </c>
      <c r="BY7" s="46">
        <f>Model_DER!BY8</f>
        <v>0</v>
      </c>
      <c r="BZ7" s="46">
        <f>Model_DER!BZ8</f>
        <v>0</v>
      </c>
      <c r="CA7" s="46">
        <f>Model_DER!CA8</f>
        <v>0</v>
      </c>
      <c r="CB7" s="46">
        <f>Model_DER!CB8</f>
        <v>0</v>
      </c>
      <c r="CC7" s="46">
        <f>Model_DER!CC8</f>
        <v>0</v>
      </c>
      <c r="CD7" s="46">
        <f>Model_DER!CD8</f>
        <v>0</v>
      </c>
      <c r="CE7" s="46">
        <f>Model_DER!CE8</f>
        <v>0</v>
      </c>
      <c r="CF7" s="46">
        <f>Model_DER!CF8</f>
        <v>0</v>
      </c>
      <c r="CG7" s="46">
        <f>Model_DER!CG8</f>
        <v>0</v>
      </c>
      <c r="CH7" s="46">
        <f>Model_DER!CH8</f>
        <v>0</v>
      </c>
      <c r="CI7" s="46">
        <f>Model_DER!CI8</f>
        <v>0</v>
      </c>
      <c r="CJ7" s="46">
        <f>Model_DER!CJ8</f>
        <v>0</v>
      </c>
      <c r="CK7" s="46">
        <f>Model_DER!CK8</f>
        <v>0</v>
      </c>
      <c r="CL7" s="46">
        <f>Model_DER!CL8</f>
        <v>0</v>
      </c>
      <c r="CM7" s="46">
        <f>Model_DER!CM8</f>
        <v>0</v>
      </c>
      <c r="CN7" s="46">
        <f>Model_DER!CN8</f>
        <v>0</v>
      </c>
      <c r="CO7" s="46">
        <f>Model_DER!CO8</f>
        <v>0</v>
      </c>
      <c r="CP7" s="46">
        <f>Model_DER!CP8</f>
        <v>0</v>
      </c>
      <c r="CQ7" s="46">
        <f>Model_DER!CQ8</f>
        <v>0</v>
      </c>
      <c r="CR7" s="46">
        <f>Model_DER!CR8</f>
        <v>0</v>
      </c>
      <c r="CS7" s="46">
        <f>Model_DER!CS8</f>
        <v>0</v>
      </c>
      <c r="CT7" s="46">
        <f>Model_DER!CT8</f>
        <v>0</v>
      </c>
      <c r="CU7" s="46">
        <f>Model_DER!CU8</f>
        <v>0</v>
      </c>
      <c r="CV7" s="46">
        <f>Model_DER!CV8</f>
        <v>0</v>
      </c>
      <c r="CW7" s="46">
        <f>Model_DER!CW8</f>
        <v>0</v>
      </c>
      <c r="CX7" s="46">
        <f>Model_DER!CX8</f>
        <v>0</v>
      </c>
      <c r="CY7" s="46">
        <f>Model_DER!CY8</f>
        <v>0</v>
      </c>
      <c r="CZ7" s="46">
        <f>Model_DER!CZ8</f>
        <v>0</v>
      </c>
      <c r="DA7" s="46">
        <f>Model_DER!DA8</f>
        <v>0</v>
      </c>
      <c r="DB7" s="46">
        <f>Model_DER!DB8</f>
        <v>0</v>
      </c>
      <c r="DC7" s="46">
        <f>Model_DER!DC8</f>
        <v>0</v>
      </c>
    </row>
    <row r="8" spans="2:107" x14ac:dyDescent="0.35">
      <c r="B8" s="44" t="s">
        <v>133</v>
      </c>
      <c r="H8" s="46">
        <f t="shared" ref="H8:AM8" si="0">SUM(H6:H7)</f>
        <v>0</v>
      </c>
      <c r="I8" s="46">
        <f t="shared" si="0"/>
        <v>481845.88754828693</v>
      </c>
      <c r="J8" s="46">
        <f t="shared" si="0"/>
        <v>1209803.8284289299</v>
      </c>
      <c r="K8" s="46">
        <f t="shared" si="0"/>
        <v>1876708.1888503772</v>
      </c>
      <c r="L8" s="46">
        <f t="shared" si="0"/>
        <v>2727139.7900444935</v>
      </c>
      <c r="M8" s="46">
        <f t="shared" si="0"/>
        <v>3784693.1336261705</v>
      </c>
      <c r="N8" s="46">
        <f t="shared" si="0"/>
        <v>3573927.1838525012</v>
      </c>
      <c r="O8" s="46">
        <f t="shared" si="0"/>
        <v>4382835.1304267514</v>
      </c>
      <c r="P8" s="46">
        <f t="shared" si="0"/>
        <v>1844964.8834748799</v>
      </c>
      <c r="Q8" s="46">
        <f t="shared" si="0"/>
        <v>0</v>
      </c>
      <c r="R8" s="46">
        <f t="shared" si="0"/>
        <v>0</v>
      </c>
      <c r="S8" s="46">
        <f t="shared" si="0"/>
        <v>0</v>
      </c>
      <c r="T8" s="46">
        <f t="shared" si="0"/>
        <v>0</v>
      </c>
      <c r="U8" s="46">
        <f t="shared" si="0"/>
        <v>0</v>
      </c>
      <c r="V8" s="46">
        <f t="shared" si="0"/>
        <v>0</v>
      </c>
      <c r="W8" s="46">
        <f t="shared" si="0"/>
        <v>0</v>
      </c>
      <c r="X8" s="46">
        <f t="shared" si="0"/>
        <v>0</v>
      </c>
      <c r="Y8" s="46">
        <f t="shared" si="0"/>
        <v>0</v>
      </c>
      <c r="Z8" s="46">
        <f t="shared" si="0"/>
        <v>0</v>
      </c>
      <c r="AA8" s="46">
        <f t="shared" si="0"/>
        <v>0</v>
      </c>
      <c r="AB8" s="46">
        <f t="shared" si="0"/>
        <v>0</v>
      </c>
      <c r="AC8" s="46">
        <f t="shared" si="0"/>
        <v>0</v>
      </c>
      <c r="AD8" s="46">
        <f t="shared" si="0"/>
        <v>0</v>
      </c>
      <c r="AE8" s="46">
        <f t="shared" si="0"/>
        <v>0</v>
      </c>
      <c r="AF8" s="46">
        <f t="shared" si="0"/>
        <v>0</v>
      </c>
      <c r="AG8" s="46">
        <f t="shared" si="0"/>
        <v>0</v>
      </c>
      <c r="AH8" s="46">
        <f t="shared" si="0"/>
        <v>0</v>
      </c>
      <c r="AI8" s="46">
        <f t="shared" si="0"/>
        <v>0</v>
      </c>
      <c r="AJ8" s="46">
        <f t="shared" si="0"/>
        <v>0</v>
      </c>
      <c r="AK8" s="46">
        <f t="shared" si="0"/>
        <v>0</v>
      </c>
      <c r="AL8" s="46">
        <f t="shared" si="0"/>
        <v>0</v>
      </c>
      <c r="AM8" s="46">
        <f t="shared" si="0"/>
        <v>0</v>
      </c>
      <c r="AN8" s="46">
        <f t="shared" ref="AN8:BS8" si="1">SUM(AN6:AN7)</f>
        <v>0</v>
      </c>
      <c r="AO8" s="46">
        <f t="shared" si="1"/>
        <v>0</v>
      </c>
      <c r="AP8" s="46">
        <f t="shared" si="1"/>
        <v>0</v>
      </c>
      <c r="AQ8" s="46">
        <f t="shared" si="1"/>
        <v>0</v>
      </c>
      <c r="AR8" s="46">
        <f t="shared" si="1"/>
        <v>0</v>
      </c>
      <c r="AS8" s="46">
        <f t="shared" si="1"/>
        <v>0</v>
      </c>
      <c r="AT8" s="46">
        <f t="shared" si="1"/>
        <v>0</v>
      </c>
      <c r="AU8" s="46">
        <f t="shared" si="1"/>
        <v>0</v>
      </c>
      <c r="AV8" s="46">
        <f t="shared" si="1"/>
        <v>0</v>
      </c>
      <c r="AW8" s="46">
        <f t="shared" si="1"/>
        <v>0</v>
      </c>
      <c r="AX8" s="46">
        <f t="shared" si="1"/>
        <v>0</v>
      </c>
      <c r="AY8" s="46">
        <f t="shared" si="1"/>
        <v>0</v>
      </c>
      <c r="AZ8" s="46">
        <f t="shared" si="1"/>
        <v>0</v>
      </c>
      <c r="BA8" s="46">
        <f t="shared" si="1"/>
        <v>0</v>
      </c>
      <c r="BB8" s="46">
        <f t="shared" si="1"/>
        <v>0</v>
      </c>
      <c r="BC8" s="46">
        <f t="shared" si="1"/>
        <v>0</v>
      </c>
      <c r="BD8" s="46">
        <f t="shared" si="1"/>
        <v>0</v>
      </c>
      <c r="BE8" s="46">
        <f t="shared" si="1"/>
        <v>0</v>
      </c>
      <c r="BF8" s="46">
        <f t="shared" si="1"/>
        <v>0</v>
      </c>
      <c r="BG8" s="46">
        <f t="shared" si="1"/>
        <v>0</v>
      </c>
      <c r="BH8" s="46">
        <f t="shared" si="1"/>
        <v>0</v>
      </c>
      <c r="BI8" s="46">
        <f t="shared" si="1"/>
        <v>0</v>
      </c>
      <c r="BJ8" s="46">
        <f t="shared" si="1"/>
        <v>0</v>
      </c>
      <c r="BK8" s="46">
        <f t="shared" si="1"/>
        <v>0</v>
      </c>
      <c r="BL8" s="46">
        <f t="shared" si="1"/>
        <v>0</v>
      </c>
      <c r="BM8" s="46">
        <f t="shared" si="1"/>
        <v>0</v>
      </c>
      <c r="BN8" s="46">
        <f t="shared" si="1"/>
        <v>0</v>
      </c>
      <c r="BO8" s="46">
        <f t="shared" si="1"/>
        <v>0</v>
      </c>
      <c r="BP8" s="46">
        <f t="shared" si="1"/>
        <v>0</v>
      </c>
      <c r="BQ8" s="46">
        <f t="shared" si="1"/>
        <v>0</v>
      </c>
      <c r="BR8" s="46">
        <f t="shared" si="1"/>
        <v>0</v>
      </c>
      <c r="BS8" s="46">
        <f t="shared" si="1"/>
        <v>0</v>
      </c>
      <c r="BT8" s="46">
        <f t="shared" ref="BT8:CY8" si="2">SUM(BT6:BT7)</f>
        <v>0</v>
      </c>
      <c r="BU8" s="46">
        <f t="shared" si="2"/>
        <v>0</v>
      </c>
      <c r="BV8" s="46">
        <f t="shared" si="2"/>
        <v>0</v>
      </c>
      <c r="BW8" s="46">
        <f t="shared" si="2"/>
        <v>0</v>
      </c>
      <c r="BX8" s="46">
        <f t="shared" si="2"/>
        <v>0</v>
      </c>
      <c r="BY8" s="46">
        <f t="shared" si="2"/>
        <v>0</v>
      </c>
      <c r="BZ8" s="46">
        <f t="shared" si="2"/>
        <v>0</v>
      </c>
      <c r="CA8" s="46">
        <f t="shared" si="2"/>
        <v>0</v>
      </c>
      <c r="CB8" s="46">
        <f t="shared" si="2"/>
        <v>0</v>
      </c>
      <c r="CC8" s="46">
        <f t="shared" si="2"/>
        <v>0</v>
      </c>
      <c r="CD8" s="46">
        <f t="shared" si="2"/>
        <v>0</v>
      </c>
      <c r="CE8" s="46">
        <f t="shared" si="2"/>
        <v>0</v>
      </c>
      <c r="CF8" s="46">
        <f t="shared" si="2"/>
        <v>0</v>
      </c>
      <c r="CG8" s="46">
        <f t="shared" si="2"/>
        <v>0</v>
      </c>
      <c r="CH8" s="46">
        <f t="shared" si="2"/>
        <v>0</v>
      </c>
      <c r="CI8" s="46">
        <f t="shared" si="2"/>
        <v>0</v>
      </c>
      <c r="CJ8" s="46">
        <f t="shared" si="2"/>
        <v>0</v>
      </c>
      <c r="CK8" s="46">
        <f t="shared" si="2"/>
        <v>0</v>
      </c>
      <c r="CL8" s="46">
        <f t="shared" si="2"/>
        <v>0</v>
      </c>
      <c r="CM8" s="46">
        <f t="shared" si="2"/>
        <v>0</v>
      </c>
      <c r="CN8" s="46">
        <f t="shared" si="2"/>
        <v>0</v>
      </c>
      <c r="CO8" s="46">
        <f t="shared" si="2"/>
        <v>0</v>
      </c>
      <c r="CP8" s="46">
        <f t="shared" si="2"/>
        <v>0</v>
      </c>
      <c r="CQ8" s="46">
        <f t="shared" si="2"/>
        <v>0</v>
      </c>
      <c r="CR8" s="46">
        <f t="shared" si="2"/>
        <v>0</v>
      </c>
      <c r="CS8" s="46">
        <f t="shared" si="2"/>
        <v>0</v>
      </c>
      <c r="CT8" s="46">
        <f t="shared" si="2"/>
        <v>0</v>
      </c>
      <c r="CU8" s="46">
        <f t="shared" si="2"/>
        <v>0</v>
      </c>
      <c r="CV8" s="46">
        <f t="shared" si="2"/>
        <v>0</v>
      </c>
      <c r="CW8" s="46">
        <f t="shared" si="2"/>
        <v>0</v>
      </c>
      <c r="CX8" s="46">
        <f t="shared" si="2"/>
        <v>0</v>
      </c>
      <c r="CY8" s="46">
        <f t="shared" si="2"/>
        <v>0</v>
      </c>
      <c r="CZ8" s="46">
        <f t="shared" ref="CZ8:DC8" si="3">SUM(CZ6:CZ7)</f>
        <v>0</v>
      </c>
      <c r="DA8" s="46">
        <f t="shared" si="3"/>
        <v>0</v>
      </c>
      <c r="DB8" s="46">
        <f t="shared" si="3"/>
        <v>0</v>
      </c>
      <c r="DC8" s="46">
        <f t="shared" si="3"/>
        <v>0</v>
      </c>
    </row>
    <row r="10" spans="2:107" s="48" customFormat="1" x14ac:dyDescent="0.35">
      <c r="B10" s="47" t="s">
        <v>153</v>
      </c>
    </row>
    <row r="11" spans="2:107" x14ac:dyDescent="0.35">
      <c r="B11" t="s">
        <v>151</v>
      </c>
      <c r="H11" s="46">
        <f>Model_Reference!H13</f>
        <v>265095.19459348958</v>
      </c>
      <c r="I11" s="46">
        <f>Model_Reference!I13</f>
        <v>3376235.5775628928</v>
      </c>
      <c r="J11" s="46">
        <f>Model_Reference!J13</f>
        <v>9065572.4562968686</v>
      </c>
      <c r="K11" s="46">
        <f>Model_Reference!K13</f>
        <v>11128730.788872473</v>
      </c>
      <c r="L11" s="46">
        <f>Model_Reference!L13</f>
        <v>12510444.468639363</v>
      </c>
      <c r="M11" s="46">
        <f>Model_Reference!M13</f>
        <v>12560644.894610809</v>
      </c>
      <c r="N11" s="46">
        <f>Model_Reference!N13</f>
        <v>12589576.901294813</v>
      </c>
      <c r="O11" s="46">
        <f>Model_Reference!O13</f>
        <v>12598978.801008871</v>
      </c>
      <c r="P11" s="46">
        <f>Model_Reference!P13</f>
        <v>12590450.577860592</v>
      </c>
      <c r="Q11" s="46">
        <f>Model_Reference!Q13</f>
        <v>12565464.96873996</v>
      </c>
      <c r="R11" s="46">
        <f>Model_Reference!R13</f>
        <v>12525377.658126989</v>
      </c>
      <c r="S11" s="46">
        <f>Model_Reference!S13</f>
        <v>12471436.65761533</v>
      </c>
      <c r="T11" s="46">
        <f>Model_Reference!T13</f>
        <v>12404790.935380634</v>
      </c>
      <c r="U11" s="46">
        <f>Model_Reference!U13</f>
        <v>12326498.355604166</v>
      </c>
      <c r="V11" s="46">
        <f>Model_Reference!V13</f>
        <v>12237532.983061567</v>
      </c>
      <c r="W11" s="46">
        <f>Model_Reference!W13</f>
        <v>12138791.803669868</v>
      </c>
      <c r="X11" s="46">
        <f>Model_Reference!X13</f>
        <v>12031100.907722652</v>
      </c>
      <c r="Y11" s="46">
        <f>Model_Reference!Y13</f>
        <v>11915221.178804932</v>
      </c>
      <c r="Z11" s="46">
        <f>Model_Reference!Z13</f>
        <v>11791853.527940128</v>
      </c>
      <c r="AA11" s="46">
        <f>Model_Reference!AA13</f>
        <v>11661643.709357506</v>
      </c>
      <c r="AB11" s="46">
        <f>Model_Reference!AB13</f>
        <v>11525186.751357455</v>
      </c>
      <c r="AC11" s="46">
        <f>Model_Reference!AC13</f>
        <v>11383031.033073997</v>
      </c>
      <c r="AD11" s="46">
        <f>Model_Reference!AD13</f>
        <v>11235682.035470039</v>
      </c>
      <c r="AE11" s="46">
        <f>Model_Reference!AE13</f>
        <v>11083605.792634271</v>
      </c>
      <c r="AF11" s="46">
        <f>Model_Reference!AF13</f>
        <v>10927232.067363139</v>
      </c>
      <c r="AG11" s="46">
        <f>Model_Reference!AG13</f>
        <v>10766957.273092926</v>
      </c>
      <c r="AH11" s="46">
        <f>Model_Reference!AH13</f>
        <v>10603147.162481863</v>
      </c>
      <c r="AI11" s="46">
        <f>Model_Reference!AI13</f>
        <v>10436139.301318265</v>
      </c>
      <c r="AJ11" s="46">
        <f>Model_Reference!AJ13</f>
        <v>10266245.344937019</v>
      </c>
      <c r="AK11" s="46">
        <f>Model_Reference!AK13</f>
        <v>10093753.132952029</v>
      </c>
      <c r="AL11" s="46">
        <f>Model_Reference!AL13</f>
        <v>9918928.6168480106</v>
      </c>
      <c r="AM11" s="46">
        <f>Model_Reference!AM13</f>
        <v>9742017.6338116415</v>
      </c>
      <c r="AN11" s="46">
        <f>Model_Reference!AN13</f>
        <v>9563247.5391118005</v>
      </c>
      <c r="AO11" s="46">
        <f>Model_Reference!AO13</f>
        <v>9382828.7083541434</v>
      </c>
      <c r="AP11" s="46">
        <f>Model_Reference!AP13</f>
        <v>9200955.920029331</v>
      </c>
      <c r="AQ11" s="46">
        <f>Model_Reference!AQ13</f>
        <v>9017809.6279408801</v>
      </c>
      <c r="AR11" s="46">
        <f>Model_Reference!AR13</f>
        <v>8833557.132331999</v>
      </c>
      <c r="AS11" s="46">
        <f>Model_Reference!AS13</f>
        <v>8648353.65782528</v>
      </c>
      <c r="AT11" s="46">
        <f>Model_Reference!AT13</f>
        <v>8462343.3456403259</v>
      </c>
      <c r="AU11" s="46">
        <f>Model_Reference!AU13</f>
        <v>8275660.1669573234</v>
      </c>
      <c r="AV11" s="46">
        <f>Model_Reference!AV13</f>
        <v>8088428.7637453694</v>
      </c>
      <c r="AW11" s="46">
        <f>Model_Reference!AW13</f>
        <v>7900765.2228690125</v>
      </c>
      <c r="AX11" s="46">
        <f>Model_Reference!AX13</f>
        <v>7712777.7888216851</v>
      </c>
      <c r="AY11" s="46">
        <f>Model_Reference!AY13</f>
        <v>7524567.5200069509</v>
      </c>
      <c r="AZ11" s="46">
        <f>Model_Reference!AZ13</f>
        <v>7336228.8930950835</v>
      </c>
      <c r="BA11" s="46">
        <f>Model_Reference!BA13</f>
        <v>7147850.3596205134</v>
      </c>
      <c r="BB11" s="46">
        <f>Model_Reference!BB13</f>
        <v>3239457.51576288</v>
      </c>
      <c r="BC11" s="46">
        <f>Model_Reference!BC13</f>
        <v>1648781.1877717047</v>
      </c>
      <c r="BD11" s="46">
        <f>Model_Reference!BD13</f>
        <v>232469.65321251386</v>
      </c>
      <c r="BE11" s="46">
        <f>Model_Reference!BE13</f>
        <v>0</v>
      </c>
      <c r="BF11" s="46">
        <f>Model_Reference!BF13</f>
        <v>0</v>
      </c>
      <c r="BG11" s="46">
        <f>Model_Reference!BG13</f>
        <v>0</v>
      </c>
      <c r="BH11" s="46">
        <f>Model_Reference!BH13</f>
        <v>0</v>
      </c>
      <c r="BI11" s="46">
        <f>Model_Reference!BI13</f>
        <v>0</v>
      </c>
      <c r="BJ11" s="46">
        <f>Model_Reference!BJ13</f>
        <v>0</v>
      </c>
      <c r="BK11" s="46">
        <f>Model_Reference!BK13</f>
        <v>0</v>
      </c>
      <c r="BL11" s="46">
        <f>Model_Reference!BL13</f>
        <v>0</v>
      </c>
      <c r="BM11" s="46">
        <f>Model_Reference!BM13</f>
        <v>0</v>
      </c>
      <c r="BN11" s="46">
        <f>Model_Reference!BN13</f>
        <v>0</v>
      </c>
      <c r="BO11" s="46">
        <f>Model_Reference!BO13</f>
        <v>0</v>
      </c>
      <c r="BP11" s="46">
        <f>Model_Reference!BP13</f>
        <v>0</v>
      </c>
      <c r="BQ11" s="46">
        <f>Model_Reference!BQ13</f>
        <v>0</v>
      </c>
      <c r="BR11" s="46">
        <f>Model_Reference!BR13</f>
        <v>0</v>
      </c>
      <c r="BS11" s="46">
        <f>Model_Reference!BS13</f>
        <v>0</v>
      </c>
      <c r="BT11" s="46">
        <f>Model_Reference!BT13</f>
        <v>0</v>
      </c>
      <c r="BU11" s="46">
        <f>Model_Reference!BU13</f>
        <v>0</v>
      </c>
      <c r="BV11" s="46">
        <f>Model_Reference!BV13</f>
        <v>0</v>
      </c>
      <c r="BW11" s="46">
        <f>Model_Reference!BW13</f>
        <v>0</v>
      </c>
      <c r="BX11" s="46">
        <f>Model_Reference!BX13</f>
        <v>0</v>
      </c>
      <c r="BY11" s="46">
        <f>Model_Reference!BY13</f>
        <v>0</v>
      </c>
      <c r="BZ11" s="46">
        <f>Model_Reference!BZ13</f>
        <v>0</v>
      </c>
      <c r="CA11" s="46">
        <f>Model_Reference!CA13</f>
        <v>0</v>
      </c>
      <c r="CB11" s="46">
        <f>Model_Reference!CB13</f>
        <v>0</v>
      </c>
      <c r="CC11" s="46">
        <f>Model_Reference!CC13</f>
        <v>0</v>
      </c>
      <c r="CD11" s="46">
        <f>Model_Reference!CD13</f>
        <v>0</v>
      </c>
      <c r="CE11" s="46">
        <f>Model_Reference!CE13</f>
        <v>0</v>
      </c>
      <c r="CF11" s="46">
        <f>Model_Reference!CF13</f>
        <v>0</v>
      </c>
      <c r="CG11" s="46">
        <f>Model_Reference!CG13</f>
        <v>0</v>
      </c>
      <c r="CH11" s="46">
        <f>Model_Reference!CH13</f>
        <v>0</v>
      </c>
      <c r="CI11" s="46">
        <f>Model_Reference!CI13</f>
        <v>0</v>
      </c>
      <c r="CJ11" s="46">
        <f>Model_Reference!CJ13</f>
        <v>0</v>
      </c>
      <c r="CK11" s="46">
        <f>Model_Reference!CK13</f>
        <v>0</v>
      </c>
      <c r="CL11" s="46">
        <f>Model_Reference!CL13</f>
        <v>0</v>
      </c>
      <c r="CM11" s="46">
        <f>Model_Reference!CM13</f>
        <v>0</v>
      </c>
      <c r="CN11" s="46">
        <f>Model_Reference!CN13</f>
        <v>0</v>
      </c>
      <c r="CO11" s="46">
        <f>Model_Reference!CO13</f>
        <v>0</v>
      </c>
      <c r="CP11" s="46">
        <f>Model_Reference!CP13</f>
        <v>0</v>
      </c>
      <c r="CQ11" s="46">
        <f>Model_Reference!CQ13</f>
        <v>0</v>
      </c>
      <c r="CR11" s="46">
        <f>Model_Reference!CR13</f>
        <v>0</v>
      </c>
      <c r="CS11" s="46">
        <f>Model_Reference!CS13</f>
        <v>0</v>
      </c>
      <c r="CT11" s="46">
        <f>Model_Reference!CT13</f>
        <v>0</v>
      </c>
      <c r="CU11" s="46">
        <f>Model_Reference!CU13</f>
        <v>0</v>
      </c>
      <c r="CV11" s="46">
        <f>Model_Reference!CV13</f>
        <v>0</v>
      </c>
      <c r="CW11" s="46">
        <f>Model_Reference!CW13</f>
        <v>0</v>
      </c>
      <c r="CX11" s="46">
        <f>Model_Reference!CX13</f>
        <v>0</v>
      </c>
      <c r="CY11" s="46">
        <f>Model_Reference!CY13</f>
        <v>0</v>
      </c>
      <c r="CZ11" s="46">
        <f>Model_Reference!CZ13</f>
        <v>0</v>
      </c>
      <c r="DA11" s="46">
        <f>Model_Reference!DA13</f>
        <v>0</v>
      </c>
      <c r="DB11" s="46">
        <f>Model_Reference!DB13</f>
        <v>0</v>
      </c>
      <c r="DC11" s="46">
        <f>Model_Reference!DC13</f>
        <v>0</v>
      </c>
    </row>
    <row r="12" spans="2:107" x14ac:dyDescent="0.35">
      <c r="B12" t="s">
        <v>152</v>
      </c>
      <c r="H12" s="46">
        <f>Model_Deferred!H13</f>
        <v>0</v>
      </c>
      <c r="I12" s="46">
        <f>Model_Deferred!I13</f>
        <v>0</v>
      </c>
      <c r="J12" s="46">
        <f>Model_Deferred!J13</f>
        <v>0</v>
      </c>
      <c r="K12" s="46">
        <f>Model_Deferred!K13</f>
        <v>137873.01458571429</v>
      </c>
      <c r="L12" s="46">
        <f>Model_Deferred!L13</f>
        <v>498251.75245062867</v>
      </c>
      <c r="M12" s="46">
        <f>Model_Deferred!M13</f>
        <v>1237838.0359315714</v>
      </c>
      <c r="N12" s="46">
        <f>Model_Deferred!N13</f>
        <v>3402163.8519681208</v>
      </c>
      <c r="O12" s="46">
        <f>Model_Deferred!O13</f>
        <v>6869342.7006386779</v>
      </c>
      <c r="P12" s="46">
        <f>Model_Deferred!P13</f>
        <v>11040621.753627293</v>
      </c>
      <c r="Q12" s="46">
        <f>Model_Deferred!Q13</f>
        <v>13486314.538636915</v>
      </c>
      <c r="R12" s="46">
        <f>Model_Deferred!R13</f>
        <v>13561683.774111163</v>
      </c>
      <c r="S12" s="46">
        <f>Model_Deferred!S13</f>
        <v>13612260.611319397</v>
      </c>
      <c r="T12" s="46">
        <f>Model_Deferred!T13</f>
        <v>13640069.115106644</v>
      </c>
      <c r="U12" s="46">
        <f>Model_Deferred!U13</f>
        <v>13646972.238590011</v>
      </c>
      <c r="V12" s="46">
        <f>Model_Deferred!V13</f>
        <v>13634684.728366099</v>
      </c>
      <c r="W12" s="46">
        <f>Model_Deferred!W13</f>
        <v>13604784.997627243</v>
      </c>
      <c r="X12" s="46">
        <f>Model_Deferred!X13</f>
        <v>13558726.049760286</v>
      </c>
      <c r="Y12" s="46">
        <f>Model_Deferred!Y13</f>
        <v>13497845.528396046</v>
      </c>
      <c r="Z12" s="46">
        <f>Model_Deferred!Z13</f>
        <v>13423374.963800089</v>
      </c>
      <c r="AA12" s="46">
        <f>Model_Deferred!AA13</f>
        <v>13336448.279904451</v>
      </c>
      <c r="AB12" s="46">
        <f>Model_Deferred!AB13</f>
        <v>13238109.621136073</v>
      </c>
      <c r="AC12" s="46">
        <f>Model_Deferred!AC13</f>
        <v>13129320.553465392</v>
      </c>
      <c r="AD12" s="46">
        <f>Model_Deferred!AD13</f>
        <v>13010966.689744839</v>
      </c>
      <c r="AE12" s="46">
        <f>Model_Deferred!AE13</f>
        <v>12883863.785401445</v>
      </c>
      <c r="AF12" s="46">
        <f>Model_Deferred!AF13</f>
        <v>12748763.346862938</v>
      </c>
      <c r="AG12" s="46">
        <f>Model_Deferred!AG13</f>
        <v>12606357.791706394</v>
      </c>
      <c r="AH12" s="46">
        <f>Model_Deferred!AH13</f>
        <v>12457285.196399543</v>
      </c>
      <c r="AI12" s="46">
        <f>Model_Deferred!AI13</f>
        <v>12302133.664635472</v>
      </c>
      <c r="AJ12" s="46">
        <f>Model_Deferred!AJ13</f>
        <v>12141445.346621433</v>
      </c>
      <c r="AK12" s="46">
        <f>Model_Deferred!AK13</f>
        <v>11975720.137253914</v>
      </c>
      <c r="AL12" s="46">
        <f>Model_Deferred!AL13</f>
        <v>11805419.078877619</v>
      </c>
      <c r="AM12" s="46">
        <f>Model_Deferred!AM13</f>
        <v>11630967.492270397</v>
      </c>
      <c r="AN12" s="46">
        <f>Model_Deferred!AN13</f>
        <v>11452757.857605014</v>
      </c>
      <c r="AO12" s="46">
        <f>Model_Deferred!AO13</f>
        <v>11271152.465398706</v>
      </c>
      <c r="AP12" s="46">
        <f>Model_Deferred!AP13</f>
        <v>11086485.855860775</v>
      </c>
      <c r="AQ12" s="46">
        <f>Model_Deferred!AQ13</f>
        <v>10899067.063575905</v>
      </c>
      <c r="AR12" s="46">
        <f>Model_Deferred!AR13</f>
        <v>10709181.683105962</v>
      </c>
      <c r="AS12" s="46">
        <f>Model_Deferred!AS13</f>
        <v>10517093.769846711</v>
      </c>
      <c r="AT12" s="46">
        <f>Model_Deferred!AT13</f>
        <v>10323047.589329069</v>
      </c>
      <c r="AU12" s="46">
        <f>Model_Deferred!AU13</f>
        <v>10127269.227099638</v>
      </c>
      <c r="AV12" s="46">
        <f>Model_Deferred!AV13</f>
        <v>9929968.0703446157</v>
      </c>
      <c r="AW12" s="46">
        <f>Model_Deferred!AW13</f>
        <v>9731338.1715282816</v>
      </c>
      <c r="AX12" s="46">
        <f>Model_Deferred!AX13</f>
        <v>9531559.5034958199</v>
      </c>
      <c r="AY12" s="46">
        <f>Model_Deferred!AY13</f>
        <v>9330799.1147344057</v>
      </c>
      <c r="AZ12" s="46">
        <f>Model_Deferred!AZ13</f>
        <v>9129212.1927912366</v>
      </c>
      <c r="BA12" s="46">
        <f>Model_Deferred!BA13</f>
        <v>8926943.0432075169</v>
      </c>
      <c r="BB12" s="46">
        <f>Model_Deferred!BB13</f>
        <v>8724125.9907388799</v>
      </c>
      <c r="BC12" s="46">
        <f>Model_Deferred!BC13</f>
        <v>8520886.2090914063</v>
      </c>
      <c r="BD12" s="46">
        <f>Model_Deferred!BD13</f>
        <v>8317340.4849041821</v>
      </c>
      <c r="BE12" s="46">
        <f>Model_Deferred!BE13</f>
        <v>8068224.6220560092</v>
      </c>
      <c r="BF12" s="46">
        <f>Model_Deferred!BF13</f>
        <v>7240527.012066015</v>
      </c>
      <c r="BG12" s="46">
        <f>Model_Deferred!BG13</f>
        <v>5498453.8782861605</v>
      </c>
      <c r="BH12" s="46">
        <f>Model_Deferred!BH13</f>
        <v>3174095.1303406465</v>
      </c>
      <c r="BI12" s="46">
        <f>Model_Deferred!BI13</f>
        <v>554237.90524612251</v>
      </c>
      <c r="BJ12" s="46">
        <f>Model_Deferred!BJ13</f>
        <v>0</v>
      </c>
      <c r="BK12" s="46">
        <f>Model_Deferred!BK13</f>
        <v>0</v>
      </c>
      <c r="BL12" s="46">
        <f>Model_Deferred!BL13</f>
        <v>0</v>
      </c>
      <c r="BM12" s="46">
        <f>Model_Deferred!BM13</f>
        <v>0</v>
      </c>
      <c r="BN12" s="46">
        <f>Model_Deferred!BN13</f>
        <v>0</v>
      </c>
      <c r="BO12" s="46">
        <f>Model_Deferred!BO13</f>
        <v>0</v>
      </c>
      <c r="BP12" s="46">
        <f>Model_Deferred!BP13</f>
        <v>0</v>
      </c>
      <c r="BQ12" s="46">
        <f>Model_Deferred!BQ13</f>
        <v>0</v>
      </c>
      <c r="BR12" s="46">
        <f>Model_Deferred!BR13</f>
        <v>0</v>
      </c>
      <c r="BS12" s="46">
        <f>Model_Deferred!BS13</f>
        <v>0</v>
      </c>
      <c r="BT12" s="46">
        <f>Model_Deferred!BT13</f>
        <v>0</v>
      </c>
      <c r="BU12" s="46">
        <f>Model_Deferred!BU13</f>
        <v>0</v>
      </c>
      <c r="BV12" s="46">
        <f>Model_Deferred!BV13</f>
        <v>0</v>
      </c>
      <c r="BW12" s="46">
        <f>Model_Deferred!BW13</f>
        <v>0</v>
      </c>
      <c r="BX12" s="46">
        <f>Model_Deferred!BX13</f>
        <v>0</v>
      </c>
      <c r="BY12" s="46">
        <f>Model_Deferred!BY13</f>
        <v>0</v>
      </c>
      <c r="BZ12" s="46">
        <f>Model_Deferred!BZ13</f>
        <v>0</v>
      </c>
      <c r="CA12" s="46">
        <f>Model_Deferred!CA13</f>
        <v>0</v>
      </c>
      <c r="CB12" s="46">
        <f>Model_Deferred!CB13</f>
        <v>0</v>
      </c>
      <c r="CC12" s="46">
        <f>Model_Deferred!CC13</f>
        <v>0</v>
      </c>
      <c r="CD12" s="46">
        <f>Model_Deferred!CD13</f>
        <v>0</v>
      </c>
      <c r="CE12" s="46">
        <f>Model_Deferred!CE13</f>
        <v>0</v>
      </c>
      <c r="CF12" s="46">
        <f>Model_Deferred!CF13</f>
        <v>0</v>
      </c>
      <c r="CG12" s="46">
        <f>Model_Deferred!CG13</f>
        <v>0</v>
      </c>
      <c r="CH12" s="46">
        <f>Model_Deferred!CH13</f>
        <v>0</v>
      </c>
      <c r="CI12" s="46">
        <f>Model_Deferred!CI13</f>
        <v>0</v>
      </c>
      <c r="CJ12" s="46">
        <f>Model_Deferred!CJ13</f>
        <v>0</v>
      </c>
      <c r="CK12" s="46">
        <f>Model_Deferred!CK13</f>
        <v>0</v>
      </c>
      <c r="CL12" s="46">
        <f>Model_Deferred!CL13</f>
        <v>0</v>
      </c>
      <c r="CM12" s="46">
        <f>Model_Deferred!CM13</f>
        <v>0</v>
      </c>
      <c r="CN12" s="46">
        <f>Model_Deferred!CN13</f>
        <v>0</v>
      </c>
      <c r="CO12" s="46">
        <f>Model_Deferred!CO13</f>
        <v>0</v>
      </c>
      <c r="CP12" s="46">
        <f>Model_Deferred!CP13</f>
        <v>0</v>
      </c>
      <c r="CQ12" s="46">
        <f>Model_Deferred!CQ13</f>
        <v>0</v>
      </c>
      <c r="CR12" s="46">
        <f>Model_Deferred!CR13</f>
        <v>0</v>
      </c>
      <c r="CS12" s="46">
        <f>Model_Deferred!CS13</f>
        <v>0</v>
      </c>
      <c r="CT12" s="46">
        <f>Model_Deferred!CT13</f>
        <v>0</v>
      </c>
      <c r="CU12" s="46">
        <f>Model_Deferred!CU13</f>
        <v>0</v>
      </c>
      <c r="CV12" s="46">
        <f>Model_Deferred!CV13</f>
        <v>0</v>
      </c>
      <c r="CW12" s="46">
        <f>Model_Deferred!CW13</f>
        <v>0</v>
      </c>
      <c r="CX12" s="46">
        <f>Model_Deferred!CX13</f>
        <v>0</v>
      </c>
      <c r="CY12" s="46">
        <f>Model_Deferred!CY13</f>
        <v>0</v>
      </c>
      <c r="CZ12" s="46">
        <f>Model_Deferred!CZ13</f>
        <v>0</v>
      </c>
      <c r="DA12" s="46">
        <f>Model_Deferred!DA13</f>
        <v>0</v>
      </c>
      <c r="DB12" s="46">
        <f>Model_Deferred!DB13</f>
        <v>0</v>
      </c>
      <c r="DC12" s="46">
        <f>Model_Deferred!DC13</f>
        <v>0</v>
      </c>
    </row>
    <row r="13" spans="2:107" x14ac:dyDescent="0.35">
      <c r="B13" t="s">
        <v>150</v>
      </c>
      <c r="H13" s="46">
        <f>H11-H12</f>
        <v>265095.19459348958</v>
      </c>
      <c r="I13" s="46">
        <f t="shared" ref="I13:BT13" si="4">I11-I12</f>
        <v>3376235.5775628928</v>
      </c>
      <c r="J13" s="46">
        <f t="shared" si="4"/>
        <v>9065572.4562968686</v>
      </c>
      <c r="K13" s="46">
        <f t="shared" si="4"/>
        <v>10990857.774286758</v>
      </c>
      <c r="L13" s="46">
        <f t="shared" si="4"/>
        <v>12012192.716188734</v>
      </c>
      <c r="M13" s="46">
        <f t="shared" si="4"/>
        <v>11322806.858679239</v>
      </c>
      <c r="N13" s="46">
        <f t="shared" si="4"/>
        <v>9187413.0493266918</v>
      </c>
      <c r="O13" s="46">
        <f t="shared" si="4"/>
        <v>5729636.1003701929</v>
      </c>
      <c r="P13" s="46">
        <f t="shared" si="4"/>
        <v>1549828.8242332991</v>
      </c>
      <c r="Q13" s="46">
        <f t="shared" si="4"/>
        <v>-920849.56989695504</v>
      </c>
      <c r="R13" s="46">
        <f t="shared" si="4"/>
        <v>-1036306.1159841735</v>
      </c>
      <c r="S13" s="46">
        <f t="shared" si="4"/>
        <v>-1140823.9537040666</v>
      </c>
      <c r="T13" s="46">
        <f t="shared" si="4"/>
        <v>-1235278.1797260102</v>
      </c>
      <c r="U13" s="46">
        <f t="shared" si="4"/>
        <v>-1320473.8829858452</v>
      </c>
      <c r="V13" s="46">
        <f t="shared" si="4"/>
        <v>-1397151.7453045323</v>
      </c>
      <c r="W13" s="46">
        <f t="shared" si="4"/>
        <v>-1465993.1939573754</v>
      </c>
      <c r="X13" s="46">
        <f t="shared" si="4"/>
        <v>-1527625.1420376338</v>
      </c>
      <c r="Y13" s="46">
        <f t="shared" si="4"/>
        <v>-1582624.3495911136</v>
      </c>
      <c r="Z13" s="46">
        <f t="shared" si="4"/>
        <v>-1631521.4358599614</v>
      </c>
      <c r="AA13" s="46">
        <f t="shared" si="4"/>
        <v>-1674804.5705469456</v>
      </c>
      <c r="AB13" s="46">
        <f t="shared" si="4"/>
        <v>-1712922.8697786182</v>
      </c>
      <c r="AC13" s="46">
        <f t="shared" si="4"/>
        <v>-1746289.5203913953</v>
      </c>
      <c r="AD13" s="46">
        <f t="shared" si="4"/>
        <v>-1775284.6542748008</v>
      </c>
      <c r="AE13" s="46">
        <f t="shared" si="4"/>
        <v>-1800257.9927671738</v>
      </c>
      <c r="AF13" s="46">
        <f t="shared" si="4"/>
        <v>-1821531.279499799</v>
      </c>
      <c r="AG13" s="46">
        <f t="shared" si="4"/>
        <v>-1839400.5186134689</v>
      </c>
      <c r="AH13" s="46">
        <f t="shared" si="4"/>
        <v>-1854138.0339176804</v>
      </c>
      <c r="AI13" s="46">
        <f t="shared" si="4"/>
        <v>-1865994.3633172065</v>
      </c>
      <c r="AJ13" s="46">
        <f t="shared" si="4"/>
        <v>-1875200.0016844142</v>
      </c>
      <c r="AK13" s="46">
        <f t="shared" si="4"/>
        <v>-1881967.0043018851</v>
      </c>
      <c r="AL13" s="46">
        <f t="shared" si="4"/>
        <v>-1886490.462029608</v>
      </c>
      <c r="AM13" s="46">
        <f t="shared" si="4"/>
        <v>-1888949.8584587555</v>
      </c>
      <c r="AN13" s="46">
        <f t="shared" si="4"/>
        <v>-1889510.3184932135</v>
      </c>
      <c r="AO13" s="46">
        <f t="shared" si="4"/>
        <v>-1888323.7570445631</v>
      </c>
      <c r="AP13" s="46">
        <f t="shared" si="4"/>
        <v>-1885529.9358314443</v>
      </c>
      <c r="AQ13" s="46">
        <f t="shared" si="4"/>
        <v>-1881257.4356350247</v>
      </c>
      <c r="AR13" s="46">
        <f t="shared" si="4"/>
        <v>-1875624.5507739633</v>
      </c>
      <c r="AS13" s="46">
        <f t="shared" si="4"/>
        <v>-1868740.1120214313</v>
      </c>
      <c r="AT13" s="46">
        <f t="shared" si="4"/>
        <v>-1860704.2436887436</v>
      </c>
      <c r="AU13" s="46">
        <f t="shared" si="4"/>
        <v>-1851609.060142315</v>
      </c>
      <c r="AV13" s="46">
        <f t="shared" si="4"/>
        <v>-1841539.3065992463</v>
      </c>
      <c r="AW13" s="46">
        <f t="shared" si="4"/>
        <v>-1830572.9486592691</v>
      </c>
      <c r="AX13" s="46">
        <f t="shared" si="4"/>
        <v>-1818781.7146741347</v>
      </c>
      <c r="AY13" s="46">
        <f t="shared" si="4"/>
        <v>-1806231.5947274547</v>
      </c>
      <c r="AZ13" s="46">
        <f t="shared" si="4"/>
        <v>-1792983.299696153</v>
      </c>
      <c r="BA13" s="46">
        <f t="shared" si="4"/>
        <v>-1779092.6835870035</v>
      </c>
      <c r="BB13" s="46">
        <f t="shared" si="4"/>
        <v>-5484668.4749759994</v>
      </c>
      <c r="BC13" s="46">
        <f t="shared" si="4"/>
        <v>-6872105.0213197013</v>
      </c>
      <c r="BD13" s="46">
        <f t="shared" si="4"/>
        <v>-8084870.8316916684</v>
      </c>
      <c r="BE13" s="46">
        <f t="shared" si="4"/>
        <v>-8068224.6220560092</v>
      </c>
      <c r="BF13" s="46">
        <f t="shared" si="4"/>
        <v>-7240527.012066015</v>
      </c>
      <c r="BG13" s="46">
        <f t="shared" si="4"/>
        <v>-5498453.8782861605</v>
      </c>
      <c r="BH13" s="46">
        <f t="shared" si="4"/>
        <v>-3174095.1303406465</v>
      </c>
      <c r="BI13" s="46">
        <f t="shared" si="4"/>
        <v>-554237.90524612251</v>
      </c>
      <c r="BJ13" s="46">
        <f t="shared" si="4"/>
        <v>0</v>
      </c>
      <c r="BK13" s="46">
        <f t="shared" si="4"/>
        <v>0</v>
      </c>
      <c r="BL13" s="46">
        <f t="shared" si="4"/>
        <v>0</v>
      </c>
      <c r="BM13" s="46">
        <f t="shared" si="4"/>
        <v>0</v>
      </c>
      <c r="BN13" s="46">
        <f t="shared" si="4"/>
        <v>0</v>
      </c>
      <c r="BO13" s="46">
        <f t="shared" si="4"/>
        <v>0</v>
      </c>
      <c r="BP13" s="46">
        <f t="shared" si="4"/>
        <v>0</v>
      </c>
      <c r="BQ13" s="46">
        <f t="shared" si="4"/>
        <v>0</v>
      </c>
      <c r="BR13" s="46">
        <f t="shared" si="4"/>
        <v>0</v>
      </c>
      <c r="BS13" s="46">
        <f t="shared" si="4"/>
        <v>0</v>
      </c>
      <c r="BT13" s="46">
        <f t="shared" si="4"/>
        <v>0</v>
      </c>
      <c r="BU13" s="46">
        <f t="shared" ref="BU13:DC13" si="5">BU11-BU12</f>
        <v>0</v>
      </c>
      <c r="BV13" s="46">
        <f t="shared" si="5"/>
        <v>0</v>
      </c>
      <c r="BW13" s="46">
        <f t="shared" si="5"/>
        <v>0</v>
      </c>
      <c r="BX13" s="46">
        <f t="shared" si="5"/>
        <v>0</v>
      </c>
      <c r="BY13" s="46">
        <f t="shared" si="5"/>
        <v>0</v>
      </c>
      <c r="BZ13" s="46">
        <f t="shared" si="5"/>
        <v>0</v>
      </c>
      <c r="CA13" s="46">
        <f t="shared" si="5"/>
        <v>0</v>
      </c>
      <c r="CB13" s="46">
        <f t="shared" si="5"/>
        <v>0</v>
      </c>
      <c r="CC13" s="46">
        <f t="shared" si="5"/>
        <v>0</v>
      </c>
      <c r="CD13" s="46">
        <f t="shared" si="5"/>
        <v>0</v>
      </c>
      <c r="CE13" s="46">
        <f t="shared" si="5"/>
        <v>0</v>
      </c>
      <c r="CF13" s="46">
        <f t="shared" si="5"/>
        <v>0</v>
      </c>
      <c r="CG13" s="46">
        <f t="shared" si="5"/>
        <v>0</v>
      </c>
      <c r="CH13" s="46">
        <f t="shared" si="5"/>
        <v>0</v>
      </c>
      <c r="CI13" s="46">
        <f t="shared" si="5"/>
        <v>0</v>
      </c>
      <c r="CJ13" s="46">
        <f t="shared" si="5"/>
        <v>0</v>
      </c>
      <c r="CK13" s="46">
        <f t="shared" si="5"/>
        <v>0</v>
      </c>
      <c r="CL13" s="46">
        <f t="shared" si="5"/>
        <v>0</v>
      </c>
      <c r="CM13" s="46">
        <f t="shared" si="5"/>
        <v>0</v>
      </c>
      <c r="CN13" s="46">
        <f t="shared" si="5"/>
        <v>0</v>
      </c>
      <c r="CO13" s="46">
        <f t="shared" si="5"/>
        <v>0</v>
      </c>
      <c r="CP13" s="46">
        <f t="shared" si="5"/>
        <v>0</v>
      </c>
      <c r="CQ13" s="46">
        <f t="shared" si="5"/>
        <v>0</v>
      </c>
      <c r="CR13" s="46">
        <f t="shared" si="5"/>
        <v>0</v>
      </c>
      <c r="CS13" s="46">
        <f t="shared" si="5"/>
        <v>0</v>
      </c>
      <c r="CT13" s="46">
        <f t="shared" si="5"/>
        <v>0</v>
      </c>
      <c r="CU13" s="46">
        <f t="shared" si="5"/>
        <v>0</v>
      </c>
      <c r="CV13" s="46">
        <f t="shared" si="5"/>
        <v>0</v>
      </c>
      <c r="CW13" s="46">
        <f t="shared" si="5"/>
        <v>0</v>
      </c>
      <c r="CX13" s="46">
        <f t="shared" si="5"/>
        <v>0</v>
      </c>
      <c r="CY13" s="46">
        <f t="shared" si="5"/>
        <v>0</v>
      </c>
      <c r="CZ13" s="46">
        <f t="shared" si="5"/>
        <v>0</v>
      </c>
      <c r="DA13" s="46">
        <f t="shared" si="5"/>
        <v>0</v>
      </c>
      <c r="DB13" s="46">
        <f t="shared" si="5"/>
        <v>0</v>
      </c>
      <c r="DC13" s="46">
        <f t="shared" si="5"/>
        <v>0</v>
      </c>
    </row>
    <row r="14" spans="2:107" x14ac:dyDescent="0.35">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row>
    <row r="15" spans="2:107" x14ac:dyDescent="0.35">
      <c r="B15" t="s">
        <v>131</v>
      </c>
      <c r="H15" s="46">
        <f>Model_DER!H7</f>
        <v>0</v>
      </c>
      <c r="I15" s="46">
        <f>Model_DER!I7</f>
        <v>438041.71595298813</v>
      </c>
      <c r="J15" s="46">
        <f>Model_DER!J7</f>
        <v>1099821.662208118</v>
      </c>
      <c r="K15" s="46">
        <f>Model_DER!K7</f>
        <v>1706098.3535003429</v>
      </c>
      <c r="L15" s="46">
        <f>Model_DER!L7</f>
        <v>2479217.9909495395</v>
      </c>
      <c r="M15" s="46">
        <f>Model_DER!M7</f>
        <v>3440630.1214783369</v>
      </c>
      <c r="N15" s="46">
        <f>Model_DER!N7</f>
        <v>3249024.7125931829</v>
      </c>
      <c r="O15" s="46">
        <f>Model_DER!O7</f>
        <v>3984395.5731152282</v>
      </c>
      <c r="P15" s="46">
        <f>Model_DER!P7</f>
        <v>1677240.8031589817</v>
      </c>
      <c r="Q15" s="46">
        <f>Model_DER!Q7</f>
        <v>0</v>
      </c>
      <c r="R15" s="46">
        <f>Model_DER!R7</f>
        <v>0</v>
      </c>
      <c r="S15" s="46">
        <f>Model_DER!S7</f>
        <v>0</v>
      </c>
      <c r="T15" s="46">
        <f>Model_DER!T7</f>
        <v>0</v>
      </c>
      <c r="U15" s="46">
        <f>Model_DER!U7</f>
        <v>0</v>
      </c>
      <c r="V15" s="46">
        <f>Model_DER!V7</f>
        <v>0</v>
      </c>
      <c r="W15" s="46">
        <f>Model_DER!W7</f>
        <v>0</v>
      </c>
      <c r="X15" s="46">
        <f>Model_DER!X7</f>
        <v>0</v>
      </c>
      <c r="Y15" s="46">
        <f>Model_DER!Y7</f>
        <v>0</v>
      </c>
      <c r="Z15" s="46">
        <f>Model_DER!Z7</f>
        <v>0</v>
      </c>
      <c r="AA15" s="46">
        <f>Model_DER!AA7</f>
        <v>0</v>
      </c>
      <c r="AB15" s="46">
        <f>Model_DER!AB7</f>
        <v>0</v>
      </c>
      <c r="AC15" s="46">
        <f>Model_DER!AC7</f>
        <v>0</v>
      </c>
      <c r="AD15" s="46">
        <f>Model_DER!AD7</f>
        <v>0</v>
      </c>
      <c r="AE15" s="46">
        <f>Model_DER!AE7</f>
        <v>0</v>
      </c>
      <c r="AF15" s="46">
        <f>Model_DER!AF7</f>
        <v>0</v>
      </c>
      <c r="AG15" s="46">
        <f>Model_DER!AG7</f>
        <v>0</v>
      </c>
      <c r="AH15" s="46">
        <f>Model_DER!AH7</f>
        <v>0</v>
      </c>
      <c r="AI15" s="46">
        <f>Model_DER!AI7</f>
        <v>0</v>
      </c>
      <c r="AJ15" s="46">
        <f>Model_DER!AJ7</f>
        <v>0</v>
      </c>
      <c r="AK15" s="46">
        <f>Model_DER!AK7</f>
        <v>0</v>
      </c>
      <c r="AL15" s="46">
        <f>Model_DER!AL7</f>
        <v>0</v>
      </c>
      <c r="AM15" s="46">
        <f>Model_DER!AM7</f>
        <v>0</v>
      </c>
      <c r="AN15" s="46">
        <f>Model_DER!AN7</f>
        <v>0</v>
      </c>
      <c r="AO15" s="46">
        <f>Model_DER!AO7</f>
        <v>0</v>
      </c>
      <c r="AP15" s="46">
        <f>Model_DER!AP7</f>
        <v>0</v>
      </c>
      <c r="AQ15" s="46">
        <f>Model_DER!AQ7</f>
        <v>0</v>
      </c>
      <c r="AR15" s="46">
        <f>Model_DER!AR7</f>
        <v>0</v>
      </c>
      <c r="AS15" s="46">
        <f>Model_DER!AS7</f>
        <v>0</v>
      </c>
      <c r="AT15" s="46">
        <f>Model_DER!AT7</f>
        <v>0</v>
      </c>
      <c r="AU15" s="46">
        <f>Model_DER!AU7</f>
        <v>0</v>
      </c>
      <c r="AV15" s="46">
        <f>Model_DER!AV7</f>
        <v>0</v>
      </c>
      <c r="AW15" s="46">
        <f>Model_DER!AW7</f>
        <v>0</v>
      </c>
      <c r="AX15" s="46">
        <f>Model_DER!AX7</f>
        <v>0</v>
      </c>
      <c r="AY15" s="46">
        <f>Model_DER!AY7</f>
        <v>0</v>
      </c>
      <c r="AZ15" s="46">
        <f>Model_DER!AZ7</f>
        <v>0</v>
      </c>
      <c r="BA15" s="46">
        <f>Model_DER!BA7</f>
        <v>0</v>
      </c>
      <c r="BB15" s="46">
        <f>Model_DER!BB7</f>
        <v>0</v>
      </c>
      <c r="BC15" s="46">
        <f>Model_DER!BC7</f>
        <v>0</v>
      </c>
      <c r="BD15" s="46">
        <f>Model_DER!BD7</f>
        <v>0</v>
      </c>
      <c r="BE15" s="46">
        <f>Model_DER!BE7</f>
        <v>0</v>
      </c>
      <c r="BF15" s="46">
        <f>Model_DER!BF7</f>
        <v>0</v>
      </c>
      <c r="BG15" s="46">
        <f>Model_DER!BG7</f>
        <v>0</v>
      </c>
      <c r="BH15" s="46">
        <f>Model_DER!BH7</f>
        <v>0</v>
      </c>
      <c r="BI15" s="46">
        <f>Model_DER!BI7</f>
        <v>0</v>
      </c>
      <c r="BJ15" s="46">
        <f>Model_DER!BJ7</f>
        <v>0</v>
      </c>
      <c r="BK15" s="46">
        <f>Model_DER!BK7</f>
        <v>0</v>
      </c>
      <c r="BL15" s="46">
        <f>Model_DER!BL7</f>
        <v>0</v>
      </c>
      <c r="BM15" s="46">
        <f>Model_DER!BM7</f>
        <v>0</v>
      </c>
      <c r="BN15" s="46">
        <f>Model_DER!BN7</f>
        <v>0</v>
      </c>
      <c r="BO15" s="46">
        <f>Model_DER!BO7</f>
        <v>0</v>
      </c>
      <c r="BP15" s="46">
        <f>Model_DER!BP7</f>
        <v>0</v>
      </c>
      <c r="BQ15" s="46">
        <f>Model_DER!BQ7</f>
        <v>0</v>
      </c>
      <c r="BR15" s="46">
        <f>Model_DER!BR7</f>
        <v>0</v>
      </c>
      <c r="BS15" s="46">
        <f>Model_DER!BS7</f>
        <v>0</v>
      </c>
      <c r="BT15" s="46">
        <f>Model_DER!BT7</f>
        <v>0</v>
      </c>
      <c r="BU15" s="46">
        <f>Model_DER!BU7</f>
        <v>0</v>
      </c>
      <c r="BV15" s="46">
        <f>Model_DER!BV7</f>
        <v>0</v>
      </c>
      <c r="BW15" s="46">
        <f>Model_DER!BW7</f>
        <v>0</v>
      </c>
      <c r="BX15" s="46">
        <f>Model_DER!BX7</f>
        <v>0</v>
      </c>
      <c r="BY15" s="46">
        <f>Model_DER!BY7</f>
        <v>0</v>
      </c>
      <c r="BZ15" s="46">
        <f>Model_DER!BZ7</f>
        <v>0</v>
      </c>
      <c r="CA15" s="46">
        <f>Model_DER!CA7</f>
        <v>0</v>
      </c>
      <c r="CB15" s="46">
        <f>Model_DER!CB7</f>
        <v>0</v>
      </c>
      <c r="CC15" s="46">
        <f>Model_DER!CC7</f>
        <v>0</v>
      </c>
      <c r="CD15" s="46">
        <f>Model_DER!CD7</f>
        <v>0</v>
      </c>
      <c r="CE15" s="46">
        <f>Model_DER!CE7</f>
        <v>0</v>
      </c>
      <c r="CF15" s="46">
        <f>Model_DER!CF7</f>
        <v>0</v>
      </c>
      <c r="CG15" s="46">
        <f>Model_DER!CG7</f>
        <v>0</v>
      </c>
      <c r="CH15" s="46">
        <f>Model_DER!CH7</f>
        <v>0</v>
      </c>
      <c r="CI15" s="46">
        <f>Model_DER!CI7</f>
        <v>0</v>
      </c>
      <c r="CJ15" s="46">
        <f>Model_DER!CJ7</f>
        <v>0</v>
      </c>
      <c r="CK15" s="46">
        <f>Model_DER!CK7</f>
        <v>0</v>
      </c>
      <c r="CL15" s="46">
        <f>Model_DER!CL7</f>
        <v>0</v>
      </c>
      <c r="CM15" s="46">
        <f>Model_DER!CM7</f>
        <v>0</v>
      </c>
      <c r="CN15" s="46">
        <f>Model_DER!CN7</f>
        <v>0</v>
      </c>
      <c r="CO15" s="46">
        <f>Model_DER!CO7</f>
        <v>0</v>
      </c>
      <c r="CP15" s="46">
        <f>Model_DER!CP7</f>
        <v>0</v>
      </c>
      <c r="CQ15" s="46">
        <f>Model_DER!CQ7</f>
        <v>0</v>
      </c>
      <c r="CR15" s="46">
        <f>Model_DER!CR7</f>
        <v>0</v>
      </c>
      <c r="CS15" s="46">
        <f>Model_DER!CS7</f>
        <v>0</v>
      </c>
      <c r="CT15" s="46">
        <f>Model_DER!CT7</f>
        <v>0</v>
      </c>
      <c r="CU15" s="46">
        <f>Model_DER!CU7</f>
        <v>0</v>
      </c>
      <c r="CV15" s="46">
        <f>Model_DER!CV7</f>
        <v>0</v>
      </c>
      <c r="CW15" s="46">
        <f>Model_DER!CW7</f>
        <v>0</v>
      </c>
      <c r="CX15" s="46">
        <f>Model_DER!CX7</f>
        <v>0</v>
      </c>
      <c r="CY15" s="46">
        <f>Model_DER!CY7</f>
        <v>0</v>
      </c>
      <c r="CZ15" s="46">
        <f>Model_DER!CZ7</f>
        <v>0</v>
      </c>
      <c r="DA15" s="46">
        <f>Model_DER!DA7</f>
        <v>0</v>
      </c>
      <c r="DB15" s="46">
        <f>Model_DER!DB7</f>
        <v>0</v>
      </c>
      <c r="DC15" s="46">
        <f>Model_DER!DC7</f>
        <v>0</v>
      </c>
    </row>
    <row r="16" spans="2:107" x14ac:dyDescent="0.35">
      <c r="B16" t="s">
        <v>148</v>
      </c>
      <c r="H16" s="46">
        <f>Model_DER!H8</f>
        <v>0</v>
      </c>
      <c r="I16" s="46">
        <f>Model_DER!I8</f>
        <v>43804.171595298816</v>
      </c>
      <c r="J16" s="46">
        <f>Model_DER!J8</f>
        <v>109982.16622081181</v>
      </c>
      <c r="K16" s="46">
        <f>Model_DER!K8</f>
        <v>170609.83535003429</v>
      </c>
      <c r="L16" s="46">
        <f>Model_DER!L8</f>
        <v>247921.79909495395</v>
      </c>
      <c r="M16" s="46">
        <f>Model_DER!M8</f>
        <v>344063.01214783371</v>
      </c>
      <c r="N16" s="46">
        <f>Model_DER!N8</f>
        <v>324902.47125931829</v>
      </c>
      <c r="O16" s="46">
        <f>Model_DER!O8</f>
        <v>398439.55731152283</v>
      </c>
      <c r="P16" s="46">
        <f>Model_DER!P8</f>
        <v>167724.08031589817</v>
      </c>
      <c r="Q16" s="46">
        <f>Model_DER!Q8</f>
        <v>0</v>
      </c>
      <c r="R16" s="46">
        <f>Model_DER!R8</f>
        <v>0</v>
      </c>
      <c r="S16" s="46">
        <f>Model_DER!S8</f>
        <v>0</v>
      </c>
      <c r="T16" s="46">
        <f>Model_DER!T8</f>
        <v>0</v>
      </c>
      <c r="U16" s="46">
        <f>Model_DER!U8</f>
        <v>0</v>
      </c>
      <c r="V16" s="46">
        <f>Model_DER!V8</f>
        <v>0</v>
      </c>
      <c r="W16" s="46">
        <f>Model_DER!W8</f>
        <v>0</v>
      </c>
      <c r="X16" s="46">
        <f>Model_DER!X8</f>
        <v>0</v>
      </c>
      <c r="Y16" s="46">
        <f>Model_DER!Y8</f>
        <v>0</v>
      </c>
      <c r="Z16" s="46">
        <f>Model_DER!Z8</f>
        <v>0</v>
      </c>
      <c r="AA16" s="46">
        <f>Model_DER!AA8</f>
        <v>0</v>
      </c>
      <c r="AB16" s="46">
        <f>Model_DER!AB8</f>
        <v>0</v>
      </c>
      <c r="AC16" s="46">
        <f>Model_DER!AC8</f>
        <v>0</v>
      </c>
      <c r="AD16" s="46">
        <f>Model_DER!AD8</f>
        <v>0</v>
      </c>
      <c r="AE16" s="46">
        <f>Model_DER!AE8</f>
        <v>0</v>
      </c>
      <c r="AF16" s="46">
        <f>Model_DER!AF8</f>
        <v>0</v>
      </c>
      <c r="AG16" s="46">
        <f>Model_DER!AG8</f>
        <v>0</v>
      </c>
      <c r="AH16" s="46">
        <f>Model_DER!AH8</f>
        <v>0</v>
      </c>
      <c r="AI16" s="46">
        <f>Model_DER!AI8</f>
        <v>0</v>
      </c>
      <c r="AJ16" s="46">
        <f>Model_DER!AJ8</f>
        <v>0</v>
      </c>
      <c r="AK16" s="46">
        <f>Model_DER!AK8</f>
        <v>0</v>
      </c>
      <c r="AL16" s="46">
        <f>Model_DER!AL8</f>
        <v>0</v>
      </c>
      <c r="AM16" s="46">
        <f>Model_DER!AM8</f>
        <v>0</v>
      </c>
      <c r="AN16" s="46">
        <f>Model_DER!AN8</f>
        <v>0</v>
      </c>
      <c r="AO16" s="46">
        <f>Model_DER!AO8</f>
        <v>0</v>
      </c>
      <c r="AP16" s="46">
        <f>Model_DER!AP8</f>
        <v>0</v>
      </c>
      <c r="AQ16" s="46">
        <f>Model_DER!AQ8</f>
        <v>0</v>
      </c>
      <c r="AR16" s="46">
        <f>Model_DER!AR8</f>
        <v>0</v>
      </c>
      <c r="AS16" s="46">
        <f>Model_DER!AS8</f>
        <v>0</v>
      </c>
      <c r="AT16" s="46">
        <f>Model_DER!AT8</f>
        <v>0</v>
      </c>
      <c r="AU16" s="46">
        <f>Model_DER!AU8</f>
        <v>0</v>
      </c>
      <c r="AV16" s="46">
        <f>Model_DER!AV8</f>
        <v>0</v>
      </c>
      <c r="AW16" s="46">
        <f>Model_DER!AW8</f>
        <v>0</v>
      </c>
      <c r="AX16" s="46">
        <f>Model_DER!AX8</f>
        <v>0</v>
      </c>
      <c r="AY16" s="46">
        <f>Model_DER!AY8</f>
        <v>0</v>
      </c>
      <c r="AZ16" s="46">
        <f>Model_DER!AZ8</f>
        <v>0</v>
      </c>
      <c r="BA16" s="46">
        <f>Model_DER!BA8</f>
        <v>0</v>
      </c>
      <c r="BB16" s="46">
        <f>Model_DER!BB8</f>
        <v>0</v>
      </c>
      <c r="BC16" s="46">
        <f>Model_DER!BC8</f>
        <v>0</v>
      </c>
      <c r="BD16" s="46">
        <f>Model_DER!BD8</f>
        <v>0</v>
      </c>
      <c r="BE16" s="46">
        <f>Model_DER!BE8</f>
        <v>0</v>
      </c>
      <c r="BF16" s="46">
        <f>Model_DER!BF8</f>
        <v>0</v>
      </c>
      <c r="BG16" s="46">
        <f>Model_DER!BG8</f>
        <v>0</v>
      </c>
      <c r="BH16" s="46">
        <f>Model_DER!BH8</f>
        <v>0</v>
      </c>
      <c r="BI16" s="46">
        <f>Model_DER!BI8</f>
        <v>0</v>
      </c>
      <c r="BJ16" s="46">
        <f>Model_DER!BJ8</f>
        <v>0</v>
      </c>
      <c r="BK16" s="46">
        <f>Model_DER!BK8</f>
        <v>0</v>
      </c>
      <c r="BL16" s="46">
        <f>Model_DER!BL8</f>
        <v>0</v>
      </c>
      <c r="BM16" s="46">
        <f>Model_DER!BM8</f>
        <v>0</v>
      </c>
      <c r="BN16" s="46">
        <f>Model_DER!BN8</f>
        <v>0</v>
      </c>
      <c r="BO16" s="46">
        <f>Model_DER!BO8</f>
        <v>0</v>
      </c>
      <c r="BP16" s="46">
        <f>Model_DER!BP8</f>
        <v>0</v>
      </c>
      <c r="BQ16" s="46">
        <f>Model_DER!BQ8</f>
        <v>0</v>
      </c>
      <c r="BR16" s="46">
        <f>Model_DER!BR8</f>
        <v>0</v>
      </c>
      <c r="BS16" s="46">
        <f>Model_DER!BS8</f>
        <v>0</v>
      </c>
      <c r="BT16" s="46">
        <f>Model_DER!BT8</f>
        <v>0</v>
      </c>
      <c r="BU16" s="46">
        <f>Model_DER!BU8</f>
        <v>0</v>
      </c>
      <c r="BV16" s="46">
        <f>Model_DER!BV8</f>
        <v>0</v>
      </c>
      <c r="BW16" s="46">
        <f>Model_DER!BW8</f>
        <v>0</v>
      </c>
      <c r="BX16" s="46">
        <f>Model_DER!BX8</f>
        <v>0</v>
      </c>
      <c r="BY16" s="46">
        <f>Model_DER!BY8</f>
        <v>0</v>
      </c>
      <c r="BZ16" s="46">
        <f>Model_DER!BZ8</f>
        <v>0</v>
      </c>
      <c r="CA16" s="46">
        <f>Model_DER!CA8</f>
        <v>0</v>
      </c>
      <c r="CB16" s="46">
        <f>Model_DER!CB8</f>
        <v>0</v>
      </c>
      <c r="CC16" s="46">
        <f>Model_DER!CC8</f>
        <v>0</v>
      </c>
      <c r="CD16" s="46">
        <f>Model_DER!CD8</f>
        <v>0</v>
      </c>
      <c r="CE16" s="46">
        <f>Model_DER!CE8</f>
        <v>0</v>
      </c>
      <c r="CF16" s="46">
        <f>Model_DER!CF8</f>
        <v>0</v>
      </c>
      <c r="CG16" s="46">
        <f>Model_DER!CG8</f>
        <v>0</v>
      </c>
      <c r="CH16" s="46">
        <f>Model_DER!CH8</f>
        <v>0</v>
      </c>
      <c r="CI16" s="46">
        <f>Model_DER!CI8</f>
        <v>0</v>
      </c>
      <c r="CJ16" s="46">
        <f>Model_DER!CJ8</f>
        <v>0</v>
      </c>
      <c r="CK16" s="46">
        <f>Model_DER!CK8</f>
        <v>0</v>
      </c>
      <c r="CL16" s="46">
        <f>Model_DER!CL8</f>
        <v>0</v>
      </c>
      <c r="CM16" s="46">
        <f>Model_DER!CM8</f>
        <v>0</v>
      </c>
      <c r="CN16" s="46">
        <f>Model_DER!CN8</f>
        <v>0</v>
      </c>
      <c r="CO16" s="46">
        <f>Model_DER!CO8</f>
        <v>0</v>
      </c>
      <c r="CP16" s="46">
        <f>Model_DER!CP8</f>
        <v>0</v>
      </c>
      <c r="CQ16" s="46">
        <f>Model_DER!CQ8</f>
        <v>0</v>
      </c>
      <c r="CR16" s="46">
        <f>Model_DER!CR8</f>
        <v>0</v>
      </c>
      <c r="CS16" s="46">
        <f>Model_DER!CS8</f>
        <v>0</v>
      </c>
      <c r="CT16" s="46">
        <f>Model_DER!CT8</f>
        <v>0</v>
      </c>
      <c r="CU16" s="46">
        <f>Model_DER!CU8</f>
        <v>0</v>
      </c>
      <c r="CV16" s="46">
        <f>Model_DER!CV8</f>
        <v>0</v>
      </c>
      <c r="CW16" s="46">
        <f>Model_DER!CW8</f>
        <v>0</v>
      </c>
      <c r="CX16" s="46">
        <f>Model_DER!CX8</f>
        <v>0</v>
      </c>
      <c r="CY16" s="46">
        <f>Model_DER!CY8</f>
        <v>0</v>
      </c>
      <c r="CZ16" s="46">
        <f>Model_DER!CZ8</f>
        <v>0</v>
      </c>
      <c r="DA16" s="46">
        <f>Model_DER!DA8</f>
        <v>0</v>
      </c>
      <c r="DB16" s="46">
        <f>Model_DER!DB8</f>
        <v>0</v>
      </c>
      <c r="DC16" s="46">
        <f>Model_DER!DC8</f>
        <v>0</v>
      </c>
    </row>
    <row r="17" spans="2:107" x14ac:dyDescent="0.35">
      <c r="B17" t="s">
        <v>41</v>
      </c>
      <c r="H17" s="46">
        <f>SUM(H15:H16)</f>
        <v>0</v>
      </c>
      <c r="I17" s="46">
        <f t="shared" ref="I17:BT17" si="6">SUM(I15:I16)</f>
        <v>481845.88754828693</v>
      </c>
      <c r="J17" s="46">
        <f t="shared" si="6"/>
        <v>1209803.8284289299</v>
      </c>
      <c r="K17" s="46">
        <f t="shared" si="6"/>
        <v>1876708.1888503772</v>
      </c>
      <c r="L17" s="46">
        <f t="shared" si="6"/>
        <v>2727139.7900444935</v>
      </c>
      <c r="M17" s="46">
        <f t="shared" si="6"/>
        <v>3784693.1336261705</v>
      </c>
      <c r="N17" s="46">
        <f t="shared" si="6"/>
        <v>3573927.1838525012</v>
      </c>
      <c r="O17" s="46">
        <f t="shared" si="6"/>
        <v>4382835.1304267514</v>
      </c>
      <c r="P17" s="46">
        <f t="shared" si="6"/>
        <v>1844964.8834748799</v>
      </c>
      <c r="Q17" s="46">
        <f t="shared" si="6"/>
        <v>0</v>
      </c>
      <c r="R17" s="46">
        <f t="shared" si="6"/>
        <v>0</v>
      </c>
      <c r="S17" s="46">
        <f t="shared" si="6"/>
        <v>0</v>
      </c>
      <c r="T17" s="46">
        <f t="shared" si="6"/>
        <v>0</v>
      </c>
      <c r="U17" s="46">
        <f t="shared" si="6"/>
        <v>0</v>
      </c>
      <c r="V17" s="46">
        <f t="shared" si="6"/>
        <v>0</v>
      </c>
      <c r="W17" s="46">
        <f t="shared" si="6"/>
        <v>0</v>
      </c>
      <c r="X17" s="46">
        <f t="shared" si="6"/>
        <v>0</v>
      </c>
      <c r="Y17" s="46">
        <f t="shared" si="6"/>
        <v>0</v>
      </c>
      <c r="Z17" s="46">
        <f t="shared" si="6"/>
        <v>0</v>
      </c>
      <c r="AA17" s="46">
        <f t="shared" si="6"/>
        <v>0</v>
      </c>
      <c r="AB17" s="46">
        <f t="shared" si="6"/>
        <v>0</v>
      </c>
      <c r="AC17" s="46">
        <f t="shared" si="6"/>
        <v>0</v>
      </c>
      <c r="AD17" s="46">
        <f t="shared" si="6"/>
        <v>0</v>
      </c>
      <c r="AE17" s="46">
        <f t="shared" si="6"/>
        <v>0</v>
      </c>
      <c r="AF17" s="46">
        <f t="shared" si="6"/>
        <v>0</v>
      </c>
      <c r="AG17" s="46">
        <f t="shared" si="6"/>
        <v>0</v>
      </c>
      <c r="AH17" s="46">
        <f t="shared" si="6"/>
        <v>0</v>
      </c>
      <c r="AI17" s="46">
        <f t="shared" si="6"/>
        <v>0</v>
      </c>
      <c r="AJ17" s="46">
        <f t="shared" si="6"/>
        <v>0</v>
      </c>
      <c r="AK17" s="46">
        <f t="shared" si="6"/>
        <v>0</v>
      </c>
      <c r="AL17" s="46">
        <f t="shared" si="6"/>
        <v>0</v>
      </c>
      <c r="AM17" s="46">
        <f t="shared" si="6"/>
        <v>0</v>
      </c>
      <c r="AN17" s="46">
        <f t="shared" si="6"/>
        <v>0</v>
      </c>
      <c r="AO17" s="46">
        <f t="shared" si="6"/>
        <v>0</v>
      </c>
      <c r="AP17" s="46">
        <f t="shared" si="6"/>
        <v>0</v>
      </c>
      <c r="AQ17" s="46">
        <f t="shared" si="6"/>
        <v>0</v>
      </c>
      <c r="AR17" s="46">
        <f t="shared" si="6"/>
        <v>0</v>
      </c>
      <c r="AS17" s="46">
        <f t="shared" si="6"/>
        <v>0</v>
      </c>
      <c r="AT17" s="46">
        <f t="shared" si="6"/>
        <v>0</v>
      </c>
      <c r="AU17" s="46">
        <f t="shared" si="6"/>
        <v>0</v>
      </c>
      <c r="AV17" s="46">
        <f t="shared" si="6"/>
        <v>0</v>
      </c>
      <c r="AW17" s="46">
        <f t="shared" si="6"/>
        <v>0</v>
      </c>
      <c r="AX17" s="46">
        <f t="shared" si="6"/>
        <v>0</v>
      </c>
      <c r="AY17" s="46">
        <f t="shared" si="6"/>
        <v>0</v>
      </c>
      <c r="AZ17" s="46">
        <f t="shared" si="6"/>
        <v>0</v>
      </c>
      <c r="BA17" s="46">
        <f t="shared" si="6"/>
        <v>0</v>
      </c>
      <c r="BB17" s="46">
        <f t="shared" si="6"/>
        <v>0</v>
      </c>
      <c r="BC17" s="46">
        <f t="shared" si="6"/>
        <v>0</v>
      </c>
      <c r="BD17" s="46">
        <f t="shared" si="6"/>
        <v>0</v>
      </c>
      <c r="BE17" s="46">
        <f t="shared" si="6"/>
        <v>0</v>
      </c>
      <c r="BF17" s="46">
        <f t="shared" si="6"/>
        <v>0</v>
      </c>
      <c r="BG17" s="46">
        <f t="shared" si="6"/>
        <v>0</v>
      </c>
      <c r="BH17" s="46">
        <f t="shared" si="6"/>
        <v>0</v>
      </c>
      <c r="BI17" s="46">
        <f t="shared" si="6"/>
        <v>0</v>
      </c>
      <c r="BJ17" s="46">
        <f t="shared" si="6"/>
        <v>0</v>
      </c>
      <c r="BK17" s="46">
        <f t="shared" si="6"/>
        <v>0</v>
      </c>
      <c r="BL17" s="46">
        <f t="shared" si="6"/>
        <v>0</v>
      </c>
      <c r="BM17" s="46">
        <f t="shared" si="6"/>
        <v>0</v>
      </c>
      <c r="BN17" s="46">
        <f t="shared" si="6"/>
        <v>0</v>
      </c>
      <c r="BO17" s="46">
        <f t="shared" si="6"/>
        <v>0</v>
      </c>
      <c r="BP17" s="46">
        <f t="shared" si="6"/>
        <v>0</v>
      </c>
      <c r="BQ17" s="46">
        <f t="shared" si="6"/>
        <v>0</v>
      </c>
      <c r="BR17" s="46">
        <f t="shared" si="6"/>
        <v>0</v>
      </c>
      <c r="BS17" s="46">
        <f t="shared" si="6"/>
        <v>0</v>
      </c>
      <c r="BT17" s="46">
        <f t="shared" si="6"/>
        <v>0</v>
      </c>
      <c r="BU17" s="46">
        <f t="shared" ref="BU17:DC17" si="7">SUM(BU15:BU16)</f>
        <v>0</v>
      </c>
      <c r="BV17" s="46">
        <f t="shared" si="7"/>
        <v>0</v>
      </c>
      <c r="BW17" s="46">
        <f t="shared" si="7"/>
        <v>0</v>
      </c>
      <c r="BX17" s="46">
        <f t="shared" si="7"/>
        <v>0</v>
      </c>
      <c r="BY17" s="46">
        <f t="shared" si="7"/>
        <v>0</v>
      </c>
      <c r="BZ17" s="46">
        <f t="shared" si="7"/>
        <v>0</v>
      </c>
      <c r="CA17" s="46">
        <f t="shared" si="7"/>
        <v>0</v>
      </c>
      <c r="CB17" s="46">
        <f t="shared" si="7"/>
        <v>0</v>
      </c>
      <c r="CC17" s="46">
        <f t="shared" si="7"/>
        <v>0</v>
      </c>
      <c r="CD17" s="46">
        <f t="shared" si="7"/>
        <v>0</v>
      </c>
      <c r="CE17" s="46">
        <f t="shared" si="7"/>
        <v>0</v>
      </c>
      <c r="CF17" s="46">
        <f t="shared" si="7"/>
        <v>0</v>
      </c>
      <c r="CG17" s="46">
        <f t="shared" si="7"/>
        <v>0</v>
      </c>
      <c r="CH17" s="46">
        <f t="shared" si="7"/>
        <v>0</v>
      </c>
      <c r="CI17" s="46">
        <f t="shared" si="7"/>
        <v>0</v>
      </c>
      <c r="CJ17" s="46">
        <f t="shared" si="7"/>
        <v>0</v>
      </c>
      <c r="CK17" s="46">
        <f t="shared" si="7"/>
        <v>0</v>
      </c>
      <c r="CL17" s="46">
        <f t="shared" si="7"/>
        <v>0</v>
      </c>
      <c r="CM17" s="46">
        <f t="shared" si="7"/>
        <v>0</v>
      </c>
      <c r="CN17" s="46">
        <f t="shared" si="7"/>
        <v>0</v>
      </c>
      <c r="CO17" s="46">
        <f t="shared" si="7"/>
        <v>0</v>
      </c>
      <c r="CP17" s="46">
        <f t="shared" si="7"/>
        <v>0</v>
      </c>
      <c r="CQ17" s="46">
        <f t="shared" si="7"/>
        <v>0</v>
      </c>
      <c r="CR17" s="46">
        <f t="shared" si="7"/>
        <v>0</v>
      </c>
      <c r="CS17" s="46">
        <f t="shared" si="7"/>
        <v>0</v>
      </c>
      <c r="CT17" s="46">
        <f t="shared" si="7"/>
        <v>0</v>
      </c>
      <c r="CU17" s="46">
        <f t="shared" si="7"/>
        <v>0</v>
      </c>
      <c r="CV17" s="46">
        <f t="shared" si="7"/>
        <v>0</v>
      </c>
      <c r="CW17" s="46">
        <f t="shared" si="7"/>
        <v>0</v>
      </c>
      <c r="CX17" s="46">
        <f t="shared" si="7"/>
        <v>0</v>
      </c>
      <c r="CY17" s="46">
        <f t="shared" si="7"/>
        <v>0</v>
      </c>
      <c r="CZ17" s="46">
        <f t="shared" si="7"/>
        <v>0</v>
      </c>
      <c r="DA17" s="46">
        <f t="shared" si="7"/>
        <v>0</v>
      </c>
      <c r="DB17" s="46">
        <f t="shared" si="7"/>
        <v>0</v>
      </c>
      <c r="DC17" s="46">
        <f t="shared" si="7"/>
        <v>0</v>
      </c>
    </row>
    <row r="19" spans="2:107" x14ac:dyDescent="0.35">
      <c r="B19" t="s">
        <v>135</v>
      </c>
      <c r="H19" s="46">
        <f>H15*Inflation_WACC_Taxes_Price!$C$34</f>
        <v>0</v>
      </c>
      <c r="I19" s="46">
        <f>I15*Inflation_WACC_Taxes_Price!$C$34</f>
        <v>109510.42898824703</v>
      </c>
      <c r="J19" s="46">
        <f>J15*Inflation_WACC_Taxes_Price!$C$34</f>
        <v>274955.4155520295</v>
      </c>
      <c r="K19" s="46">
        <f>K15*Inflation_WACC_Taxes_Price!$C$34</f>
        <v>426524.58837508573</v>
      </c>
      <c r="L19" s="46">
        <f>L15*Inflation_WACC_Taxes_Price!$C$34</f>
        <v>619804.49773738487</v>
      </c>
      <c r="M19" s="46">
        <f>M15*Inflation_WACC_Taxes_Price!$C$34</f>
        <v>860157.53036958422</v>
      </c>
      <c r="N19" s="46">
        <f>N15*Inflation_WACC_Taxes_Price!$C$34</f>
        <v>812256.17814829573</v>
      </c>
      <c r="O19" s="46">
        <f>O15*Inflation_WACC_Taxes_Price!$C$34</f>
        <v>996098.89327880705</v>
      </c>
      <c r="P19" s="46">
        <f>P15*Inflation_WACC_Taxes_Price!$C$34</f>
        <v>419310.20078974543</v>
      </c>
      <c r="Q19" s="46">
        <f>Q15*Inflation_WACC_Taxes_Price!$C$34</f>
        <v>0</v>
      </c>
      <c r="R19" s="46">
        <f>R15*Inflation_WACC_Taxes_Price!$C$34</f>
        <v>0</v>
      </c>
      <c r="S19" s="46">
        <f>S15*Inflation_WACC_Taxes_Price!$C$34</f>
        <v>0</v>
      </c>
      <c r="T19" s="46">
        <f>T15*Inflation_WACC_Taxes_Price!$C$34</f>
        <v>0</v>
      </c>
      <c r="U19" s="46">
        <f>U15*Inflation_WACC_Taxes_Price!$C$34</f>
        <v>0</v>
      </c>
      <c r="V19" s="46">
        <f>V15*Inflation_WACC_Taxes_Price!$C$34</f>
        <v>0</v>
      </c>
      <c r="W19" s="46">
        <f>W15*Inflation_WACC_Taxes_Price!$C$34</f>
        <v>0</v>
      </c>
      <c r="X19" s="46">
        <f>X15*Inflation_WACC_Taxes_Price!$C$34</f>
        <v>0</v>
      </c>
      <c r="Y19" s="46">
        <f>Y15*Inflation_WACC_Taxes_Price!$C$34</f>
        <v>0</v>
      </c>
      <c r="Z19" s="46">
        <f>Z15*Inflation_WACC_Taxes_Price!$C$34</f>
        <v>0</v>
      </c>
      <c r="AA19" s="46">
        <f>AA15*Inflation_WACC_Taxes_Price!$C$34</f>
        <v>0</v>
      </c>
      <c r="AB19" s="46">
        <f>AB15*Inflation_WACC_Taxes_Price!$C$34</f>
        <v>0</v>
      </c>
      <c r="AC19" s="46">
        <f>AC15*Inflation_WACC_Taxes_Price!$C$34</f>
        <v>0</v>
      </c>
      <c r="AD19" s="46">
        <f>AD15*Inflation_WACC_Taxes_Price!$C$34</f>
        <v>0</v>
      </c>
      <c r="AE19" s="46">
        <f>AE15*Inflation_WACC_Taxes_Price!$C$34</f>
        <v>0</v>
      </c>
      <c r="AF19" s="46">
        <f>AF15*Inflation_WACC_Taxes_Price!$C$34</f>
        <v>0</v>
      </c>
      <c r="AG19" s="46">
        <f>AG15*Inflation_WACC_Taxes_Price!$C$34</f>
        <v>0</v>
      </c>
      <c r="AH19" s="46">
        <f>AH15*Inflation_WACC_Taxes_Price!$C$34</f>
        <v>0</v>
      </c>
      <c r="AI19" s="46">
        <f>AI15*Inflation_WACC_Taxes_Price!$C$34</f>
        <v>0</v>
      </c>
      <c r="AJ19" s="46">
        <f>AJ15*Inflation_WACC_Taxes_Price!$C$34</f>
        <v>0</v>
      </c>
      <c r="AK19" s="46">
        <f>AK15*Inflation_WACC_Taxes_Price!$C$34</f>
        <v>0</v>
      </c>
      <c r="AL19" s="46">
        <f>AL15*Inflation_WACC_Taxes_Price!$C$34</f>
        <v>0</v>
      </c>
      <c r="AM19" s="46">
        <f>AM15*Inflation_WACC_Taxes_Price!$C$34</f>
        <v>0</v>
      </c>
      <c r="AN19" s="46">
        <f>AN15*Inflation_WACC_Taxes_Price!$C$34</f>
        <v>0</v>
      </c>
      <c r="AO19" s="46">
        <f>AO15*Inflation_WACC_Taxes_Price!$C$34</f>
        <v>0</v>
      </c>
      <c r="AP19" s="46">
        <f>AP15*Inflation_WACC_Taxes_Price!$C$34</f>
        <v>0</v>
      </c>
      <c r="AQ19" s="46">
        <f>AQ15*Inflation_WACC_Taxes_Price!$C$34</f>
        <v>0</v>
      </c>
      <c r="AR19" s="46">
        <f>AR15*Inflation_WACC_Taxes_Price!$C$34</f>
        <v>0</v>
      </c>
      <c r="AS19" s="46">
        <f>AS15*Inflation_WACC_Taxes_Price!$C$34</f>
        <v>0</v>
      </c>
      <c r="AT19" s="46">
        <f>AT15*Inflation_WACC_Taxes_Price!$C$34</f>
        <v>0</v>
      </c>
      <c r="AU19" s="46">
        <f>AU15*Inflation_WACC_Taxes_Price!$C$34</f>
        <v>0</v>
      </c>
      <c r="AV19" s="46">
        <f>AV15*Inflation_WACC_Taxes_Price!$C$34</f>
        <v>0</v>
      </c>
      <c r="AW19" s="46">
        <f>AW15*Inflation_WACC_Taxes_Price!$C$34</f>
        <v>0</v>
      </c>
      <c r="AX19" s="46">
        <f>AX15*Inflation_WACC_Taxes_Price!$C$34</f>
        <v>0</v>
      </c>
      <c r="AY19" s="46">
        <f>AY15*Inflation_WACC_Taxes_Price!$C$34</f>
        <v>0</v>
      </c>
      <c r="AZ19" s="46">
        <f>AZ15*Inflation_WACC_Taxes_Price!$C$34</f>
        <v>0</v>
      </c>
      <c r="BA19" s="46">
        <f>BA15*Inflation_WACC_Taxes_Price!$C$34</f>
        <v>0</v>
      </c>
      <c r="BB19" s="46">
        <f>BB15*Inflation_WACC_Taxes_Price!$C$34</f>
        <v>0</v>
      </c>
      <c r="BC19" s="46">
        <f>BC15*Inflation_WACC_Taxes_Price!$C$34</f>
        <v>0</v>
      </c>
      <c r="BD19" s="46">
        <f>BD15*Inflation_WACC_Taxes_Price!$C$34</f>
        <v>0</v>
      </c>
      <c r="BE19" s="46">
        <f>BE15*Inflation_WACC_Taxes_Price!$C$34</f>
        <v>0</v>
      </c>
      <c r="BF19" s="46">
        <f>BF15*Inflation_WACC_Taxes_Price!$C$34</f>
        <v>0</v>
      </c>
      <c r="BG19" s="46">
        <f>BG15*Inflation_WACC_Taxes_Price!$C$34</f>
        <v>0</v>
      </c>
      <c r="BH19" s="46">
        <f>BH15*Inflation_WACC_Taxes_Price!$C$34</f>
        <v>0</v>
      </c>
      <c r="BI19" s="46">
        <f>BI15*Inflation_WACC_Taxes_Price!$C$34</f>
        <v>0</v>
      </c>
      <c r="BJ19" s="46">
        <f>BJ15*Inflation_WACC_Taxes_Price!$C$34</f>
        <v>0</v>
      </c>
      <c r="BK19" s="46">
        <f>BK15*Inflation_WACC_Taxes_Price!$C$34</f>
        <v>0</v>
      </c>
      <c r="BL19" s="46">
        <f>BL15*Inflation_WACC_Taxes_Price!$C$34</f>
        <v>0</v>
      </c>
      <c r="BM19" s="46">
        <f>BM15*Inflation_WACC_Taxes_Price!$C$34</f>
        <v>0</v>
      </c>
      <c r="BN19" s="46">
        <f>BN15*Inflation_WACC_Taxes_Price!$C$34</f>
        <v>0</v>
      </c>
      <c r="BO19" s="46">
        <f>BO15*Inflation_WACC_Taxes_Price!$C$34</f>
        <v>0</v>
      </c>
      <c r="BP19" s="46">
        <f>BP15*Inflation_WACC_Taxes_Price!$C$34</f>
        <v>0</v>
      </c>
      <c r="BQ19" s="46">
        <f>BQ15*Inflation_WACC_Taxes_Price!$C$34</f>
        <v>0</v>
      </c>
      <c r="BR19" s="46">
        <f>BR15*Inflation_WACC_Taxes_Price!$C$34</f>
        <v>0</v>
      </c>
      <c r="BS19" s="46">
        <f>BS15*Inflation_WACC_Taxes_Price!$C$34</f>
        <v>0</v>
      </c>
      <c r="BT19" s="46">
        <f>BT15*Inflation_WACC_Taxes_Price!$C$34</f>
        <v>0</v>
      </c>
      <c r="BU19" s="46">
        <f>BU15*Inflation_WACC_Taxes_Price!$C$34</f>
        <v>0</v>
      </c>
      <c r="BV19" s="46">
        <f>BV15*Inflation_WACC_Taxes_Price!$C$34</f>
        <v>0</v>
      </c>
      <c r="BW19" s="46">
        <f>BW15*Inflation_WACC_Taxes_Price!$C$34</f>
        <v>0</v>
      </c>
      <c r="BX19" s="46">
        <f>BX15*Inflation_WACC_Taxes_Price!$C$34</f>
        <v>0</v>
      </c>
      <c r="BY19" s="46">
        <f>BY15*Inflation_WACC_Taxes_Price!$C$34</f>
        <v>0</v>
      </c>
      <c r="BZ19" s="46">
        <f>BZ15*Inflation_WACC_Taxes_Price!$C$34</f>
        <v>0</v>
      </c>
      <c r="CA19" s="46">
        <f>CA15*Inflation_WACC_Taxes_Price!$C$34</f>
        <v>0</v>
      </c>
      <c r="CB19" s="46">
        <f>CB15*Inflation_WACC_Taxes_Price!$C$34</f>
        <v>0</v>
      </c>
      <c r="CC19" s="46">
        <f>CC15*Inflation_WACC_Taxes_Price!$C$34</f>
        <v>0</v>
      </c>
      <c r="CD19" s="46">
        <f>CD15*Inflation_WACC_Taxes_Price!$C$34</f>
        <v>0</v>
      </c>
      <c r="CE19" s="46">
        <f>CE15*Inflation_WACC_Taxes_Price!$C$34</f>
        <v>0</v>
      </c>
      <c r="CF19" s="46">
        <f>CF15*Inflation_WACC_Taxes_Price!$C$34</f>
        <v>0</v>
      </c>
      <c r="CG19" s="46">
        <f>CG15*Inflation_WACC_Taxes_Price!$C$34</f>
        <v>0</v>
      </c>
      <c r="CH19" s="46">
        <f>CH15*Inflation_WACC_Taxes_Price!$C$34</f>
        <v>0</v>
      </c>
      <c r="CI19" s="46">
        <f>CI15*Inflation_WACC_Taxes_Price!$C$34</f>
        <v>0</v>
      </c>
      <c r="CJ19" s="46">
        <f>CJ15*Inflation_WACC_Taxes_Price!$C$34</f>
        <v>0</v>
      </c>
      <c r="CK19" s="46">
        <f>CK15*Inflation_WACC_Taxes_Price!$C$34</f>
        <v>0</v>
      </c>
      <c r="CL19" s="46">
        <f>CL15*Inflation_WACC_Taxes_Price!$C$34</f>
        <v>0</v>
      </c>
      <c r="CM19" s="46">
        <f>CM15*Inflation_WACC_Taxes_Price!$C$34</f>
        <v>0</v>
      </c>
      <c r="CN19" s="46">
        <f>CN15*Inflation_WACC_Taxes_Price!$C$34</f>
        <v>0</v>
      </c>
      <c r="CO19" s="46">
        <f>CO15*Inflation_WACC_Taxes_Price!$C$34</f>
        <v>0</v>
      </c>
      <c r="CP19" s="46">
        <f>CP15*Inflation_WACC_Taxes_Price!$C$34</f>
        <v>0</v>
      </c>
      <c r="CQ19" s="46">
        <f>CQ15*Inflation_WACC_Taxes_Price!$C$34</f>
        <v>0</v>
      </c>
      <c r="CR19" s="46">
        <f>CR15*Inflation_WACC_Taxes_Price!$C$34</f>
        <v>0</v>
      </c>
      <c r="CS19" s="46">
        <f>CS15*Inflation_WACC_Taxes_Price!$C$34</f>
        <v>0</v>
      </c>
      <c r="CT19" s="46">
        <f>CT15*Inflation_WACC_Taxes_Price!$C$34</f>
        <v>0</v>
      </c>
      <c r="CU19" s="46">
        <f>CU15*Inflation_WACC_Taxes_Price!$C$34</f>
        <v>0</v>
      </c>
      <c r="CV19" s="46">
        <f>CV15*Inflation_WACC_Taxes_Price!$C$34</f>
        <v>0</v>
      </c>
      <c r="CW19" s="46">
        <f>CW15*Inflation_WACC_Taxes_Price!$C$34</f>
        <v>0</v>
      </c>
      <c r="CX19" s="46">
        <f>CX15*Inflation_WACC_Taxes_Price!$C$34</f>
        <v>0</v>
      </c>
      <c r="CY19" s="46">
        <f>CY15*Inflation_WACC_Taxes_Price!$C$34</f>
        <v>0</v>
      </c>
      <c r="CZ19" s="46">
        <f>CZ15*Inflation_WACC_Taxes_Price!$C$34</f>
        <v>0</v>
      </c>
      <c r="DA19" s="46">
        <f>DA15*Inflation_WACC_Taxes_Price!$C$34</f>
        <v>0</v>
      </c>
      <c r="DB19" s="46">
        <f>DB15*Inflation_WACC_Taxes_Price!$C$34</f>
        <v>0</v>
      </c>
      <c r="DC19" s="46">
        <f>DC15*Inflation_WACC_Taxes_Price!$C$34</f>
        <v>0</v>
      </c>
    </row>
    <row r="20" spans="2:107" x14ac:dyDescent="0.35">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row>
    <row r="21" spans="2:107" s="48" customFormat="1" x14ac:dyDescent="0.35">
      <c r="B21" s="47" t="s">
        <v>14</v>
      </c>
    </row>
    <row r="22" spans="2:107" x14ac:dyDescent="0.35">
      <c r="B22" t="s">
        <v>151</v>
      </c>
      <c r="D22" s="52">
        <f>NPV(SUM(Inflation_WACC_Taxes_Price!$C$20,Inflation_WACC_Taxes_Price!$C$19),'NPV Calculations'!H11:DC11)</f>
        <v>159548743.1891394</v>
      </c>
      <c r="F22" s="52"/>
    </row>
    <row r="23" spans="2:107" x14ac:dyDescent="0.35">
      <c r="B23" t="s">
        <v>152</v>
      </c>
      <c r="D23" s="52">
        <f>NPV(SUM(Inflation_WACC_Taxes_Price!$C$20,Inflation_WACC_Taxes_Price!$C$19),'NPV Calculations'!H12:DC12)</f>
        <v>128436810.52257013</v>
      </c>
      <c r="F23" s="52"/>
    </row>
    <row r="24" spans="2:107" x14ac:dyDescent="0.35">
      <c r="B24" t="s">
        <v>150</v>
      </c>
      <c r="D24" s="52">
        <f>D22-D23</f>
        <v>31111932.666569263</v>
      </c>
      <c r="F24" s="52"/>
    </row>
    <row r="25" spans="2:107" x14ac:dyDescent="0.35">
      <c r="D25" s="52"/>
      <c r="F25" s="52"/>
    </row>
    <row r="26" spans="2:107" x14ac:dyDescent="0.35">
      <c r="B26" t="s">
        <v>131</v>
      </c>
      <c r="D26" s="52">
        <f>NPV(SUM(Inflation_WACC_Taxes_Price!$C$20,Inflation_WACC_Taxes_Price!$C$19),'NPV Calculations'!H15:DC15)</f>
        <v>12596203.440571543</v>
      </c>
      <c r="F26" s="52"/>
    </row>
    <row r="27" spans="2:107" x14ac:dyDescent="0.35">
      <c r="B27" t="s">
        <v>148</v>
      </c>
      <c r="D27" s="52">
        <f>NPV(SUM(Inflation_WACC_Taxes_Price!$C$20,Inflation_WACC_Taxes_Price!$C$19),'NPV Calculations'!H16:DC16)</f>
        <v>1259620.3440571541</v>
      </c>
      <c r="F27" s="52"/>
    </row>
    <row r="28" spans="2:107" x14ac:dyDescent="0.35">
      <c r="B28" t="s">
        <v>41</v>
      </c>
      <c r="D28" s="52">
        <f>SUM(D26:D27)</f>
        <v>13855823.784628697</v>
      </c>
      <c r="F28" s="52"/>
    </row>
    <row r="30" spans="2:107" x14ac:dyDescent="0.35">
      <c r="B30" t="s">
        <v>154</v>
      </c>
      <c r="D30" s="52">
        <f>D24-D28</f>
        <v>17256108.881940566</v>
      </c>
    </row>
    <row r="32" spans="2:107" x14ac:dyDescent="0.35">
      <c r="B32" t="s">
        <v>135</v>
      </c>
      <c r="D32" s="52">
        <f>NPV(SUM(Inflation_WACC_Taxes_Price!$C$20,Inflation_WACC_Taxes_Price!$C$19),'NPV Calculations'!H19:DC19)</f>
        <v>3149050.8601428857</v>
      </c>
      <c r="F32" s="52"/>
    </row>
    <row r="33" spans="2:107" x14ac:dyDescent="0.35">
      <c r="D33" s="52"/>
      <c r="F33" s="52"/>
    </row>
    <row r="34" spans="2:107" s="48" customFormat="1" x14ac:dyDescent="0.35">
      <c r="B34" s="47" t="s">
        <v>137</v>
      </c>
    </row>
    <row r="35" spans="2:107" x14ac:dyDescent="0.35">
      <c r="G35" t="s">
        <v>145</v>
      </c>
    </row>
    <row r="36" spans="2:107" x14ac:dyDescent="0.35">
      <c r="D36" t="s">
        <v>14</v>
      </c>
      <c r="E36" t="s">
        <v>138</v>
      </c>
      <c r="G36" t="s">
        <v>14</v>
      </c>
      <c r="H36" t="s">
        <v>138</v>
      </c>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row>
    <row r="37" spans="2:107" x14ac:dyDescent="0.35">
      <c r="B37" t="s">
        <v>131</v>
      </c>
      <c r="D37" s="52">
        <f>D26</f>
        <v>12596203.440571543</v>
      </c>
      <c r="E37" s="41">
        <f>SUM('NPV Calculations'!H15:DC15)</f>
        <v>18074470.932956718</v>
      </c>
      <c r="G37" s="52">
        <f>NPV(SUM(Inflation_WACC_Taxes_Price!$C$20,Inflation_WACC_Taxes_Price!$C$19),'NPV Calculations'!J15:N15)/((1+SUM(Inflation_WACC_Taxes_Price!$C$20,Inflation_WACC_Taxes_Price!$C$19))^2)</f>
        <v>8713732.5435438845</v>
      </c>
      <c r="H37" s="41">
        <f>SUM('NPV Calculations'!J15:N15)</f>
        <v>11974792.84072952</v>
      </c>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row>
    <row r="38" spans="2:107" x14ac:dyDescent="0.35">
      <c r="B38" t="s">
        <v>148</v>
      </c>
      <c r="D38" s="52">
        <f>D27</f>
        <v>1259620.3440571541</v>
      </c>
      <c r="E38" s="41">
        <f>SUM('NPV Calculations'!H16:DC16)</f>
        <v>1807447.093295672</v>
      </c>
      <c r="G38" s="52">
        <f>NPV(SUM(Inflation_WACC_Taxes_Price!$C$20,Inflation_WACC_Taxes_Price!$C$19),'NPV Calculations'!J16:N16)/((1+SUM(Inflation_WACC_Taxes_Price!$C$20,Inflation_WACC_Taxes_Price!$C$19))^2)</f>
        <v>871373.25435438857</v>
      </c>
      <c r="H38" s="41">
        <f>SUM('NPV Calculations'!J16:N16)</f>
        <v>1197479.2840729519</v>
      </c>
    </row>
    <row r="39" spans="2:107" x14ac:dyDescent="0.35">
      <c r="B39" t="s">
        <v>129</v>
      </c>
      <c r="D39" s="52">
        <f>D32</f>
        <v>3149050.8601428857</v>
      </c>
      <c r="E39" s="41">
        <f>SUM('NPV Calculations'!H19:DC19)</f>
        <v>4518617.7332391795</v>
      </c>
      <c r="G39" s="52">
        <f>NPV(SUM(Inflation_WACC_Taxes_Price!$C$20,Inflation_WACC_Taxes_Price!$C$19),'NPV Calculations'!J19:N19)/((1+SUM(Inflation_WACC_Taxes_Price!$C$20,Inflation_WACC_Taxes_Price!$C$19))^2)</f>
        <v>2178433.1358859711</v>
      </c>
      <c r="H39" s="41">
        <f>SUM('NPV Calculations'!J19:N19)</f>
        <v>2993698.2101823799</v>
      </c>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EAB15-9F85-483B-9FB4-574283819B59}">
  <sheetPr>
    <tabColor theme="5" tint="0.79998168889431442"/>
  </sheetPr>
  <dimension ref="B2:DC149"/>
  <sheetViews>
    <sheetView showGridLines="0" zoomScale="70" zoomScaleNormal="70" workbookViewId="0">
      <pane xSplit="2" ySplit="2" topLeftCell="C3" activePane="bottomRight" state="frozen"/>
      <selection activeCell="B8" sqref="B8"/>
      <selection pane="topRight" activeCell="B8" sqref="B8"/>
      <selection pane="bottomLeft" activeCell="B8" sqref="B8"/>
      <selection pane="bottomRight" activeCell="B7" sqref="B7:B8"/>
    </sheetView>
  </sheetViews>
  <sheetFormatPr defaultRowHeight="14.5" x14ac:dyDescent="0.35"/>
  <cols>
    <col min="1" max="1" width="2.08984375" customWidth="1"/>
    <col min="2" max="2" width="26.08984375" customWidth="1"/>
    <col min="3" max="7" width="8.6328125" customWidth="1"/>
    <col min="8" max="107" width="14.54296875" customWidth="1"/>
  </cols>
  <sheetData>
    <row r="2" spans="2:107" s="48" customFormat="1" x14ac:dyDescent="0.35">
      <c r="B2" s="47" t="s">
        <v>84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s="48" customFormat="1" x14ac:dyDescent="0.35">
      <c r="B5" s="47" t="s">
        <v>97</v>
      </c>
    </row>
    <row r="6" spans="2:107" x14ac:dyDescent="0.35">
      <c r="B6" s="40" t="s">
        <v>110</v>
      </c>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row>
    <row r="7" spans="2:107" x14ac:dyDescent="0.35">
      <c r="B7" s="40" t="s">
        <v>120</v>
      </c>
      <c r="H7" s="41">
        <f>Capacity_Energy_Needs!H60</f>
        <v>0</v>
      </c>
      <c r="I7" s="41">
        <f>Capacity_Energy_Needs!I60</f>
        <v>438041.71595298813</v>
      </c>
      <c r="J7" s="41">
        <f>Capacity_Energy_Needs!J60</f>
        <v>1099821.662208118</v>
      </c>
      <c r="K7" s="41">
        <f>Capacity_Energy_Needs!K60</f>
        <v>1706098.3535003429</v>
      </c>
      <c r="L7" s="41">
        <f>Capacity_Energy_Needs!L60</f>
        <v>2479217.9909495395</v>
      </c>
      <c r="M7" s="41">
        <f>Capacity_Energy_Needs!M60</f>
        <v>3440630.1214783369</v>
      </c>
      <c r="N7" s="41">
        <f>Capacity_Energy_Needs!N60</f>
        <v>3249024.7125931829</v>
      </c>
      <c r="O7" s="41">
        <f>Capacity_Energy_Needs!O60</f>
        <v>3984395.5731152282</v>
      </c>
      <c r="P7" s="41">
        <f>Capacity_Energy_Needs!P60</f>
        <v>1677240.8031589817</v>
      </c>
      <c r="Q7" s="41">
        <f>Capacity_Energy_Needs!Q60</f>
        <v>0</v>
      </c>
      <c r="R7" s="41">
        <f>Capacity_Energy_Needs!R60</f>
        <v>0</v>
      </c>
      <c r="S7" s="41">
        <f>Capacity_Energy_Needs!S60</f>
        <v>0</v>
      </c>
      <c r="T7" s="41">
        <f>Capacity_Energy_Needs!T60</f>
        <v>0</v>
      </c>
      <c r="U7" s="41">
        <f>Capacity_Energy_Needs!U60</f>
        <v>0</v>
      </c>
      <c r="V7" s="41">
        <f>Capacity_Energy_Needs!V60</f>
        <v>0</v>
      </c>
      <c r="W7" s="41">
        <f>Capacity_Energy_Needs!W60</f>
        <v>0</v>
      </c>
      <c r="X7" s="41">
        <f>Capacity_Energy_Needs!X60</f>
        <v>0</v>
      </c>
      <c r="Y7" s="41">
        <f>Capacity_Energy_Needs!Y60</f>
        <v>0</v>
      </c>
      <c r="Z7" s="41">
        <f>Capacity_Energy_Needs!Z60</f>
        <v>0</v>
      </c>
      <c r="AA7" s="41">
        <f>Capacity_Energy_Needs!AA60</f>
        <v>0</v>
      </c>
      <c r="AB7" s="41">
        <f>Capacity_Energy_Needs!AB60</f>
        <v>0</v>
      </c>
      <c r="AC7" s="41">
        <f>Capacity_Energy_Needs!AC60</f>
        <v>0</v>
      </c>
      <c r="AD7" s="41">
        <f>Capacity_Energy_Needs!AD60</f>
        <v>0</v>
      </c>
      <c r="AE7" s="41">
        <f>Capacity_Energy_Needs!AE60</f>
        <v>0</v>
      </c>
      <c r="AF7" s="41">
        <f>Capacity_Energy_Needs!AF60</f>
        <v>0</v>
      </c>
      <c r="AG7" s="41">
        <f>Capacity_Energy_Needs!AG60</f>
        <v>0</v>
      </c>
      <c r="AH7" s="41">
        <f>Capacity_Energy_Needs!AH60</f>
        <v>0</v>
      </c>
      <c r="AI7" s="41">
        <f>Capacity_Energy_Needs!AI60</f>
        <v>0</v>
      </c>
      <c r="AJ7" s="41">
        <f>Capacity_Energy_Needs!AJ60</f>
        <v>0</v>
      </c>
      <c r="AK7" s="41">
        <f>Capacity_Energy_Needs!AK60</f>
        <v>0</v>
      </c>
      <c r="AL7" s="41">
        <f>Capacity_Energy_Needs!AL60</f>
        <v>0</v>
      </c>
      <c r="AM7" s="41">
        <f>Capacity_Energy_Needs!AM60</f>
        <v>0</v>
      </c>
      <c r="AN7" s="41">
        <f>Capacity_Energy_Needs!AN60</f>
        <v>0</v>
      </c>
      <c r="AO7" s="41">
        <f>Capacity_Energy_Needs!AO60</f>
        <v>0</v>
      </c>
      <c r="AP7" s="41">
        <f>Capacity_Energy_Needs!AP60</f>
        <v>0</v>
      </c>
      <c r="AQ7" s="41">
        <f>Capacity_Energy_Needs!AQ60</f>
        <v>0</v>
      </c>
      <c r="AR7" s="41">
        <f>Capacity_Energy_Needs!AR60</f>
        <v>0</v>
      </c>
      <c r="AS7" s="41">
        <f>Capacity_Energy_Needs!AS60</f>
        <v>0</v>
      </c>
      <c r="AT7" s="41">
        <f>Capacity_Energy_Needs!AT60</f>
        <v>0</v>
      </c>
      <c r="AU7" s="41">
        <f>Capacity_Energy_Needs!AU60</f>
        <v>0</v>
      </c>
      <c r="AV7" s="41">
        <f>Capacity_Energy_Needs!AV60</f>
        <v>0</v>
      </c>
      <c r="AW7" s="41">
        <f>Capacity_Energy_Needs!AW60</f>
        <v>0</v>
      </c>
      <c r="AX7" s="41">
        <f>Capacity_Energy_Needs!AX60</f>
        <v>0</v>
      </c>
      <c r="AY7" s="41">
        <f>Capacity_Energy_Needs!AY60</f>
        <v>0</v>
      </c>
      <c r="AZ7" s="41">
        <f>Capacity_Energy_Needs!AZ60</f>
        <v>0</v>
      </c>
      <c r="BA7" s="41">
        <f>Capacity_Energy_Needs!BA60</f>
        <v>0</v>
      </c>
      <c r="BB7" s="41">
        <f>Capacity_Energy_Needs!BB60</f>
        <v>0</v>
      </c>
      <c r="BC7" s="41">
        <f>Capacity_Energy_Needs!BC60</f>
        <v>0</v>
      </c>
      <c r="BD7" s="41">
        <f>Capacity_Energy_Needs!BD60</f>
        <v>0</v>
      </c>
      <c r="BE7" s="41">
        <f>Capacity_Energy_Needs!BE60</f>
        <v>0</v>
      </c>
      <c r="BF7" s="41">
        <f>Capacity_Energy_Needs!BF60</f>
        <v>0</v>
      </c>
      <c r="BG7" s="41">
        <f>Capacity_Energy_Needs!BG60</f>
        <v>0</v>
      </c>
      <c r="BH7" s="41">
        <f>Capacity_Energy_Needs!BH60</f>
        <v>0</v>
      </c>
      <c r="BI7" s="41">
        <f>Capacity_Energy_Needs!BI60</f>
        <v>0</v>
      </c>
      <c r="BJ7" s="41">
        <f>Capacity_Energy_Needs!BJ60</f>
        <v>0</v>
      </c>
      <c r="BK7" s="41">
        <f>Capacity_Energy_Needs!BK60</f>
        <v>0</v>
      </c>
      <c r="BL7" s="41">
        <f>Capacity_Energy_Needs!BL60</f>
        <v>0</v>
      </c>
      <c r="BM7" s="41">
        <f>Capacity_Energy_Needs!BM60</f>
        <v>0</v>
      </c>
      <c r="BN7" s="41">
        <f>Capacity_Energy_Needs!BN60</f>
        <v>0</v>
      </c>
      <c r="BO7" s="41">
        <f>Capacity_Energy_Needs!BO60</f>
        <v>0</v>
      </c>
      <c r="BP7" s="41">
        <f>Capacity_Energy_Needs!BP60</f>
        <v>0</v>
      </c>
      <c r="BQ7" s="41">
        <f>Capacity_Energy_Needs!BQ60</f>
        <v>0</v>
      </c>
      <c r="BR7" s="41">
        <f>Capacity_Energy_Needs!BR60</f>
        <v>0</v>
      </c>
      <c r="BS7" s="41">
        <f>Capacity_Energy_Needs!BS60</f>
        <v>0</v>
      </c>
      <c r="BT7" s="41">
        <f>Capacity_Energy_Needs!BT60</f>
        <v>0</v>
      </c>
      <c r="BU7" s="41">
        <f>Capacity_Energy_Needs!BU60</f>
        <v>0</v>
      </c>
      <c r="BV7" s="41">
        <f>Capacity_Energy_Needs!BV60</f>
        <v>0</v>
      </c>
      <c r="BW7" s="41">
        <f>Capacity_Energy_Needs!BW60</f>
        <v>0</v>
      </c>
      <c r="BX7" s="41">
        <f>Capacity_Energy_Needs!BX60</f>
        <v>0</v>
      </c>
      <c r="BY7" s="41">
        <f>Capacity_Energy_Needs!BY60</f>
        <v>0</v>
      </c>
      <c r="BZ7" s="41">
        <f>Capacity_Energy_Needs!BZ60</f>
        <v>0</v>
      </c>
      <c r="CA7" s="41">
        <f>Capacity_Energy_Needs!CA60</f>
        <v>0</v>
      </c>
      <c r="CB7" s="41">
        <f>Capacity_Energy_Needs!CB60</f>
        <v>0</v>
      </c>
      <c r="CC7" s="41">
        <f>Capacity_Energy_Needs!CC60</f>
        <v>0</v>
      </c>
      <c r="CD7" s="41">
        <f>Capacity_Energy_Needs!CD60</f>
        <v>0</v>
      </c>
      <c r="CE7" s="41">
        <f>Capacity_Energy_Needs!CE60</f>
        <v>0</v>
      </c>
      <c r="CF7" s="41">
        <f>Capacity_Energy_Needs!CF60</f>
        <v>0</v>
      </c>
      <c r="CG7" s="41">
        <f>Capacity_Energy_Needs!CG60</f>
        <v>0</v>
      </c>
      <c r="CH7" s="41">
        <f>Capacity_Energy_Needs!CH60</f>
        <v>0</v>
      </c>
      <c r="CI7" s="41">
        <f>Capacity_Energy_Needs!CI60</f>
        <v>0</v>
      </c>
      <c r="CJ7" s="41">
        <f>Capacity_Energy_Needs!CJ60</f>
        <v>0</v>
      </c>
      <c r="CK7" s="41">
        <f>Capacity_Energy_Needs!CK60</f>
        <v>0</v>
      </c>
      <c r="CL7" s="41">
        <f>Capacity_Energy_Needs!CL60</f>
        <v>0</v>
      </c>
      <c r="CM7" s="41">
        <f>Capacity_Energy_Needs!CM60</f>
        <v>0</v>
      </c>
      <c r="CN7" s="41">
        <f>Capacity_Energy_Needs!CN60</f>
        <v>0</v>
      </c>
      <c r="CO7" s="41">
        <f>Capacity_Energy_Needs!CO60</f>
        <v>0</v>
      </c>
      <c r="CP7" s="41">
        <f>Capacity_Energy_Needs!CP60</f>
        <v>0</v>
      </c>
      <c r="CQ7" s="41">
        <f>Capacity_Energy_Needs!CQ60</f>
        <v>0</v>
      </c>
      <c r="CR7" s="41">
        <f>Capacity_Energy_Needs!CR60</f>
        <v>0</v>
      </c>
      <c r="CS7" s="41">
        <f>Capacity_Energy_Needs!CS60</f>
        <v>0</v>
      </c>
      <c r="CT7" s="41">
        <f>Capacity_Energy_Needs!CT60</f>
        <v>0</v>
      </c>
      <c r="CU7" s="41">
        <f>Capacity_Energy_Needs!CU60</f>
        <v>0</v>
      </c>
      <c r="CV7" s="41">
        <f>Capacity_Energy_Needs!CV60</f>
        <v>0</v>
      </c>
      <c r="CW7" s="41">
        <f>Capacity_Energy_Needs!CW60</f>
        <v>0</v>
      </c>
      <c r="CX7" s="41">
        <f>Capacity_Energy_Needs!CX60</f>
        <v>0</v>
      </c>
      <c r="CY7" s="41">
        <f>Capacity_Energy_Needs!CY60</f>
        <v>0</v>
      </c>
      <c r="CZ7" s="41">
        <f>Capacity_Energy_Needs!CZ60</f>
        <v>0</v>
      </c>
      <c r="DA7" s="41">
        <f>Capacity_Energy_Needs!DA60</f>
        <v>0</v>
      </c>
      <c r="DB7" s="41">
        <f>Capacity_Energy_Needs!DB60</f>
        <v>0</v>
      </c>
      <c r="DC7" s="41">
        <f>Capacity_Energy_Needs!DC60</f>
        <v>0</v>
      </c>
    </row>
    <row r="8" spans="2:107" x14ac:dyDescent="0.35">
      <c r="B8" s="40" t="s">
        <v>216</v>
      </c>
      <c r="H8" s="41">
        <f>Capacity_Energy_Needs!$C$62*Model_DER!H7</f>
        <v>0</v>
      </c>
      <c r="I8" s="41">
        <f>Capacity_Energy_Needs!$C$62*Model_DER!I7</f>
        <v>43804.171595298816</v>
      </c>
      <c r="J8" s="41">
        <f>Capacity_Energy_Needs!$C$62*Model_DER!J7</f>
        <v>109982.16622081181</v>
      </c>
      <c r="K8" s="41">
        <f>Capacity_Energy_Needs!$C$62*Model_DER!K7</f>
        <v>170609.83535003429</v>
      </c>
      <c r="L8" s="41">
        <f>Capacity_Energy_Needs!$C$62*Model_DER!L7</f>
        <v>247921.79909495395</v>
      </c>
      <c r="M8" s="41">
        <f>Capacity_Energy_Needs!$C$62*Model_DER!M7</f>
        <v>344063.01214783371</v>
      </c>
      <c r="N8" s="41">
        <f>Capacity_Energy_Needs!$C$62*Model_DER!N7</f>
        <v>324902.47125931829</v>
      </c>
      <c r="O8" s="41">
        <f>Capacity_Energy_Needs!$C$62*Model_DER!O7</f>
        <v>398439.55731152283</v>
      </c>
      <c r="P8" s="41">
        <f>Capacity_Energy_Needs!$C$62*Model_DER!P7</f>
        <v>167724.08031589817</v>
      </c>
      <c r="Q8" s="41">
        <f>Capacity_Energy_Needs!$C$62*Model_DER!Q7</f>
        <v>0</v>
      </c>
      <c r="R8" s="41">
        <f>Capacity_Energy_Needs!$C$62*Model_DER!R7</f>
        <v>0</v>
      </c>
      <c r="S8" s="41">
        <f>Capacity_Energy_Needs!$C$62*Model_DER!S7</f>
        <v>0</v>
      </c>
      <c r="T8" s="41">
        <f>Capacity_Energy_Needs!$C$62*Model_DER!T7</f>
        <v>0</v>
      </c>
      <c r="U8" s="41">
        <f>Capacity_Energy_Needs!$C$62*Model_DER!U7</f>
        <v>0</v>
      </c>
      <c r="V8" s="41">
        <f>Capacity_Energy_Needs!$C$62*Model_DER!V7</f>
        <v>0</v>
      </c>
      <c r="W8" s="41">
        <f>Capacity_Energy_Needs!$C$62*Model_DER!W7</f>
        <v>0</v>
      </c>
      <c r="X8" s="41">
        <f>Capacity_Energy_Needs!$C$62*Model_DER!X7</f>
        <v>0</v>
      </c>
      <c r="Y8" s="41">
        <f>Capacity_Energy_Needs!$C$62*Model_DER!Y7</f>
        <v>0</v>
      </c>
      <c r="Z8" s="41">
        <f>Capacity_Energy_Needs!$C$62*Model_DER!Z7</f>
        <v>0</v>
      </c>
      <c r="AA8" s="41">
        <f>Capacity_Energy_Needs!$C$62*Model_DER!AA7</f>
        <v>0</v>
      </c>
      <c r="AB8" s="41">
        <f>Capacity_Energy_Needs!$C$62*Model_DER!AB7</f>
        <v>0</v>
      </c>
      <c r="AC8" s="41">
        <f>Capacity_Energy_Needs!$C$62*Model_DER!AC7</f>
        <v>0</v>
      </c>
      <c r="AD8" s="41">
        <f>Capacity_Energy_Needs!$C$62*Model_DER!AD7</f>
        <v>0</v>
      </c>
      <c r="AE8" s="41">
        <f>Capacity_Energy_Needs!$C$62*Model_DER!AE7</f>
        <v>0</v>
      </c>
      <c r="AF8" s="41">
        <f>Capacity_Energy_Needs!$C$62*Model_DER!AF7</f>
        <v>0</v>
      </c>
      <c r="AG8" s="41">
        <f>Capacity_Energy_Needs!$C$62*Model_DER!AG7</f>
        <v>0</v>
      </c>
      <c r="AH8" s="41">
        <f>Capacity_Energy_Needs!$C$62*Model_DER!AH7</f>
        <v>0</v>
      </c>
      <c r="AI8" s="41">
        <f>Capacity_Energy_Needs!$C$62*Model_DER!AI7</f>
        <v>0</v>
      </c>
      <c r="AJ8" s="41">
        <f>Capacity_Energy_Needs!$C$62*Model_DER!AJ7</f>
        <v>0</v>
      </c>
      <c r="AK8" s="41">
        <f>Capacity_Energy_Needs!$C$62*Model_DER!AK7</f>
        <v>0</v>
      </c>
      <c r="AL8" s="41">
        <f>Capacity_Energy_Needs!$C$62*Model_DER!AL7</f>
        <v>0</v>
      </c>
      <c r="AM8" s="41">
        <f>Capacity_Energy_Needs!$C$62*Model_DER!AM7</f>
        <v>0</v>
      </c>
      <c r="AN8" s="41">
        <f>Capacity_Energy_Needs!$C$62*Model_DER!AN7</f>
        <v>0</v>
      </c>
      <c r="AO8" s="41">
        <f>Capacity_Energy_Needs!$C$62*Model_DER!AO7</f>
        <v>0</v>
      </c>
      <c r="AP8" s="41">
        <f>Capacity_Energy_Needs!$C$62*Model_DER!AP7</f>
        <v>0</v>
      </c>
      <c r="AQ8" s="41">
        <f>Capacity_Energy_Needs!$C$62*Model_DER!AQ7</f>
        <v>0</v>
      </c>
      <c r="AR8" s="41">
        <f>Capacity_Energy_Needs!$C$62*Model_DER!AR7</f>
        <v>0</v>
      </c>
      <c r="AS8" s="41">
        <f>Capacity_Energy_Needs!$C$62*Model_DER!AS7</f>
        <v>0</v>
      </c>
      <c r="AT8" s="41">
        <f>Capacity_Energy_Needs!$C$62*Model_DER!AT7</f>
        <v>0</v>
      </c>
      <c r="AU8" s="41">
        <f>Capacity_Energy_Needs!$C$62*Model_DER!AU7</f>
        <v>0</v>
      </c>
      <c r="AV8" s="41">
        <f>Capacity_Energy_Needs!$C$62*Model_DER!AV7</f>
        <v>0</v>
      </c>
      <c r="AW8" s="41">
        <f>Capacity_Energy_Needs!$C$62*Model_DER!AW7</f>
        <v>0</v>
      </c>
      <c r="AX8" s="41">
        <f>Capacity_Energy_Needs!$C$62*Model_DER!AX7</f>
        <v>0</v>
      </c>
      <c r="AY8" s="41">
        <f>Capacity_Energy_Needs!$C$62*Model_DER!AY7</f>
        <v>0</v>
      </c>
      <c r="AZ8" s="41">
        <f>Capacity_Energy_Needs!$C$62*Model_DER!AZ7</f>
        <v>0</v>
      </c>
      <c r="BA8" s="41">
        <f>Capacity_Energy_Needs!$C$62*Model_DER!BA7</f>
        <v>0</v>
      </c>
      <c r="BB8" s="41">
        <f>Capacity_Energy_Needs!$C$62*Model_DER!BB7</f>
        <v>0</v>
      </c>
      <c r="BC8" s="41">
        <f>Capacity_Energy_Needs!$C$62*Model_DER!BC7</f>
        <v>0</v>
      </c>
      <c r="BD8" s="41">
        <f>Capacity_Energy_Needs!$C$62*Model_DER!BD7</f>
        <v>0</v>
      </c>
      <c r="BE8" s="41">
        <f>Capacity_Energy_Needs!$C$62*Model_DER!BE7</f>
        <v>0</v>
      </c>
      <c r="BF8" s="41">
        <f>Capacity_Energy_Needs!$C$62*Model_DER!BF7</f>
        <v>0</v>
      </c>
      <c r="BG8" s="41">
        <f>Capacity_Energy_Needs!$C$62*Model_DER!BG7</f>
        <v>0</v>
      </c>
      <c r="BH8" s="41">
        <f>Capacity_Energy_Needs!$C$62*Model_DER!BH7</f>
        <v>0</v>
      </c>
      <c r="BI8" s="41">
        <f>Capacity_Energy_Needs!$C$62*Model_DER!BI7</f>
        <v>0</v>
      </c>
      <c r="BJ8" s="41">
        <f>Capacity_Energy_Needs!$C$62*Model_DER!BJ7</f>
        <v>0</v>
      </c>
      <c r="BK8" s="41">
        <f>Capacity_Energy_Needs!$C$62*Model_DER!BK7</f>
        <v>0</v>
      </c>
      <c r="BL8" s="41">
        <f>Capacity_Energy_Needs!$C$62*Model_DER!BL7</f>
        <v>0</v>
      </c>
      <c r="BM8" s="41">
        <f>Capacity_Energy_Needs!$C$62*Model_DER!BM7</f>
        <v>0</v>
      </c>
      <c r="BN8" s="41">
        <f>Capacity_Energy_Needs!$C$62*Model_DER!BN7</f>
        <v>0</v>
      </c>
      <c r="BO8" s="41">
        <f>Capacity_Energy_Needs!$C$62*Model_DER!BO7</f>
        <v>0</v>
      </c>
      <c r="BP8" s="41">
        <f>Capacity_Energy_Needs!$C$62*Model_DER!BP7</f>
        <v>0</v>
      </c>
      <c r="BQ8" s="41">
        <f>Capacity_Energy_Needs!$C$62*Model_DER!BQ7</f>
        <v>0</v>
      </c>
      <c r="BR8" s="41">
        <f>Capacity_Energy_Needs!$C$62*Model_DER!BR7</f>
        <v>0</v>
      </c>
      <c r="BS8" s="41">
        <f>Capacity_Energy_Needs!$C$62*Model_DER!BS7</f>
        <v>0</v>
      </c>
      <c r="BT8" s="41">
        <f>Capacity_Energy_Needs!$C$62*Model_DER!BT7</f>
        <v>0</v>
      </c>
      <c r="BU8" s="41">
        <f>Capacity_Energy_Needs!$C$62*Model_DER!BU7</f>
        <v>0</v>
      </c>
      <c r="BV8" s="41">
        <f>Capacity_Energy_Needs!$C$62*Model_DER!BV7</f>
        <v>0</v>
      </c>
      <c r="BW8" s="41">
        <f>Capacity_Energy_Needs!$C$62*Model_DER!BW7</f>
        <v>0</v>
      </c>
      <c r="BX8" s="41">
        <f>Capacity_Energy_Needs!$C$62*Model_DER!BX7</f>
        <v>0</v>
      </c>
      <c r="BY8" s="41">
        <f>Capacity_Energy_Needs!$C$62*Model_DER!BY7</f>
        <v>0</v>
      </c>
      <c r="BZ8" s="41">
        <f>Capacity_Energy_Needs!$C$62*Model_DER!BZ7</f>
        <v>0</v>
      </c>
      <c r="CA8" s="41">
        <f>Capacity_Energy_Needs!$C$62*Model_DER!CA7</f>
        <v>0</v>
      </c>
      <c r="CB8" s="41">
        <f>Capacity_Energy_Needs!$C$62*Model_DER!CB7</f>
        <v>0</v>
      </c>
      <c r="CC8" s="41">
        <f>Capacity_Energy_Needs!$C$62*Model_DER!CC7</f>
        <v>0</v>
      </c>
      <c r="CD8" s="41">
        <f>Capacity_Energy_Needs!$C$62*Model_DER!CD7</f>
        <v>0</v>
      </c>
      <c r="CE8" s="41">
        <f>Capacity_Energy_Needs!$C$62*Model_DER!CE7</f>
        <v>0</v>
      </c>
      <c r="CF8" s="41">
        <f>Capacity_Energy_Needs!$C$62*Model_DER!CF7</f>
        <v>0</v>
      </c>
      <c r="CG8" s="41">
        <f>Capacity_Energy_Needs!$C$62*Model_DER!CG7</f>
        <v>0</v>
      </c>
      <c r="CH8" s="41">
        <f>Capacity_Energy_Needs!$C$62*Model_DER!CH7</f>
        <v>0</v>
      </c>
      <c r="CI8" s="41">
        <f>Capacity_Energy_Needs!$C$62*Model_DER!CI7</f>
        <v>0</v>
      </c>
      <c r="CJ8" s="41">
        <f>Capacity_Energy_Needs!$C$62*Model_DER!CJ7</f>
        <v>0</v>
      </c>
      <c r="CK8" s="41">
        <f>Capacity_Energy_Needs!$C$62*Model_DER!CK7</f>
        <v>0</v>
      </c>
      <c r="CL8" s="41">
        <f>Capacity_Energy_Needs!$C$62*Model_DER!CL7</f>
        <v>0</v>
      </c>
      <c r="CM8" s="41">
        <f>Capacity_Energy_Needs!$C$62*Model_DER!CM7</f>
        <v>0</v>
      </c>
      <c r="CN8" s="41">
        <f>Capacity_Energy_Needs!$C$62*Model_DER!CN7</f>
        <v>0</v>
      </c>
      <c r="CO8" s="41">
        <f>Capacity_Energy_Needs!$C$62*Model_DER!CO7</f>
        <v>0</v>
      </c>
      <c r="CP8" s="41">
        <f>Capacity_Energy_Needs!$C$62*Model_DER!CP7</f>
        <v>0</v>
      </c>
      <c r="CQ8" s="41">
        <f>Capacity_Energy_Needs!$C$62*Model_DER!CQ7</f>
        <v>0</v>
      </c>
      <c r="CR8" s="41">
        <f>Capacity_Energy_Needs!$C$62*Model_DER!CR7</f>
        <v>0</v>
      </c>
      <c r="CS8" s="41">
        <f>Capacity_Energy_Needs!$C$62*Model_DER!CS7</f>
        <v>0</v>
      </c>
      <c r="CT8" s="41">
        <f>Capacity_Energy_Needs!$C$62*Model_DER!CT7</f>
        <v>0</v>
      </c>
      <c r="CU8" s="41">
        <f>Capacity_Energy_Needs!$C$62*Model_DER!CU7</f>
        <v>0</v>
      </c>
      <c r="CV8" s="41">
        <f>Capacity_Energy_Needs!$C$62*Model_DER!CV7</f>
        <v>0</v>
      </c>
      <c r="CW8" s="41">
        <f>Capacity_Energy_Needs!$C$62*Model_DER!CW7</f>
        <v>0</v>
      </c>
      <c r="CX8" s="41">
        <f>Capacity_Energy_Needs!$C$62*Model_DER!CX7</f>
        <v>0</v>
      </c>
      <c r="CY8" s="41">
        <f>Capacity_Energy_Needs!$C$62*Model_DER!CY7</f>
        <v>0</v>
      </c>
      <c r="CZ8" s="41">
        <f>Capacity_Energy_Needs!$C$62*Model_DER!CZ7</f>
        <v>0</v>
      </c>
      <c r="DA8" s="41">
        <f>Capacity_Energy_Needs!$C$62*Model_DER!DA7</f>
        <v>0</v>
      </c>
      <c r="DB8" s="41">
        <f>Capacity_Energy_Needs!$C$62*Model_DER!DB7</f>
        <v>0</v>
      </c>
      <c r="DC8" s="41">
        <f>Capacity_Energy_Needs!$C$62*Model_DER!DC7</f>
        <v>0</v>
      </c>
    </row>
    <row r="9" spans="2:107" x14ac:dyDescent="0.35">
      <c r="B9" s="40" t="s">
        <v>95</v>
      </c>
      <c r="H9" s="46">
        <f t="shared" ref="H9:AN9" si="0">-SUMIF($B33:$B148,$B9,H$33:H$148)</f>
        <v>0</v>
      </c>
      <c r="I9" s="46">
        <f t="shared" si="0"/>
        <v>0</v>
      </c>
      <c r="J9" s="46">
        <f t="shared" si="0"/>
        <v>0</v>
      </c>
      <c r="K9" s="46">
        <f t="shared" si="0"/>
        <v>0</v>
      </c>
      <c r="L9" s="46">
        <f t="shared" si="0"/>
        <v>0</v>
      </c>
      <c r="M9" s="46">
        <f t="shared" si="0"/>
        <v>0</v>
      </c>
      <c r="N9" s="46">
        <f t="shared" si="0"/>
        <v>0</v>
      </c>
      <c r="O9" s="46">
        <f t="shared" si="0"/>
        <v>0</v>
      </c>
      <c r="P9" s="46">
        <f t="shared" si="0"/>
        <v>0</v>
      </c>
      <c r="Q9" s="46">
        <f t="shared" si="0"/>
        <v>0</v>
      </c>
      <c r="R9" s="46">
        <f t="shared" si="0"/>
        <v>0</v>
      </c>
      <c r="S9" s="46">
        <f t="shared" si="0"/>
        <v>0</v>
      </c>
      <c r="T9" s="46">
        <f t="shared" si="0"/>
        <v>0</v>
      </c>
      <c r="U9" s="46">
        <f t="shared" si="0"/>
        <v>0</v>
      </c>
      <c r="V9" s="46">
        <f t="shared" si="0"/>
        <v>0</v>
      </c>
      <c r="W9" s="46">
        <f t="shared" si="0"/>
        <v>0</v>
      </c>
      <c r="X9" s="46">
        <f t="shared" si="0"/>
        <v>0</v>
      </c>
      <c r="Y9" s="46">
        <f t="shared" si="0"/>
        <v>0</v>
      </c>
      <c r="Z9" s="46">
        <f t="shared" si="0"/>
        <v>0</v>
      </c>
      <c r="AA9" s="46">
        <f t="shared" si="0"/>
        <v>0</v>
      </c>
      <c r="AB9" s="46">
        <f t="shared" si="0"/>
        <v>0</v>
      </c>
      <c r="AC9" s="46">
        <f t="shared" si="0"/>
        <v>0</v>
      </c>
      <c r="AD9" s="46">
        <f t="shared" si="0"/>
        <v>0</v>
      </c>
      <c r="AE9" s="46">
        <f t="shared" si="0"/>
        <v>0</v>
      </c>
      <c r="AF9" s="46">
        <f t="shared" si="0"/>
        <v>0</v>
      </c>
      <c r="AG9" s="46">
        <f t="shared" si="0"/>
        <v>0</v>
      </c>
      <c r="AH9" s="46">
        <f t="shared" si="0"/>
        <v>0</v>
      </c>
      <c r="AI9" s="46">
        <f t="shared" si="0"/>
        <v>0</v>
      </c>
      <c r="AJ9" s="46">
        <f t="shared" si="0"/>
        <v>0</v>
      </c>
      <c r="AK9" s="46">
        <f t="shared" si="0"/>
        <v>0</v>
      </c>
      <c r="AL9" s="46">
        <f t="shared" si="0"/>
        <v>0</v>
      </c>
      <c r="AM9" s="46">
        <f t="shared" si="0"/>
        <v>0</v>
      </c>
      <c r="AN9" s="46">
        <f t="shared" si="0"/>
        <v>0</v>
      </c>
      <c r="AO9" s="46">
        <f t="shared" ref="AO9:BT9" si="1">-SUMIF($B33:$B148,$B9,AO$33:AO$148)</f>
        <v>0</v>
      </c>
      <c r="AP9" s="46">
        <f t="shared" si="1"/>
        <v>0</v>
      </c>
      <c r="AQ9" s="46">
        <f t="shared" si="1"/>
        <v>0</v>
      </c>
      <c r="AR9" s="46">
        <f t="shared" si="1"/>
        <v>0</v>
      </c>
      <c r="AS9" s="46">
        <f t="shared" si="1"/>
        <v>0</v>
      </c>
      <c r="AT9" s="46">
        <f t="shared" si="1"/>
        <v>0</v>
      </c>
      <c r="AU9" s="46">
        <f t="shared" si="1"/>
        <v>0</v>
      </c>
      <c r="AV9" s="46">
        <f t="shared" si="1"/>
        <v>0</v>
      </c>
      <c r="AW9" s="46">
        <f t="shared" si="1"/>
        <v>0</v>
      </c>
      <c r="AX9" s="46">
        <f t="shared" si="1"/>
        <v>0</v>
      </c>
      <c r="AY9" s="46">
        <f t="shared" si="1"/>
        <v>0</v>
      </c>
      <c r="AZ9" s="46">
        <f t="shared" si="1"/>
        <v>0</v>
      </c>
      <c r="BA9" s="46">
        <f t="shared" si="1"/>
        <v>0</v>
      </c>
      <c r="BB9" s="46">
        <f t="shared" si="1"/>
        <v>0</v>
      </c>
      <c r="BC9" s="46">
        <f t="shared" si="1"/>
        <v>0</v>
      </c>
      <c r="BD9" s="46">
        <f t="shared" si="1"/>
        <v>0</v>
      </c>
      <c r="BE9" s="46">
        <f t="shared" si="1"/>
        <v>0</v>
      </c>
      <c r="BF9" s="46">
        <f t="shared" si="1"/>
        <v>0</v>
      </c>
      <c r="BG9" s="46">
        <f t="shared" si="1"/>
        <v>0</v>
      </c>
      <c r="BH9" s="46">
        <f t="shared" si="1"/>
        <v>0</v>
      </c>
      <c r="BI9" s="46">
        <f t="shared" si="1"/>
        <v>0</v>
      </c>
      <c r="BJ9" s="46">
        <f t="shared" si="1"/>
        <v>0</v>
      </c>
      <c r="BK9" s="46">
        <f t="shared" si="1"/>
        <v>0</v>
      </c>
      <c r="BL9" s="46">
        <f t="shared" si="1"/>
        <v>0</v>
      </c>
      <c r="BM9" s="46">
        <f t="shared" si="1"/>
        <v>0</v>
      </c>
      <c r="BN9" s="46">
        <f t="shared" si="1"/>
        <v>0</v>
      </c>
      <c r="BO9" s="46">
        <f t="shared" si="1"/>
        <v>0</v>
      </c>
      <c r="BP9" s="46">
        <f t="shared" si="1"/>
        <v>0</v>
      </c>
      <c r="BQ9" s="46">
        <f t="shared" si="1"/>
        <v>0</v>
      </c>
      <c r="BR9" s="46">
        <f t="shared" si="1"/>
        <v>0</v>
      </c>
      <c r="BS9" s="46">
        <f t="shared" si="1"/>
        <v>0</v>
      </c>
      <c r="BT9" s="46">
        <f t="shared" si="1"/>
        <v>0</v>
      </c>
      <c r="BU9" s="46">
        <f t="shared" ref="BU9:DC9" si="2">-SUMIF($B33:$B148,$B9,BU$33:BU$148)</f>
        <v>0</v>
      </c>
      <c r="BV9" s="46">
        <f t="shared" si="2"/>
        <v>0</v>
      </c>
      <c r="BW9" s="46">
        <f t="shared" si="2"/>
        <v>0</v>
      </c>
      <c r="BX9" s="46">
        <f t="shared" si="2"/>
        <v>0</v>
      </c>
      <c r="BY9" s="46">
        <f t="shared" si="2"/>
        <v>0</v>
      </c>
      <c r="BZ9" s="46">
        <f t="shared" si="2"/>
        <v>0</v>
      </c>
      <c r="CA9" s="46">
        <f t="shared" si="2"/>
        <v>0</v>
      </c>
      <c r="CB9" s="46">
        <f t="shared" si="2"/>
        <v>0</v>
      </c>
      <c r="CC9" s="46">
        <f t="shared" si="2"/>
        <v>0</v>
      </c>
      <c r="CD9" s="46">
        <f t="shared" si="2"/>
        <v>0</v>
      </c>
      <c r="CE9" s="46">
        <f t="shared" si="2"/>
        <v>0</v>
      </c>
      <c r="CF9" s="46">
        <f t="shared" si="2"/>
        <v>0</v>
      </c>
      <c r="CG9" s="46">
        <f t="shared" si="2"/>
        <v>0</v>
      </c>
      <c r="CH9" s="46">
        <f t="shared" si="2"/>
        <v>0</v>
      </c>
      <c r="CI9" s="46">
        <f t="shared" si="2"/>
        <v>0</v>
      </c>
      <c r="CJ9" s="46">
        <f t="shared" si="2"/>
        <v>0</v>
      </c>
      <c r="CK9" s="46">
        <f t="shared" si="2"/>
        <v>0</v>
      </c>
      <c r="CL9" s="46">
        <f t="shared" si="2"/>
        <v>0</v>
      </c>
      <c r="CM9" s="46">
        <f t="shared" si="2"/>
        <v>0</v>
      </c>
      <c r="CN9" s="46">
        <f t="shared" si="2"/>
        <v>0</v>
      </c>
      <c r="CO9" s="46">
        <f t="shared" si="2"/>
        <v>0</v>
      </c>
      <c r="CP9" s="46">
        <f t="shared" si="2"/>
        <v>0</v>
      </c>
      <c r="CQ9" s="46">
        <f t="shared" si="2"/>
        <v>0</v>
      </c>
      <c r="CR9" s="46">
        <f t="shared" si="2"/>
        <v>0</v>
      </c>
      <c r="CS9" s="46">
        <f t="shared" si="2"/>
        <v>0</v>
      </c>
      <c r="CT9" s="46">
        <f t="shared" si="2"/>
        <v>0</v>
      </c>
      <c r="CU9" s="46">
        <f t="shared" si="2"/>
        <v>0</v>
      </c>
      <c r="CV9" s="46">
        <f t="shared" si="2"/>
        <v>0</v>
      </c>
      <c r="CW9" s="46">
        <f t="shared" si="2"/>
        <v>0</v>
      </c>
      <c r="CX9" s="46">
        <f t="shared" si="2"/>
        <v>0</v>
      </c>
      <c r="CY9" s="46">
        <f t="shared" si="2"/>
        <v>0</v>
      </c>
      <c r="CZ9" s="46">
        <f t="shared" si="2"/>
        <v>0</v>
      </c>
      <c r="DA9" s="46">
        <f t="shared" si="2"/>
        <v>0</v>
      </c>
      <c r="DB9" s="46">
        <f t="shared" si="2"/>
        <v>0</v>
      </c>
      <c r="DC9" s="46">
        <f t="shared" si="2"/>
        <v>0</v>
      </c>
    </row>
    <row r="10" spans="2:107" x14ac:dyDescent="0.35">
      <c r="B10" s="40" t="s">
        <v>98</v>
      </c>
      <c r="H10" s="41">
        <f>H17*Inflation_WACC_Taxes_Price!$C$17*(1-Inflation_WACC_Taxes_Price!$C$14)</f>
        <v>0</v>
      </c>
      <c r="I10" s="41">
        <f>I17*Inflation_WACC_Taxes_Price!$C$17*(1-Inflation_WACC_Taxes_Price!$C$14)</f>
        <v>0</v>
      </c>
      <c r="J10" s="41">
        <f>J17*Inflation_WACC_Taxes_Price!$C$17*(1-Inflation_WACC_Taxes_Price!$C$14)</f>
        <v>0</v>
      </c>
      <c r="K10" s="41">
        <f>K17*Inflation_WACC_Taxes_Price!$C$17*(1-Inflation_WACC_Taxes_Price!$C$14)</f>
        <v>0</v>
      </c>
      <c r="L10" s="41">
        <f>L17*Inflation_WACC_Taxes_Price!$C$17*(1-Inflation_WACC_Taxes_Price!$C$14)</f>
        <v>0</v>
      </c>
      <c r="M10" s="41">
        <f>M17*Inflation_WACC_Taxes_Price!$C$17*(1-Inflation_WACC_Taxes_Price!$C$14)</f>
        <v>0</v>
      </c>
      <c r="N10" s="41">
        <f>N17*Inflation_WACC_Taxes_Price!$C$17*(1-Inflation_WACC_Taxes_Price!$C$14)</f>
        <v>0</v>
      </c>
      <c r="O10" s="41">
        <f>O17*Inflation_WACC_Taxes_Price!$C$17*(1-Inflation_WACC_Taxes_Price!$C$14)</f>
        <v>0</v>
      </c>
      <c r="P10" s="41">
        <f>P17*Inflation_WACC_Taxes_Price!$C$17*(1-Inflation_WACC_Taxes_Price!$C$14)</f>
        <v>0</v>
      </c>
      <c r="Q10" s="41">
        <f>Q17*Inflation_WACC_Taxes_Price!$C$17*(1-Inflation_WACC_Taxes_Price!$C$14)</f>
        <v>0</v>
      </c>
      <c r="R10" s="41">
        <f>R17*Inflation_WACC_Taxes_Price!$C$17*(1-Inflation_WACC_Taxes_Price!$C$14)</f>
        <v>0</v>
      </c>
      <c r="S10" s="41">
        <f>S17*Inflation_WACC_Taxes_Price!$C$17*(1-Inflation_WACC_Taxes_Price!$C$14)</f>
        <v>0</v>
      </c>
      <c r="T10" s="41">
        <f>T17*Inflation_WACC_Taxes_Price!$C$17*(1-Inflation_WACC_Taxes_Price!$C$14)</f>
        <v>0</v>
      </c>
      <c r="U10" s="41">
        <f>U17*Inflation_WACC_Taxes_Price!$C$17*(1-Inflation_WACC_Taxes_Price!$C$14)</f>
        <v>0</v>
      </c>
      <c r="V10" s="41">
        <f>V17*Inflation_WACC_Taxes_Price!$C$17*(1-Inflation_WACC_Taxes_Price!$C$14)</f>
        <v>0</v>
      </c>
      <c r="W10" s="41">
        <f>W17*Inflation_WACC_Taxes_Price!$C$17*(1-Inflation_WACC_Taxes_Price!$C$14)</f>
        <v>0</v>
      </c>
      <c r="X10" s="41">
        <f>X17*Inflation_WACC_Taxes_Price!$C$17*(1-Inflation_WACC_Taxes_Price!$C$14)</f>
        <v>0</v>
      </c>
      <c r="Y10" s="41">
        <f>Y17*Inflation_WACC_Taxes_Price!$C$17*(1-Inflation_WACC_Taxes_Price!$C$14)</f>
        <v>0</v>
      </c>
      <c r="Z10" s="41">
        <f>Z17*Inflation_WACC_Taxes_Price!$C$17*(1-Inflation_WACC_Taxes_Price!$C$14)</f>
        <v>0</v>
      </c>
      <c r="AA10" s="41">
        <f>AA17*Inflation_WACC_Taxes_Price!$C$17*(1-Inflation_WACC_Taxes_Price!$C$14)</f>
        <v>0</v>
      </c>
      <c r="AB10" s="41">
        <f>AB17*Inflation_WACC_Taxes_Price!$C$17*(1-Inflation_WACC_Taxes_Price!$C$14)</f>
        <v>0</v>
      </c>
      <c r="AC10" s="41">
        <f>AC17*Inflation_WACC_Taxes_Price!$C$17*(1-Inflation_WACC_Taxes_Price!$C$14)</f>
        <v>0</v>
      </c>
      <c r="AD10" s="41">
        <f>AD17*Inflation_WACC_Taxes_Price!$C$17*(1-Inflation_WACC_Taxes_Price!$C$14)</f>
        <v>0</v>
      </c>
      <c r="AE10" s="41">
        <f>AE17*Inflation_WACC_Taxes_Price!$C$17*(1-Inflation_WACC_Taxes_Price!$C$14)</f>
        <v>0</v>
      </c>
      <c r="AF10" s="41">
        <f>AF17*Inflation_WACC_Taxes_Price!$C$17*(1-Inflation_WACC_Taxes_Price!$C$14)</f>
        <v>0</v>
      </c>
      <c r="AG10" s="41">
        <f>AG17*Inflation_WACC_Taxes_Price!$C$17*(1-Inflation_WACC_Taxes_Price!$C$14)</f>
        <v>0</v>
      </c>
      <c r="AH10" s="41">
        <f>AH17*Inflation_WACC_Taxes_Price!$C$17*(1-Inflation_WACC_Taxes_Price!$C$14)</f>
        <v>0</v>
      </c>
      <c r="AI10" s="41">
        <f>AI17*Inflation_WACC_Taxes_Price!$C$17*(1-Inflation_WACC_Taxes_Price!$C$14)</f>
        <v>0</v>
      </c>
      <c r="AJ10" s="41">
        <f>AJ17*Inflation_WACC_Taxes_Price!$C$17*(1-Inflation_WACC_Taxes_Price!$C$14)</f>
        <v>0</v>
      </c>
      <c r="AK10" s="41">
        <f>AK17*Inflation_WACC_Taxes_Price!$C$17*(1-Inflation_WACC_Taxes_Price!$C$14)</f>
        <v>0</v>
      </c>
      <c r="AL10" s="41">
        <f>AL17*Inflation_WACC_Taxes_Price!$C$17*(1-Inflation_WACC_Taxes_Price!$C$14)</f>
        <v>0</v>
      </c>
      <c r="AM10" s="41">
        <f>AM17*Inflation_WACC_Taxes_Price!$C$17*(1-Inflation_WACC_Taxes_Price!$C$14)</f>
        <v>0</v>
      </c>
      <c r="AN10" s="41">
        <f>AN17*Inflation_WACC_Taxes_Price!$C$17*(1-Inflation_WACC_Taxes_Price!$C$14)</f>
        <v>0</v>
      </c>
      <c r="AO10" s="41">
        <f>AO17*Inflation_WACC_Taxes_Price!$C$17*(1-Inflation_WACC_Taxes_Price!$C$14)</f>
        <v>0</v>
      </c>
      <c r="AP10" s="41">
        <f>AP17*Inflation_WACC_Taxes_Price!$C$17*(1-Inflation_WACC_Taxes_Price!$C$14)</f>
        <v>0</v>
      </c>
      <c r="AQ10" s="41">
        <f>AQ17*Inflation_WACC_Taxes_Price!$C$17*(1-Inflation_WACC_Taxes_Price!$C$14)</f>
        <v>0</v>
      </c>
      <c r="AR10" s="41">
        <f>AR17*Inflation_WACC_Taxes_Price!$C$17*(1-Inflation_WACC_Taxes_Price!$C$14)</f>
        <v>0</v>
      </c>
      <c r="AS10" s="41">
        <f>AS17*Inflation_WACC_Taxes_Price!$C$17*(1-Inflation_WACC_Taxes_Price!$C$14)</f>
        <v>0</v>
      </c>
      <c r="AT10" s="41">
        <f>AT17*Inflation_WACC_Taxes_Price!$C$17*(1-Inflation_WACC_Taxes_Price!$C$14)</f>
        <v>0</v>
      </c>
      <c r="AU10" s="41">
        <f>AU17*Inflation_WACC_Taxes_Price!$C$17*(1-Inflation_WACC_Taxes_Price!$C$14)</f>
        <v>0</v>
      </c>
      <c r="AV10" s="41">
        <f>AV17*Inflation_WACC_Taxes_Price!$C$17*(1-Inflation_WACC_Taxes_Price!$C$14)</f>
        <v>0</v>
      </c>
      <c r="AW10" s="41">
        <f>AW17*Inflation_WACC_Taxes_Price!$C$17*(1-Inflation_WACC_Taxes_Price!$C$14)</f>
        <v>0</v>
      </c>
      <c r="AX10" s="41">
        <f>AX17*Inflation_WACC_Taxes_Price!$C$17*(1-Inflation_WACC_Taxes_Price!$C$14)</f>
        <v>0</v>
      </c>
      <c r="AY10" s="41">
        <f>AY17*Inflation_WACC_Taxes_Price!$C$17*(1-Inflation_WACC_Taxes_Price!$C$14)</f>
        <v>0</v>
      </c>
      <c r="AZ10" s="41">
        <f>AZ17*Inflation_WACC_Taxes_Price!$C$17*(1-Inflation_WACC_Taxes_Price!$C$14)</f>
        <v>0</v>
      </c>
      <c r="BA10" s="41">
        <f>BA17*Inflation_WACC_Taxes_Price!$C$17*(1-Inflation_WACC_Taxes_Price!$C$14)</f>
        <v>0</v>
      </c>
      <c r="BB10" s="41">
        <f>BB17*Inflation_WACC_Taxes_Price!$C$17*(1-Inflation_WACC_Taxes_Price!$C$14)</f>
        <v>0</v>
      </c>
      <c r="BC10" s="41">
        <f>BC17*Inflation_WACC_Taxes_Price!$C$17*(1-Inflation_WACC_Taxes_Price!$C$14)</f>
        <v>0</v>
      </c>
      <c r="BD10" s="41">
        <f>BD17*Inflation_WACC_Taxes_Price!$C$17*(1-Inflation_WACC_Taxes_Price!$C$14)</f>
        <v>0</v>
      </c>
      <c r="BE10" s="41">
        <f>BE17*Inflation_WACC_Taxes_Price!$C$17*(1-Inflation_WACC_Taxes_Price!$C$14)</f>
        <v>0</v>
      </c>
      <c r="BF10" s="41">
        <f>BF17*Inflation_WACC_Taxes_Price!$C$17*(1-Inflation_WACC_Taxes_Price!$C$14)</f>
        <v>0</v>
      </c>
      <c r="BG10" s="41">
        <f>BG17*Inflation_WACC_Taxes_Price!$C$17*(1-Inflation_WACC_Taxes_Price!$C$14)</f>
        <v>0</v>
      </c>
      <c r="BH10" s="41">
        <f>BH17*Inflation_WACC_Taxes_Price!$C$17*(1-Inflation_WACC_Taxes_Price!$C$14)</f>
        <v>0</v>
      </c>
      <c r="BI10" s="41">
        <f>BI17*Inflation_WACC_Taxes_Price!$C$17*(1-Inflation_WACC_Taxes_Price!$C$14)</f>
        <v>0</v>
      </c>
      <c r="BJ10" s="41">
        <f>BJ17*Inflation_WACC_Taxes_Price!$C$17*(1-Inflation_WACC_Taxes_Price!$C$14)</f>
        <v>0</v>
      </c>
      <c r="BK10" s="41">
        <f>BK17*Inflation_WACC_Taxes_Price!$C$17*(1-Inflation_WACC_Taxes_Price!$C$14)</f>
        <v>0</v>
      </c>
      <c r="BL10" s="41">
        <f>BL17*Inflation_WACC_Taxes_Price!$C$17*(1-Inflation_WACC_Taxes_Price!$C$14)</f>
        <v>0</v>
      </c>
      <c r="BM10" s="41">
        <f>BM17*Inflation_WACC_Taxes_Price!$C$17*(1-Inflation_WACC_Taxes_Price!$C$14)</f>
        <v>0</v>
      </c>
      <c r="BN10" s="41">
        <f>BN17*Inflation_WACC_Taxes_Price!$C$17*(1-Inflation_WACC_Taxes_Price!$C$14)</f>
        <v>0</v>
      </c>
      <c r="BO10" s="41">
        <f>BO17*Inflation_WACC_Taxes_Price!$C$17*(1-Inflation_WACC_Taxes_Price!$C$14)</f>
        <v>0</v>
      </c>
      <c r="BP10" s="41">
        <f>BP17*Inflation_WACC_Taxes_Price!$C$17*(1-Inflation_WACC_Taxes_Price!$C$14)</f>
        <v>0</v>
      </c>
      <c r="BQ10" s="41">
        <f>BQ17*Inflation_WACC_Taxes_Price!$C$17*(1-Inflation_WACC_Taxes_Price!$C$14)</f>
        <v>0</v>
      </c>
      <c r="BR10" s="41">
        <f>BR17*Inflation_WACC_Taxes_Price!$C$17*(1-Inflation_WACC_Taxes_Price!$C$14)</f>
        <v>0</v>
      </c>
      <c r="BS10" s="41">
        <f>BS17*Inflation_WACC_Taxes_Price!$C$17*(1-Inflation_WACC_Taxes_Price!$C$14)</f>
        <v>0</v>
      </c>
      <c r="BT10" s="41">
        <f>BT17*Inflation_WACC_Taxes_Price!$C$17*(1-Inflation_WACC_Taxes_Price!$C$14)</f>
        <v>0</v>
      </c>
      <c r="BU10" s="41">
        <f>BU17*Inflation_WACC_Taxes_Price!$C$17*(1-Inflation_WACC_Taxes_Price!$C$14)</f>
        <v>0</v>
      </c>
      <c r="BV10" s="41">
        <f>BV17*Inflation_WACC_Taxes_Price!$C$17*(1-Inflation_WACC_Taxes_Price!$C$14)</f>
        <v>0</v>
      </c>
      <c r="BW10" s="41">
        <f>BW17*Inflation_WACC_Taxes_Price!$C$17*(1-Inflation_WACC_Taxes_Price!$C$14)</f>
        <v>0</v>
      </c>
      <c r="BX10" s="41">
        <f>BX17*Inflation_WACC_Taxes_Price!$C$17*(1-Inflation_WACC_Taxes_Price!$C$14)</f>
        <v>0</v>
      </c>
      <c r="BY10" s="41">
        <f>BY17*Inflation_WACC_Taxes_Price!$C$17*(1-Inflation_WACC_Taxes_Price!$C$14)</f>
        <v>0</v>
      </c>
      <c r="BZ10" s="41">
        <f>BZ17*Inflation_WACC_Taxes_Price!$C$17*(1-Inflation_WACC_Taxes_Price!$C$14)</f>
        <v>0</v>
      </c>
      <c r="CA10" s="41">
        <f>CA17*Inflation_WACC_Taxes_Price!$C$17*(1-Inflation_WACC_Taxes_Price!$C$14)</f>
        <v>0</v>
      </c>
      <c r="CB10" s="41">
        <f>CB17*Inflation_WACC_Taxes_Price!$C$17*(1-Inflation_WACC_Taxes_Price!$C$14)</f>
        <v>0</v>
      </c>
      <c r="CC10" s="41">
        <f>CC17*Inflation_WACC_Taxes_Price!$C$17*(1-Inflation_WACC_Taxes_Price!$C$14)</f>
        <v>0</v>
      </c>
      <c r="CD10" s="41">
        <f>CD17*Inflation_WACC_Taxes_Price!$C$17*(1-Inflation_WACC_Taxes_Price!$C$14)</f>
        <v>0</v>
      </c>
      <c r="CE10" s="41">
        <f>CE17*Inflation_WACC_Taxes_Price!$C$17*(1-Inflation_WACC_Taxes_Price!$C$14)</f>
        <v>0</v>
      </c>
      <c r="CF10" s="41">
        <f>CF17*Inflation_WACC_Taxes_Price!$C$17*(1-Inflation_WACC_Taxes_Price!$C$14)</f>
        <v>0</v>
      </c>
      <c r="CG10" s="41">
        <f>CG17*Inflation_WACC_Taxes_Price!$C$17*(1-Inflation_WACC_Taxes_Price!$C$14)</f>
        <v>0</v>
      </c>
      <c r="CH10" s="41">
        <f>CH17*Inflation_WACC_Taxes_Price!$C$17*(1-Inflation_WACC_Taxes_Price!$C$14)</f>
        <v>0</v>
      </c>
      <c r="CI10" s="41">
        <f>CI17*Inflation_WACC_Taxes_Price!$C$17*(1-Inflation_WACC_Taxes_Price!$C$14)</f>
        <v>0</v>
      </c>
      <c r="CJ10" s="41">
        <f>CJ17*Inflation_WACC_Taxes_Price!$C$17*(1-Inflation_WACC_Taxes_Price!$C$14)</f>
        <v>0</v>
      </c>
      <c r="CK10" s="41">
        <f>CK17*Inflation_WACC_Taxes_Price!$C$17*(1-Inflation_WACC_Taxes_Price!$C$14)</f>
        <v>0</v>
      </c>
      <c r="CL10" s="41">
        <f>CL17*Inflation_WACC_Taxes_Price!$C$17*(1-Inflation_WACC_Taxes_Price!$C$14)</f>
        <v>0</v>
      </c>
      <c r="CM10" s="41">
        <f>CM17*Inflation_WACC_Taxes_Price!$C$17*(1-Inflation_WACC_Taxes_Price!$C$14)</f>
        <v>0</v>
      </c>
      <c r="CN10" s="41">
        <f>CN17*Inflation_WACC_Taxes_Price!$C$17*(1-Inflation_WACC_Taxes_Price!$C$14)</f>
        <v>0</v>
      </c>
      <c r="CO10" s="41">
        <f>CO17*Inflation_WACC_Taxes_Price!$C$17*(1-Inflation_WACC_Taxes_Price!$C$14)</f>
        <v>0</v>
      </c>
      <c r="CP10" s="41">
        <f>CP17*Inflation_WACC_Taxes_Price!$C$17*(1-Inflation_WACC_Taxes_Price!$C$14)</f>
        <v>0</v>
      </c>
      <c r="CQ10" s="41">
        <f>CQ17*Inflation_WACC_Taxes_Price!$C$17*(1-Inflation_WACC_Taxes_Price!$C$14)</f>
        <v>0</v>
      </c>
      <c r="CR10" s="41">
        <f>CR17*Inflation_WACC_Taxes_Price!$C$17*(1-Inflation_WACC_Taxes_Price!$C$14)</f>
        <v>0</v>
      </c>
      <c r="CS10" s="41">
        <f>CS17*Inflation_WACC_Taxes_Price!$C$17*(1-Inflation_WACC_Taxes_Price!$C$14)</f>
        <v>0</v>
      </c>
      <c r="CT10" s="41">
        <f>CT17*Inflation_WACC_Taxes_Price!$C$17*(1-Inflation_WACC_Taxes_Price!$C$14)</f>
        <v>0</v>
      </c>
      <c r="CU10" s="41">
        <f>CU17*Inflation_WACC_Taxes_Price!$C$17*(1-Inflation_WACC_Taxes_Price!$C$14)</f>
        <v>0</v>
      </c>
      <c r="CV10" s="41">
        <f>CV17*Inflation_WACC_Taxes_Price!$C$17*(1-Inflation_WACC_Taxes_Price!$C$14)</f>
        <v>0</v>
      </c>
      <c r="CW10" s="41">
        <f>CW17*Inflation_WACC_Taxes_Price!$C$17*(1-Inflation_WACC_Taxes_Price!$C$14)</f>
        <v>0</v>
      </c>
      <c r="CX10" s="41">
        <f>CX17*Inflation_WACC_Taxes_Price!$C$17*(1-Inflation_WACC_Taxes_Price!$C$14)</f>
        <v>0</v>
      </c>
      <c r="CY10" s="41">
        <f>CY17*Inflation_WACC_Taxes_Price!$C$17*(1-Inflation_WACC_Taxes_Price!$C$14)</f>
        <v>0</v>
      </c>
      <c r="CZ10" s="41">
        <f>CZ17*Inflation_WACC_Taxes_Price!$C$17*(1-Inflation_WACC_Taxes_Price!$C$14)</f>
        <v>0</v>
      </c>
      <c r="DA10" s="41">
        <f>DA17*Inflation_WACC_Taxes_Price!$C$17*(1-Inflation_WACC_Taxes_Price!$C$14)</f>
        <v>0</v>
      </c>
      <c r="DB10" s="41">
        <f>DB17*Inflation_WACC_Taxes_Price!$C$17*(1-Inflation_WACC_Taxes_Price!$C$14)</f>
        <v>0</v>
      </c>
      <c r="DC10" s="41">
        <f>DC17*Inflation_WACC_Taxes_Price!$C$17*(1-Inflation_WACC_Taxes_Price!$C$14)</f>
        <v>0</v>
      </c>
    </row>
    <row r="11" spans="2:107" x14ac:dyDescent="0.35">
      <c r="B11" s="40" t="s">
        <v>99</v>
      </c>
      <c r="H11" s="41">
        <f>H17*Inflation_WACC_Taxes_Price!$C$11*Inflation_WACC_Taxes_Price!$C$14</f>
        <v>0</v>
      </c>
      <c r="I11" s="41">
        <f>I17*Inflation_WACC_Taxes_Price!$C$11*Inflation_WACC_Taxes_Price!$C$14</f>
        <v>0</v>
      </c>
      <c r="J11" s="41">
        <f>J17*Inflation_WACC_Taxes_Price!$C$11*Inflation_WACC_Taxes_Price!$C$14</f>
        <v>0</v>
      </c>
      <c r="K11" s="41">
        <f>K17*Inflation_WACC_Taxes_Price!$C$11*Inflation_WACC_Taxes_Price!$C$14</f>
        <v>0</v>
      </c>
      <c r="L11" s="41">
        <f>L17*Inflation_WACC_Taxes_Price!$C$11*Inflation_WACC_Taxes_Price!$C$14</f>
        <v>0</v>
      </c>
      <c r="M11" s="41">
        <f>M17*Inflation_WACC_Taxes_Price!$C$11*Inflation_WACC_Taxes_Price!$C$14</f>
        <v>0</v>
      </c>
      <c r="N11" s="41">
        <f>N17*Inflation_WACC_Taxes_Price!$C$11*Inflation_WACC_Taxes_Price!$C$14</f>
        <v>0</v>
      </c>
      <c r="O11" s="41">
        <f>O17*Inflation_WACC_Taxes_Price!$C$11*Inflation_WACC_Taxes_Price!$C$14</f>
        <v>0</v>
      </c>
      <c r="P11" s="41">
        <f>P17*Inflation_WACC_Taxes_Price!$C$11*Inflation_WACC_Taxes_Price!$C$14</f>
        <v>0</v>
      </c>
      <c r="Q11" s="41">
        <f>Q17*Inflation_WACC_Taxes_Price!$C$11*Inflation_WACC_Taxes_Price!$C$14</f>
        <v>0</v>
      </c>
      <c r="R11" s="41">
        <f>R17*Inflation_WACC_Taxes_Price!$C$11*Inflation_WACC_Taxes_Price!$C$14</f>
        <v>0</v>
      </c>
      <c r="S11" s="41">
        <f>S17*Inflation_WACC_Taxes_Price!$C$11*Inflation_WACC_Taxes_Price!$C$14</f>
        <v>0</v>
      </c>
      <c r="T11" s="41">
        <f>T17*Inflation_WACC_Taxes_Price!$C$11*Inflation_WACC_Taxes_Price!$C$14</f>
        <v>0</v>
      </c>
      <c r="U11" s="41">
        <f>U17*Inflation_WACC_Taxes_Price!$C$11*Inflation_WACC_Taxes_Price!$C$14</f>
        <v>0</v>
      </c>
      <c r="V11" s="41">
        <f>V17*Inflation_WACC_Taxes_Price!$C$11*Inflation_WACC_Taxes_Price!$C$14</f>
        <v>0</v>
      </c>
      <c r="W11" s="41">
        <f>W17*Inflation_WACC_Taxes_Price!$C$11*Inflation_WACC_Taxes_Price!$C$14</f>
        <v>0</v>
      </c>
      <c r="X11" s="41">
        <f>X17*Inflation_WACC_Taxes_Price!$C$11*Inflation_WACC_Taxes_Price!$C$14</f>
        <v>0</v>
      </c>
      <c r="Y11" s="41">
        <f>Y17*Inflation_WACC_Taxes_Price!$C$11*Inflation_WACC_Taxes_Price!$C$14</f>
        <v>0</v>
      </c>
      <c r="Z11" s="41">
        <f>Z17*Inflation_WACC_Taxes_Price!$C$11*Inflation_WACC_Taxes_Price!$C$14</f>
        <v>0</v>
      </c>
      <c r="AA11" s="41">
        <f>AA17*Inflation_WACC_Taxes_Price!$C$11*Inflation_WACC_Taxes_Price!$C$14</f>
        <v>0</v>
      </c>
      <c r="AB11" s="41">
        <f>AB17*Inflation_WACC_Taxes_Price!$C$11*Inflation_WACC_Taxes_Price!$C$14</f>
        <v>0</v>
      </c>
      <c r="AC11" s="41">
        <f>AC17*Inflation_WACC_Taxes_Price!$C$11*Inflation_WACC_Taxes_Price!$C$14</f>
        <v>0</v>
      </c>
      <c r="AD11" s="41">
        <f>AD17*Inflation_WACC_Taxes_Price!$C$11*Inflation_WACC_Taxes_Price!$C$14</f>
        <v>0</v>
      </c>
      <c r="AE11" s="41">
        <f>AE17*Inflation_WACC_Taxes_Price!$C$11*Inflation_WACC_Taxes_Price!$C$14</f>
        <v>0</v>
      </c>
      <c r="AF11" s="41">
        <f>AF17*Inflation_WACC_Taxes_Price!$C$11*Inflation_WACC_Taxes_Price!$C$14</f>
        <v>0</v>
      </c>
      <c r="AG11" s="41">
        <f>AG17*Inflation_WACC_Taxes_Price!$C$11*Inflation_WACC_Taxes_Price!$C$14</f>
        <v>0</v>
      </c>
      <c r="AH11" s="41">
        <f>AH17*Inflation_WACC_Taxes_Price!$C$11*Inflation_WACC_Taxes_Price!$C$14</f>
        <v>0</v>
      </c>
      <c r="AI11" s="41">
        <f>AI17*Inflation_WACC_Taxes_Price!$C$11*Inflation_WACC_Taxes_Price!$C$14</f>
        <v>0</v>
      </c>
      <c r="AJ11" s="41">
        <f>AJ17*Inflation_WACC_Taxes_Price!$C$11*Inflation_WACC_Taxes_Price!$C$14</f>
        <v>0</v>
      </c>
      <c r="AK11" s="41">
        <f>AK17*Inflation_WACC_Taxes_Price!$C$11*Inflation_WACC_Taxes_Price!$C$14</f>
        <v>0</v>
      </c>
      <c r="AL11" s="41">
        <f>AL17*Inflation_WACC_Taxes_Price!$C$11*Inflation_WACC_Taxes_Price!$C$14</f>
        <v>0</v>
      </c>
      <c r="AM11" s="41">
        <f>AM17*Inflation_WACC_Taxes_Price!$C$11*Inflation_WACC_Taxes_Price!$C$14</f>
        <v>0</v>
      </c>
      <c r="AN11" s="41">
        <f>AN17*Inflation_WACC_Taxes_Price!$C$11*Inflation_WACC_Taxes_Price!$C$14</f>
        <v>0</v>
      </c>
      <c r="AO11" s="41">
        <f>AO17*Inflation_WACC_Taxes_Price!$C$11*Inflation_WACC_Taxes_Price!$C$14</f>
        <v>0</v>
      </c>
      <c r="AP11" s="41">
        <f>AP17*Inflation_WACC_Taxes_Price!$C$11*Inflation_WACC_Taxes_Price!$C$14</f>
        <v>0</v>
      </c>
      <c r="AQ11" s="41">
        <f>AQ17*Inflation_WACC_Taxes_Price!$C$11*Inflation_WACC_Taxes_Price!$C$14</f>
        <v>0</v>
      </c>
      <c r="AR11" s="41">
        <f>AR17*Inflation_WACC_Taxes_Price!$C$11*Inflation_WACC_Taxes_Price!$C$14</f>
        <v>0</v>
      </c>
      <c r="AS11" s="41">
        <f>AS17*Inflation_WACC_Taxes_Price!$C$11*Inflation_WACC_Taxes_Price!$C$14</f>
        <v>0</v>
      </c>
      <c r="AT11" s="41">
        <f>AT17*Inflation_WACC_Taxes_Price!$C$11*Inflation_WACC_Taxes_Price!$C$14</f>
        <v>0</v>
      </c>
      <c r="AU11" s="41">
        <f>AU17*Inflation_WACC_Taxes_Price!$C$11*Inflation_WACC_Taxes_Price!$C$14</f>
        <v>0</v>
      </c>
      <c r="AV11" s="41">
        <f>AV17*Inflation_WACC_Taxes_Price!$C$11*Inflation_WACC_Taxes_Price!$C$14</f>
        <v>0</v>
      </c>
      <c r="AW11" s="41">
        <f>AW17*Inflation_WACC_Taxes_Price!$C$11*Inflation_WACC_Taxes_Price!$C$14</f>
        <v>0</v>
      </c>
      <c r="AX11" s="41">
        <f>AX17*Inflation_WACC_Taxes_Price!$C$11*Inflation_WACC_Taxes_Price!$C$14</f>
        <v>0</v>
      </c>
      <c r="AY11" s="41">
        <f>AY17*Inflation_WACC_Taxes_Price!$C$11*Inflation_WACC_Taxes_Price!$C$14</f>
        <v>0</v>
      </c>
      <c r="AZ11" s="41">
        <f>AZ17*Inflation_WACC_Taxes_Price!$C$11*Inflation_WACC_Taxes_Price!$C$14</f>
        <v>0</v>
      </c>
      <c r="BA11" s="41">
        <f>BA17*Inflation_WACC_Taxes_Price!$C$11*Inflation_WACC_Taxes_Price!$C$14</f>
        <v>0</v>
      </c>
      <c r="BB11" s="41">
        <f>BB17*Inflation_WACC_Taxes_Price!$C$11*Inflation_WACC_Taxes_Price!$C$14</f>
        <v>0</v>
      </c>
      <c r="BC11" s="41">
        <f>BC17*Inflation_WACC_Taxes_Price!$C$11*Inflation_WACC_Taxes_Price!$C$14</f>
        <v>0</v>
      </c>
      <c r="BD11" s="41">
        <f>BD17*Inflation_WACC_Taxes_Price!$C$11*Inflation_WACC_Taxes_Price!$C$14</f>
        <v>0</v>
      </c>
      <c r="BE11" s="41">
        <f>BE17*Inflation_WACC_Taxes_Price!$C$11*Inflation_WACC_Taxes_Price!$C$14</f>
        <v>0</v>
      </c>
      <c r="BF11" s="41">
        <f>BF17*Inflation_WACC_Taxes_Price!$C$11*Inflation_WACC_Taxes_Price!$C$14</f>
        <v>0</v>
      </c>
      <c r="BG11" s="41">
        <f>BG17*Inflation_WACC_Taxes_Price!$C$11*Inflation_WACC_Taxes_Price!$C$14</f>
        <v>0</v>
      </c>
      <c r="BH11" s="41">
        <f>BH17*Inflation_WACC_Taxes_Price!$C$11*Inflation_WACC_Taxes_Price!$C$14</f>
        <v>0</v>
      </c>
      <c r="BI11" s="41">
        <f>BI17*Inflation_WACC_Taxes_Price!$C$11*Inflation_WACC_Taxes_Price!$C$14</f>
        <v>0</v>
      </c>
      <c r="BJ11" s="41">
        <f>BJ17*Inflation_WACC_Taxes_Price!$C$11*Inflation_WACC_Taxes_Price!$C$14</f>
        <v>0</v>
      </c>
      <c r="BK11" s="41">
        <f>BK17*Inflation_WACC_Taxes_Price!$C$11*Inflation_WACC_Taxes_Price!$C$14</f>
        <v>0</v>
      </c>
      <c r="BL11" s="41">
        <f>BL17*Inflation_WACC_Taxes_Price!$C$11*Inflation_WACC_Taxes_Price!$C$14</f>
        <v>0</v>
      </c>
      <c r="BM11" s="41">
        <f>BM17*Inflation_WACC_Taxes_Price!$C$11*Inflation_WACC_Taxes_Price!$C$14</f>
        <v>0</v>
      </c>
      <c r="BN11" s="41">
        <f>BN17*Inflation_WACC_Taxes_Price!$C$11*Inflation_WACC_Taxes_Price!$C$14</f>
        <v>0</v>
      </c>
      <c r="BO11" s="41">
        <f>BO17*Inflation_WACC_Taxes_Price!$C$11*Inflation_WACC_Taxes_Price!$C$14</f>
        <v>0</v>
      </c>
      <c r="BP11" s="41">
        <f>BP17*Inflation_WACC_Taxes_Price!$C$11*Inflation_WACC_Taxes_Price!$C$14</f>
        <v>0</v>
      </c>
      <c r="BQ11" s="41">
        <f>BQ17*Inflation_WACC_Taxes_Price!$C$11*Inflation_WACC_Taxes_Price!$C$14</f>
        <v>0</v>
      </c>
      <c r="BR11" s="41">
        <f>BR17*Inflation_WACC_Taxes_Price!$C$11*Inflation_WACC_Taxes_Price!$C$14</f>
        <v>0</v>
      </c>
      <c r="BS11" s="41">
        <f>BS17*Inflation_WACC_Taxes_Price!$C$11*Inflation_WACC_Taxes_Price!$C$14</f>
        <v>0</v>
      </c>
      <c r="BT11" s="41">
        <f>BT17*Inflation_WACC_Taxes_Price!$C$11*Inflation_WACC_Taxes_Price!$C$14</f>
        <v>0</v>
      </c>
      <c r="BU11" s="41">
        <f>BU17*Inflation_WACC_Taxes_Price!$C$11*Inflation_WACC_Taxes_Price!$C$14</f>
        <v>0</v>
      </c>
      <c r="BV11" s="41">
        <f>BV17*Inflation_WACC_Taxes_Price!$C$11*Inflation_WACC_Taxes_Price!$C$14</f>
        <v>0</v>
      </c>
      <c r="BW11" s="41">
        <f>BW17*Inflation_WACC_Taxes_Price!$C$11*Inflation_WACC_Taxes_Price!$C$14</f>
        <v>0</v>
      </c>
      <c r="BX11" s="41">
        <f>BX17*Inflation_WACC_Taxes_Price!$C$11*Inflation_WACC_Taxes_Price!$C$14</f>
        <v>0</v>
      </c>
      <c r="BY11" s="41">
        <f>BY17*Inflation_WACC_Taxes_Price!$C$11*Inflation_WACC_Taxes_Price!$C$14</f>
        <v>0</v>
      </c>
      <c r="BZ11" s="41">
        <f>BZ17*Inflation_WACC_Taxes_Price!$C$11*Inflation_WACC_Taxes_Price!$C$14</f>
        <v>0</v>
      </c>
      <c r="CA11" s="41">
        <f>CA17*Inflation_WACC_Taxes_Price!$C$11*Inflation_WACC_Taxes_Price!$C$14</f>
        <v>0</v>
      </c>
      <c r="CB11" s="41">
        <f>CB17*Inflation_WACC_Taxes_Price!$C$11*Inflation_WACC_Taxes_Price!$C$14</f>
        <v>0</v>
      </c>
      <c r="CC11" s="41">
        <f>CC17*Inflation_WACC_Taxes_Price!$C$11*Inflation_WACC_Taxes_Price!$C$14</f>
        <v>0</v>
      </c>
      <c r="CD11" s="41">
        <f>CD17*Inflation_WACC_Taxes_Price!$C$11*Inflation_WACC_Taxes_Price!$C$14</f>
        <v>0</v>
      </c>
      <c r="CE11" s="41">
        <f>CE17*Inflation_WACC_Taxes_Price!$C$11*Inflation_WACC_Taxes_Price!$C$14</f>
        <v>0</v>
      </c>
      <c r="CF11" s="41">
        <f>CF17*Inflation_WACC_Taxes_Price!$C$11*Inflation_WACC_Taxes_Price!$C$14</f>
        <v>0</v>
      </c>
      <c r="CG11" s="41">
        <f>CG17*Inflation_WACC_Taxes_Price!$C$11*Inflation_WACC_Taxes_Price!$C$14</f>
        <v>0</v>
      </c>
      <c r="CH11" s="41">
        <f>CH17*Inflation_WACC_Taxes_Price!$C$11*Inflation_WACC_Taxes_Price!$C$14</f>
        <v>0</v>
      </c>
      <c r="CI11" s="41">
        <f>CI17*Inflation_WACC_Taxes_Price!$C$11*Inflation_WACC_Taxes_Price!$C$14</f>
        <v>0</v>
      </c>
      <c r="CJ11" s="41">
        <f>CJ17*Inflation_WACC_Taxes_Price!$C$11*Inflation_WACC_Taxes_Price!$C$14</f>
        <v>0</v>
      </c>
      <c r="CK11" s="41">
        <f>CK17*Inflation_WACC_Taxes_Price!$C$11*Inflation_WACC_Taxes_Price!$C$14</f>
        <v>0</v>
      </c>
      <c r="CL11" s="41">
        <f>CL17*Inflation_WACC_Taxes_Price!$C$11*Inflation_WACC_Taxes_Price!$C$14</f>
        <v>0</v>
      </c>
      <c r="CM11" s="41">
        <f>CM17*Inflation_WACC_Taxes_Price!$C$11*Inflation_WACC_Taxes_Price!$C$14</f>
        <v>0</v>
      </c>
      <c r="CN11" s="41">
        <f>CN17*Inflation_WACC_Taxes_Price!$C$11*Inflation_WACC_Taxes_Price!$C$14</f>
        <v>0</v>
      </c>
      <c r="CO11" s="41">
        <f>CO17*Inflation_WACC_Taxes_Price!$C$11*Inflation_WACC_Taxes_Price!$C$14</f>
        <v>0</v>
      </c>
      <c r="CP11" s="41">
        <f>CP17*Inflation_WACC_Taxes_Price!$C$11*Inflation_WACC_Taxes_Price!$C$14</f>
        <v>0</v>
      </c>
      <c r="CQ11" s="41">
        <f>CQ17*Inflation_WACC_Taxes_Price!$C$11*Inflation_WACC_Taxes_Price!$C$14</f>
        <v>0</v>
      </c>
      <c r="CR11" s="41">
        <f>CR17*Inflation_WACC_Taxes_Price!$C$11*Inflation_WACC_Taxes_Price!$C$14</f>
        <v>0</v>
      </c>
      <c r="CS11" s="41">
        <f>CS17*Inflation_WACC_Taxes_Price!$C$11*Inflation_WACC_Taxes_Price!$C$14</f>
        <v>0</v>
      </c>
      <c r="CT11" s="41">
        <f>CT17*Inflation_WACC_Taxes_Price!$C$11*Inflation_WACC_Taxes_Price!$C$14</f>
        <v>0</v>
      </c>
      <c r="CU11" s="41">
        <f>CU17*Inflation_WACC_Taxes_Price!$C$11*Inflation_WACC_Taxes_Price!$C$14</f>
        <v>0</v>
      </c>
      <c r="CV11" s="41">
        <f>CV17*Inflation_WACC_Taxes_Price!$C$11*Inflation_WACC_Taxes_Price!$C$14</f>
        <v>0</v>
      </c>
      <c r="CW11" s="41">
        <f>CW17*Inflation_WACC_Taxes_Price!$C$11*Inflation_WACC_Taxes_Price!$C$14</f>
        <v>0</v>
      </c>
      <c r="CX11" s="41">
        <f>CX17*Inflation_WACC_Taxes_Price!$C$11*Inflation_WACC_Taxes_Price!$C$14</f>
        <v>0</v>
      </c>
      <c r="CY11" s="41">
        <f>CY17*Inflation_WACC_Taxes_Price!$C$11*Inflation_WACC_Taxes_Price!$C$14</f>
        <v>0</v>
      </c>
      <c r="CZ11" s="41">
        <f>CZ17*Inflation_WACC_Taxes_Price!$C$11*Inflation_WACC_Taxes_Price!$C$14</f>
        <v>0</v>
      </c>
      <c r="DA11" s="41">
        <f>DA17*Inflation_WACC_Taxes_Price!$C$11*Inflation_WACC_Taxes_Price!$C$14</f>
        <v>0</v>
      </c>
      <c r="DB11" s="41">
        <f>DB17*Inflation_WACC_Taxes_Price!$C$11*Inflation_WACC_Taxes_Price!$C$14</f>
        <v>0</v>
      </c>
      <c r="DC11" s="41">
        <f>DC17*Inflation_WACC_Taxes_Price!$C$11*Inflation_WACC_Taxes_Price!$C$14</f>
        <v>0</v>
      </c>
    </row>
    <row r="12" spans="2:107" x14ac:dyDescent="0.35">
      <c r="B12" s="40" t="s">
        <v>101</v>
      </c>
      <c r="H12" s="41">
        <f>H24</f>
        <v>0</v>
      </c>
      <c r="I12" s="41">
        <f t="shared" ref="I12" si="3">I24</f>
        <v>0</v>
      </c>
      <c r="J12" s="41">
        <f t="shared" ref="J12:BT12" si="4">J24</f>
        <v>0</v>
      </c>
      <c r="K12" s="41">
        <f t="shared" si="4"/>
        <v>0</v>
      </c>
      <c r="L12" s="41">
        <f t="shared" si="4"/>
        <v>0</v>
      </c>
      <c r="M12" s="41">
        <f t="shared" si="4"/>
        <v>0</v>
      </c>
      <c r="N12" s="41">
        <f t="shared" si="4"/>
        <v>0</v>
      </c>
      <c r="O12" s="41">
        <f t="shared" si="4"/>
        <v>0</v>
      </c>
      <c r="P12" s="41">
        <f t="shared" si="4"/>
        <v>0</v>
      </c>
      <c r="Q12" s="41">
        <f t="shared" si="4"/>
        <v>0</v>
      </c>
      <c r="R12" s="41">
        <f t="shared" si="4"/>
        <v>0</v>
      </c>
      <c r="S12" s="41">
        <f t="shared" si="4"/>
        <v>0</v>
      </c>
      <c r="T12" s="41">
        <f t="shared" si="4"/>
        <v>0</v>
      </c>
      <c r="U12" s="41">
        <f t="shared" si="4"/>
        <v>0</v>
      </c>
      <c r="V12" s="41">
        <f t="shared" si="4"/>
        <v>0</v>
      </c>
      <c r="W12" s="41">
        <f t="shared" si="4"/>
        <v>0</v>
      </c>
      <c r="X12" s="41">
        <f t="shared" si="4"/>
        <v>0</v>
      </c>
      <c r="Y12" s="41">
        <f t="shared" si="4"/>
        <v>0</v>
      </c>
      <c r="Z12" s="41">
        <f t="shared" si="4"/>
        <v>0</v>
      </c>
      <c r="AA12" s="41">
        <f t="shared" si="4"/>
        <v>0</v>
      </c>
      <c r="AB12" s="41">
        <f t="shared" si="4"/>
        <v>0</v>
      </c>
      <c r="AC12" s="41">
        <f t="shared" si="4"/>
        <v>0</v>
      </c>
      <c r="AD12" s="41">
        <f t="shared" si="4"/>
        <v>0</v>
      </c>
      <c r="AE12" s="41">
        <f t="shared" si="4"/>
        <v>0</v>
      </c>
      <c r="AF12" s="41">
        <f t="shared" si="4"/>
        <v>0</v>
      </c>
      <c r="AG12" s="41">
        <f t="shared" si="4"/>
        <v>0</v>
      </c>
      <c r="AH12" s="41">
        <f t="shared" si="4"/>
        <v>0</v>
      </c>
      <c r="AI12" s="41">
        <f t="shared" si="4"/>
        <v>0</v>
      </c>
      <c r="AJ12" s="41">
        <f t="shared" si="4"/>
        <v>0</v>
      </c>
      <c r="AK12" s="41">
        <f t="shared" si="4"/>
        <v>0</v>
      </c>
      <c r="AL12" s="41">
        <f t="shared" si="4"/>
        <v>0</v>
      </c>
      <c r="AM12" s="41">
        <f t="shared" si="4"/>
        <v>0</v>
      </c>
      <c r="AN12" s="41">
        <f t="shared" si="4"/>
        <v>0</v>
      </c>
      <c r="AO12" s="41">
        <f t="shared" si="4"/>
        <v>0</v>
      </c>
      <c r="AP12" s="41">
        <f t="shared" si="4"/>
        <v>0</v>
      </c>
      <c r="AQ12" s="41">
        <f t="shared" si="4"/>
        <v>0</v>
      </c>
      <c r="AR12" s="41">
        <f t="shared" si="4"/>
        <v>0</v>
      </c>
      <c r="AS12" s="41">
        <f t="shared" si="4"/>
        <v>0</v>
      </c>
      <c r="AT12" s="41">
        <f t="shared" si="4"/>
        <v>0</v>
      </c>
      <c r="AU12" s="41">
        <f t="shared" si="4"/>
        <v>0</v>
      </c>
      <c r="AV12" s="41">
        <f t="shared" si="4"/>
        <v>0</v>
      </c>
      <c r="AW12" s="41">
        <f t="shared" si="4"/>
        <v>0</v>
      </c>
      <c r="AX12" s="41">
        <f t="shared" si="4"/>
        <v>0</v>
      </c>
      <c r="AY12" s="41">
        <f t="shared" si="4"/>
        <v>0</v>
      </c>
      <c r="AZ12" s="41">
        <f t="shared" si="4"/>
        <v>0</v>
      </c>
      <c r="BA12" s="41">
        <f t="shared" si="4"/>
        <v>0</v>
      </c>
      <c r="BB12" s="41">
        <f t="shared" si="4"/>
        <v>0</v>
      </c>
      <c r="BC12" s="41">
        <f t="shared" si="4"/>
        <v>0</v>
      </c>
      <c r="BD12" s="41">
        <f t="shared" si="4"/>
        <v>0</v>
      </c>
      <c r="BE12" s="41">
        <f t="shared" si="4"/>
        <v>0</v>
      </c>
      <c r="BF12" s="41">
        <f t="shared" si="4"/>
        <v>0</v>
      </c>
      <c r="BG12" s="41">
        <f t="shared" si="4"/>
        <v>0</v>
      </c>
      <c r="BH12" s="41">
        <f t="shared" si="4"/>
        <v>0</v>
      </c>
      <c r="BI12" s="41">
        <f t="shared" si="4"/>
        <v>0</v>
      </c>
      <c r="BJ12" s="41">
        <f t="shared" si="4"/>
        <v>0</v>
      </c>
      <c r="BK12" s="41">
        <f t="shared" si="4"/>
        <v>0</v>
      </c>
      <c r="BL12" s="41">
        <f t="shared" si="4"/>
        <v>0</v>
      </c>
      <c r="BM12" s="41">
        <f t="shared" si="4"/>
        <v>0</v>
      </c>
      <c r="BN12" s="41">
        <f t="shared" si="4"/>
        <v>0</v>
      </c>
      <c r="BO12" s="41">
        <f t="shared" si="4"/>
        <v>0</v>
      </c>
      <c r="BP12" s="41">
        <f t="shared" si="4"/>
        <v>0</v>
      </c>
      <c r="BQ12" s="41">
        <f t="shared" si="4"/>
        <v>0</v>
      </c>
      <c r="BR12" s="41">
        <f t="shared" si="4"/>
        <v>0</v>
      </c>
      <c r="BS12" s="41">
        <f t="shared" si="4"/>
        <v>0</v>
      </c>
      <c r="BT12" s="41">
        <f t="shared" si="4"/>
        <v>0</v>
      </c>
      <c r="BU12" s="41">
        <f t="shared" ref="BU12:DC12" si="5">BU24</f>
        <v>0</v>
      </c>
      <c r="BV12" s="41">
        <f t="shared" si="5"/>
        <v>0</v>
      </c>
      <c r="BW12" s="41">
        <f t="shared" si="5"/>
        <v>0</v>
      </c>
      <c r="BX12" s="41">
        <f t="shared" si="5"/>
        <v>0</v>
      </c>
      <c r="BY12" s="41">
        <f t="shared" si="5"/>
        <v>0</v>
      </c>
      <c r="BZ12" s="41">
        <f t="shared" si="5"/>
        <v>0</v>
      </c>
      <c r="CA12" s="41">
        <f t="shared" si="5"/>
        <v>0</v>
      </c>
      <c r="CB12" s="41">
        <f t="shared" si="5"/>
        <v>0</v>
      </c>
      <c r="CC12" s="41">
        <f t="shared" si="5"/>
        <v>0</v>
      </c>
      <c r="CD12" s="41">
        <f t="shared" si="5"/>
        <v>0</v>
      </c>
      <c r="CE12" s="41">
        <f t="shared" si="5"/>
        <v>0</v>
      </c>
      <c r="CF12" s="41">
        <f t="shared" si="5"/>
        <v>0</v>
      </c>
      <c r="CG12" s="41">
        <f t="shared" si="5"/>
        <v>0</v>
      </c>
      <c r="CH12" s="41">
        <f t="shared" si="5"/>
        <v>0</v>
      </c>
      <c r="CI12" s="41">
        <f t="shared" si="5"/>
        <v>0</v>
      </c>
      <c r="CJ12" s="41">
        <f t="shared" si="5"/>
        <v>0</v>
      </c>
      <c r="CK12" s="41">
        <f t="shared" si="5"/>
        <v>0</v>
      </c>
      <c r="CL12" s="41">
        <f t="shared" si="5"/>
        <v>0</v>
      </c>
      <c r="CM12" s="41">
        <f t="shared" si="5"/>
        <v>0</v>
      </c>
      <c r="CN12" s="41">
        <f t="shared" si="5"/>
        <v>0</v>
      </c>
      <c r="CO12" s="41">
        <f t="shared" si="5"/>
        <v>0</v>
      </c>
      <c r="CP12" s="41">
        <f t="shared" si="5"/>
        <v>0</v>
      </c>
      <c r="CQ12" s="41">
        <f t="shared" si="5"/>
        <v>0</v>
      </c>
      <c r="CR12" s="41">
        <f t="shared" si="5"/>
        <v>0</v>
      </c>
      <c r="CS12" s="41">
        <f t="shared" si="5"/>
        <v>0</v>
      </c>
      <c r="CT12" s="41">
        <f t="shared" si="5"/>
        <v>0</v>
      </c>
      <c r="CU12" s="41">
        <f t="shared" si="5"/>
        <v>0</v>
      </c>
      <c r="CV12" s="41">
        <f t="shared" si="5"/>
        <v>0</v>
      </c>
      <c r="CW12" s="41">
        <f t="shared" si="5"/>
        <v>0</v>
      </c>
      <c r="CX12" s="41">
        <f t="shared" si="5"/>
        <v>0</v>
      </c>
      <c r="CY12" s="41">
        <f t="shared" si="5"/>
        <v>0</v>
      </c>
      <c r="CZ12" s="41">
        <f t="shared" si="5"/>
        <v>0</v>
      </c>
      <c r="DA12" s="41">
        <f t="shared" si="5"/>
        <v>0</v>
      </c>
      <c r="DB12" s="41">
        <f t="shared" si="5"/>
        <v>0</v>
      </c>
      <c r="DC12" s="41">
        <f t="shared" si="5"/>
        <v>0</v>
      </c>
    </row>
    <row r="13" spans="2:107" s="50" customFormat="1" x14ac:dyDescent="0.35">
      <c r="B13" s="49" t="s">
        <v>143</v>
      </c>
      <c r="H13" s="51">
        <f t="shared" ref="H13:AM13" si="6">SUM(H6:H12)</f>
        <v>0</v>
      </c>
      <c r="I13" s="51">
        <f t="shared" si="6"/>
        <v>481845.88754828693</v>
      </c>
      <c r="J13" s="51">
        <f t="shared" si="6"/>
        <v>1209803.8284289299</v>
      </c>
      <c r="K13" s="51">
        <f t="shared" si="6"/>
        <v>1876708.1888503772</v>
      </c>
      <c r="L13" s="51">
        <f t="shared" si="6"/>
        <v>2727139.7900444935</v>
      </c>
      <c r="M13" s="51">
        <f t="shared" si="6"/>
        <v>3784693.1336261705</v>
      </c>
      <c r="N13" s="51">
        <f t="shared" si="6"/>
        <v>3573927.1838525012</v>
      </c>
      <c r="O13" s="51">
        <f t="shared" si="6"/>
        <v>4382835.1304267514</v>
      </c>
      <c r="P13" s="51">
        <f t="shared" si="6"/>
        <v>1844964.8834748799</v>
      </c>
      <c r="Q13" s="51">
        <f t="shared" si="6"/>
        <v>0</v>
      </c>
      <c r="R13" s="51">
        <f t="shared" si="6"/>
        <v>0</v>
      </c>
      <c r="S13" s="51">
        <f t="shared" si="6"/>
        <v>0</v>
      </c>
      <c r="T13" s="51">
        <f t="shared" si="6"/>
        <v>0</v>
      </c>
      <c r="U13" s="51">
        <f t="shared" si="6"/>
        <v>0</v>
      </c>
      <c r="V13" s="51">
        <f t="shared" si="6"/>
        <v>0</v>
      </c>
      <c r="W13" s="51">
        <f t="shared" si="6"/>
        <v>0</v>
      </c>
      <c r="X13" s="51">
        <f t="shared" si="6"/>
        <v>0</v>
      </c>
      <c r="Y13" s="51">
        <f t="shared" si="6"/>
        <v>0</v>
      </c>
      <c r="Z13" s="51">
        <f t="shared" si="6"/>
        <v>0</v>
      </c>
      <c r="AA13" s="51">
        <f t="shared" si="6"/>
        <v>0</v>
      </c>
      <c r="AB13" s="51">
        <f t="shared" si="6"/>
        <v>0</v>
      </c>
      <c r="AC13" s="51">
        <f t="shared" si="6"/>
        <v>0</v>
      </c>
      <c r="AD13" s="51">
        <f t="shared" si="6"/>
        <v>0</v>
      </c>
      <c r="AE13" s="51">
        <f t="shared" si="6"/>
        <v>0</v>
      </c>
      <c r="AF13" s="51">
        <f t="shared" si="6"/>
        <v>0</v>
      </c>
      <c r="AG13" s="51">
        <f t="shared" si="6"/>
        <v>0</v>
      </c>
      <c r="AH13" s="51">
        <f t="shared" si="6"/>
        <v>0</v>
      </c>
      <c r="AI13" s="51">
        <f t="shared" si="6"/>
        <v>0</v>
      </c>
      <c r="AJ13" s="51">
        <f t="shared" si="6"/>
        <v>0</v>
      </c>
      <c r="AK13" s="51">
        <f t="shared" si="6"/>
        <v>0</v>
      </c>
      <c r="AL13" s="51">
        <f t="shared" si="6"/>
        <v>0</v>
      </c>
      <c r="AM13" s="51">
        <f t="shared" si="6"/>
        <v>0</v>
      </c>
      <c r="AN13" s="51">
        <f t="shared" ref="AN13:BS13" si="7">SUM(AN6:AN12)</f>
        <v>0</v>
      </c>
      <c r="AO13" s="51">
        <f t="shared" si="7"/>
        <v>0</v>
      </c>
      <c r="AP13" s="51">
        <f t="shared" si="7"/>
        <v>0</v>
      </c>
      <c r="AQ13" s="51">
        <f t="shared" si="7"/>
        <v>0</v>
      </c>
      <c r="AR13" s="51">
        <f t="shared" si="7"/>
        <v>0</v>
      </c>
      <c r="AS13" s="51">
        <f t="shared" si="7"/>
        <v>0</v>
      </c>
      <c r="AT13" s="51">
        <f t="shared" si="7"/>
        <v>0</v>
      </c>
      <c r="AU13" s="51">
        <f t="shared" si="7"/>
        <v>0</v>
      </c>
      <c r="AV13" s="51">
        <f t="shared" si="7"/>
        <v>0</v>
      </c>
      <c r="AW13" s="51">
        <f t="shared" si="7"/>
        <v>0</v>
      </c>
      <c r="AX13" s="51">
        <f t="shared" si="7"/>
        <v>0</v>
      </c>
      <c r="AY13" s="51">
        <f t="shared" si="7"/>
        <v>0</v>
      </c>
      <c r="AZ13" s="51">
        <f t="shared" si="7"/>
        <v>0</v>
      </c>
      <c r="BA13" s="51">
        <f t="shared" si="7"/>
        <v>0</v>
      </c>
      <c r="BB13" s="51">
        <f t="shared" si="7"/>
        <v>0</v>
      </c>
      <c r="BC13" s="51">
        <f t="shared" si="7"/>
        <v>0</v>
      </c>
      <c r="BD13" s="51">
        <f t="shared" si="7"/>
        <v>0</v>
      </c>
      <c r="BE13" s="51">
        <f t="shared" si="7"/>
        <v>0</v>
      </c>
      <c r="BF13" s="51">
        <f t="shared" si="7"/>
        <v>0</v>
      </c>
      <c r="BG13" s="51">
        <f t="shared" si="7"/>
        <v>0</v>
      </c>
      <c r="BH13" s="51">
        <f t="shared" si="7"/>
        <v>0</v>
      </c>
      <c r="BI13" s="51">
        <f t="shared" si="7"/>
        <v>0</v>
      </c>
      <c r="BJ13" s="51">
        <f t="shared" si="7"/>
        <v>0</v>
      </c>
      <c r="BK13" s="51">
        <f t="shared" si="7"/>
        <v>0</v>
      </c>
      <c r="BL13" s="51">
        <f t="shared" si="7"/>
        <v>0</v>
      </c>
      <c r="BM13" s="51">
        <f t="shared" si="7"/>
        <v>0</v>
      </c>
      <c r="BN13" s="51">
        <f t="shared" si="7"/>
        <v>0</v>
      </c>
      <c r="BO13" s="51">
        <f t="shared" si="7"/>
        <v>0</v>
      </c>
      <c r="BP13" s="51">
        <f t="shared" si="7"/>
        <v>0</v>
      </c>
      <c r="BQ13" s="51">
        <f t="shared" si="7"/>
        <v>0</v>
      </c>
      <c r="BR13" s="51">
        <f t="shared" si="7"/>
        <v>0</v>
      </c>
      <c r="BS13" s="51">
        <f t="shared" si="7"/>
        <v>0</v>
      </c>
      <c r="BT13" s="51">
        <f t="shared" ref="BT13:CY13" si="8">SUM(BT6:BT12)</f>
        <v>0</v>
      </c>
      <c r="BU13" s="51">
        <f t="shared" si="8"/>
        <v>0</v>
      </c>
      <c r="BV13" s="51">
        <f t="shared" si="8"/>
        <v>0</v>
      </c>
      <c r="BW13" s="51">
        <f t="shared" si="8"/>
        <v>0</v>
      </c>
      <c r="BX13" s="51">
        <f t="shared" si="8"/>
        <v>0</v>
      </c>
      <c r="BY13" s="51">
        <f t="shared" si="8"/>
        <v>0</v>
      </c>
      <c r="BZ13" s="51">
        <f t="shared" si="8"/>
        <v>0</v>
      </c>
      <c r="CA13" s="51">
        <f t="shared" si="8"/>
        <v>0</v>
      </c>
      <c r="CB13" s="51">
        <f t="shared" si="8"/>
        <v>0</v>
      </c>
      <c r="CC13" s="51">
        <f t="shared" si="8"/>
        <v>0</v>
      </c>
      <c r="CD13" s="51">
        <f t="shared" si="8"/>
        <v>0</v>
      </c>
      <c r="CE13" s="51">
        <f t="shared" si="8"/>
        <v>0</v>
      </c>
      <c r="CF13" s="51">
        <f t="shared" si="8"/>
        <v>0</v>
      </c>
      <c r="CG13" s="51">
        <f t="shared" si="8"/>
        <v>0</v>
      </c>
      <c r="CH13" s="51">
        <f t="shared" si="8"/>
        <v>0</v>
      </c>
      <c r="CI13" s="51">
        <f t="shared" si="8"/>
        <v>0</v>
      </c>
      <c r="CJ13" s="51">
        <f t="shared" si="8"/>
        <v>0</v>
      </c>
      <c r="CK13" s="51">
        <f t="shared" si="8"/>
        <v>0</v>
      </c>
      <c r="CL13" s="51">
        <f t="shared" si="8"/>
        <v>0</v>
      </c>
      <c r="CM13" s="51">
        <f t="shared" si="8"/>
        <v>0</v>
      </c>
      <c r="CN13" s="51">
        <f t="shared" si="8"/>
        <v>0</v>
      </c>
      <c r="CO13" s="51">
        <f t="shared" si="8"/>
        <v>0</v>
      </c>
      <c r="CP13" s="51">
        <f t="shared" si="8"/>
        <v>0</v>
      </c>
      <c r="CQ13" s="51">
        <f t="shared" si="8"/>
        <v>0</v>
      </c>
      <c r="CR13" s="51">
        <f t="shared" si="8"/>
        <v>0</v>
      </c>
      <c r="CS13" s="51">
        <f t="shared" si="8"/>
        <v>0</v>
      </c>
      <c r="CT13" s="51">
        <f t="shared" si="8"/>
        <v>0</v>
      </c>
      <c r="CU13" s="51">
        <f t="shared" si="8"/>
        <v>0</v>
      </c>
      <c r="CV13" s="51">
        <f t="shared" si="8"/>
        <v>0</v>
      </c>
      <c r="CW13" s="51">
        <f t="shared" si="8"/>
        <v>0</v>
      </c>
      <c r="CX13" s="51">
        <f t="shared" si="8"/>
        <v>0</v>
      </c>
      <c r="CY13" s="51">
        <f t="shared" si="8"/>
        <v>0</v>
      </c>
      <c r="CZ13" s="51">
        <f t="shared" ref="CZ13:DC13" si="9">SUM(CZ6:CZ12)</f>
        <v>0</v>
      </c>
      <c r="DA13" s="51">
        <f t="shared" si="9"/>
        <v>0</v>
      </c>
      <c r="DB13" s="51">
        <f t="shared" si="9"/>
        <v>0</v>
      </c>
      <c r="DC13" s="51">
        <f t="shared" si="9"/>
        <v>0</v>
      </c>
    </row>
    <row r="15" spans="2:107" x14ac:dyDescent="0.35">
      <c r="B15" s="44" t="s">
        <v>119</v>
      </c>
      <c r="H15" s="41">
        <f t="shared" ref="H15" si="10">SUM(H27:H31,H89:H93)+G15</f>
        <v>0</v>
      </c>
      <c r="I15" s="41">
        <f>SUM(I27:I31,I89:I93)+H15</f>
        <v>0</v>
      </c>
      <c r="J15" s="41">
        <f t="shared" ref="J15:BU15" si="11">SUM(J27:J31,J89:J93)+I15</f>
        <v>0</v>
      </c>
      <c r="K15" s="41">
        <f t="shared" si="11"/>
        <v>0</v>
      </c>
      <c r="L15" s="41">
        <f t="shared" si="11"/>
        <v>0</v>
      </c>
      <c r="M15" s="41">
        <f t="shared" si="11"/>
        <v>0</v>
      </c>
      <c r="N15" s="41">
        <f t="shared" si="11"/>
        <v>0</v>
      </c>
      <c r="O15" s="41">
        <f t="shared" si="11"/>
        <v>0</v>
      </c>
      <c r="P15" s="41">
        <f t="shared" si="11"/>
        <v>0</v>
      </c>
      <c r="Q15" s="41">
        <f t="shared" si="11"/>
        <v>0</v>
      </c>
      <c r="R15" s="41">
        <f t="shared" si="11"/>
        <v>0</v>
      </c>
      <c r="S15" s="41">
        <f t="shared" si="11"/>
        <v>0</v>
      </c>
      <c r="T15" s="41">
        <f t="shared" si="11"/>
        <v>0</v>
      </c>
      <c r="U15" s="41">
        <f t="shared" si="11"/>
        <v>0</v>
      </c>
      <c r="V15" s="41">
        <f t="shared" si="11"/>
        <v>0</v>
      </c>
      <c r="W15" s="41">
        <f t="shared" si="11"/>
        <v>0</v>
      </c>
      <c r="X15" s="41">
        <f t="shared" si="11"/>
        <v>0</v>
      </c>
      <c r="Y15" s="41">
        <f t="shared" si="11"/>
        <v>0</v>
      </c>
      <c r="Z15" s="41">
        <f t="shared" si="11"/>
        <v>0</v>
      </c>
      <c r="AA15" s="41">
        <f t="shared" si="11"/>
        <v>0</v>
      </c>
      <c r="AB15" s="41">
        <f t="shared" si="11"/>
        <v>0</v>
      </c>
      <c r="AC15" s="41">
        <f t="shared" si="11"/>
        <v>0</v>
      </c>
      <c r="AD15" s="41">
        <f t="shared" si="11"/>
        <v>0</v>
      </c>
      <c r="AE15" s="41">
        <f t="shared" si="11"/>
        <v>0</v>
      </c>
      <c r="AF15" s="41">
        <f t="shared" si="11"/>
        <v>0</v>
      </c>
      <c r="AG15" s="41">
        <f t="shared" si="11"/>
        <v>0</v>
      </c>
      <c r="AH15" s="41">
        <f t="shared" si="11"/>
        <v>0</v>
      </c>
      <c r="AI15" s="41">
        <f t="shared" si="11"/>
        <v>0</v>
      </c>
      <c r="AJ15" s="41">
        <f t="shared" si="11"/>
        <v>0</v>
      </c>
      <c r="AK15" s="41">
        <f t="shared" si="11"/>
        <v>0</v>
      </c>
      <c r="AL15" s="41">
        <f t="shared" si="11"/>
        <v>0</v>
      </c>
      <c r="AM15" s="41">
        <f t="shared" si="11"/>
        <v>0</v>
      </c>
      <c r="AN15" s="41">
        <f t="shared" si="11"/>
        <v>0</v>
      </c>
      <c r="AO15" s="41">
        <f t="shared" si="11"/>
        <v>0</v>
      </c>
      <c r="AP15" s="41">
        <f t="shared" si="11"/>
        <v>0</v>
      </c>
      <c r="AQ15" s="41">
        <f t="shared" si="11"/>
        <v>0</v>
      </c>
      <c r="AR15" s="41">
        <f t="shared" si="11"/>
        <v>0</v>
      </c>
      <c r="AS15" s="41">
        <f t="shared" si="11"/>
        <v>0</v>
      </c>
      <c r="AT15" s="41">
        <f t="shared" si="11"/>
        <v>0</v>
      </c>
      <c r="AU15" s="41">
        <f t="shared" si="11"/>
        <v>0</v>
      </c>
      <c r="AV15" s="41">
        <f t="shared" si="11"/>
        <v>0</v>
      </c>
      <c r="AW15" s="41">
        <f t="shared" si="11"/>
        <v>0</v>
      </c>
      <c r="AX15" s="41">
        <f t="shared" si="11"/>
        <v>0</v>
      </c>
      <c r="AY15" s="41">
        <f t="shared" si="11"/>
        <v>0</v>
      </c>
      <c r="AZ15" s="41">
        <f t="shared" si="11"/>
        <v>0</v>
      </c>
      <c r="BA15" s="41">
        <f t="shared" si="11"/>
        <v>0</v>
      </c>
      <c r="BB15" s="41">
        <f t="shared" si="11"/>
        <v>0</v>
      </c>
      <c r="BC15" s="41">
        <f t="shared" si="11"/>
        <v>0</v>
      </c>
      <c r="BD15" s="41">
        <f t="shared" si="11"/>
        <v>0</v>
      </c>
      <c r="BE15" s="41">
        <f t="shared" si="11"/>
        <v>0</v>
      </c>
      <c r="BF15" s="41">
        <f t="shared" si="11"/>
        <v>0</v>
      </c>
      <c r="BG15" s="41">
        <f t="shared" si="11"/>
        <v>0</v>
      </c>
      <c r="BH15" s="41">
        <f t="shared" si="11"/>
        <v>0</v>
      </c>
      <c r="BI15" s="41">
        <f t="shared" si="11"/>
        <v>0</v>
      </c>
      <c r="BJ15" s="41">
        <f t="shared" si="11"/>
        <v>0</v>
      </c>
      <c r="BK15" s="41">
        <f t="shared" si="11"/>
        <v>0</v>
      </c>
      <c r="BL15" s="41">
        <f t="shared" si="11"/>
        <v>0</v>
      </c>
      <c r="BM15" s="41">
        <f t="shared" si="11"/>
        <v>0</v>
      </c>
      <c r="BN15" s="41">
        <f t="shared" si="11"/>
        <v>0</v>
      </c>
      <c r="BO15" s="41">
        <f t="shared" si="11"/>
        <v>0</v>
      </c>
      <c r="BP15" s="41">
        <f t="shared" si="11"/>
        <v>0</v>
      </c>
      <c r="BQ15" s="41">
        <f t="shared" si="11"/>
        <v>0</v>
      </c>
      <c r="BR15" s="41">
        <f t="shared" si="11"/>
        <v>0</v>
      </c>
      <c r="BS15" s="41">
        <f t="shared" si="11"/>
        <v>0</v>
      </c>
      <c r="BT15" s="41">
        <f t="shared" si="11"/>
        <v>0</v>
      </c>
      <c r="BU15" s="41">
        <f t="shared" si="11"/>
        <v>0</v>
      </c>
      <c r="BV15" s="41">
        <f t="shared" ref="BV15:DC15" si="12">SUM(BV27:BV31,BV89:BV93)+BU15</f>
        <v>0</v>
      </c>
      <c r="BW15" s="41">
        <f t="shared" si="12"/>
        <v>0</v>
      </c>
      <c r="BX15" s="41">
        <f t="shared" si="12"/>
        <v>0</v>
      </c>
      <c r="BY15" s="41">
        <f t="shared" si="12"/>
        <v>0</v>
      </c>
      <c r="BZ15" s="41">
        <f t="shared" si="12"/>
        <v>0</v>
      </c>
      <c r="CA15" s="41">
        <f t="shared" si="12"/>
        <v>0</v>
      </c>
      <c r="CB15" s="41">
        <f t="shared" si="12"/>
        <v>0</v>
      </c>
      <c r="CC15" s="41">
        <f t="shared" si="12"/>
        <v>0</v>
      </c>
      <c r="CD15" s="41">
        <f t="shared" si="12"/>
        <v>0</v>
      </c>
      <c r="CE15" s="41">
        <f t="shared" si="12"/>
        <v>0</v>
      </c>
      <c r="CF15" s="41">
        <f t="shared" si="12"/>
        <v>0</v>
      </c>
      <c r="CG15" s="41">
        <f t="shared" si="12"/>
        <v>0</v>
      </c>
      <c r="CH15" s="41">
        <f t="shared" si="12"/>
        <v>0</v>
      </c>
      <c r="CI15" s="41">
        <f t="shared" si="12"/>
        <v>0</v>
      </c>
      <c r="CJ15" s="41">
        <f t="shared" si="12"/>
        <v>0</v>
      </c>
      <c r="CK15" s="41">
        <f t="shared" si="12"/>
        <v>0</v>
      </c>
      <c r="CL15" s="41">
        <f t="shared" si="12"/>
        <v>0</v>
      </c>
      <c r="CM15" s="41">
        <f t="shared" si="12"/>
        <v>0</v>
      </c>
      <c r="CN15" s="41">
        <f t="shared" si="12"/>
        <v>0</v>
      </c>
      <c r="CO15" s="41">
        <f t="shared" si="12"/>
        <v>0</v>
      </c>
      <c r="CP15" s="41">
        <f t="shared" si="12"/>
        <v>0</v>
      </c>
      <c r="CQ15" s="41">
        <f t="shared" si="12"/>
        <v>0</v>
      </c>
      <c r="CR15" s="41">
        <f t="shared" si="12"/>
        <v>0</v>
      </c>
      <c r="CS15" s="41">
        <f t="shared" si="12"/>
        <v>0</v>
      </c>
      <c r="CT15" s="41">
        <f t="shared" si="12"/>
        <v>0</v>
      </c>
      <c r="CU15" s="41">
        <f t="shared" si="12"/>
        <v>0</v>
      </c>
      <c r="CV15" s="41">
        <f t="shared" si="12"/>
        <v>0</v>
      </c>
      <c r="CW15" s="41">
        <f t="shared" si="12"/>
        <v>0</v>
      </c>
      <c r="CX15" s="41">
        <f t="shared" si="12"/>
        <v>0</v>
      </c>
      <c r="CY15" s="41">
        <f t="shared" si="12"/>
        <v>0</v>
      </c>
      <c r="CZ15" s="41">
        <f t="shared" si="12"/>
        <v>0</v>
      </c>
      <c r="DA15" s="41">
        <f t="shared" si="12"/>
        <v>0</v>
      </c>
      <c r="DB15" s="41">
        <f t="shared" si="12"/>
        <v>0</v>
      </c>
      <c r="DC15" s="41">
        <f t="shared" si="12"/>
        <v>0</v>
      </c>
    </row>
    <row r="16" spans="2:107" x14ac:dyDescent="0.35">
      <c r="B16" s="44"/>
    </row>
    <row r="17" spans="2:107" x14ac:dyDescent="0.35">
      <c r="B17" s="44" t="s">
        <v>96</v>
      </c>
      <c r="H17" s="41">
        <f>AVERAGE(H18:H19)</f>
        <v>0</v>
      </c>
      <c r="I17" s="41">
        <f>AVERAGE(I18:I19)</f>
        <v>0</v>
      </c>
      <c r="J17" s="41">
        <f t="shared" ref="J17:BT17" si="13">AVERAGE(J18:J19)</f>
        <v>0</v>
      </c>
      <c r="K17" s="41">
        <f t="shared" si="13"/>
        <v>0</v>
      </c>
      <c r="L17" s="41">
        <f t="shared" si="13"/>
        <v>0</v>
      </c>
      <c r="M17" s="41">
        <f t="shared" si="13"/>
        <v>0</v>
      </c>
      <c r="N17" s="41">
        <f t="shared" si="13"/>
        <v>0</v>
      </c>
      <c r="O17" s="41">
        <f t="shared" si="13"/>
        <v>0</v>
      </c>
      <c r="P17" s="41">
        <f t="shared" si="13"/>
        <v>0</v>
      </c>
      <c r="Q17" s="41">
        <f t="shared" si="13"/>
        <v>0</v>
      </c>
      <c r="R17" s="41">
        <f t="shared" si="13"/>
        <v>0</v>
      </c>
      <c r="S17" s="41">
        <f t="shared" si="13"/>
        <v>0</v>
      </c>
      <c r="T17" s="41">
        <f t="shared" si="13"/>
        <v>0</v>
      </c>
      <c r="U17" s="41">
        <f t="shared" si="13"/>
        <v>0</v>
      </c>
      <c r="V17" s="41">
        <f t="shared" si="13"/>
        <v>0</v>
      </c>
      <c r="W17" s="41">
        <f t="shared" si="13"/>
        <v>0</v>
      </c>
      <c r="X17" s="41">
        <f t="shared" si="13"/>
        <v>0</v>
      </c>
      <c r="Y17" s="41">
        <f t="shared" si="13"/>
        <v>0</v>
      </c>
      <c r="Z17" s="41">
        <f t="shared" si="13"/>
        <v>0</v>
      </c>
      <c r="AA17" s="41">
        <f t="shared" si="13"/>
        <v>0</v>
      </c>
      <c r="AB17" s="41">
        <f t="shared" si="13"/>
        <v>0</v>
      </c>
      <c r="AC17" s="41">
        <f t="shared" si="13"/>
        <v>0</v>
      </c>
      <c r="AD17" s="41">
        <f t="shared" si="13"/>
        <v>0</v>
      </c>
      <c r="AE17" s="41">
        <f t="shared" si="13"/>
        <v>0</v>
      </c>
      <c r="AF17" s="41">
        <f t="shared" si="13"/>
        <v>0</v>
      </c>
      <c r="AG17" s="41">
        <f t="shared" si="13"/>
        <v>0</v>
      </c>
      <c r="AH17" s="41">
        <f t="shared" si="13"/>
        <v>0</v>
      </c>
      <c r="AI17" s="41">
        <f t="shared" si="13"/>
        <v>0</v>
      </c>
      <c r="AJ17" s="41">
        <f t="shared" si="13"/>
        <v>0</v>
      </c>
      <c r="AK17" s="41">
        <f t="shared" si="13"/>
        <v>0</v>
      </c>
      <c r="AL17" s="41">
        <f t="shared" si="13"/>
        <v>0</v>
      </c>
      <c r="AM17" s="41">
        <f t="shared" si="13"/>
        <v>0</v>
      </c>
      <c r="AN17" s="41">
        <f t="shared" si="13"/>
        <v>0</v>
      </c>
      <c r="AO17" s="41">
        <f t="shared" si="13"/>
        <v>0</v>
      </c>
      <c r="AP17" s="41">
        <f t="shared" si="13"/>
        <v>0</v>
      </c>
      <c r="AQ17" s="41">
        <f t="shared" si="13"/>
        <v>0</v>
      </c>
      <c r="AR17" s="41">
        <f t="shared" si="13"/>
        <v>0</v>
      </c>
      <c r="AS17" s="41">
        <f t="shared" si="13"/>
        <v>0</v>
      </c>
      <c r="AT17" s="41">
        <f t="shared" si="13"/>
        <v>0</v>
      </c>
      <c r="AU17" s="41">
        <f t="shared" si="13"/>
        <v>0</v>
      </c>
      <c r="AV17" s="41">
        <f t="shared" si="13"/>
        <v>0</v>
      </c>
      <c r="AW17" s="41">
        <f t="shared" si="13"/>
        <v>0</v>
      </c>
      <c r="AX17" s="41">
        <f t="shared" si="13"/>
        <v>0</v>
      </c>
      <c r="AY17" s="41">
        <f t="shared" si="13"/>
        <v>0</v>
      </c>
      <c r="AZ17" s="41">
        <f t="shared" si="13"/>
        <v>0</v>
      </c>
      <c r="BA17" s="41">
        <f t="shared" si="13"/>
        <v>0</v>
      </c>
      <c r="BB17" s="41">
        <f t="shared" si="13"/>
        <v>0</v>
      </c>
      <c r="BC17" s="41">
        <f t="shared" si="13"/>
        <v>0</v>
      </c>
      <c r="BD17" s="41">
        <f t="shared" si="13"/>
        <v>0</v>
      </c>
      <c r="BE17" s="41">
        <f t="shared" si="13"/>
        <v>0</v>
      </c>
      <c r="BF17" s="41">
        <f t="shared" si="13"/>
        <v>0</v>
      </c>
      <c r="BG17" s="41">
        <f t="shared" si="13"/>
        <v>0</v>
      </c>
      <c r="BH17" s="41">
        <f t="shared" si="13"/>
        <v>0</v>
      </c>
      <c r="BI17" s="41">
        <f t="shared" si="13"/>
        <v>0</v>
      </c>
      <c r="BJ17" s="41">
        <f t="shared" si="13"/>
        <v>0</v>
      </c>
      <c r="BK17" s="41">
        <f t="shared" si="13"/>
        <v>0</v>
      </c>
      <c r="BL17" s="41">
        <f t="shared" si="13"/>
        <v>0</v>
      </c>
      <c r="BM17" s="41">
        <f t="shared" si="13"/>
        <v>0</v>
      </c>
      <c r="BN17" s="41">
        <f t="shared" si="13"/>
        <v>0</v>
      </c>
      <c r="BO17" s="41">
        <f t="shared" si="13"/>
        <v>0</v>
      </c>
      <c r="BP17" s="41">
        <f t="shared" si="13"/>
        <v>0</v>
      </c>
      <c r="BQ17" s="41">
        <f t="shared" si="13"/>
        <v>0</v>
      </c>
      <c r="BR17" s="41">
        <f t="shared" si="13"/>
        <v>0</v>
      </c>
      <c r="BS17" s="41">
        <f t="shared" si="13"/>
        <v>0</v>
      </c>
      <c r="BT17" s="41">
        <f t="shared" si="13"/>
        <v>0</v>
      </c>
      <c r="BU17" s="41">
        <f t="shared" ref="BU17:DC17" si="14">AVERAGE(BU18:BU19)</f>
        <v>0</v>
      </c>
      <c r="BV17" s="41">
        <f t="shared" si="14"/>
        <v>0</v>
      </c>
      <c r="BW17" s="41">
        <f t="shared" si="14"/>
        <v>0</v>
      </c>
      <c r="BX17" s="41">
        <f t="shared" si="14"/>
        <v>0</v>
      </c>
      <c r="BY17" s="41">
        <f t="shared" si="14"/>
        <v>0</v>
      </c>
      <c r="BZ17" s="41">
        <f t="shared" si="14"/>
        <v>0</v>
      </c>
      <c r="CA17" s="41">
        <f t="shared" si="14"/>
        <v>0</v>
      </c>
      <c r="CB17" s="41">
        <f t="shared" si="14"/>
        <v>0</v>
      </c>
      <c r="CC17" s="41">
        <f t="shared" si="14"/>
        <v>0</v>
      </c>
      <c r="CD17" s="41">
        <f t="shared" si="14"/>
        <v>0</v>
      </c>
      <c r="CE17" s="41">
        <f t="shared" si="14"/>
        <v>0</v>
      </c>
      <c r="CF17" s="41">
        <f t="shared" si="14"/>
        <v>0</v>
      </c>
      <c r="CG17" s="41">
        <f t="shared" si="14"/>
        <v>0</v>
      </c>
      <c r="CH17" s="41">
        <f t="shared" si="14"/>
        <v>0</v>
      </c>
      <c r="CI17" s="41">
        <f t="shared" si="14"/>
        <v>0</v>
      </c>
      <c r="CJ17" s="41">
        <f t="shared" si="14"/>
        <v>0</v>
      </c>
      <c r="CK17" s="41">
        <f t="shared" si="14"/>
        <v>0</v>
      </c>
      <c r="CL17" s="41">
        <f t="shared" si="14"/>
        <v>0</v>
      </c>
      <c r="CM17" s="41">
        <f t="shared" si="14"/>
        <v>0</v>
      </c>
      <c r="CN17" s="41">
        <f t="shared" si="14"/>
        <v>0</v>
      </c>
      <c r="CO17" s="41">
        <f t="shared" si="14"/>
        <v>0</v>
      </c>
      <c r="CP17" s="41">
        <f t="shared" si="14"/>
        <v>0</v>
      </c>
      <c r="CQ17" s="41">
        <f t="shared" si="14"/>
        <v>0</v>
      </c>
      <c r="CR17" s="41">
        <f t="shared" si="14"/>
        <v>0</v>
      </c>
      <c r="CS17" s="41">
        <f t="shared" si="14"/>
        <v>0</v>
      </c>
      <c r="CT17" s="41">
        <f t="shared" si="14"/>
        <v>0</v>
      </c>
      <c r="CU17" s="41">
        <f t="shared" si="14"/>
        <v>0</v>
      </c>
      <c r="CV17" s="41">
        <f t="shared" si="14"/>
        <v>0</v>
      </c>
      <c r="CW17" s="41">
        <f t="shared" si="14"/>
        <v>0</v>
      </c>
      <c r="CX17" s="41">
        <f t="shared" si="14"/>
        <v>0</v>
      </c>
      <c r="CY17" s="41">
        <f t="shared" si="14"/>
        <v>0</v>
      </c>
      <c r="CZ17" s="41">
        <f t="shared" si="14"/>
        <v>0</v>
      </c>
      <c r="DA17" s="41">
        <f t="shared" si="14"/>
        <v>0</v>
      </c>
      <c r="DB17" s="41">
        <f t="shared" si="14"/>
        <v>0</v>
      </c>
      <c r="DC17" s="41">
        <f t="shared" si="14"/>
        <v>0</v>
      </c>
    </row>
    <row r="18" spans="2:107" x14ac:dyDescent="0.35">
      <c r="B18" s="40" t="s">
        <v>106</v>
      </c>
      <c r="H18" s="46">
        <f t="shared" ref="H18:AM18" si="15">SUMIF($B33:$B148,$B18,H$33:H$148)</f>
        <v>0</v>
      </c>
      <c r="I18" s="46">
        <f>SUMIF($B33:$B148,$B18,I$33:I$148)</f>
        <v>0</v>
      </c>
      <c r="J18" s="46">
        <f t="shared" si="15"/>
        <v>0</v>
      </c>
      <c r="K18" s="46">
        <f t="shared" si="15"/>
        <v>0</v>
      </c>
      <c r="L18" s="46">
        <f t="shared" si="15"/>
        <v>0</v>
      </c>
      <c r="M18" s="46">
        <f t="shared" si="15"/>
        <v>0</v>
      </c>
      <c r="N18" s="46">
        <f t="shared" si="15"/>
        <v>0</v>
      </c>
      <c r="O18" s="46">
        <f t="shared" si="15"/>
        <v>0</v>
      </c>
      <c r="P18" s="46">
        <f t="shared" si="15"/>
        <v>0</v>
      </c>
      <c r="Q18" s="46">
        <f t="shared" si="15"/>
        <v>0</v>
      </c>
      <c r="R18" s="46">
        <f t="shared" si="15"/>
        <v>0</v>
      </c>
      <c r="S18" s="46">
        <f t="shared" si="15"/>
        <v>0</v>
      </c>
      <c r="T18" s="46">
        <f t="shared" si="15"/>
        <v>0</v>
      </c>
      <c r="U18" s="46">
        <f t="shared" si="15"/>
        <v>0</v>
      </c>
      <c r="V18" s="46">
        <f t="shared" si="15"/>
        <v>0</v>
      </c>
      <c r="W18" s="46">
        <f t="shared" si="15"/>
        <v>0</v>
      </c>
      <c r="X18" s="46">
        <f t="shared" si="15"/>
        <v>0</v>
      </c>
      <c r="Y18" s="46">
        <f t="shared" si="15"/>
        <v>0</v>
      </c>
      <c r="Z18" s="46">
        <f t="shared" si="15"/>
        <v>0</v>
      </c>
      <c r="AA18" s="46">
        <f t="shared" si="15"/>
        <v>0</v>
      </c>
      <c r="AB18" s="46">
        <f t="shared" si="15"/>
        <v>0</v>
      </c>
      <c r="AC18" s="46">
        <f t="shared" si="15"/>
        <v>0</v>
      </c>
      <c r="AD18" s="46">
        <f t="shared" si="15"/>
        <v>0</v>
      </c>
      <c r="AE18" s="46">
        <f t="shared" si="15"/>
        <v>0</v>
      </c>
      <c r="AF18" s="46">
        <f t="shared" si="15"/>
        <v>0</v>
      </c>
      <c r="AG18" s="46">
        <f t="shared" si="15"/>
        <v>0</v>
      </c>
      <c r="AH18" s="46">
        <f t="shared" si="15"/>
        <v>0</v>
      </c>
      <c r="AI18" s="46">
        <f t="shared" si="15"/>
        <v>0</v>
      </c>
      <c r="AJ18" s="46">
        <f t="shared" si="15"/>
        <v>0</v>
      </c>
      <c r="AK18" s="46">
        <f t="shared" si="15"/>
        <v>0</v>
      </c>
      <c r="AL18" s="46">
        <f t="shared" si="15"/>
        <v>0</v>
      </c>
      <c r="AM18" s="46">
        <f t="shared" si="15"/>
        <v>0</v>
      </c>
      <c r="AN18" s="46">
        <f t="shared" ref="AN18:BS18" si="16">SUMIF($B33:$B148,$B18,AN$33:AN$148)</f>
        <v>0</v>
      </c>
      <c r="AO18" s="46">
        <f t="shared" si="16"/>
        <v>0</v>
      </c>
      <c r="AP18" s="46">
        <f t="shared" si="16"/>
        <v>0</v>
      </c>
      <c r="AQ18" s="46">
        <f t="shared" si="16"/>
        <v>0</v>
      </c>
      <c r="AR18" s="46">
        <f t="shared" si="16"/>
        <v>0</v>
      </c>
      <c r="AS18" s="46">
        <f t="shared" si="16"/>
        <v>0</v>
      </c>
      <c r="AT18" s="46">
        <f t="shared" si="16"/>
        <v>0</v>
      </c>
      <c r="AU18" s="46">
        <f t="shared" si="16"/>
        <v>0</v>
      </c>
      <c r="AV18" s="46">
        <f t="shared" si="16"/>
        <v>0</v>
      </c>
      <c r="AW18" s="46">
        <f t="shared" si="16"/>
        <v>0</v>
      </c>
      <c r="AX18" s="46">
        <f t="shared" si="16"/>
        <v>0</v>
      </c>
      <c r="AY18" s="46">
        <f t="shared" si="16"/>
        <v>0</v>
      </c>
      <c r="AZ18" s="46">
        <f t="shared" si="16"/>
        <v>0</v>
      </c>
      <c r="BA18" s="46">
        <f t="shared" si="16"/>
        <v>0</v>
      </c>
      <c r="BB18" s="46">
        <f t="shared" si="16"/>
        <v>0</v>
      </c>
      <c r="BC18" s="46">
        <f t="shared" si="16"/>
        <v>0</v>
      </c>
      <c r="BD18" s="46">
        <f t="shared" si="16"/>
        <v>0</v>
      </c>
      <c r="BE18" s="46">
        <f t="shared" si="16"/>
        <v>0</v>
      </c>
      <c r="BF18" s="46">
        <f t="shared" si="16"/>
        <v>0</v>
      </c>
      <c r="BG18" s="46">
        <f t="shared" si="16"/>
        <v>0</v>
      </c>
      <c r="BH18" s="46">
        <f t="shared" si="16"/>
        <v>0</v>
      </c>
      <c r="BI18" s="46">
        <f t="shared" si="16"/>
        <v>0</v>
      </c>
      <c r="BJ18" s="46">
        <f t="shared" si="16"/>
        <v>0</v>
      </c>
      <c r="BK18" s="46">
        <f t="shared" si="16"/>
        <v>0</v>
      </c>
      <c r="BL18" s="46">
        <f t="shared" si="16"/>
        <v>0</v>
      </c>
      <c r="BM18" s="46">
        <f t="shared" si="16"/>
        <v>0</v>
      </c>
      <c r="BN18" s="46">
        <f t="shared" si="16"/>
        <v>0</v>
      </c>
      <c r="BO18" s="46">
        <f t="shared" si="16"/>
        <v>0</v>
      </c>
      <c r="BP18" s="46">
        <f t="shared" si="16"/>
        <v>0</v>
      </c>
      <c r="BQ18" s="46">
        <f t="shared" si="16"/>
        <v>0</v>
      </c>
      <c r="BR18" s="46">
        <f t="shared" si="16"/>
        <v>0</v>
      </c>
      <c r="BS18" s="46">
        <f t="shared" si="16"/>
        <v>0</v>
      </c>
      <c r="BT18" s="46">
        <f t="shared" ref="BT18:DC18" si="17">SUMIF($B33:$B148,$B18,BT$33:BT$148)</f>
        <v>0</v>
      </c>
      <c r="BU18" s="46">
        <f t="shared" si="17"/>
        <v>0</v>
      </c>
      <c r="BV18" s="46">
        <f t="shared" si="17"/>
        <v>0</v>
      </c>
      <c r="BW18" s="46">
        <f t="shared" si="17"/>
        <v>0</v>
      </c>
      <c r="BX18" s="46">
        <f t="shared" si="17"/>
        <v>0</v>
      </c>
      <c r="BY18" s="46">
        <f t="shared" si="17"/>
        <v>0</v>
      </c>
      <c r="BZ18" s="46">
        <f t="shared" si="17"/>
        <v>0</v>
      </c>
      <c r="CA18" s="46">
        <f t="shared" si="17"/>
        <v>0</v>
      </c>
      <c r="CB18" s="46">
        <f t="shared" si="17"/>
        <v>0</v>
      </c>
      <c r="CC18" s="46">
        <f t="shared" si="17"/>
        <v>0</v>
      </c>
      <c r="CD18" s="46">
        <f t="shared" si="17"/>
        <v>0</v>
      </c>
      <c r="CE18" s="46">
        <f t="shared" si="17"/>
        <v>0</v>
      </c>
      <c r="CF18" s="46">
        <f t="shared" si="17"/>
        <v>0</v>
      </c>
      <c r="CG18" s="46">
        <f t="shared" si="17"/>
        <v>0</v>
      </c>
      <c r="CH18" s="46">
        <f t="shared" si="17"/>
        <v>0</v>
      </c>
      <c r="CI18" s="46">
        <f t="shared" si="17"/>
        <v>0</v>
      </c>
      <c r="CJ18" s="46">
        <f t="shared" si="17"/>
        <v>0</v>
      </c>
      <c r="CK18" s="46">
        <f t="shared" si="17"/>
        <v>0</v>
      </c>
      <c r="CL18" s="46">
        <f t="shared" si="17"/>
        <v>0</v>
      </c>
      <c r="CM18" s="46">
        <f t="shared" si="17"/>
        <v>0</v>
      </c>
      <c r="CN18" s="46">
        <f t="shared" si="17"/>
        <v>0</v>
      </c>
      <c r="CO18" s="46">
        <f t="shared" si="17"/>
        <v>0</v>
      </c>
      <c r="CP18" s="46">
        <f t="shared" si="17"/>
        <v>0</v>
      </c>
      <c r="CQ18" s="46">
        <f t="shared" si="17"/>
        <v>0</v>
      </c>
      <c r="CR18" s="46">
        <f t="shared" si="17"/>
        <v>0</v>
      </c>
      <c r="CS18" s="46">
        <f t="shared" si="17"/>
        <v>0</v>
      </c>
      <c r="CT18" s="46">
        <f t="shared" si="17"/>
        <v>0</v>
      </c>
      <c r="CU18" s="46">
        <f t="shared" si="17"/>
        <v>0</v>
      </c>
      <c r="CV18" s="46">
        <f t="shared" si="17"/>
        <v>0</v>
      </c>
      <c r="CW18" s="46">
        <f t="shared" si="17"/>
        <v>0</v>
      </c>
      <c r="CX18" s="46">
        <f t="shared" si="17"/>
        <v>0</v>
      </c>
      <c r="CY18" s="46">
        <f t="shared" si="17"/>
        <v>0</v>
      </c>
      <c r="CZ18" s="46">
        <f t="shared" si="17"/>
        <v>0</v>
      </c>
      <c r="DA18" s="46">
        <f t="shared" si="17"/>
        <v>0</v>
      </c>
      <c r="DB18" s="46">
        <f t="shared" si="17"/>
        <v>0</v>
      </c>
      <c r="DC18" s="46">
        <f t="shared" si="17"/>
        <v>0</v>
      </c>
    </row>
    <row r="19" spans="2:107" x14ac:dyDescent="0.35">
      <c r="B19" s="40" t="s">
        <v>107</v>
      </c>
      <c r="H19" s="46">
        <f t="shared" ref="H19:AM19" si="18">SUMIF($B33:$B148,$B19,H$33:H$148)</f>
        <v>0</v>
      </c>
      <c r="I19" s="46">
        <f t="shared" si="18"/>
        <v>0</v>
      </c>
      <c r="J19" s="46">
        <f t="shared" si="18"/>
        <v>0</v>
      </c>
      <c r="K19" s="46">
        <f t="shared" si="18"/>
        <v>0</v>
      </c>
      <c r="L19" s="46">
        <f t="shared" si="18"/>
        <v>0</v>
      </c>
      <c r="M19" s="46">
        <f t="shared" si="18"/>
        <v>0</v>
      </c>
      <c r="N19" s="46">
        <f t="shared" si="18"/>
        <v>0</v>
      </c>
      <c r="O19" s="46">
        <f t="shared" si="18"/>
        <v>0</v>
      </c>
      <c r="P19" s="46">
        <f t="shared" si="18"/>
        <v>0</v>
      </c>
      <c r="Q19" s="46">
        <f t="shared" si="18"/>
        <v>0</v>
      </c>
      <c r="R19" s="46">
        <f t="shared" si="18"/>
        <v>0</v>
      </c>
      <c r="S19" s="46">
        <f t="shared" si="18"/>
        <v>0</v>
      </c>
      <c r="T19" s="46">
        <f t="shared" si="18"/>
        <v>0</v>
      </c>
      <c r="U19" s="46">
        <f t="shared" si="18"/>
        <v>0</v>
      </c>
      <c r="V19" s="46">
        <f t="shared" si="18"/>
        <v>0</v>
      </c>
      <c r="W19" s="46">
        <f t="shared" si="18"/>
        <v>0</v>
      </c>
      <c r="X19" s="46">
        <f t="shared" si="18"/>
        <v>0</v>
      </c>
      <c r="Y19" s="46">
        <f t="shared" si="18"/>
        <v>0</v>
      </c>
      <c r="Z19" s="46">
        <f t="shared" si="18"/>
        <v>0</v>
      </c>
      <c r="AA19" s="46">
        <f t="shared" si="18"/>
        <v>0</v>
      </c>
      <c r="AB19" s="46">
        <f t="shared" si="18"/>
        <v>0</v>
      </c>
      <c r="AC19" s="46">
        <f t="shared" si="18"/>
        <v>0</v>
      </c>
      <c r="AD19" s="46">
        <f t="shared" si="18"/>
        <v>0</v>
      </c>
      <c r="AE19" s="46">
        <f t="shared" si="18"/>
        <v>0</v>
      </c>
      <c r="AF19" s="46">
        <f t="shared" si="18"/>
        <v>0</v>
      </c>
      <c r="AG19" s="46">
        <f t="shared" si="18"/>
        <v>0</v>
      </c>
      <c r="AH19" s="46">
        <f t="shared" si="18"/>
        <v>0</v>
      </c>
      <c r="AI19" s="46">
        <f t="shared" si="18"/>
        <v>0</v>
      </c>
      <c r="AJ19" s="46">
        <f t="shared" si="18"/>
        <v>0</v>
      </c>
      <c r="AK19" s="46">
        <f t="shared" si="18"/>
        <v>0</v>
      </c>
      <c r="AL19" s="46">
        <f t="shared" si="18"/>
        <v>0</v>
      </c>
      <c r="AM19" s="46">
        <f t="shared" si="18"/>
        <v>0</v>
      </c>
      <c r="AN19" s="46">
        <f t="shared" ref="AN19:BS19" si="19">SUMIF($B33:$B148,$B19,AN$33:AN$148)</f>
        <v>0</v>
      </c>
      <c r="AO19" s="46">
        <f t="shared" si="19"/>
        <v>0</v>
      </c>
      <c r="AP19" s="46">
        <f t="shared" si="19"/>
        <v>0</v>
      </c>
      <c r="AQ19" s="46">
        <f t="shared" si="19"/>
        <v>0</v>
      </c>
      <c r="AR19" s="46">
        <f t="shared" si="19"/>
        <v>0</v>
      </c>
      <c r="AS19" s="46">
        <f t="shared" si="19"/>
        <v>0</v>
      </c>
      <c r="AT19" s="46">
        <f t="shared" si="19"/>
        <v>0</v>
      </c>
      <c r="AU19" s="46">
        <f t="shared" si="19"/>
        <v>0</v>
      </c>
      <c r="AV19" s="46">
        <f t="shared" si="19"/>
        <v>0</v>
      </c>
      <c r="AW19" s="46">
        <f t="shared" si="19"/>
        <v>0</v>
      </c>
      <c r="AX19" s="46">
        <f t="shared" si="19"/>
        <v>0</v>
      </c>
      <c r="AY19" s="46">
        <f t="shared" si="19"/>
        <v>0</v>
      </c>
      <c r="AZ19" s="46">
        <f t="shared" si="19"/>
        <v>0</v>
      </c>
      <c r="BA19" s="46">
        <f t="shared" si="19"/>
        <v>0</v>
      </c>
      <c r="BB19" s="46">
        <f t="shared" si="19"/>
        <v>0</v>
      </c>
      <c r="BC19" s="46">
        <f t="shared" si="19"/>
        <v>0</v>
      </c>
      <c r="BD19" s="46">
        <f t="shared" si="19"/>
        <v>0</v>
      </c>
      <c r="BE19" s="46">
        <f t="shared" si="19"/>
        <v>0</v>
      </c>
      <c r="BF19" s="46">
        <f t="shared" si="19"/>
        <v>0</v>
      </c>
      <c r="BG19" s="46">
        <f t="shared" si="19"/>
        <v>0</v>
      </c>
      <c r="BH19" s="46">
        <f t="shared" si="19"/>
        <v>0</v>
      </c>
      <c r="BI19" s="46">
        <f t="shared" si="19"/>
        <v>0</v>
      </c>
      <c r="BJ19" s="46">
        <f t="shared" si="19"/>
        <v>0</v>
      </c>
      <c r="BK19" s="46">
        <f t="shared" si="19"/>
        <v>0</v>
      </c>
      <c r="BL19" s="46">
        <f t="shared" si="19"/>
        <v>0</v>
      </c>
      <c r="BM19" s="46">
        <f t="shared" si="19"/>
        <v>0</v>
      </c>
      <c r="BN19" s="46">
        <f t="shared" si="19"/>
        <v>0</v>
      </c>
      <c r="BO19" s="46">
        <f t="shared" si="19"/>
        <v>0</v>
      </c>
      <c r="BP19" s="46">
        <f t="shared" si="19"/>
        <v>0</v>
      </c>
      <c r="BQ19" s="46">
        <f t="shared" si="19"/>
        <v>0</v>
      </c>
      <c r="BR19" s="46">
        <f t="shared" si="19"/>
        <v>0</v>
      </c>
      <c r="BS19" s="46">
        <f t="shared" si="19"/>
        <v>0</v>
      </c>
      <c r="BT19" s="46">
        <f t="shared" ref="BT19:DC19" si="20">SUMIF($B33:$B148,$B19,BT$33:BT$148)</f>
        <v>0</v>
      </c>
      <c r="BU19" s="46">
        <f t="shared" si="20"/>
        <v>0</v>
      </c>
      <c r="BV19" s="46">
        <f t="shared" si="20"/>
        <v>0</v>
      </c>
      <c r="BW19" s="46">
        <f t="shared" si="20"/>
        <v>0</v>
      </c>
      <c r="BX19" s="46">
        <f t="shared" si="20"/>
        <v>0</v>
      </c>
      <c r="BY19" s="46">
        <f t="shared" si="20"/>
        <v>0</v>
      </c>
      <c r="BZ19" s="46">
        <f t="shared" si="20"/>
        <v>0</v>
      </c>
      <c r="CA19" s="46">
        <f t="shared" si="20"/>
        <v>0</v>
      </c>
      <c r="CB19" s="46">
        <f t="shared" si="20"/>
        <v>0</v>
      </c>
      <c r="CC19" s="46">
        <f t="shared" si="20"/>
        <v>0</v>
      </c>
      <c r="CD19" s="46">
        <f t="shared" si="20"/>
        <v>0</v>
      </c>
      <c r="CE19" s="46">
        <f t="shared" si="20"/>
        <v>0</v>
      </c>
      <c r="CF19" s="46">
        <f t="shared" si="20"/>
        <v>0</v>
      </c>
      <c r="CG19" s="46">
        <f t="shared" si="20"/>
        <v>0</v>
      </c>
      <c r="CH19" s="46">
        <f t="shared" si="20"/>
        <v>0</v>
      </c>
      <c r="CI19" s="46">
        <f t="shared" si="20"/>
        <v>0</v>
      </c>
      <c r="CJ19" s="46">
        <f t="shared" si="20"/>
        <v>0</v>
      </c>
      <c r="CK19" s="46">
        <f t="shared" si="20"/>
        <v>0</v>
      </c>
      <c r="CL19" s="46">
        <f t="shared" si="20"/>
        <v>0</v>
      </c>
      <c r="CM19" s="46">
        <f t="shared" si="20"/>
        <v>0</v>
      </c>
      <c r="CN19" s="46">
        <f t="shared" si="20"/>
        <v>0</v>
      </c>
      <c r="CO19" s="46">
        <f t="shared" si="20"/>
        <v>0</v>
      </c>
      <c r="CP19" s="46">
        <f t="shared" si="20"/>
        <v>0</v>
      </c>
      <c r="CQ19" s="46">
        <f t="shared" si="20"/>
        <v>0</v>
      </c>
      <c r="CR19" s="46">
        <f t="shared" si="20"/>
        <v>0</v>
      </c>
      <c r="CS19" s="46">
        <f t="shared" si="20"/>
        <v>0</v>
      </c>
      <c r="CT19" s="46">
        <f t="shared" si="20"/>
        <v>0</v>
      </c>
      <c r="CU19" s="46">
        <f t="shared" si="20"/>
        <v>0</v>
      </c>
      <c r="CV19" s="46">
        <f t="shared" si="20"/>
        <v>0</v>
      </c>
      <c r="CW19" s="46">
        <f t="shared" si="20"/>
        <v>0</v>
      </c>
      <c r="CX19" s="46">
        <f t="shared" si="20"/>
        <v>0</v>
      </c>
      <c r="CY19" s="46">
        <f t="shared" si="20"/>
        <v>0</v>
      </c>
      <c r="CZ19" s="46">
        <f t="shared" si="20"/>
        <v>0</v>
      </c>
      <c r="DA19" s="46">
        <f t="shared" si="20"/>
        <v>0</v>
      </c>
      <c r="DB19" s="46">
        <f t="shared" si="20"/>
        <v>0</v>
      </c>
      <c r="DC19" s="46">
        <f t="shared" si="20"/>
        <v>0</v>
      </c>
    </row>
    <row r="21" spans="2:107" x14ac:dyDescent="0.35">
      <c r="B21" s="44" t="s">
        <v>100</v>
      </c>
    </row>
    <row r="22" spans="2:107" x14ac:dyDescent="0.35">
      <c r="B22" s="40" t="s">
        <v>103</v>
      </c>
      <c r="H22" s="46">
        <f t="shared" ref="H22:AM22" si="21">-SUMIF($B33:$B148,$B22,H$33:H$148)</f>
        <v>0</v>
      </c>
      <c r="I22" s="46">
        <f t="shared" si="21"/>
        <v>0</v>
      </c>
      <c r="J22" s="46">
        <f t="shared" si="21"/>
        <v>0</v>
      </c>
      <c r="K22" s="46">
        <f t="shared" si="21"/>
        <v>0</v>
      </c>
      <c r="L22" s="46">
        <f t="shared" si="21"/>
        <v>0</v>
      </c>
      <c r="M22" s="46">
        <f t="shared" si="21"/>
        <v>0</v>
      </c>
      <c r="N22" s="46">
        <f t="shared" si="21"/>
        <v>0</v>
      </c>
      <c r="O22" s="46">
        <f t="shared" si="21"/>
        <v>0</v>
      </c>
      <c r="P22" s="46">
        <f t="shared" si="21"/>
        <v>0</v>
      </c>
      <c r="Q22" s="46">
        <f t="shared" si="21"/>
        <v>0</v>
      </c>
      <c r="R22" s="46">
        <f t="shared" si="21"/>
        <v>0</v>
      </c>
      <c r="S22" s="46">
        <f t="shared" si="21"/>
        <v>0</v>
      </c>
      <c r="T22" s="46">
        <f t="shared" si="21"/>
        <v>0</v>
      </c>
      <c r="U22" s="46">
        <f t="shared" si="21"/>
        <v>0</v>
      </c>
      <c r="V22" s="46">
        <f t="shared" si="21"/>
        <v>0</v>
      </c>
      <c r="W22" s="46">
        <f t="shared" si="21"/>
        <v>0</v>
      </c>
      <c r="X22" s="46">
        <f t="shared" si="21"/>
        <v>0</v>
      </c>
      <c r="Y22" s="46">
        <f t="shared" si="21"/>
        <v>0</v>
      </c>
      <c r="Z22" s="46">
        <f t="shared" si="21"/>
        <v>0</v>
      </c>
      <c r="AA22" s="46">
        <f t="shared" si="21"/>
        <v>0</v>
      </c>
      <c r="AB22" s="46">
        <f t="shared" si="21"/>
        <v>0</v>
      </c>
      <c r="AC22" s="46">
        <f t="shared" si="21"/>
        <v>0</v>
      </c>
      <c r="AD22" s="46">
        <f t="shared" si="21"/>
        <v>0</v>
      </c>
      <c r="AE22" s="46">
        <f t="shared" si="21"/>
        <v>0</v>
      </c>
      <c r="AF22" s="46">
        <f t="shared" si="21"/>
        <v>0</v>
      </c>
      <c r="AG22" s="46">
        <f t="shared" si="21"/>
        <v>0</v>
      </c>
      <c r="AH22" s="46">
        <f t="shared" si="21"/>
        <v>0</v>
      </c>
      <c r="AI22" s="46">
        <f t="shared" si="21"/>
        <v>0</v>
      </c>
      <c r="AJ22" s="46">
        <f t="shared" si="21"/>
        <v>0</v>
      </c>
      <c r="AK22" s="46">
        <f t="shared" si="21"/>
        <v>0</v>
      </c>
      <c r="AL22" s="46">
        <f t="shared" si="21"/>
        <v>0</v>
      </c>
      <c r="AM22" s="46">
        <f t="shared" si="21"/>
        <v>0</v>
      </c>
      <c r="AN22" s="46">
        <f t="shared" ref="AN22:BS22" si="22">-SUMIF($B33:$B148,$B22,AN$33:AN$148)</f>
        <v>0</v>
      </c>
      <c r="AO22" s="46">
        <f t="shared" si="22"/>
        <v>0</v>
      </c>
      <c r="AP22" s="46">
        <f t="shared" si="22"/>
        <v>0</v>
      </c>
      <c r="AQ22" s="46">
        <f t="shared" si="22"/>
        <v>0</v>
      </c>
      <c r="AR22" s="46">
        <f t="shared" si="22"/>
        <v>0</v>
      </c>
      <c r="AS22" s="46">
        <f t="shared" si="22"/>
        <v>0</v>
      </c>
      <c r="AT22" s="46">
        <f t="shared" si="22"/>
        <v>0</v>
      </c>
      <c r="AU22" s="46">
        <f t="shared" si="22"/>
        <v>0</v>
      </c>
      <c r="AV22" s="46">
        <f t="shared" si="22"/>
        <v>0</v>
      </c>
      <c r="AW22" s="46">
        <f t="shared" si="22"/>
        <v>0</v>
      </c>
      <c r="AX22" s="46">
        <f t="shared" si="22"/>
        <v>0</v>
      </c>
      <c r="AY22" s="46">
        <f t="shared" si="22"/>
        <v>0</v>
      </c>
      <c r="AZ22" s="46">
        <f t="shared" si="22"/>
        <v>0</v>
      </c>
      <c r="BA22" s="46">
        <f t="shared" si="22"/>
        <v>0</v>
      </c>
      <c r="BB22" s="46">
        <f t="shared" si="22"/>
        <v>0</v>
      </c>
      <c r="BC22" s="46">
        <f t="shared" si="22"/>
        <v>0</v>
      </c>
      <c r="BD22" s="46">
        <f t="shared" si="22"/>
        <v>0</v>
      </c>
      <c r="BE22" s="46">
        <f t="shared" si="22"/>
        <v>0</v>
      </c>
      <c r="BF22" s="46">
        <f t="shared" si="22"/>
        <v>0</v>
      </c>
      <c r="BG22" s="46">
        <f t="shared" si="22"/>
        <v>0</v>
      </c>
      <c r="BH22" s="46">
        <f t="shared" si="22"/>
        <v>0</v>
      </c>
      <c r="BI22" s="46">
        <f t="shared" si="22"/>
        <v>0</v>
      </c>
      <c r="BJ22" s="46">
        <f t="shared" si="22"/>
        <v>0</v>
      </c>
      <c r="BK22" s="46">
        <f t="shared" si="22"/>
        <v>0</v>
      </c>
      <c r="BL22" s="46">
        <f t="shared" si="22"/>
        <v>0</v>
      </c>
      <c r="BM22" s="46">
        <f t="shared" si="22"/>
        <v>0</v>
      </c>
      <c r="BN22" s="46">
        <f t="shared" si="22"/>
        <v>0</v>
      </c>
      <c r="BO22" s="46">
        <f t="shared" si="22"/>
        <v>0</v>
      </c>
      <c r="BP22" s="46">
        <f t="shared" si="22"/>
        <v>0</v>
      </c>
      <c r="BQ22" s="46">
        <f t="shared" si="22"/>
        <v>0</v>
      </c>
      <c r="BR22" s="46">
        <f t="shared" si="22"/>
        <v>0</v>
      </c>
      <c r="BS22" s="46">
        <f t="shared" si="22"/>
        <v>0</v>
      </c>
      <c r="BT22" s="46">
        <f t="shared" ref="BT22:DC22" si="23">-SUMIF($B33:$B148,$B22,BT$33:BT$148)</f>
        <v>0</v>
      </c>
      <c r="BU22" s="46">
        <f t="shared" si="23"/>
        <v>0</v>
      </c>
      <c r="BV22" s="46">
        <f t="shared" si="23"/>
        <v>0</v>
      </c>
      <c r="BW22" s="46">
        <f t="shared" si="23"/>
        <v>0</v>
      </c>
      <c r="BX22" s="46">
        <f t="shared" si="23"/>
        <v>0</v>
      </c>
      <c r="BY22" s="46">
        <f t="shared" si="23"/>
        <v>0</v>
      </c>
      <c r="BZ22" s="46">
        <f t="shared" si="23"/>
        <v>0</v>
      </c>
      <c r="CA22" s="46">
        <f t="shared" si="23"/>
        <v>0</v>
      </c>
      <c r="CB22" s="46">
        <f t="shared" si="23"/>
        <v>0</v>
      </c>
      <c r="CC22" s="46">
        <f t="shared" si="23"/>
        <v>0</v>
      </c>
      <c r="CD22" s="46">
        <f t="shared" si="23"/>
        <v>0</v>
      </c>
      <c r="CE22" s="46">
        <f t="shared" si="23"/>
        <v>0</v>
      </c>
      <c r="CF22" s="46">
        <f t="shared" si="23"/>
        <v>0</v>
      </c>
      <c r="CG22" s="46">
        <f t="shared" si="23"/>
        <v>0</v>
      </c>
      <c r="CH22" s="46">
        <f t="shared" si="23"/>
        <v>0</v>
      </c>
      <c r="CI22" s="46">
        <f t="shared" si="23"/>
        <v>0</v>
      </c>
      <c r="CJ22" s="46">
        <f t="shared" si="23"/>
        <v>0</v>
      </c>
      <c r="CK22" s="46">
        <f t="shared" si="23"/>
        <v>0</v>
      </c>
      <c r="CL22" s="46">
        <f t="shared" si="23"/>
        <v>0</v>
      </c>
      <c r="CM22" s="46">
        <f t="shared" si="23"/>
        <v>0</v>
      </c>
      <c r="CN22" s="46">
        <f t="shared" si="23"/>
        <v>0</v>
      </c>
      <c r="CO22" s="46">
        <f t="shared" si="23"/>
        <v>0</v>
      </c>
      <c r="CP22" s="46">
        <f t="shared" si="23"/>
        <v>0</v>
      </c>
      <c r="CQ22" s="46">
        <f t="shared" si="23"/>
        <v>0</v>
      </c>
      <c r="CR22" s="46">
        <f t="shared" si="23"/>
        <v>0</v>
      </c>
      <c r="CS22" s="46">
        <f t="shared" si="23"/>
        <v>0</v>
      </c>
      <c r="CT22" s="46">
        <f t="shared" si="23"/>
        <v>0</v>
      </c>
      <c r="CU22" s="46">
        <f t="shared" si="23"/>
        <v>0</v>
      </c>
      <c r="CV22" s="46">
        <f t="shared" si="23"/>
        <v>0</v>
      </c>
      <c r="CW22" s="46">
        <f t="shared" si="23"/>
        <v>0</v>
      </c>
      <c r="CX22" s="46">
        <f t="shared" si="23"/>
        <v>0</v>
      </c>
      <c r="CY22" s="46">
        <f t="shared" si="23"/>
        <v>0</v>
      </c>
      <c r="CZ22" s="46">
        <f t="shared" si="23"/>
        <v>0</v>
      </c>
      <c r="DA22" s="46">
        <f t="shared" si="23"/>
        <v>0</v>
      </c>
      <c r="DB22" s="46">
        <f t="shared" si="23"/>
        <v>0</v>
      </c>
      <c r="DC22" s="46">
        <f t="shared" si="23"/>
        <v>0</v>
      </c>
    </row>
    <row r="23" spans="2:107" x14ac:dyDescent="0.35">
      <c r="B23" s="40" t="s">
        <v>108</v>
      </c>
      <c r="H23" s="41">
        <f>H9-H22+H11</f>
        <v>0</v>
      </c>
      <c r="I23" s="41">
        <f t="shared" ref="I23" si="24">I9-I22+I11</f>
        <v>0</v>
      </c>
      <c r="J23" s="41">
        <f t="shared" ref="J23:BT23" si="25">J9-J22+J11</f>
        <v>0</v>
      </c>
      <c r="K23" s="41">
        <f t="shared" si="25"/>
        <v>0</v>
      </c>
      <c r="L23" s="41">
        <f t="shared" si="25"/>
        <v>0</v>
      </c>
      <c r="M23" s="41">
        <f t="shared" si="25"/>
        <v>0</v>
      </c>
      <c r="N23" s="41">
        <f t="shared" si="25"/>
        <v>0</v>
      </c>
      <c r="O23" s="41">
        <f t="shared" si="25"/>
        <v>0</v>
      </c>
      <c r="P23" s="41">
        <f t="shared" si="25"/>
        <v>0</v>
      </c>
      <c r="Q23" s="41">
        <f t="shared" si="25"/>
        <v>0</v>
      </c>
      <c r="R23" s="41">
        <f t="shared" si="25"/>
        <v>0</v>
      </c>
      <c r="S23" s="41">
        <f t="shared" si="25"/>
        <v>0</v>
      </c>
      <c r="T23" s="41">
        <f t="shared" si="25"/>
        <v>0</v>
      </c>
      <c r="U23" s="41">
        <f t="shared" si="25"/>
        <v>0</v>
      </c>
      <c r="V23" s="41">
        <f t="shared" si="25"/>
        <v>0</v>
      </c>
      <c r="W23" s="41">
        <f t="shared" si="25"/>
        <v>0</v>
      </c>
      <c r="X23" s="41">
        <f t="shared" si="25"/>
        <v>0</v>
      </c>
      <c r="Y23" s="41">
        <f t="shared" si="25"/>
        <v>0</v>
      </c>
      <c r="Z23" s="41">
        <f t="shared" si="25"/>
        <v>0</v>
      </c>
      <c r="AA23" s="41">
        <f t="shared" si="25"/>
        <v>0</v>
      </c>
      <c r="AB23" s="41">
        <f t="shared" si="25"/>
        <v>0</v>
      </c>
      <c r="AC23" s="41">
        <f t="shared" si="25"/>
        <v>0</v>
      </c>
      <c r="AD23" s="41">
        <f t="shared" si="25"/>
        <v>0</v>
      </c>
      <c r="AE23" s="41">
        <f t="shared" si="25"/>
        <v>0</v>
      </c>
      <c r="AF23" s="41">
        <f t="shared" si="25"/>
        <v>0</v>
      </c>
      <c r="AG23" s="41">
        <f t="shared" si="25"/>
        <v>0</v>
      </c>
      <c r="AH23" s="41">
        <f t="shared" si="25"/>
        <v>0</v>
      </c>
      <c r="AI23" s="41">
        <f t="shared" si="25"/>
        <v>0</v>
      </c>
      <c r="AJ23" s="41">
        <f t="shared" si="25"/>
        <v>0</v>
      </c>
      <c r="AK23" s="41">
        <f t="shared" si="25"/>
        <v>0</v>
      </c>
      <c r="AL23" s="41">
        <f t="shared" si="25"/>
        <v>0</v>
      </c>
      <c r="AM23" s="41">
        <f t="shared" si="25"/>
        <v>0</v>
      </c>
      <c r="AN23" s="41">
        <f t="shared" si="25"/>
        <v>0</v>
      </c>
      <c r="AO23" s="41">
        <f t="shared" si="25"/>
        <v>0</v>
      </c>
      <c r="AP23" s="41">
        <f t="shared" si="25"/>
        <v>0</v>
      </c>
      <c r="AQ23" s="41">
        <f t="shared" si="25"/>
        <v>0</v>
      </c>
      <c r="AR23" s="41">
        <f t="shared" si="25"/>
        <v>0</v>
      </c>
      <c r="AS23" s="41">
        <f t="shared" si="25"/>
        <v>0</v>
      </c>
      <c r="AT23" s="41">
        <f t="shared" si="25"/>
        <v>0</v>
      </c>
      <c r="AU23" s="41">
        <f t="shared" si="25"/>
        <v>0</v>
      </c>
      <c r="AV23" s="41">
        <f t="shared" si="25"/>
        <v>0</v>
      </c>
      <c r="AW23" s="41">
        <f t="shared" si="25"/>
        <v>0</v>
      </c>
      <c r="AX23" s="41">
        <f t="shared" si="25"/>
        <v>0</v>
      </c>
      <c r="AY23" s="41">
        <f t="shared" si="25"/>
        <v>0</v>
      </c>
      <c r="AZ23" s="41">
        <f t="shared" si="25"/>
        <v>0</v>
      </c>
      <c r="BA23" s="41">
        <f t="shared" si="25"/>
        <v>0</v>
      </c>
      <c r="BB23" s="41">
        <f t="shared" si="25"/>
        <v>0</v>
      </c>
      <c r="BC23" s="41">
        <f t="shared" si="25"/>
        <v>0</v>
      </c>
      <c r="BD23" s="41">
        <f t="shared" si="25"/>
        <v>0</v>
      </c>
      <c r="BE23" s="41">
        <f t="shared" si="25"/>
        <v>0</v>
      </c>
      <c r="BF23" s="41">
        <f t="shared" si="25"/>
        <v>0</v>
      </c>
      <c r="BG23" s="41">
        <f t="shared" si="25"/>
        <v>0</v>
      </c>
      <c r="BH23" s="41">
        <f t="shared" si="25"/>
        <v>0</v>
      </c>
      <c r="BI23" s="41">
        <f t="shared" si="25"/>
        <v>0</v>
      </c>
      <c r="BJ23" s="41">
        <f t="shared" si="25"/>
        <v>0</v>
      </c>
      <c r="BK23" s="41">
        <f t="shared" si="25"/>
        <v>0</v>
      </c>
      <c r="BL23" s="41">
        <f t="shared" si="25"/>
        <v>0</v>
      </c>
      <c r="BM23" s="41">
        <f t="shared" si="25"/>
        <v>0</v>
      </c>
      <c r="BN23" s="41">
        <f t="shared" si="25"/>
        <v>0</v>
      </c>
      <c r="BO23" s="41">
        <f t="shared" si="25"/>
        <v>0</v>
      </c>
      <c r="BP23" s="41">
        <f t="shared" si="25"/>
        <v>0</v>
      </c>
      <c r="BQ23" s="41">
        <f t="shared" si="25"/>
        <v>0</v>
      </c>
      <c r="BR23" s="41">
        <f t="shared" si="25"/>
        <v>0</v>
      </c>
      <c r="BS23" s="41">
        <f t="shared" si="25"/>
        <v>0</v>
      </c>
      <c r="BT23" s="41">
        <f t="shared" si="25"/>
        <v>0</v>
      </c>
      <c r="BU23" s="41">
        <f t="shared" ref="BU23:DC23" si="26">BU9-BU22+BU11</f>
        <v>0</v>
      </c>
      <c r="BV23" s="41">
        <f t="shared" si="26"/>
        <v>0</v>
      </c>
      <c r="BW23" s="41">
        <f t="shared" si="26"/>
        <v>0</v>
      </c>
      <c r="BX23" s="41">
        <f t="shared" si="26"/>
        <v>0</v>
      </c>
      <c r="BY23" s="41">
        <f t="shared" si="26"/>
        <v>0</v>
      </c>
      <c r="BZ23" s="41">
        <f t="shared" si="26"/>
        <v>0</v>
      </c>
      <c r="CA23" s="41">
        <f t="shared" si="26"/>
        <v>0</v>
      </c>
      <c r="CB23" s="41">
        <f t="shared" si="26"/>
        <v>0</v>
      </c>
      <c r="CC23" s="41">
        <f t="shared" si="26"/>
        <v>0</v>
      </c>
      <c r="CD23" s="41">
        <f t="shared" si="26"/>
        <v>0</v>
      </c>
      <c r="CE23" s="41">
        <f t="shared" si="26"/>
        <v>0</v>
      </c>
      <c r="CF23" s="41">
        <f t="shared" si="26"/>
        <v>0</v>
      </c>
      <c r="CG23" s="41">
        <f t="shared" si="26"/>
        <v>0</v>
      </c>
      <c r="CH23" s="41">
        <f t="shared" si="26"/>
        <v>0</v>
      </c>
      <c r="CI23" s="41">
        <f t="shared" si="26"/>
        <v>0</v>
      </c>
      <c r="CJ23" s="41">
        <f t="shared" si="26"/>
        <v>0</v>
      </c>
      <c r="CK23" s="41">
        <f t="shared" si="26"/>
        <v>0</v>
      </c>
      <c r="CL23" s="41">
        <f t="shared" si="26"/>
        <v>0</v>
      </c>
      <c r="CM23" s="41">
        <f t="shared" si="26"/>
        <v>0</v>
      </c>
      <c r="CN23" s="41">
        <f t="shared" si="26"/>
        <v>0</v>
      </c>
      <c r="CO23" s="41">
        <f t="shared" si="26"/>
        <v>0</v>
      </c>
      <c r="CP23" s="41">
        <f t="shared" si="26"/>
        <v>0</v>
      </c>
      <c r="CQ23" s="41">
        <f t="shared" si="26"/>
        <v>0</v>
      </c>
      <c r="CR23" s="41">
        <f t="shared" si="26"/>
        <v>0</v>
      </c>
      <c r="CS23" s="41">
        <f t="shared" si="26"/>
        <v>0</v>
      </c>
      <c r="CT23" s="41">
        <f t="shared" si="26"/>
        <v>0</v>
      </c>
      <c r="CU23" s="41">
        <f t="shared" si="26"/>
        <v>0</v>
      </c>
      <c r="CV23" s="41">
        <f t="shared" si="26"/>
        <v>0</v>
      </c>
      <c r="CW23" s="41">
        <f t="shared" si="26"/>
        <v>0</v>
      </c>
      <c r="CX23" s="41">
        <f t="shared" si="26"/>
        <v>0</v>
      </c>
      <c r="CY23" s="41">
        <f t="shared" si="26"/>
        <v>0</v>
      </c>
      <c r="CZ23" s="41">
        <f t="shared" si="26"/>
        <v>0</v>
      </c>
      <c r="DA23" s="41">
        <f t="shared" si="26"/>
        <v>0</v>
      </c>
      <c r="DB23" s="41">
        <f t="shared" si="26"/>
        <v>0</v>
      </c>
      <c r="DC23" s="41">
        <f t="shared" si="26"/>
        <v>0</v>
      </c>
    </row>
    <row r="24" spans="2:107" x14ac:dyDescent="0.35">
      <c r="B24" s="40" t="s">
        <v>109</v>
      </c>
      <c r="H24" s="41">
        <f>(H23*Inflation_WACC_Taxes_Price!$C$32)/(1-Inflation_WACC_Taxes_Price!$C$32)</f>
        <v>0</v>
      </c>
      <c r="I24" s="41">
        <f>(I23*Inflation_WACC_Taxes_Price!$C$32)/(1-Inflation_WACC_Taxes_Price!$C$32)</f>
        <v>0</v>
      </c>
      <c r="J24" s="41">
        <f>(J23*Inflation_WACC_Taxes_Price!$C$32)/(1-Inflation_WACC_Taxes_Price!$C$32)</f>
        <v>0</v>
      </c>
      <c r="K24" s="41">
        <f>(K23*Inflation_WACC_Taxes_Price!$C$32)/(1-Inflation_WACC_Taxes_Price!$C$32)</f>
        <v>0</v>
      </c>
      <c r="L24" s="41">
        <f>(L23*Inflation_WACC_Taxes_Price!$C$32)/(1-Inflation_WACC_Taxes_Price!$C$32)</f>
        <v>0</v>
      </c>
      <c r="M24" s="41">
        <f>(M23*Inflation_WACC_Taxes_Price!$C$32)/(1-Inflation_WACC_Taxes_Price!$C$32)</f>
        <v>0</v>
      </c>
      <c r="N24" s="41">
        <f>(N23*Inflation_WACC_Taxes_Price!$C$32)/(1-Inflation_WACC_Taxes_Price!$C$32)</f>
        <v>0</v>
      </c>
      <c r="O24" s="41">
        <f>(O23*Inflation_WACC_Taxes_Price!$C$32)/(1-Inflation_WACC_Taxes_Price!$C$32)</f>
        <v>0</v>
      </c>
      <c r="P24" s="41">
        <f>(P23*Inflation_WACC_Taxes_Price!$C$32)/(1-Inflation_WACC_Taxes_Price!$C$32)</f>
        <v>0</v>
      </c>
      <c r="Q24" s="41">
        <f>(Q23*Inflation_WACC_Taxes_Price!$C$32)/(1-Inflation_WACC_Taxes_Price!$C$32)</f>
        <v>0</v>
      </c>
      <c r="R24" s="41">
        <f>(R23*Inflation_WACC_Taxes_Price!$C$32)/(1-Inflation_WACC_Taxes_Price!$C$32)</f>
        <v>0</v>
      </c>
      <c r="S24" s="41">
        <f>(S23*Inflation_WACC_Taxes_Price!$C$32)/(1-Inflation_WACC_Taxes_Price!$C$32)</f>
        <v>0</v>
      </c>
      <c r="T24" s="41">
        <f>(T23*Inflation_WACC_Taxes_Price!$C$32)/(1-Inflation_WACC_Taxes_Price!$C$32)</f>
        <v>0</v>
      </c>
      <c r="U24" s="41">
        <f>(U23*Inflation_WACC_Taxes_Price!$C$32)/(1-Inflation_WACC_Taxes_Price!$C$32)</f>
        <v>0</v>
      </c>
      <c r="V24" s="41">
        <f>(V23*Inflation_WACC_Taxes_Price!$C$32)/(1-Inflation_WACC_Taxes_Price!$C$32)</f>
        <v>0</v>
      </c>
      <c r="W24" s="41">
        <f>(W23*Inflation_WACC_Taxes_Price!$C$32)/(1-Inflation_WACC_Taxes_Price!$C$32)</f>
        <v>0</v>
      </c>
      <c r="X24" s="41">
        <f>(X23*Inflation_WACC_Taxes_Price!$C$32)/(1-Inflation_WACC_Taxes_Price!$C$32)</f>
        <v>0</v>
      </c>
      <c r="Y24" s="41">
        <f>(Y23*Inflation_WACC_Taxes_Price!$C$32)/(1-Inflation_WACC_Taxes_Price!$C$32)</f>
        <v>0</v>
      </c>
      <c r="Z24" s="41">
        <f>(Z23*Inflation_WACC_Taxes_Price!$C$32)/(1-Inflation_WACC_Taxes_Price!$C$32)</f>
        <v>0</v>
      </c>
      <c r="AA24" s="41">
        <f>(AA23*Inflation_WACC_Taxes_Price!$C$32)/(1-Inflation_WACC_Taxes_Price!$C$32)</f>
        <v>0</v>
      </c>
      <c r="AB24" s="41">
        <f>(AB23*Inflation_WACC_Taxes_Price!$C$32)/(1-Inflation_WACC_Taxes_Price!$C$32)</f>
        <v>0</v>
      </c>
      <c r="AC24" s="41">
        <f>(AC23*Inflation_WACC_Taxes_Price!$C$32)/(1-Inflation_WACC_Taxes_Price!$C$32)</f>
        <v>0</v>
      </c>
      <c r="AD24" s="41">
        <f>(AD23*Inflation_WACC_Taxes_Price!$C$32)/(1-Inflation_WACC_Taxes_Price!$C$32)</f>
        <v>0</v>
      </c>
      <c r="AE24" s="41">
        <f>(AE23*Inflation_WACC_Taxes_Price!$C$32)/(1-Inflation_WACC_Taxes_Price!$C$32)</f>
        <v>0</v>
      </c>
      <c r="AF24" s="41">
        <f>(AF23*Inflation_WACC_Taxes_Price!$C$32)/(1-Inflation_WACC_Taxes_Price!$C$32)</f>
        <v>0</v>
      </c>
      <c r="AG24" s="41">
        <f>(AG23*Inflation_WACC_Taxes_Price!$C$32)/(1-Inflation_WACC_Taxes_Price!$C$32)</f>
        <v>0</v>
      </c>
      <c r="AH24" s="41">
        <f>(AH23*Inflation_WACC_Taxes_Price!$C$32)/(1-Inflation_WACC_Taxes_Price!$C$32)</f>
        <v>0</v>
      </c>
      <c r="AI24" s="41">
        <f>(AI23*Inflation_WACC_Taxes_Price!$C$32)/(1-Inflation_WACC_Taxes_Price!$C$32)</f>
        <v>0</v>
      </c>
      <c r="AJ24" s="41">
        <f>(AJ23*Inflation_WACC_Taxes_Price!$C$32)/(1-Inflation_WACC_Taxes_Price!$C$32)</f>
        <v>0</v>
      </c>
      <c r="AK24" s="41">
        <f>(AK23*Inflation_WACC_Taxes_Price!$C$32)/(1-Inflation_WACC_Taxes_Price!$C$32)</f>
        <v>0</v>
      </c>
      <c r="AL24" s="41">
        <f>(AL23*Inflation_WACC_Taxes_Price!$C$32)/(1-Inflation_WACC_Taxes_Price!$C$32)</f>
        <v>0</v>
      </c>
      <c r="AM24" s="41">
        <f>(AM23*Inflation_WACC_Taxes_Price!$C$32)/(1-Inflation_WACC_Taxes_Price!$C$32)</f>
        <v>0</v>
      </c>
      <c r="AN24" s="41">
        <f>(AN23*Inflation_WACC_Taxes_Price!$C$32)/(1-Inflation_WACC_Taxes_Price!$C$32)</f>
        <v>0</v>
      </c>
      <c r="AO24" s="41">
        <f>(AO23*Inflation_WACC_Taxes_Price!$C$32)/(1-Inflation_WACC_Taxes_Price!$C$32)</f>
        <v>0</v>
      </c>
      <c r="AP24" s="41">
        <f>(AP23*Inflation_WACC_Taxes_Price!$C$32)/(1-Inflation_WACC_Taxes_Price!$C$32)</f>
        <v>0</v>
      </c>
      <c r="AQ24" s="41">
        <f>(AQ23*Inflation_WACC_Taxes_Price!$C$32)/(1-Inflation_WACC_Taxes_Price!$C$32)</f>
        <v>0</v>
      </c>
      <c r="AR24" s="41">
        <f>(AR23*Inflation_WACC_Taxes_Price!$C$32)/(1-Inflation_WACC_Taxes_Price!$C$32)</f>
        <v>0</v>
      </c>
      <c r="AS24" s="41">
        <f>(AS23*Inflation_WACC_Taxes_Price!$C$32)/(1-Inflation_WACC_Taxes_Price!$C$32)</f>
        <v>0</v>
      </c>
      <c r="AT24" s="41">
        <f>(AT23*Inflation_WACC_Taxes_Price!$C$32)/(1-Inflation_WACC_Taxes_Price!$C$32)</f>
        <v>0</v>
      </c>
      <c r="AU24" s="41">
        <f>(AU23*Inflation_WACC_Taxes_Price!$C$32)/(1-Inflation_WACC_Taxes_Price!$C$32)</f>
        <v>0</v>
      </c>
      <c r="AV24" s="41">
        <f>(AV23*Inflation_WACC_Taxes_Price!$C$32)/(1-Inflation_WACC_Taxes_Price!$C$32)</f>
        <v>0</v>
      </c>
      <c r="AW24" s="41">
        <f>(AW23*Inflation_WACC_Taxes_Price!$C$32)/(1-Inflation_WACC_Taxes_Price!$C$32)</f>
        <v>0</v>
      </c>
      <c r="AX24" s="41">
        <f>(AX23*Inflation_WACC_Taxes_Price!$C$32)/(1-Inflation_WACC_Taxes_Price!$C$32)</f>
        <v>0</v>
      </c>
      <c r="AY24" s="41">
        <f>(AY23*Inflation_WACC_Taxes_Price!$C$32)/(1-Inflation_WACC_Taxes_Price!$C$32)</f>
        <v>0</v>
      </c>
      <c r="AZ24" s="41">
        <f>(AZ23*Inflation_WACC_Taxes_Price!$C$32)/(1-Inflation_WACC_Taxes_Price!$C$32)</f>
        <v>0</v>
      </c>
      <c r="BA24" s="41">
        <f>(BA23*Inflation_WACC_Taxes_Price!$C$32)/(1-Inflation_WACC_Taxes_Price!$C$32)</f>
        <v>0</v>
      </c>
      <c r="BB24" s="41">
        <f>(BB23*Inflation_WACC_Taxes_Price!$C$32)/(1-Inflation_WACC_Taxes_Price!$C$32)</f>
        <v>0</v>
      </c>
      <c r="BC24" s="41">
        <f>(BC23*Inflation_WACC_Taxes_Price!$C$32)/(1-Inflation_WACC_Taxes_Price!$C$32)</f>
        <v>0</v>
      </c>
      <c r="BD24" s="41">
        <f>(BD23*Inflation_WACC_Taxes_Price!$C$32)/(1-Inflation_WACC_Taxes_Price!$C$32)</f>
        <v>0</v>
      </c>
      <c r="BE24" s="41">
        <f>(BE23*Inflation_WACC_Taxes_Price!$C$32)/(1-Inflation_WACC_Taxes_Price!$C$32)</f>
        <v>0</v>
      </c>
      <c r="BF24" s="41">
        <f>(BF23*Inflation_WACC_Taxes_Price!$C$32)/(1-Inflation_WACC_Taxes_Price!$C$32)</f>
        <v>0</v>
      </c>
      <c r="BG24" s="41">
        <f>(BG23*Inflation_WACC_Taxes_Price!$C$32)/(1-Inflation_WACC_Taxes_Price!$C$32)</f>
        <v>0</v>
      </c>
      <c r="BH24" s="41">
        <f>(BH23*Inflation_WACC_Taxes_Price!$C$32)/(1-Inflation_WACC_Taxes_Price!$C$32)</f>
        <v>0</v>
      </c>
      <c r="BI24" s="41">
        <f>(BI23*Inflation_WACC_Taxes_Price!$C$32)/(1-Inflation_WACC_Taxes_Price!$C$32)</f>
        <v>0</v>
      </c>
      <c r="BJ24" s="41">
        <f>(BJ23*Inflation_WACC_Taxes_Price!$C$32)/(1-Inflation_WACC_Taxes_Price!$C$32)</f>
        <v>0</v>
      </c>
      <c r="BK24" s="41">
        <f>(BK23*Inflation_WACC_Taxes_Price!$C$32)/(1-Inflation_WACC_Taxes_Price!$C$32)</f>
        <v>0</v>
      </c>
      <c r="BL24" s="41">
        <f>(BL23*Inflation_WACC_Taxes_Price!$C$32)/(1-Inflation_WACC_Taxes_Price!$C$32)</f>
        <v>0</v>
      </c>
      <c r="BM24" s="41">
        <f>(BM23*Inflation_WACC_Taxes_Price!$C$32)/(1-Inflation_WACC_Taxes_Price!$C$32)</f>
        <v>0</v>
      </c>
      <c r="BN24" s="41">
        <f>(BN23*Inflation_WACC_Taxes_Price!$C$32)/(1-Inflation_WACC_Taxes_Price!$C$32)</f>
        <v>0</v>
      </c>
      <c r="BO24" s="41">
        <f>(BO23*Inflation_WACC_Taxes_Price!$C$32)/(1-Inflation_WACC_Taxes_Price!$C$32)</f>
        <v>0</v>
      </c>
      <c r="BP24" s="41">
        <f>(BP23*Inflation_WACC_Taxes_Price!$C$32)/(1-Inflation_WACC_Taxes_Price!$C$32)</f>
        <v>0</v>
      </c>
      <c r="BQ24" s="41">
        <f>(BQ23*Inflation_WACC_Taxes_Price!$C$32)/(1-Inflation_WACC_Taxes_Price!$C$32)</f>
        <v>0</v>
      </c>
      <c r="BR24" s="41">
        <f>(BR23*Inflation_WACC_Taxes_Price!$C$32)/(1-Inflation_WACC_Taxes_Price!$C$32)</f>
        <v>0</v>
      </c>
      <c r="BS24" s="41">
        <f>(BS23*Inflation_WACC_Taxes_Price!$C$32)/(1-Inflation_WACC_Taxes_Price!$C$32)</f>
        <v>0</v>
      </c>
      <c r="BT24" s="41">
        <f>(BT23*Inflation_WACC_Taxes_Price!$C$32)/(1-Inflation_WACC_Taxes_Price!$C$32)</f>
        <v>0</v>
      </c>
      <c r="BU24" s="41">
        <f>(BU23*Inflation_WACC_Taxes_Price!$C$32)/(1-Inflation_WACC_Taxes_Price!$C$32)</f>
        <v>0</v>
      </c>
      <c r="BV24" s="41">
        <f>(BV23*Inflation_WACC_Taxes_Price!$C$32)/(1-Inflation_WACC_Taxes_Price!$C$32)</f>
        <v>0</v>
      </c>
      <c r="BW24" s="41">
        <f>(BW23*Inflation_WACC_Taxes_Price!$C$32)/(1-Inflation_WACC_Taxes_Price!$C$32)</f>
        <v>0</v>
      </c>
      <c r="BX24" s="41">
        <f>(BX23*Inflation_WACC_Taxes_Price!$C$32)/(1-Inflation_WACC_Taxes_Price!$C$32)</f>
        <v>0</v>
      </c>
      <c r="BY24" s="41">
        <f>(BY23*Inflation_WACC_Taxes_Price!$C$32)/(1-Inflation_WACC_Taxes_Price!$C$32)</f>
        <v>0</v>
      </c>
      <c r="BZ24" s="41">
        <f>(BZ23*Inflation_WACC_Taxes_Price!$C$32)/(1-Inflation_WACC_Taxes_Price!$C$32)</f>
        <v>0</v>
      </c>
      <c r="CA24" s="41">
        <f>(CA23*Inflation_WACC_Taxes_Price!$C$32)/(1-Inflation_WACC_Taxes_Price!$C$32)</f>
        <v>0</v>
      </c>
      <c r="CB24" s="41">
        <f>(CB23*Inflation_WACC_Taxes_Price!$C$32)/(1-Inflation_WACC_Taxes_Price!$C$32)</f>
        <v>0</v>
      </c>
      <c r="CC24" s="41">
        <f>(CC23*Inflation_WACC_Taxes_Price!$C$32)/(1-Inflation_WACC_Taxes_Price!$C$32)</f>
        <v>0</v>
      </c>
      <c r="CD24" s="41">
        <f>(CD23*Inflation_WACC_Taxes_Price!$C$32)/(1-Inflation_WACC_Taxes_Price!$C$32)</f>
        <v>0</v>
      </c>
      <c r="CE24" s="41">
        <f>(CE23*Inflation_WACC_Taxes_Price!$C$32)/(1-Inflation_WACC_Taxes_Price!$C$32)</f>
        <v>0</v>
      </c>
      <c r="CF24" s="41">
        <f>(CF23*Inflation_WACC_Taxes_Price!$C$32)/(1-Inflation_WACC_Taxes_Price!$C$32)</f>
        <v>0</v>
      </c>
      <c r="CG24" s="41">
        <f>(CG23*Inflation_WACC_Taxes_Price!$C$32)/(1-Inflation_WACC_Taxes_Price!$C$32)</f>
        <v>0</v>
      </c>
      <c r="CH24" s="41">
        <f>(CH23*Inflation_WACC_Taxes_Price!$C$32)/(1-Inflation_WACC_Taxes_Price!$C$32)</f>
        <v>0</v>
      </c>
      <c r="CI24" s="41">
        <f>(CI23*Inflation_WACC_Taxes_Price!$C$32)/(1-Inflation_WACC_Taxes_Price!$C$32)</f>
        <v>0</v>
      </c>
      <c r="CJ24" s="41">
        <f>(CJ23*Inflation_WACC_Taxes_Price!$C$32)/(1-Inflation_WACC_Taxes_Price!$C$32)</f>
        <v>0</v>
      </c>
      <c r="CK24" s="41">
        <f>(CK23*Inflation_WACC_Taxes_Price!$C$32)/(1-Inflation_WACC_Taxes_Price!$C$32)</f>
        <v>0</v>
      </c>
      <c r="CL24" s="41">
        <f>(CL23*Inflation_WACC_Taxes_Price!$C$32)/(1-Inflation_WACC_Taxes_Price!$C$32)</f>
        <v>0</v>
      </c>
      <c r="CM24" s="41">
        <f>(CM23*Inflation_WACC_Taxes_Price!$C$32)/(1-Inflation_WACC_Taxes_Price!$C$32)</f>
        <v>0</v>
      </c>
      <c r="CN24" s="41">
        <f>(CN23*Inflation_WACC_Taxes_Price!$C$32)/(1-Inflation_WACC_Taxes_Price!$C$32)</f>
        <v>0</v>
      </c>
      <c r="CO24" s="41">
        <f>(CO23*Inflation_WACC_Taxes_Price!$C$32)/(1-Inflation_WACC_Taxes_Price!$C$32)</f>
        <v>0</v>
      </c>
      <c r="CP24" s="41">
        <f>(CP23*Inflation_WACC_Taxes_Price!$C$32)/(1-Inflation_WACC_Taxes_Price!$C$32)</f>
        <v>0</v>
      </c>
      <c r="CQ24" s="41">
        <f>(CQ23*Inflation_WACC_Taxes_Price!$C$32)/(1-Inflation_WACC_Taxes_Price!$C$32)</f>
        <v>0</v>
      </c>
      <c r="CR24" s="41">
        <f>(CR23*Inflation_WACC_Taxes_Price!$C$32)/(1-Inflation_WACC_Taxes_Price!$C$32)</f>
        <v>0</v>
      </c>
      <c r="CS24" s="41">
        <f>(CS23*Inflation_WACC_Taxes_Price!$C$32)/(1-Inflation_WACC_Taxes_Price!$C$32)</f>
        <v>0</v>
      </c>
      <c r="CT24" s="41">
        <f>(CT23*Inflation_WACC_Taxes_Price!$C$32)/(1-Inflation_WACC_Taxes_Price!$C$32)</f>
        <v>0</v>
      </c>
      <c r="CU24" s="41">
        <f>(CU23*Inflation_WACC_Taxes_Price!$C$32)/(1-Inflation_WACC_Taxes_Price!$C$32)</f>
        <v>0</v>
      </c>
      <c r="CV24" s="41">
        <f>(CV23*Inflation_WACC_Taxes_Price!$C$32)/(1-Inflation_WACC_Taxes_Price!$C$32)</f>
        <v>0</v>
      </c>
      <c r="CW24" s="41">
        <f>(CW23*Inflation_WACC_Taxes_Price!$C$32)/(1-Inflation_WACC_Taxes_Price!$C$32)</f>
        <v>0</v>
      </c>
      <c r="CX24" s="41">
        <f>(CX23*Inflation_WACC_Taxes_Price!$C$32)/(1-Inflation_WACC_Taxes_Price!$C$32)</f>
        <v>0</v>
      </c>
      <c r="CY24" s="41">
        <f>(CY23*Inflation_WACC_Taxes_Price!$C$32)/(1-Inflation_WACC_Taxes_Price!$C$32)</f>
        <v>0</v>
      </c>
      <c r="CZ24" s="41">
        <f>(CZ23*Inflation_WACC_Taxes_Price!$C$32)/(1-Inflation_WACC_Taxes_Price!$C$32)</f>
        <v>0</v>
      </c>
      <c r="DA24" s="41">
        <f>(DA23*Inflation_WACC_Taxes_Price!$C$32)/(1-Inflation_WACC_Taxes_Price!$C$32)</f>
        <v>0</v>
      </c>
      <c r="DB24" s="41">
        <f>(DB23*Inflation_WACC_Taxes_Price!$C$32)/(1-Inflation_WACC_Taxes_Price!$C$32)</f>
        <v>0</v>
      </c>
      <c r="DC24" s="41">
        <f>(DC23*Inflation_WACC_Taxes_Price!$C$32)/(1-Inflation_WACC_Taxes_Price!$C$32)</f>
        <v>0</v>
      </c>
    </row>
    <row r="26" spans="2:107" s="48" customFormat="1" x14ac:dyDescent="0.35">
      <c r="B26" s="47" t="s">
        <v>121</v>
      </c>
    </row>
    <row r="27" spans="2:107" x14ac:dyDescent="0.35">
      <c r="B27" s="40">
        <v>1</v>
      </c>
      <c r="H27" s="46"/>
      <c r="I27" s="46"/>
      <c r="J27" s="46"/>
      <c r="K27" s="46"/>
      <c r="L27" s="46"/>
      <c r="M27" s="46"/>
      <c r="N27" s="46"/>
      <c r="O27" s="46"/>
      <c r="P27" s="46"/>
    </row>
    <row r="28" spans="2:107" x14ac:dyDescent="0.35">
      <c r="B28" s="40">
        <v>2</v>
      </c>
      <c r="H28" s="46"/>
      <c r="I28" s="46"/>
      <c r="J28" s="46"/>
      <c r="K28" s="46"/>
      <c r="L28" s="46"/>
      <c r="M28" s="46"/>
      <c r="N28" s="46"/>
      <c r="O28" s="46"/>
      <c r="P28" s="46"/>
    </row>
    <row r="29" spans="2:107" x14ac:dyDescent="0.35">
      <c r="B29" s="40">
        <v>3</v>
      </c>
      <c r="H29" s="46"/>
      <c r="I29" s="46"/>
      <c r="J29" s="46"/>
      <c r="K29" s="46"/>
      <c r="L29" s="46"/>
      <c r="M29" s="46"/>
      <c r="N29" s="46"/>
      <c r="O29" s="46"/>
      <c r="P29" s="46"/>
    </row>
    <row r="30" spans="2:107" x14ac:dyDescent="0.35">
      <c r="B30" s="40">
        <v>4</v>
      </c>
      <c r="H30" s="46"/>
      <c r="I30" s="46"/>
      <c r="J30" s="46"/>
      <c r="K30" s="46"/>
      <c r="L30" s="46"/>
      <c r="M30" s="46"/>
      <c r="N30" s="46"/>
      <c r="O30" s="46"/>
      <c r="P30" s="46"/>
    </row>
    <row r="31" spans="2:107" x14ac:dyDescent="0.35">
      <c r="B31" s="40">
        <v>5</v>
      </c>
      <c r="H31" s="46"/>
      <c r="I31" s="46"/>
      <c r="J31" s="46"/>
      <c r="K31" s="46"/>
      <c r="L31" s="46"/>
      <c r="M31" s="46"/>
      <c r="N31" s="46"/>
      <c r="O31" s="46"/>
      <c r="P31" s="46"/>
    </row>
    <row r="33" spans="2:107" x14ac:dyDescent="0.35">
      <c r="B33">
        <f>B$27</f>
        <v>1</v>
      </c>
    </row>
    <row r="34" spans="2:107" x14ac:dyDescent="0.35">
      <c r="B34" s="40" t="s">
        <v>102</v>
      </c>
      <c r="H34" s="41">
        <f>C37</f>
        <v>0</v>
      </c>
      <c r="I34" s="41">
        <f t="shared" ref="I34:BU34" si="27">H37</f>
        <v>0</v>
      </c>
      <c r="J34" s="41">
        <f t="shared" si="27"/>
        <v>0</v>
      </c>
      <c r="K34" s="41">
        <f t="shared" si="27"/>
        <v>0</v>
      </c>
      <c r="L34" s="41">
        <f t="shared" si="27"/>
        <v>0</v>
      </c>
      <c r="M34" s="41">
        <f t="shared" si="27"/>
        <v>0</v>
      </c>
      <c r="N34" s="41">
        <f t="shared" si="27"/>
        <v>0</v>
      </c>
      <c r="O34" s="41">
        <f t="shared" si="27"/>
        <v>0</v>
      </c>
      <c r="P34" s="41">
        <f t="shared" si="27"/>
        <v>0</v>
      </c>
      <c r="Q34" s="41">
        <f t="shared" si="27"/>
        <v>0</v>
      </c>
      <c r="R34" s="41">
        <f t="shared" si="27"/>
        <v>0</v>
      </c>
      <c r="S34" s="41">
        <f t="shared" si="27"/>
        <v>0</v>
      </c>
      <c r="T34" s="41">
        <f t="shared" si="27"/>
        <v>0</v>
      </c>
      <c r="U34" s="41">
        <f t="shared" si="27"/>
        <v>0</v>
      </c>
      <c r="V34" s="41">
        <f t="shared" si="27"/>
        <v>0</v>
      </c>
      <c r="W34" s="41">
        <f t="shared" si="27"/>
        <v>0</v>
      </c>
      <c r="X34" s="41">
        <f t="shared" si="27"/>
        <v>0</v>
      </c>
      <c r="Y34" s="41">
        <f t="shared" si="27"/>
        <v>0</v>
      </c>
      <c r="Z34" s="41">
        <f t="shared" si="27"/>
        <v>0</v>
      </c>
      <c r="AA34" s="41">
        <f t="shared" si="27"/>
        <v>0</v>
      </c>
      <c r="AB34" s="41">
        <f t="shared" si="27"/>
        <v>0</v>
      </c>
      <c r="AC34" s="41">
        <f t="shared" si="27"/>
        <v>0</v>
      </c>
      <c r="AD34" s="41">
        <f t="shared" si="27"/>
        <v>0</v>
      </c>
      <c r="AE34" s="41">
        <f t="shared" si="27"/>
        <v>0</v>
      </c>
      <c r="AF34" s="41">
        <f t="shared" si="27"/>
        <v>0</v>
      </c>
      <c r="AG34" s="41">
        <f t="shared" si="27"/>
        <v>0</v>
      </c>
      <c r="AH34" s="41">
        <f t="shared" si="27"/>
        <v>0</v>
      </c>
      <c r="AI34" s="41">
        <f t="shared" si="27"/>
        <v>0</v>
      </c>
      <c r="AJ34" s="41">
        <f t="shared" si="27"/>
        <v>0</v>
      </c>
      <c r="AK34" s="41">
        <f t="shared" si="27"/>
        <v>0</v>
      </c>
      <c r="AL34" s="41">
        <f t="shared" si="27"/>
        <v>0</v>
      </c>
      <c r="AM34" s="41">
        <f t="shared" si="27"/>
        <v>0</v>
      </c>
      <c r="AN34" s="41">
        <f t="shared" si="27"/>
        <v>0</v>
      </c>
      <c r="AO34" s="41">
        <f t="shared" si="27"/>
        <v>0</v>
      </c>
      <c r="AP34" s="41">
        <f t="shared" si="27"/>
        <v>0</v>
      </c>
      <c r="AQ34" s="41">
        <f t="shared" si="27"/>
        <v>0</v>
      </c>
      <c r="AR34" s="41">
        <f t="shared" si="27"/>
        <v>0</v>
      </c>
      <c r="AS34" s="41">
        <f t="shared" si="27"/>
        <v>0</v>
      </c>
      <c r="AT34" s="41">
        <f t="shared" si="27"/>
        <v>0</v>
      </c>
      <c r="AU34" s="41">
        <f t="shared" si="27"/>
        <v>0</v>
      </c>
      <c r="AV34" s="41">
        <f t="shared" si="27"/>
        <v>0</v>
      </c>
      <c r="AW34" s="41">
        <f t="shared" si="27"/>
        <v>0</v>
      </c>
      <c r="AX34" s="41">
        <f t="shared" si="27"/>
        <v>0</v>
      </c>
      <c r="AY34" s="41">
        <f t="shared" si="27"/>
        <v>0</v>
      </c>
      <c r="AZ34" s="41">
        <f t="shared" si="27"/>
        <v>0</v>
      </c>
      <c r="BA34" s="41">
        <f t="shared" si="27"/>
        <v>0</v>
      </c>
      <c r="BB34" s="41">
        <f t="shared" si="27"/>
        <v>0</v>
      </c>
      <c r="BC34" s="41">
        <f t="shared" si="27"/>
        <v>0</v>
      </c>
      <c r="BD34" s="41">
        <f t="shared" si="27"/>
        <v>0</v>
      </c>
      <c r="BE34" s="41">
        <f t="shared" si="27"/>
        <v>0</v>
      </c>
      <c r="BF34" s="41">
        <f t="shared" si="27"/>
        <v>0</v>
      </c>
      <c r="BG34" s="41">
        <f t="shared" si="27"/>
        <v>0</v>
      </c>
      <c r="BH34" s="41">
        <f t="shared" si="27"/>
        <v>0</v>
      </c>
      <c r="BI34" s="41">
        <f t="shared" si="27"/>
        <v>0</v>
      </c>
      <c r="BJ34" s="41">
        <f t="shared" si="27"/>
        <v>0</v>
      </c>
      <c r="BK34" s="41">
        <f t="shared" si="27"/>
        <v>0</v>
      </c>
      <c r="BL34" s="41">
        <f t="shared" si="27"/>
        <v>0</v>
      </c>
      <c r="BM34" s="41">
        <f t="shared" si="27"/>
        <v>0</v>
      </c>
      <c r="BN34" s="41">
        <f t="shared" si="27"/>
        <v>0</v>
      </c>
      <c r="BO34" s="41">
        <f t="shared" si="27"/>
        <v>0</v>
      </c>
      <c r="BP34" s="41">
        <f t="shared" si="27"/>
        <v>0</v>
      </c>
      <c r="BQ34" s="41">
        <f t="shared" si="27"/>
        <v>0</v>
      </c>
      <c r="BR34" s="41">
        <f t="shared" si="27"/>
        <v>0</v>
      </c>
      <c r="BS34" s="41">
        <f t="shared" si="27"/>
        <v>0</v>
      </c>
      <c r="BT34" s="41">
        <f t="shared" si="27"/>
        <v>0</v>
      </c>
      <c r="BU34" s="41">
        <f t="shared" si="27"/>
        <v>0</v>
      </c>
      <c r="BV34" s="41">
        <f t="shared" ref="BV34:DC34" si="28">BU37</f>
        <v>0</v>
      </c>
      <c r="BW34" s="41">
        <f t="shared" si="28"/>
        <v>0</v>
      </c>
      <c r="BX34" s="41">
        <f t="shared" si="28"/>
        <v>0</v>
      </c>
      <c r="BY34" s="41">
        <f t="shared" si="28"/>
        <v>0</v>
      </c>
      <c r="BZ34" s="41">
        <f t="shared" si="28"/>
        <v>0</v>
      </c>
      <c r="CA34" s="41">
        <f t="shared" si="28"/>
        <v>0</v>
      </c>
      <c r="CB34" s="41">
        <f t="shared" si="28"/>
        <v>0</v>
      </c>
      <c r="CC34" s="41">
        <f t="shared" si="28"/>
        <v>0</v>
      </c>
      <c r="CD34" s="41">
        <f t="shared" si="28"/>
        <v>0</v>
      </c>
      <c r="CE34" s="41">
        <f t="shared" si="28"/>
        <v>0</v>
      </c>
      <c r="CF34" s="41">
        <f t="shared" si="28"/>
        <v>0</v>
      </c>
      <c r="CG34" s="41">
        <f t="shared" si="28"/>
        <v>0</v>
      </c>
      <c r="CH34" s="41">
        <f t="shared" si="28"/>
        <v>0</v>
      </c>
      <c r="CI34" s="41">
        <f t="shared" si="28"/>
        <v>0</v>
      </c>
      <c r="CJ34" s="41">
        <f t="shared" si="28"/>
        <v>0</v>
      </c>
      <c r="CK34" s="41">
        <f t="shared" si="28"/>
        <v>0</v>
      </c>
      <c r="CL34" s="41">
        <f t="shared" si="28"/>
        <v>0</v>
      </c>
      <c r="CM34" s="41">
        <f t="shared" si="28"/>
        <v>0</v>
      </c>
      <c r="CN34" s="41">
        <f t="shared" si="28"/>
        <v>0</v>
      </c>
      <c r="CO34" s="41">
        <f t="shared" si="28"/>
        <v>0</v>
      </c>
      <c r="CP34" s="41">
        <f t="shared" si="28"/>
        <v>0</v>
      </c>
      <c r="CQ34" s="41">
        <f t="shared" si="28"/>
        <v>0</v>
      </c>
      <c r="CR34" s="41">
        <f t="shared" si="28"/>
        <v>0</v>
      </c>
      <c r="CS34" s="41">
        <f t="shared" si="28"/>
        <v>0</v>
      </c>
      <c r="CT34" s="41">
        <f t="shared" si="28"/>
        <v>0</v>
      </c>
      <c r="CU34" s="41">
        <f t="shared" si="28"/>
        <v>0</v>
      </c>
      <c r="CV34" s="41">
        <f t="shared" si="28"/>
        <v>0</v>
      </c>
      <c r="CW34" s="41">
        <f t="shared" si="28"/>
        <v>0</v>
      </c>
      <c r="CX34" s="41">
        <f t="shared" si="28"/>
        <v>0</v>
      </c>
      <c r="CY34" s="41">
        <f t="shared" si="28"/>
        <v>0</v>
      </c>
      <c r="CZ34" s="41">
        <f t="shared" si="28"/>
        <v>0</v>
      </c>
      <c r="DA34" s="41">
        <f t="shared" si="28"/>
        <v>0</v>
      </c>
      <c r="DB34" s="41">
        <f t="shared" si="28"/>
        <v>0</v>
      </c>
      <c r="DC34" s="41">
        <f t="shared" si="28"/>
        <v>0</v>
      </c>
    </row>
    <row r="35" spans="2:107" x14ac:dyDescent="0.35">
      <c r="B35" s="40" t="s">
        <v>111</v>
      </c>
      <c r="H35" s="41">
        <f>H$27</f>
        <v>0</v>
      </c>
      <c r="I35" s="41">
        <f t="shared" ref="I35:BU35" si="29">I$27</f>
        <v>0</v>
      </c>
      <c r="J35" s="41">
        <f t="shared" si="29"/>
        <v>0</v>
      </c>
      <c r="K35" s="41">
        <f t="shared" si="29"/>
        <v>0</v>
      </c>
      <c r="L35" s="41">
        <f t="shared" si="29"/>
        <v>0</v>
      </c>
      <c r="M35" s="41">
        <f t="shared" si="29"/>
        <v>0</v>
      </c>
      <c r="N35" s="41">
        <f t="shared" si="29"/>
        <v>0</v>
      </c>
      <c r="O35" s="41">
        <f t="shared" si="29"/>
        <v>0</v>
      </c>
      <c r="P35" s="41">
        <f t="shared" si="29"/>
        <v>0</v>
      </c>
      <c r="Q35" s="41">
        <f t="shared" si="29"/>
        <v>0</v>
      </c>
      <c r="R35" s="41">
        <f t="shared" si="29"/>
        <v>0</v>
      </c>
      <c r="S35" s="41">
        <f t="shared" si="29"/>
        <v>0</v>
      </c>
      <c r="T35" s="41">
        <f t="shared" si="29"/>
        <v>0</v>
      </c>
      <c r="U35" s="41">
        <f t="shared" si="29"/>
        <v>0</v>
      </c>
      <c r="V35" s="41">
        <f t="shared" si="29"/>
        <v>0</v>
      </c>
      <c r="W35" s="41">
        <f t="shared" si="29"/>
        <v>0</v>
      </c>
      <c r="X35" s="41">
        <f t="shared" si="29"/>
        <v>0</v>
      </c>
      <c r="Y35" s="41">
        <f t="shared" si="29"/>
        <v>0</v>
      </c>
      <c r="Z35" s="41">
        <f t="shared" si="29"/>
        <v>0</v>
      </c>
      <c r="AA35" s="41">
        <f t="shared" si="29"/>
        <v>0</v>
      </c>
      <c r="AB35" s="41">
        <f t="shared" si="29"/>
        <v>0</v>
      </c>
      <c r="AC35" s="41">
        <f t="shared" si="29"/>
        <v>0</v>
      </c>
      <c r="AD35" s="41">
        <f t="shared" si="29"/>
        <v>0</v>
      </c>
      <c r="AE35" s="41">
        <f t="shared" si="29"/>
        <v>0</v>
      </c>
      <c r="AF35" s="41">
        <f t="shared" si="29"/>
        <v>0</v>
      </c>
      <c r="AG35" s="41">
        <f t="shared" si="29"/>
        <v>0</v>
      </c>
      <c r="AH35" s="41">
        <f t="shared" si="29"/>
        <v>0</v>
      </c>
      <c r="AI35" s="41">
        <f t="shared" si="29"/>
        <v>0</v>
      </c>
      <c r="AJ35" s="41">
        <f t="shared" si="29"/>
        <v>0</v>
      </c>
      <c r="AK35" s="41">
        <f t="shared" si="29"/>
        <v>0</v>
      </c>
      <c r="AL35" s="41">
        <f t="shared" si="29"/>
        <v>0</v>
      </c>
      <c r="AM35" s="41">
        <f t="shared" si="29"/>
        <v>0</v>
      </c>
      <c r="AN35" s="41">
        <f t="shared" si="29"/>
        <v>0</v>
      </c>
      <c r="AO35" s="41">
        <f t="shared" si="29"/>
        <v>0</v>
      </c>
      <c r="AP35" s="41">
        <f t="shared" si="29"/>
        <v>0</v>
      </c>
      <c r="AQ35" s="41">
        <f t="shared" si="29"/>
        <v>0</v>
      </c>
      <c r="AR35" s="41">
        <f t="shared" si="29"/>
        <v>0</v>
      </c>
      <c r="AS35" s="41">
        <f t="shared" si="29"/>
        <v>0</v>
      </c>
      <c r="AT35" s="41">
        <f t="shared" si="29"/>
        <v>0</v>
      </c>
      <c r="AU35" s="41">
        <f t="shared" si="29"/>
        <v>0</v>
      </c>
      <c r="AV35" s="41">
        <f t="shared" si="29"/>
        <v>0</v>
      </c>
      <c r="AW35" s="41">
        <f t="shared" si="29"/>
        <v>0</v>
      </c>
      <c r="AX35" s="41">
        <f t="shared" si="29"/>
        <v>0</v>
      </c>
      <c r="AY35" s="41">
        <f t="shared" si="29"/>
        <v>0</v>
      </c>
      <c r="AZ35" s="41">
        <f t="shared" si="29"/>
        <v>0</v>
      </c>
      <c r="BA35" s="41">
        <f t="shared" si="29"/>
        <v>0</v>
      </c>
      <c r="BB35" s="41">
        <f t="shared" si="29"/>
        <v>0</v>
      </c>
      <c r="BC35" s="41">
        <f t="shared" si="29"/>
        <v>0</v>
      </c>
      <c r="BD35" s="41">
        <f t="shared" si="29"/>
        <v>0</v>
      </c>
      <c r="BE35" s="41">
        <f t="shared" si="29"/>
        <v>0</v>
      </c>
      <c r="BF35" s="41">
        <f t="shared" si="29"/>
        <v>0</v>
      </c>
      <c r="BG35" s="41">
        <f t="shared" si="29"/>
        <v>0</v>
      </c>
      <c r="BH35" s="41">
        <f t="shared" si="29"/>
        <v>0</v>
      </c>
      <c r="BI35" s="41">
        <f t="shared" si="29"/>
        <v>0</v>
      </c>
      <c r="BJ35" s="41">
        <f t="shared" si="29"/>
        <v>0</v>
      </c>
      <c r="BK35" s="41">
        <f t="shared" si="29"/>
        <v>0</v>
      </c>
      <c r="BL35" s="41">
        <f t="shared" si="29"/>
        <v>0</v>
      </c>
      <c r="BM35" s="41">
        <f t="shared" si="29"/>
        <v>0</v>
      </c>
      <c r="BN35" s="41">
        <f t="shared" si="29"/>
        <v>0</v>
      </c>
      <c r="BO35" s="41">
        <f t="shared" si="29"/>
        <v>0</v>
      </c>
      <c r="BP35" s="41">
        <f t="shared" si="29"/>
        <v>0</v>
      </c>
      <c r="BQ35" s="41">
        <f t="shared" si="29"/>
        <v>0</v>
      </c>
      <c r="BR35" s="41">
        <f t="shared" si="29"/>
        <v>0</v>
      </c>
      <c r="BS35" s="41">
        <f t="shared" si="29"/>
        <v>0</v>
      </c>
      <c r="BT35" s="41">
        <f t="shared" si="29"/>
        <v>0</v>
      </c>
      <c r="BU35" s="41">
        <f t="shared" si="29"/>
        <v>0</v>
      </c>
      <c r="BV35" s="41">
        <f t="shared" ref="BV35:DC35" si="30">BV$27</f>
        <v>0</v>
      </c>
      <c r="BW35" s="41">
        <f t="shared" si="30"/>
        <v>0</v>
      </c>
      <c r="BX35" s="41">
        <f t="shared" si="30"/>
        <v>0</v>
      </c>
      <c r="BY35" s="41">
        <f t="shared" si="30"/>
        <v>0</v>
      </c>
      <c r="BZ35" s="41">
        <f t="shared" si="30"/>
        <v>0</v>
      </c>
      <c r="CA35" s="41">
        <f t="shared" si="30"/>
        <v>0</v>
      </c>
      <c r="CB35" s="41">
        <f t="shared" si="30"/>
        <v>0</v>
      </c>
      <c r="CC35" s="41">
        <f t="shared" si="30"/>
        <v>0</v>
      </c>
      <c r="CD35" s="41">
        <f t="shared" si="30"/>
        <v>0</v>
      </c>
      <c r="CE35" s="41">
        <f t="shared" si="30"/>
        <v>0</v>
      </c>
      <c r="CF35" s="41">
        <f t="shared" si="30"/>
        <v>0</v>
      </c>
      <c r="CG35" s="41">
        <f t="shared" si="30"/>
        <v>0</v>
      </c>
      <c r="CH35" s="41">
        <f t="shared" si="30"/>
        <v>0</v>
      </c>
      <c r="CI35" s="41">
        <f t="shared" si="30"/>
        <v>0</v>
      </c>
      <c r="CJ35" s="41">
        <f t="shared" si="30"/>
        <v>0</v>
      </c>
      <c r="CK35" s="41">
        <f t="shared" si="30"/>
        <v>0</v>
      </c>
      <c r="CL35" s="41">
        <f t="shared" si="30"/>
        <v>0</v>
      </c>
      <c r="CM35" s="41">
        <f t="shared" si="30"/>
        <v>0</v>
      </c>
      <c r="CN35" s="41">
        <f t="shared" si="30"/>
        <v>0</v>
      </c>
      <c r="CO35" s="41">
        <f t="shared" si="30"/>
        <v>0</v>
      </c>
      <c r="CP35" s="41">
        <f t="shared" si="30"/>
        <v>0</v>
      </c>
      <c r="CQ35" s="41">
        <f t="shared" si="30"/>
        <v>0</v>
      </c>
      <c r="CR35" s="41">
        <f t="shared" si="30"/>
        <v>0</v>
      </c>
      <c r="CS35" s="41">
        <f t="shared" si="30"/>
        <v>0</v>
      </c>
      <c r="CT35" s="41">
        <f t="shared" si="30"/>
        <v>0</v>
      </c>
      <c r="CU35" s="41">
        <f t="shared" si="30"/>
        <v>0</v>
      </c>
      <c r="CV35" s="41">
        <f t="shared" si="30"/>
        <v>0</v>
      </c>
      <c r="CW35" s="41">
        <f t="shared" si="30"/>
        <v>0</v>
      </c>
      <c r="CX35" s="41">
        <f t="shared" si="30"/>
        <v>0</v>
      </c>
      <c r="CY35" s="41">
        <f t="shared" si="30"/>
        <v>0</v>
      </c>
      <c r="CZ35" s="41">
        <f t="shared" si="30"/>
        <v>0</v>
      </c>
      <c r="DA35" s="41">
        <f t="shared" si="30"/>
        <v>0</v>
      </c>
      <c r="DB35" s="41">
        <f t="shared" si="30"/>
        <v>0</v>
      </c>
      <c r="DC35" s="41">
        <f t="shared" si="30"/>
        <v>0</v>
      </c>
    </row>
    <row r="36" spans="2:107" x14ac:dyDescent="0.35">
      <c r="B36" s="40" t="s">
        <v>103</v>
      </c>
      <c r="H36" s="41">
        <f>-(H35/2)*Inflation_WACC_Taxes_Price!$C$25-MIN(H34,SUM(C35:$C35)*Inflation_WACC_Taxes_Price!$C$25)</f>
        <v>0</v>
      </c>
      <c r="I36" s="41">
        <f>-(I35/2)*Inflation_WACC_Taxes_Price!$C$25-MIN(I34,SUM($C35:H35)*Inflation_WACC_Taxes_Price!$C$25)</f>
        <v>0</v>
      </c>
      <c r="J36" s="41">
        <f>-(J35/2)*Inflation_WACC_Taxes_Price!$C$25-MIN(J34,SUM($C35:I35)*Inflation_WACC_Taxes_Price!$C$25)</f>
        <v>0</v>
      </c>
      <c r="K36" s="41">
        <f>-(K35/2)*Inflation_WACC_Taxes_Price!$C$25-MIN(K34,SUM($C35:J35)*Inflation_WACC_Taxes_Price!$C$25)</f>
        <v>0</v>
      </c>
      <c r="L36" s="41">
        <f>-(L35/2)*Inflation_WACC_Taxes_Price!$C$25-MIN(L34,SUM($C35:K35)*Inflation_WACC_Taxes_Price!$C$25)</f>
        <v>0</v>
      </c>
      <c r="M36" s="41">
        <f>-(M35/2)*Inflation_WACC_Taxes_Price!$C$25-MIN(M34,SUM($C35:L35)*Inflation_WACC_Taxes_Price!$C$25)</f>
        <v>0</v>
      </c>
      <c r="N36" s="41">
        <f>-(N35/2)*Inflation_WACC_Taxes_Price!$C$25-MIN(N34,SUM($C35:M35)*Inflation_WACC_Taxes_Price!$C$25)</f>
        <v>0</v>
      </c>
      <c r="O36" s="41">
        <f>-(O35/2)*Inflation_WACC_Taxes_Price!$C$25-MIN(O34,SUM($C35:N35)*Inflation_WACC_Taxes_Price!$C$25)</f>
        <v>0</v>
      </c>
      <c r="P36" s="41">
        <f>-(P35/2)*Inflation_WACC_Taxes_Price!$C$25-MIN(P34,SUM($C35:O35)*Inflation_WACC_Taxes_Price!$C$25)</f>
        <v>0</v>
      </c>
      <c r="Q36" s="41">
        <f>-(Q35/2)*Inflation_WACC_Taxes_Price!$C$25-MIN(Q34,SUM($C35:P35)*Inflation_WACC_Taxes_Price!$C$25)</f>
        <v>0</v>
      </c>
      <c r="R36" s="41">
        <f>-(R35/2)*Inflation_WACC_Taxes_Price!$C$25-MIN(R34,SUM($C35:Q35)*Inflation_WACC_Taxes_Price!$C$25)</f>
        <v>0</v>
      </c>
      <c r="S36" s="41">
        <f>-(S35/2)*Inflation_WACC_Taxes_Price!$C$25-MIN(S34,SUM($C35:R35)*Inflation_WACC_Taxes_Price!$C$25)</f>
        <v>0</v>
      </c>
      <c r="T36" s="41">
        <f>-(T35/2)*Inflation_WACC_Taxes_Price!$C$25-MIN(T34,SUM($C35:S35)*Inflation_WACC_Taxes_Price!$C$25)</f>
        <v>0</v>
      </c>
      <c r="U36" s="41">
        <f>-(U35/2)*Inflation_WACC_Taxes_Price!$C$25-MIN(U34,SUM($C35:T35)*Inflation_WACC_Taxes_Price!$C$25)</f>
        <v>0</v>
      </c>
      <c r="V36" s="41">
        <f>-(V35/2)*Inflation_WACC_Taxes_Price!$C$25-MIN(V34,SUM($C35:U35)*Inflation_WACC_Taxes_Price!$C$25)</f>
        <v>0</v>
      </c>
      <c r="W36" s="41">
        <f>-(W35/2)*Inflation_WACC_Taxes_Price!$C$25-MIN(W34,SUM($C35:V35)*Inflation_WACC_Taxes_Price!$C$25)</f>
        <v>0</v>
      </c>
      <c r="X36" s="41">
        <f>-(X35/2)*Inflation_WACC_Taxes_Price!$C$25-MIN(X34,SUM($C35:W35)*Inflation_WACC_Taxes_Price!$C$25)</f>
        <v>0</v>
      </c>
      <c r="Y36" s="41">
        <f>-(Y35/2)*Inflation_WACC_Taxes_Price!$C$25-MIN(Y34,SUM($C35:X35)*Inflation_WACC_Taxes_Price!$C$25)</f>
        <v>0</v>
      </c>
      <c r="Z36" s="41">
        <f>-(Z35/2)*Inflation_WACC_Taxes_Price!$C$25-MIN(Z34,SUM($C35:Y35)*Inflation_WACC_Taxes_Price!$C$25)</f>
        <v>0</v>
      </c>
      <c r="AA36" s="41">
        <f>-(AA35/2)*Inflation_WACC_Taxes_Price!$C$25-MIN(AA34,SUM($C35:Z35)*Inflation_WACC_Taxes_Price!$C$25)</f>
        <v>0</v>
      </c>
      <c r="AB36" s="41">
        <f>-(AB35/2)*Inflation_WACC_Taxes_Price!$C$25-MIN(AB34,SUM($C35:AA35)*Inflation_WACC_Taxes_Price!$C$25)</f>
        <v>0</v>
      </c>
      <c r="AC36" s="41">
        <f>-(AC35/2)*Inflation_WACC_Taxes_Price!$C$25-MIN(AC34,SUM($C35:AB35)*Inflation_WACC_Taxes_Price!$C$25)</f>
        <v>0</v>
      </c>
      <c r="AD36" s="41">
        <f>-(AD35/2)*Inflation_WACC_Taxes_Price!$C$25-MIN(AD34,SUM($C35:AC35)*Inflation_WACC_Taxes_Price!$C$25)</f>
        <v>0</v>
      </c>
      <c r="AE36" s="41">
        <f>-(AE35/2)*Inflation_WACC_Taxes_Price!$C$25-MIN(AE34,SUM($C35:AD35)*Inflation_WACC_Taxes_Price!$C$25)</f>
        <v>0</v>
      </c>
      <c r="AF36" s="41">
        <f>-(AF35/2)*Inflation_WACC_Taxes_Price!$C$25-MIN(AF34,SUM($C35:AE35)*Inflation_WACC_Taxes_Price!$C$25)</f>
        <v>0</v>
      </c>
      <c r="AG36" s="41">
        <f>-(AG35/2)*Inflation_WACC_Taxes_Price!$C$25-MIN(AG34,SUM($C35:AF35)*Inflation_WACC_Taxes_Price!$C$25)</f>
        <v>0</v>
      </c>
      <c r="AH36" s="41">
        <f>-(AH35/2)*Inflation_WACC_Taxes_Price!$C$25-MIN(AH34,SUM($C35:AG35)*Inflation_WACC_Taxes_Price!$C$25)</f>
        <v>0</v>
      </c>
      <c r="AI36" s="41">
        <f>-(AI35/2)*Inflation_WACC_Taxes_Price!$C$25-MIN(AI34,SUM($C35:AH35)*Inflation_WACC_Taxes_Price!$C$25)</f>
        <v>0</v>
      </c>
      <c r="AJ36" s="41">
        <f>-(AJ35/2)*Inflation_WACC_Taxes_Price!$C$25-MIN(AJ34,SUM($C35:AI35)*Inflation_WACC_Taxes_Price!$C$25)</f>
        <v>0</v>
      </c>
      <c r="AK36" s="41">
        <f>-(AK35/2)*Inflation_WACC_Taxes_Price!$C$25-MIN(AK34,SUM($C35:AJ35)*Inflation_WACC_Taxes_Price!$C$25)</f>
        <v>0</v>
      </c>
      <c r="AL36" s="41">
        <f>-(AL35/2)*Inflation_WACC_Taxes_Price!$C$25-MIN(AL34,SUM($C35:AK35)*Inflation_WACC_Taxes_Price!$C$25)</f>
        <v>0</v>
      </c>
      <c r="AM36" s="41">
        <f>-(AM35/2)*Inflation_WACC_Taxes_Price!$C$25-MIN(AM34,SUM($C35:AL35)*Inflation_WACC_Taxes_Price!$C$25)</f>
        <v>0</v>
      </c>
      <c r="AN36" s="41">
        <f>-(AN35/2)*Inflation_WACC_Taxes_Price!$C$25-MIN(AN34,SUM($C35:AM35)*Inflation_WACC_Taxes_Price!$C$25)</f>
        <v>0</v>
      </c>
      <c r="AO36" s="41">
        <f>-(AO35/2)*Inflation_WACC_Taxes_Price!$C$25-MIN(AO34,SUM($C35:AN35)*Inflation_WACC_Taxes_Price!$C$25)</f>
        <v>0</v>
      </c>
      <c r="AP36" s="41">
        <f>-(AP35/2)*Inflation_WACC_Taxes_Price!$C$25-MIN(AP34,SUM($C35:AO35)*Inflation_WACC_Taxes_Price!$C$25)</f>
        <v>0</v>
      </c>
      <c r="AQ36" s="41">
        <f>-(AQ35/2)*Inflation_WACC_Taxes_Price!$C$25-MIN(AQ34,SUM($C35:AP35)*Inflation_WACC_Taxes_Price!$C$25)</f>
        <v>0</v>
      </c>
      <c r="AR36" s="41">
        <f>-(AR35/2)*Inflation_WACC_Taxes_Price!$C$25-MIN(AR34,SUM($C35:AQ35)*Inflation_WACC_Taxes_Price!$C$25)</f>
        <v>0</v>
      </c>
      <c r="AS36" s="41">
        <f>-(AS35/2)*Inflation_WACC_Taxes_Price!$C$25-MIN(AS34,SUM($C35:AR35)*Inflation_WACC_Taxes_Price!$C$25)</f>
        <v>0</v>
      </c>
      <c r="AT36" s="41">
        <f>-(AT35/2)*Inflation_WACC_Taxes_Price!$C$25-MIN(AT34,SUM($C35:AS35)*Inflation_WACC_Taxes_Price!$C$25)</f>
        <v>0</v>
      </c>
      <c r="AU36" s="41">
        <f>-(AU35/2)*Inflation_WACC_Taxes_Price!$C$25-MIN(AU34,SUM($C35:AT35)*Inflation_WACC_Taxes_Price!$C$25)</f>
        <v>0</v>
      </c>
      <c r="AV36" s="41">
        <f>-(AV35/2)*Inflation_WACC_Taxes_Price!$C$25-MIN(AV34,SUM($C35:AU35)*Inflation_WACC_Taxes_Price!$C$25)</f>
        <v>0</v>
      </c>
      <c r="AW36" s="41">
        <f>-(AW35/2)*Inflation_WACC_Taxes_Price!$C$25-MIN(AW34,SUM($C35:AV35)*Inflation_WACC_Taxes_Price!$C$25)</f>
        <v>0</v>
      </c>
      <c r="AX36" s="41">
        <f>-(AX35/2)*Inflation_WACC_Taxes_Price!$C$25-MIN(AX34,SUM($C35:AW35)*Inflation_WACC_Taxes_Price!$C$25)</f>
        <v>0</v>
      </c>
      <c r="AY36" s="41">
        <f>-(AY35/2)*Inflation_WACC_Taxes_Price!$C$25-MIN(AY34,SUM($C35:AX35)*Inflation_WACC_Taxes_Price!$C$25)</f>
        <v>0</v>
      </c>
      <c r="AZ36" s="41">
        <f>-(AZ35/2)*Inflation_WACC_Taxes_Price!$C$25-MIN(AZ34,SUM($C35:AY35)*Inflation_WACC_Taxes_Price!$C$25)</f>
        <v>0</v>
      </c>
      <c r="BA36" s="41">
        <f>-(BA35/2)*Inflation_WACC_Taxes_Price!$C$25-MIN(BA34,SUM($C35:AZ35)*Inflation_WACC_Taxes_Price!$C$25)</f>
        <v>0</v>
      </c>
      <c r="BB36" s="41">
        <f>-(BB35/2)*Inflation_WACC_Taxes_Price!$C$25-MIN(BB34,SUM($C35:BA35)*Inflation_WACC_Taxes_Price!$C$25)</f>
        <v>0</v>
      </c>
      <c r="BC36" s="41">
        <f>-(BC35/2)*Inflation_WACC_Taxes_Price!$C$25-MIN(BC34,SUM($C35:BB35)*Inflation_WACC_Taxes_Price!$C$25)</f>
        <v>0</v>
      </c>
      <c r="BD36" s="41">
        <f>-(BD35/2)*Inflation_WACC_Taxes_Price!$C$25-MIN(BD34,SUM($C35:BC35)*Inflation_WACC_Taxes_Price!$C$25)</f>
        <v>0</v>
      </c>
      <c r="BE36" s="41">
        <f>-(BE35/2)*Inflation_WACC_Taxes_Price!$C$25-MIN(BE34,SUM($C35:BD35)*Inflation_WACC_Taxes_Price!$C$25)</f>
        <v>0</v>
      </c>
      <c r="BF36" s="41">
        <f>-(BF35/2)*Inflation_WACC_Taxes_Price!$C$25-MIN(BF34,SUM($C35:BE35)*Inflation_WACC_Taxes_Price!$C$25)</f>
        <v>0</v>
      </c>
      <c r="BG36" s="41">
        <f>-(BG35/2)*Inflation_WACC_Taxes_Price!$C$25-MIN(BG34,SUM($C35:BF35)*Inflation_WACC_Taxes_Price!$C$25)</f>
        <v>0</v>
      </c>
      <c r="BH36" s="41">
        <f>-(BH35/2)*Inflation_WACC_Taxes_Price!$C$25-MIN(BH34,SUM($C35:BG35)*Inflation_WACC_Taxes_Price!$C$25)</f>
        <v>0</v>
      </c>
      <c r="BI36" s="41">
        <f>-(BI35/2)*Inflation_WACC_Taxes_Price!$C$25-MIN(BI34,SUM($C35:BH35)*Inflation_WACC_Taxes_Price!$C$25)</f>
        <v>0</v>
      </c>
      <c r="BJ36" s="41">
        <f>-(BJ35/2)*Inflation_WACC_Taxes_Price!$C$25-MIN(BJ34,SUM($C35:BI35)*Inflation_WACC_Taxes_Price!$C$25)</f>
        <v>0</v>
      </c>
      <c r="BK36" s="41">
        <f>-(BK35/2)*Inflation_WACC_Taxes_Price!$C$25-MIN(BK34,SUM($C35:BJ35)*Inflation_WACC_Taxes_Price!$C$25)</f>
        <v>0</v>
      </c>
      <c r="BL36" s="41">
        <f>-(BL35/2)*Inflation_WACC_Taxes_Price!$C$25-MIN(BL34,SUM($C35:BK35)*Inflation_WACC_Taxes_Price!$C$25)</f>
        <v>0</v>
      </c>
      <c r="BM36" s="41">
        <f>-(BM35/2)*Inflation_WACC_Taxes_Price!$C$25-MIN(BM34,SUM($C35:BL35)*Inflation_WACC_Taxes_Price!$C$25)</f>
        <v>0</v>
      </c>
      <c r="BN36" s="41">
        <f>-(BN35/2)*Inflation_WACC_Taxes_Price!$C$25-MIN(BN34,SUM($C35:BM35)*Inflation_WACC_Taxes_Price!$C$25)</f>
        <v>0</v>
      </c>
      <c r="BO36" s="41">
        <f>-(BO35/2)*Inflation_WACC_Taxes_Price!$C$25-MIN(BO34,SUM($C35:BN35)*Inflation_WACC_Taxes_Price!$C$25)</f>
        <v>0</v>
      </c>
      <c r="BP36" s="41">
        <f>-(BP35/2)*Inflation_WACC_Taxes_Price!$C$25-MIN(BP34,SUM($C35:BO35)*Inflation_WACC_Taxes_Price!$C$25)</f>
        <v>0</v>
      </c>
      <c r="BQ36" s="41">
        <f>-(BQ35/2)*Inflation_WACC_Taxes_Price!$C$25-MIN(BQ34,SUM($C35:BP35)*Inflation_WACC_Taxes_Price!$C$25)</f>
        <v>0</v>
      </c>
      <c r="BR36" s="41">
        <f>-(BR35/2)*Inflation_WACC_Taxes_Price!$C$25-MIN(BR34,SUM($C35:BQ35)*Inflation_WACC_Taxes_Price!$C$25)</f>
        <v>0</v>
      </c>
      <c r="BS36" s="41">
        <f>-(BS35/2)*Inflation_WACC_Taxes_Price!$C$25-MIN(BS34,SUM($C35:BR35)*Inflation_WACC_Taxes_Price!$C$25)</f>
        <v>0</v>
      </c>
      <c r="BT36" s="41">
        <f>-(BT35/2)*Inflation_WACC_Taxes_Price!$C$25-MIN(BT34,SUM($C35:BS35)*Inflation_WACC_Taxes_Price!$C$25)</f>
        <v>0</v>
      </c>
      <c r="BU36" s="41">
        <f>-(BU35/2)*Inflation_WACC_Taxes_Price!$C$25-MIN(BU34,SUM($C35:BT35)*Inflation_WACC_Taxes_Price!$C$25)</f>
        <v>0</v>
      </c>
      <c r="BV36" s="41">
        <f>-(BV35/2)*Inflation_WACC_Taxes_Price!$C$25-MIN(BV34,SUM($C35:BU35)*Inflation_WACC_Taxes_Price!$C$25)</f>
        <v>0</v>
      </c>
      <c r="BW36" s="41">
        <f>-(BW35/2)*Inflation_WACC_Taxes_Price!$C$25-MIN(BW34,SUM($C35:BV35)*Inflation_WACC_Taxes_Price!$C$25)</f>
        <v>0</v>
      </c>
      <c r="BX36" s="41">
        <f>-(BX35/2)*Inflation_WACC_Taxes_Price!$C$25-MIN(BX34,SUM($C35:BW35)*Inflation_WACC_Taxes_Price!$C$25)</f>
        <v>0</v>
      </c>
      <c r="BY36" s="41">
        <f>-(BY35/2)*Inflation_WACC_Taxes_Price!$C$25-MIN(BY34,SUM($C35:BX35)*Inflation_WACC_Taxes_Price!$C$25)</f>
        <v>0</v>
      </c>
      <c r="BZ36" s="41">
        <f>-(BZ35/2)*Inflation_WACC_Taxes_Price!$C$25-MIN(BZ34,SUM($C35:BY35)*Inflation_WACC_Taxes_Price!$C$25)</f>
        <v>0</v>
      </c>
      <c r="CA36" s="41">
        <f>-(CA35/2)*Inflation_WACC_Taxes_Price!$C$25-MIN(CA34,SUM($C35:BZ35)*Inflation_WACC_Taxes_Price!$C$25)</f>
        <v>0</v>
      </c>
      <c r="CB36" s="41">
        <f>-(CB35/2)*Inflation_WACC_Taxes_Price!$C$25-MIN(CB34,SUM($C35:CA35)*Inflation_WACC_Taxes_Price!$C$25)</f>
        <v>0</v>
      </c>
      <c r="CC36" s="41">
        <f>-(CC35/2)*Inflation_WACC_Taxes_Price!$C$25-MIN(CC34,SUM($C35:CB35)*Inflation_WACC_Taxes_Price!$C$25)</f>
        <v>0</v>
      </c>
      <c r="CD36" s="41">
        <f>-(CD35/2)*Inflation_WACC_Taxes_Price!$C$25-MIN(CD34,SUM($C35:CC35)*Inflation_WACC_Taxes_Price!$C$25)</f>
        <v>0</v>
      </c>
      <c r="CE36" s="41">
        <f>-(CE35/2)*Inflation_WACC_Taxes_Price!$C$25-MIN(CE34,SUM($C35:CD35)*Inflation_WACC_Taxes_Price!$C$25)</f>
        <v>0</v>
      </c>
      <c r="CF36" s="41">
        <f>-(CF35/2)*Inflation_WACC_Taxes_Price!$C$25-MIN(CF34,SUM($C35:CE35)*Inflation_WACC_Taxes_Price!$C$25)</f>
        <v>0</v>
      </c>
      <c r="CG36" s="41">
        <f>-(CG35/2)*Inflation_WACC_Taxes_Price!$C$25-MIN(CG34,SUM($C35:CF35)*Inflation_WACC_Taxes_Price!$C$25)</f>
        <v>0</v>
      </c>
      <c r="CH36" s="41">
        <f>-(CH35/2)*Inflation_WACC_Taxes_Price!$C$25-MIN(CH34,SUM($C35:CG35)*Inflation_WACC_Taxes_Price!$C$25)</f>
        <v>0</v>
      </c>
      <c r="CI36" s="41">
        <f>-(CI35/2)*Inflation_WACC_Taxes_Price!$C$25-MIN(CI34,SUM($C35:CH35)*Inflation_WACC_Taxes_Price!$C$25)</f>
        <v>0</v>
      </c>
      <c r="CJ36" s="41">
        <f>-(CJ35/2)*Inflation_WACC_Taxes_Price!$C$25-MIN(CJ34,SUM($C35:CI35)*Inflation_WACC_Taxes_Price!$C$25)</f>
        <v>0</v>
      </c>
      <c r="CK36" s="41">
        <f>-(CK35/2)*Inflation_WACC_Taxes_Price!$C$25-MIN(CK34,SUM($C35:CJ35)*Inflation_WACC_Taxes_Price!$C$25)</f>
        <v>0</v>
      </c>
      <c r="CL36" s="41">
        <f>-(CL35/2)*Inflation_WACC_Taxes_Price!$C$25-MIN(CL34,SUM($C35:CK35)*Inflation_WACC_Taxes_Price!$C$25)</f>
        <v>0</v>
      </c>
      <c r="CM36" s="41">
        <f>-(CM35/2)*Inflation_WACC_Taxes_Price!$C$25-MIN(CM34,SUM($C35:CL35)*Inflation_WACC_Taxes_Price!$C$25)</f>
        <v>0</v>
      </c>
      <c r="CN36" s="41">
        <f>-(CN35/2)*Inflation_WACC_Taxes_Price!$C$25-MIN(CN34,SUM($C35:CM35)*Inflation_WACC_Taxes_Price!$C$25)</f>
        <v>0</v>
      </c>
      <c r="CO36" s="41">
        <f>-(CO35/2)*Inflation_WACC_Taxes_Price!$C$25-MIN(CO34,SUM($C35:CN35)*Inflation_WACC_Taxes_Price!$C$25)</f>
        <v>0</v>
      </c>
      <c r="CP36" s="41">
        <f>-(CP35/2)*Inflation_WACC_Taxes_Price!$C$25-MIN(CP34,SUM($C35:CO35)*Inflation_WACC_Taxes_Price!$C$25)</f>
        <v>0</v>
      </c>
      <c r="CQ36" s="41">
        <f>-(CQ35/2)*Inflation_WACC_Taxes_Price!$C$25-MIN(CQ34,SUM($C35:CP35)*Inflation_WACC_Taxes_Price!$C$25)</f>
        <v>0</v>
      </c>
      <c r="CR36" s="41">
        <f>-(CR35/2)*Inflation_WACC_Taxes_Price!$C$25-MIN(CR34,SUM($C35:CQ35)*Inflation_WACC_Taxes_Price!$C$25)</f>
        <v>0</v>
      </c>
      <c r="CS36" s="41">
        <f>-(CS35/2)*Inflation_WACC_Taxes_Price!$C$25-MIN(CS34,SUM($C35:CR35)*Inflation_WACC_Taxes_Price!$C$25)</f>
        <v>0</v>
      </c>
      <c r="CT36" s="41">
        <f>-(CT35/2)*Inflation_WACC_Taxes_Price!$C$25-MIN(CT34,SUM($C35:CS35)*Inflation_WACC_Taxes_Price!$C$25)</f>
        <v>0</v>
      </c>
      <c r="CU36" s="41">
        <f>-(CU35/2)*Inflation_WACC_Taxes_Price!$C$25-MIN(CU34,SUM($C35:CT35)*Inflation_WACC_Taxes_Price!$C$25)</f>
        <v>0</v>
      </c>
      <c r="CV36" s="41">
        <f>-(CV35/2)*Inflation_WACC_Taxes_Price!$C$25-MIN(CV34,SUM($C35:CU35)*Inflation_WACC_Taxes_Price!$C$25)</f>
        <v>0</v>
      </c>
      <c r="CW36" s="41">
        <f>-(CW35/2)*Inflation_WACC_Taxes_Price!$C$25-MIN(CW34,SUM($C35:CV35)*Inflation_WACC_Taxes_Price!$C$25)</f>
        <v>0</v>
      </c>
      <c r="CX36" s="41">
        <f>-(CX35/2)*Inflation_WACC_Taxes_Price!$C$25-MIN(CX34,SUM($C35:CW35)*Inflation_WACC_Taxes_Price!$C$25)</f>
        <v>0</v>
      </c>
      <c r="CY36" s="41">
        <f>-(CY35/2)*Inflation_WACC_Taxes_Price!$C$25-MIN(CY34,SUM($C35:CX35)*Inflation_WACC_Taxes_Price!$C$25)</f>
        <v>0</v>
      </c>
      <c r="CZ36" s="41">
        <f>-(CZ35/2)*Inflation_WACC_Taxes_Price!$C$25-MIN(CZ34,SUM($C35:CY35)*Inflation_WACC_Taxes_Price!$C$25)</f>
        <v>0</v>
      </c>
      <c r="DA36" s="41">
        <f>-(DA35/2)*Inflation_WACC_Taxes_Price!$C$25-MIN(DA34,SUM($C35:CZ35)*Inflation_WACC_Taxes_Price!$C$25)</f>
        <v>0</v>
      </c>
      <c r="DB36" s="41">
        <f>-(DB35/2)*Inflation_WACC_Taxes_Price!$C$25-MIN(DB34,SUM($C35:DA35)*Inflation_WACC_Taxes_Price!$C$25)</f>
        <v>0</v>
      </c>
      <c r="DC36" s="41">
        <f>-(DC35/2)*Inflation_WACC_Taxes_Price!$C$25-MIN(DC34,SUM($C35:DB35)*Inflation_WACC_Taxes_Price!$C$25)</f>
        <v>0</v>
      </c>
    </row>
    <row r="37" spans="2:107" x14ac:dyDescent="0.35">
      <c r="B37" s="40" t="s">
        <v>104</v>
      </c>
      <c r="H37" s="41">
        <f>H34+H35+H36</f>
        <v>0</v>
      </c>
      <c r="I37" s="41">
        <f t="shared" ref="I37" si="31">I34+I35+I36</f>
        <v>0</v>
      </c>
      <c r="J37" s="41">
        <f t="shared" ref="J37:BU37" si="32">J34+J35+J36</f>
        <v>0</v>
      </c>
      <c r="K37" s="41">
        <f t="shared" si="32"/>
        <v>0</v>
      </c>
      <c r="L37" s="41">
        <f t="shared" si="32"/>
        <v>0</v>
      </c>
      <c r="M37" s="41">
        <f t="shared" si="32"/>
        <v>0</v>
      </c>
      <c r="N37" s="41">
        <f t="shared" si="32"/>
        <v>0</v>
      </c>
      <c r="O37" s="41">
        <f t="shared" si="32"/>
        <v>0</v>
      </c>
      <c r="P37" s="41">
        <f t="shared" si="32"/>
        <v>0</v>
      </c>
      <c r="Q37" s="41">
        <f t="shared" si="32"/>
        <v>0</v>
      </c>
      <c r="R37" s="41">
        <f t="shared" si="32"/>
        <v>0</v>
      </c>
      <c r="S37" s="41">
        <f t="shared" si="32"/>
        <v>0</v>
      </c>
      <c r="T37" s="41">
        <f t="shared" si="32"/>
        <v>0</v>
      </c>
      <c r="U37" s="41">
        <f t="shared" si="32"/>
        <v>0</v>
      </c>
      <c r="V37" s="41">
        <f t="shared" si="32"/>
        <v>0</v>
      </c>
      <c r="W37" s="41">
        <f t="shared" si="32"/>
        <v>0</v>
      </c>
      <c r="X37" s="41">
        <f t="shared" si="32"/>
        <v>0</v>
      </c>
      <c r="Y37" s="41">
        <f t="shared" si="32"/>
        <v>0</v>
      </c>
      <c r="Z37" s="41">
        <f t="shared" si="32"/>
        <v>0</v>
      </c>
      <c r="AA37" s="41">
        <f t="shared" si="32"/>
        <v>0</v>
      </c>
      <c r="AB37" s="41">
        <f t="shared" si="32"/>
        <v>0</v>
      </c>
      <c r="AC37" s="41">
        <f t="shared" si="32"/>
        <v>0</v>
      </c>
      <c r="AD37" s="41">
        <f t="shared" si="32"/>
        <v>0</v>
      </c>
      <c r="AE37" s="41">
        <f t="shared" si="32"/>
        <v>0</v>
      </c>
      <c r="AF37" s="41">
        <f t="shared" si="32"/>
        <v>0</v>
      </c>
      <c r="AG37" s="41">
        <f t="shared" si="32"/>
        <v>0</v>
      </c>
      <c r="AH37" s="41">
        <f t="shared" si="32"/>
        <v>0</v>
      </c>
      <c r="AI37" s="41">
        <f t="shared" si="32"/>
        <v>0</v>
      </c>
      <c r="AJ37" s="41">
        <f t="shared" si="32"/>
        <v>0</v>
      </c>
      <c r="AK37" s="41">
        <f t="shared" si="32"/>
        <v>0</v>
      </c>
      <c r="AL37" s="41">
        <f t="shared" si="32"/>
        <v>0</v>
      </c>
      <c r="AM37" s="41">
        <f t="shared" si="32"/>
        <v>0</v>
      </c>
      <c r="AN37" s="41">
        <f t="shared" si="32"/>
        <v>0</v>
      </c>
      <c r="AO37" s="41">
        <f t="shared" si="32"/>
        <v>0</v>
      </c>
      <c r="AP37" s="41">
        <f t="shared" si="32"/>
        <v>0</v>
      </c>
      <c r="AQ37" s="41">
        <f t="shared" si="32"/>
        <v>0</v>
      </c>
      <c r="AR37" s="41">
        <f t="shared" si="32"/>
        <v>0</v>
      </c>
      <c r="AS37" s="41">
        <f t="shared" si="32"/>
        <v>0</v>
      </c>
      <c r="AT37" s="41">
        <f t="shared" si="32"/>
        <v>0</v>
      </c>
      <c r="AU37" s="41">
        <f t="shared" si="32"/>
        <v>0</v>
      </c>
      <c r="AV37" s="41">
        <f t="shared" si="32"/>
        <v>0</v>
      </c>
      <c r="AW37" s="41">
        <f t="shared" si="32"/>
        <v>0</v>
      </c>
      <c r="AX37" s="41">
        <f t="shared" si="32"/>
        <v>0</v>
      </c>
      <c r="AY37" s="41">
        <f t="shared" si="32"/>
        <v>0</v>
      </c>
      <c r="AZ37" s="41">
        <f t="shared" si="32"/>
        <v>0</v>
      </c>
      <c r="BA37" s="41">
        <f t="shared" si="32"/>
        <v>0</v>
      </c>
      <c r="BB37" s="41">
        <f t="shared" si="32"/>
        <v>0</v>
      </c>
      <c r="BC37" s="41">
        <f t="shared" si="32"/>
        <v>0</v>
      </c>
      <c r="BD37" s="41">
        <f t="shared" si="32"/>
        <v>0</v>
      </c>
      <c r="BE37" s="41">
        <f t="shared" si="32"/>
        <v>0</v>
      </c>
      <c r="BF37" s="41">
        <f t="shared" si="32"/>
        <v>0</v>
      </c>
      <c r="BG37" s="41">
        <f t="shared" si="32"/>
        <v>0</v>
      </c>
      <c r="BH37" s="41">
        <f t="shared" si="32"/>
        <v>0</v>
      </c>
      <c r="BI37" s="41">
        <f t="shared" si="32"/>
        <v>0</v>
      </c>
      <c r="BJ37" s="41">
        <f t="shared" si="32"/>
        <v>0</v>
      </c>
      <c r="BK37" s="41">
        <f t="shared" si="32"/>
        <v>0</v>
      </c>
      <c r="BL37" s="41">
        <f t="shared" si="32"/>
        <v>0</v>
      </c>
      <c r="BM37" s="41">
        <f t="shared" si="32"/>
        <v>0</v>
      </c>
      <c r="BN37" s="41">
        <f t="shared" si="32"/>
        <v>0</v>
      </c>
      <c r="BO37" s="41">
        <f t="shared" si="32"/>
        <v>0</v>
      </c>
      <c r="BP37" s="41">
        <f t="shared" si="32"/>
        <v>0</v>
      </c>
      <c r="BQ37" s="41">
        <f t="shared" si="32"/>
        <v>0</v>
      </c>
      <c r="BR37" s="41">
        <f t="shared" si="32"/>
        <v>0</v>
      </c>
      <c r="BS37" s="41">
        <f t="shared" si="32"/>
        <v>0</v>
      </c>
      <c r="BT37" s="41">
        <f t="shared" si="32"/>
        <v>0</v>
      </c>
      <c r="BU37" s="41">
        <f t="shared" si="32"/>
        <v>0</v>
      </c>
      <c r="BV37" s="41">
        <f t="shared" ref="BV37:DC37" si="33">BV34+BV35+BV36</f>
        <v>0</v>
      </c>
      <c r="BW37" s="41">
        <f t="shared" si="33"/>
        <v>0</v>
      </c>
      <c r="BX37" s="41">
        <f t="shared" si="33"/>
        <v>0</v>
      </c>
      <c r="BY37" s="41">
        <f t="shared" si="33"/>
        <v>0</v>
      </c>
      <c r="BZ37" s="41">
        <f t="shared" si="33"/>
        <v>0</v>
      </c>
      <c r="CA37" s="41">
        <f t="shared" si="33"/>
        <v>0</v>
      </c>
      <c r="CB37" s="41">
        <f t="shared" si="33"/>
        <v>0</v>
      </c>
      <c r="CC37" s="41">
        <f t="shared" si="33"/>
        <v>0</v>
      </c>
      <c r="CD37" s="41">
        <f t="shared" si="33"/>
        <v>0</v>
      </c>
      <c r="CE37" s="41">
        <f t="shared" si="33"/>
        <v>0</v>
      </c>
      <c r="CF37" s="41">
        <f t="shared" si="33"/>
        <v>0</v>
      </c>
      <c r="CG37" s="41">
        <f t="shared" si="33"/>
        <v>0</v>
      </c>
      <c r="CH37" s="41">
        <f t="shared" si="33"/>
        <v>0</v>
      </c>
      <c r="CI37" s="41">
        <f t="shared" si="33"/>
        <v>0</v>
      </c>
      <c r="CJ37" s="41">
        <f t="shared" si="33"/>
        <v>0</v>
      </c>
      <c r="CK37" s="41">
        <f t="shared" si="33"/>
        <v>0</v>
      </c>
      <c r="CL37" s="41">
        <f t="shared" si="33"/>
        <v>0</v>
      </c>
      <c r="CM37" s="41">
        <f t="shared" si="33"/>
        <v>0</v>
      </c>
      <c r="CN37" s="41">
        <f t="shared" si="33"/>
        <v>0</v>
      </c>
      <c r="CO37" s="41">
        <f t="shared" si="33"/>
        <v>0</v>
      </c>
      <c r="CP37" s="41">
        <f t="shared" si="33"/>
        <v>0</v>
      </c>
      <c r="CQ37" s="41">
        <f t="shared" si="33"/>
        <v>0</v>
      </c>
      <c r="CR37" s="41">
        <f t="shared" si="33"/>
        <v>0</v>
      </c>
      <c r="CS37" s="41">
        <f t="shared" si="33"/>
        <v>0</v>
      </c>
      <c r="CT37" s="41">
        <f t="shared" si="33"/>
        <v>0</v>
      </c>
      <c r="CU37" s="41">
        <f t="shared" si="33"/>
        <v>0</v>
      </c>
      <c r="CV37" s="41">
        <f t="shared" si="33"/>
        <v>0</v>
      </c>
      <c r="CW37" s="41">
        <f t="shared" si="33"/>
        <v>0</v>
      </c>
      <c r="CX37" s="41">
        <f t="shared" si="33"/>
        <v>0</v>
      </c>
      <c r="CY37" s="41">
        <f t="shared" si="33"/>
        <v>0</v>
      </c>
      <c r="CZ37" s="41">
        <f t="shared" si="33"/>
        <v>0</v>
      </c>
      <c r="DA37" s="41">
        <f t="shared" si="33"/>
        <v>0</v>
      </c>
      <c r="DB37" s="41">
        <f t="shared" si="33"/>
        <v>0</v>
      </c>
      <c r="DC37" s="41">
        <f t="shared" si="33"/>
        <v>0</v>
      </c>
    </row>
    <row r="38" spans="2:107" x14ac:dyDescent="0.35">
      <c r="B38" s="40"/>
    </row>
    <row r="39" spans="2:107" x14ac:dyDescent="0.35">
      <c r="B39" s="40" t="s">
        <v>106</v>
      </c>
      <c r="H39" s="41">
        <f>C42</f>
        <v>0</v>
      </c>
      <c r="I39" s="41">
        <f t="shared" ref="I39:BU39" si="34">H42</f>
        <v>0</v>
      </c>
      <c r="J39" s="41">
        <f t="shared" si="34"/>
        <v>0</v>
      </c>
      <c r="K39" s="41">
        <f t="shared" si="34"/>
        <v>0</v>
      </c>
      <c r="L39" s="41">
        <f t="shared" si="34"/>
        <v>0</v>
      </c>
      <c r="M39" s="41">
        <f t="shared" si="34"/>
        <v>0</v>
      </c>
      <c r="N39" s="41">
        <f t="shared" si="34"/>
        <v>0</v>
      </c>
      <c r="O39" s="41">
        <f t="shared" si="34"/>
        <v>0</v>
      </c>
      <c r="P39" s="41">
        <f t="shared" si="34"/>
        <v>0</v>
      </c>
      <c r="Q39" s="41">
        <f t="shared" si="34"/>
        <v>0</v>
      </c>
      <c r="R39" s="41">
        <f t="shared" si="34"/>
        <v>0</v>
      </c>
      <c r="S39" s="41">
        <f t="shared" si="34"/>
        <v>0</v>
      </c>
      <c r="T39" s="41">
        <f t="shared" si="34"/>
        <v>0</v>
      </c>
      <c r="U39" s="41">
        <f t="shared" si="34"/>
        <v>0</v>
      </c>
      <c r="V39" s="41">
        <f t="shared" si="34"/>
        <v>0</v>
      </c>
      <c r="W39" s="41">
        <f t="shared" si="34"/>
        <v>0</v>
      </c>
      <c r="X39" s="41">
        <f t="shared" si="34"/>
        <v>0</v>
      </c>
      <c r="Y39" s="41">
        <f t="shared" si="34"/>
        <v>0</v>
      </c>
      <c r="Z39" s="41">
        <f t="shared" si="34"/>
        <v>0</v>
      </c>
      <c r="AA39" s="41">
        <f t="shared" si="34"/>
        <v>0</v>
      </c>
      <c r="AB39" s="41">
        <f t="shared" si="34"/>
        <v>0</v>
      </c>
      <c r="AC39" s="41">
        <f t="shared" si="34"/>
        <v>0</v>
      </c>
      <c r="AD39" s="41">
        <f t="shared" si="34"/>
        <v>0</v>
      </c>
      <c r="AE39" s="41">
        <f t="shared" si="34"/>
        <v>0</v>
      </c>
      <c r="AF39" s="41">
        <f t="shared" si="34"/>
        <v>0</v>
      </c>
      <c r="AG39" s="41">
        <f t="shared" si="34"/>
        <v>0</v>
      </c>
      <c r="AH39" s="41">
        <f t="shared" si="34"/>
        <v>0</v>
      </c>
      <c r="AI39" s="41">
        <f t="shared" si="34"/>
        <v>0</v>
      </c>
      <c r="AJ39" s="41">
        <f t="shared" si="34"/>
        <v>0</v>
      </c>
      <c r="AK39" s="41">
        <f t="shared" si="34"/>
        <v>0</v>
      </c>
      <c r="AL39" s="41">
        <f t="shared" si="34"/>
        <v>0</v>
      </c>
      <c r="AM39" s="41">
        <f t="shared" si="34"/>
        <v>0</v>
      </c>
      <c r="AN39" s="41">
        <f t="shared" si="34"/>
        <v>0</v>
      </c>
      <c r="AO39" s="41">
        <f t="shared" si="34"/>
        <v>0</v>
      </c>
      <c r="AP39" s="41">
        <f t="shared" si="34"/>
        <v>0</v>
      </c>
      <c r="AQ39" s="41">
        <f t="shared" si="34"/>
        <v>0</v>
      </c>
      <c r="AR39" s="41">
        <f t="shared" si="34"/>
        <v>0</v>
      </c>
      <c r="AS39" s="41">
        <f t="shared" si="34"/>
        <v>0</v>
      </c>
      <c r="AT39" s="41">
        <f t="shared" si="34"/>
        <v>0</v>
      </c>
      <c r="AU39" s="41">
        <f t="shared" si="34"/>
        <v>0</v>
      </c>
      <c r="AV39" s="41">
        <f t="shared" si="34"/>
        <v>0</v>
      </c>
      <c r="AW39" s="41">
        <f t="shared" si="34"/>
        <v>0</v>
      </c>
      <c r="AX39" s="41">
        <f t="shared" si="34"/>
        <v>0</v>
      </c>
      <c r="AY39" s="41">
        <f t="shared" si="34"/>
        <v>0</v>
      </c>
      <c r="AZ39" s="41">
        <f t="shared" si="34"/>
        <v>0</v>
      </c>
      <c r="BA39" s="41">
        <f t="shared" si="34"/>
        <v>0</v>
      </c>
      <c r="BB39" s="41">
        <f t="shared" si="34"/>
        <v>0</v>
      </c>
      <c r="BC39" s="41">
        <f t="shared" si="34"/>
        <v>0</v>
      </c>
      <c r="BD39" s="41">
        <f t="shared" si="34"/>
        <v>0</v>
      </c>
      <c r="BE39" s="41">
        <f t="shared" si="34"/>
        <v>0</v>
      </c>
      <c r="BF39" s="41">
        <f t="shared" si="34"/>
        <v>0</v>
      </c>
      <c r="BG39" s="41">
        <f t="shared" si="34"/>
        <v>0</v>
      </c>
      <c r="BH39" s="41">
        <f t="shared" si="34"/>
        <v>0</v>
      </c>
      <c r="BI39" s="41">
        <f t="shared" si="34"/>
        <v>0</v>
      </c>
      <c r="BJ39" s="41">
        <f t="shared" si="34"/>
        <v>0</v>
      </c>
      <c r="BK39" s="41">
        <f t="shared" si="34"/>
        <v>0</v>
      </c>
      <c r="BL39" s="41">
        <f t="shared" si="34"/>
        <v>0</v>
      </c>
      <c r="BM39" s="41">
        <f t="shared" si="34"/>
        <v>0</v>
      </c>
      <c r="BN39" s="41">
        <f t="shared" si="34"/>
        <v>0</v>
      </c>
      <c r="BO39" s="41">
        <f t="shared" si="34"/>
        <v>0</v>
      </c>
      <c r="BP39" s="41">
        <f t="shared" si="34"/>
        <v>0</v>
      </c>
      <c r="BQ39" s="41">
        <f t="shared" si="34"/>
        <v>0</v>
      </c>
      <c r="BR39" s="41">
        <f t="shared" si="34"/>
        <v>0</v>
      </c>
      <c r="BS39" s="41">
        <f t="shared" si="34"/>
        <v>0</v>
      </c>
      <c r="BT39" s="41">
        <f t="shared" si="34"/>
        <v>0</v>
      </c>
      <c r="BU39" s="41">
        <f t="shared" si="34"/>
        <v>0</v>
      </c>
      <c r="BV39" s="41">
        <f t="shared" ref="BV39:DC39" si="35">BU42</f>
        <v>0</v>
      </c>
      <c r="BW39" s="41">
        <f t="shared" si="35"/>
        <v>0</v>
      </c>
      <c r="BX39" s="41">
        <f t="shared" si="35"/>
        <v>0</v>
      </c>
      <c r="BY39" s="41">
        <f t="shared" si="35"/>
        <v>0</v>
      </c>
      <c r="BZ39" s="41">
        <f t="shared" si="35"/>
        <v>0</v>
      </c>
      <c r="CA39" s="41">
        <f t="shared" si="35"/>
        <v>0</v>
      </c>
      <c r="CB39" s="41">
        <f t="shared" si="35"/>
        <v>0</v>
      </c>
      <c r="CC39" s="41">
        <f t="shared" si="35"/>
        <v>0</v>
      </c>
      <c r="CD39" s="41">
        <f t="shared" si="35"/>
        <v>0</v>
      </c>
      <c r="CE39" s="41">
        <f t="shared" si="35"/>
        <v>0</v>
      </c>
      <c r="CF39" s="41">
        <f t="shared" si="35"/>
        <v>0</v>
      </c>
      <c r="CG39" s="41">
        <f t="shared" si="35"/>
        <v>0</v>
      </c>
      <c r="CH39" s="41">
        <f t="shared" si="35"/>
        <v>0</v>
      </c>
      <c r="CI39" s="41">
        <f t="shared" si="35"/>
        <v>0</v>
      </c>
      <c r="CJ39" s="41">
        <f t="shared" si="35"/>
        <v>0</v>
      </c>
      <c r="CK39" s="41">
        <f t="shared" si="35"/>
        <v>0</v>
      </c>
      <c r="CL39" s="41">
        <f t="shared" si="35"/>
        <v>0</v>
      </c>
      <c r="CM39" s="41">
        <f t="shared" si="35"/>
        <v>0</v>
      </c>
      <c r="CN39" s="41">
        <f t="shared" si="35"/>
        <v>0</v>
      </c>
      <c r="CO39" s="41">
        <f t="shared" si="35"/>
        <v>0</v>
      </c>
      <c r="CP39" s="41">
        <f t="shared" si="35"/>
        <v>0</v>
      </c>
      <c r="CQ39" s="41">
        <f t="shared" si="35"/>
        <v>0</v>
      </c>
      <c r="CR39" s="41">
        <f t="shared" si="35"/>
        <v>0</v>
      </c>
      <c r="CS39" s="41">
        <f t="shared" si="35"/>
        <v>0</v>
      </c>
      <c r="CT39" s="41">
        <f t="shared" si="35"/>
        <v>0</v>
      </c>
      <c r="CU39" s="41">
        <f t="shared" si="35"/>
        <v>0</v>
      </c>
      <c r="CV39" s="41">
        <f t="shared" si="35"/>
        <v>0</v>
      </c>
      <c r="CW39" s="41">
        <f t="shared" si="35"/>
        <v>0</v>
      </c>
      <c r="CX39" s="41">
        <f t="shared" si="35"/>
        <v>0</v>
      </c>
      <c r="CY39" s="41">
        <f t="shared" si="35"/>
        <v>0</v>
      </c>
      <c r="CZ39" s="41">
        <f t="shared" si="35"/>
        <v>0</v>
      </c>
      <c r="DA39" s="41">
        <f t="shared" si="35"/>
        <v>0</v>
      </c>
      <c r="DB39" s="41">
        <f t="shared" si="35"/>
        <v>0</v>
      </c>
      <c r="DC39" s="41">
        <f t="shared" si="35"/>
        <v>0</v>
      </c>
    </row>
    <row r="40" spans="2:107" x14ac:dyDescent="0.35">
      <c r="B40" s="40" t="s">
        <v>111</v>
      </c>
      <c r="H40" s="41">
        <f>H$27</f>
        <v>0</v>
      </c>
      <c r="I40" s="41">
        <f t="shared" ref="I40" si="36">I27</f>
        <v>0</v>
      </c>
      <c r="J40" s="41">
        <f t="shared" ref="J40:AN40" si="37">J27</f>
        <v>0</v>
      </c>
      <c r="K40" s="41">
        <f t="shared" si="37"/>
        <v>0</v>
      </c>
      <c r="L40" s="41">
        <f t="shared" si="37"/>
        <v>0</v>
      </c>
      <c r="M40" s="41">
        <f t="shared" si="37"/>
        <v>0</v>
      </c>
      <c r="N40" s="41">
        <f t="shared" si="37"/>
        <v>0</v>
      </c>
      <c r="O40" s="41">
        <f t="shared" si="37"/>
        <v>0</v>
      </c>
      <c r="P40" s="41">
        <f t="shared" si="37"/>
        <v>0</v>
      </c>
      <c r="Q40" s="41">
        <f t="shared" si="37"/>
        <v>0</v>
      </c>
      <c r="R40" s="41">
        <f t="shared" si="37"/>
        <v>0</v>
      </c>
      <c r="S40" s="41">
        <f t="shared" si="37"/>
        <v>0</v>
      </c>
      <c r="T40" s="41">
        <f t="shared" si="37"/>
        <v>0</v>
      </c>
      <c r="U40" s="41">
        <f t="shared" si="37"/>
        <v>0</v>
      </c>
      <c r="V40" s="41">
        <f t="shared" si="37"/>
        <v>0</v>
      </c>
      <c r="W40" s="41">
        <f t="shared" si="37"/>
        <v>0</v>
      </c>
      <c r="X40" s="41">
        <f t="shared" si="37"/>
        <v>0</v>
      </c>
      <c r="Y40" s="41">
        <f t="shared" si="37"/>
        <v>0</v>
      </c>
      <c r="Z40" s="41">
        <f t="shared" si="37"/>
        <v>0</v>
      </c>
      <c r="AA40" s="41">
        <f t="shared" si="37"/>
        <v>0</v>
      </c>
      <c r="AB40" s="41">
        <f t="shared" si="37"/>
        <v>0</v>
      </c>
      <c r="AC40" s="41">
        <f t="shared" si="37"/>
        <v>0</v>
      </c>
      <c r="AD40" s="41">
        <f t="shared" si="37"/>
        <v>0</v>
      </c>
      <c r="AE40" s="41">
        <f t="shared" si="37"/>
        <v>0</v>
      </c>
      <c r="AF40" s="41">
        <f t="shared" si="37"/>
        <v>0</v>
      </c>
      <c r="AG40" s="41">
        <f t="shared" si="37"/>
        <v>0</v>
      </c>
      <c r="AH40" s="41">
        <f t="shared" si="37"/>
        <v>0</v>
      </c>
      <c r="AI40" s="41">
        <f t="shared" si="37"/>
        <v>0</v>
      </c>
      <c r="AJ40" s="41">
        <f t="shared" si="37"/>
        <v>0</v>
      </c>
      <c r="AK40" s="41">
        <f t="shared" si="37"/>
        <v>0</v>
      </c>
      <c r="AL40" s="41">
        <f t="shared" si="37"/>
        <v>0</v>
      </c>
      <c r="AM40" s="41">
        <f t="shared" si="37"/>
        <v>0</v>
      </c>
      <c r="AN40" s="41">
        <f t="shared" si="37"/>
        <v>0</v>
      </c>
      <c r="AO40" s="41">
        <f t="shared" ref="AO40:BT40" si="38">AO27</f>
        <v>0</v>
      </c>
      <c r="AP40" s="41">
        <f t="shared" si="38"/>
        <v>0</v>
      </c>
      <c r="AQ40" s="41">
        <f t="shared" si="38"/>
        <v>0</v>
      </c>
      <c r="AR40" s="41">
        <f t="shared" si="38"/>
        <v>0</v>
      </c>
      <c r="AS40" s="41">
        <f t="shared" si="38"/>
        <v>0</v>
      </c>
      <c r="AT40" s="41">
        <f t="shared" si="38"/>
        <v>0</v>
      </c>
      <c r="AU40" s="41">
        <f t="shared" si="38"/>
        <v>0</v>
      </c>
      <c r="AV40" s="41">
        <f t="shared" si="38"/>
        <v>0</v>
      </c>
      <c r="AW40" s="41">
        <f t="shared" si="38"/>
        <v>0</v>
      </c>
      <c r="AX40" s="41">
        <f t="shared" si="38"/>
        <v>0</v>
      </c>
      <c r="AY40" s="41">
        <f t="shared" si="38"/>
        <v>0</v>
      </c>
      <c r="AZ40" s="41">
        <f t="shared" si="38"/>
        <v>0</v>
      </c>
      <c r="BA40" s="41">
        <f t="shared" si="38"/>
        <v>0</v>
      </c>
      <c r="BB40" s="41">
        <f t="shared" si="38"/>
        <v>0</v>
      </c>
      <c r="BC40" s="41">
        <f t="shared" si="38"/>
        <v>0</v>
      </c>
      <c r="BD40" s="41">
        <f t="shared" si="38"/>
        <v>0</v>
      </c>
      <c r="BE40" s="41">
        <f t="shared" si="38"/>
        <v>0</v>
      </c>
      <c r="BF40" s="41">
        <f t="shared" si="38"/>
        <v>0</v>
      </c>
      <c r="BG40" s="41">
        <f t="shared" si="38"/>
        <v>0</v>
      </c>
      <c r="BH40" s="41">
        <f t="shared" si="38"/>
        <v>0</v>
      </c>
      <c r="BI40" s="41">
        <f t="shared" si="38"/>
        <v>0</v>
      </c>
      <c r="BJ40" s="41">
        <f t="shared" si="38"/>
        <v>0</v>
      </c>
      <c r="BK40" s="41">
        <f t="shared" si="38"/>
        <v>0</v>
      </c>
      <c r="BL40" s="41">
        <f t="shared" si="38"/>
        <v>0</v>
      </c>
      <c r="BM40" s="41">
        <f t="shared" si="38"/>
        <v>0</v>
      </c>
      <c r="BN40" s="41">
        <f t="shared" si="38"/>
        <v>0</v>
      </c>
      <c r="BO40" s="41">
        <f t="shared" si="38"/>
        <v>0</v>
      </c>
      <c r="BP40" s="41">
        <f t="shared" si="38"/>
        <v>0</v>
      </c>
      <c r="BQ40" s="41">
        <f t="shared" si="38"/>
        <v>0</v>
      </c>
      <c r="BR40" s="41">
        <f t="shared" si="38"/>
        <v>0</v>
      </c>
      <c r="BS40" s="41">
        <f t="shared" si="38"/>
        <v>0</v>
      </c>
      <c r="BT40" s="41">
        <f t="shared" si="38"/>
        <v>0</v>
      </c>
      <c r="BU40" s="41">
        <f t="shared" ref="BU40:DC40" si="39">BU27</f>
        <v>0</v>
      </c>
      <c r="BV40" s="41">
        <f t="shared" si="39"/>
        <v>0</v>
      </c>
      <c r="BW40" s="41">
        <f t="shared" si="39"/>
        <v>0</v>
      </c>
      <c r="BX40" s="41">
        <f t="shared" si="39"/>
        <v>0</v>
      </c>
      <c r="BY40" s="41">
        <f t="shared" si="39"/>
        <v>0</v>
      </c>
      <c r="BZ40" s="41">
        <f t="shared" si="39"/>
        <v>0</v>
      </c>
      <c r="CA40" s="41">
        <f t="shared" si="39"/>
        <v>0</v>
      </c>
      <c r="CB40" s="41">
        <f t="shared" si="39"/>
        <v>0</v>
      </c>
      <c r="CC40" s="41">
        <f t="shared" si="39"/>
        <v>0</v>
      </c>
      <c r="CD40" s="41">
        <f t="shared" si="39"/>
        <v>0</v>
      </c>
      <c r="CE40" s="41">
        <f t="shared" si="39"/>
        <v>0</v>
      </c>
      <c r="CF40" s="41">
        <f t="shared" si="39"/>
        <v>0</v>
      </c>
      <c r="CG40" s="41">
        <f t="shared" si="39"/>
        <v>0</v>
      </c>
      <c r="CH40" s="41">
        <f t="shared" si="39"/>
        <v>0</v>
      </c>
      <c r="CI40" s="41">
        <f t="shared" si="39"/>
        <v>0</v>
      </c>
      <c r="CJ40" s="41">
        <f t="shared" si="39"/>
        <v>0</v>
      </c>
      <c r="CK40" s="41">
        <f t="shared" si="39"/>
        <v>0</v>
      </c>
      <c r="CL40" s="41">
        <f t="shared" si="39"/>
        <v>0</v>
      </c>
      <c r="CM40" s="41">
        <f t="shared" si="39"/>
        <v>0</v>
      </c>
      <c r="CN40" s="41">
        <f t="shared" si="39"/>
        <v>0</v>
      </c>
      <c r="CO40" s="41">
        <f t="shared" si="39"/>
        <v>0</v>
      </c>
      <c r="CP40" s="41">
        <f t="shared" si="39"/>
        <v>0</v>
      </c>
      <c r="CQ40" s="41">
        <f t="shared" si="39"/>
        <v>0</v>
      </c>
      <c r="CR40" s="41">
        <f t="shared" si="39"/>
        <v>0</v>
      </c>
      <c r="CS40" s="41">
        <f t="shared" si="39"/>
        <v>0</v>
      </c>
      <c r="CT40" s="41">
        <f t="shared" si="39"/>
        <v>0</v>
      </c>
      <c r="CU40" s="41">
        <f t="shared" si="39"/>
        <v>0</v>
      </c>
      <c r="CV40" s="41">
        <f t="shared" si="39"/>
        <v>0</v>
      </c>
      <c r="CW40" s="41">
        <f t="shared" si="39"/>
        <v>0</v>
      </c>
      <c r="CX40" s="41">
        <f t="shared" si="39"/>
        <v>0</v>
      </c>
      <c r="CY40" s="41">
        <f t="shared" si="39"/>
        <v>0</v>
      </c>
      <c r="CZ40" s="41">
        <f t="shared" si="39"/>
        <v>0</v>
      </c>
      <c r="DA40" s="41">
        <f t="shared" si="39"/>
        <v>0</v>
      </c>
      <c r="DB40" s="41">
        <f t="shared" si="39"/>
        <v>0</v>
      </c>
      <c r="DC40" s="41">
        <f t="shared" si="39"/>
        <v>0</v>
      </c>
    </row>
    <row r="41" spans="2:107" x14ac:dyDescent="0.35">
      <c r="B41" s="40" t="s">
        <v>95</v>
      </c>
      <c r="H41" s="41">
        <f>-(H40/2)*Inflation_WACC_Taxes_Price!$C$24-MIN(H39,SUM(C40:$C40)*Inflation_WACC_Taxes_Price!$C$24)</f>
        <v>0</v>
      </c>
      <c r="I41" s="41">
        <f>-(I40/2)*Inflation_WACC_Taxes_Price!$C$24-MIN(I39,SUM($C40:H40)*Inflation_WACC_Taxes_Price!$C$24)</f>
        <v>0</v>
      </c>
      <c r="J41" s="41">
        <f>-(J40/2)*Inflation_WACC_Taxes_Price!$C$24-MIN(J39,SUM($C40:I40)*Inflation_WACC_Taxes_Price!$C$24)</f>
        <v>0</v>
      </c>
      <c r="K41" s="41">
        <f>-(K40/2)*Inflation_WACC_Taxes_Price!$C$24-MIN(K39,SUM($C40:J40)*Inflation_WACC_Taxes_Price!$C$24)</f>
        <v>0</v>
      </c>
      <c r="L41" s="41">
        <f>-(L40/2)*Inflation_WACC_Taxes_Price!$C$24-MIN(L39,SUM($C40:K40)*Inflation_WACC_Taxes_Price!$C$24)</f>
        <v>0</v>
      </c>
      <c r="M41" s="41">
        <f>-(M40/2)*Inflation_WACC_Taxes_Price!$C$24-MIN(M39,SUM($C40:L40)*Inflation_WACC_Taxes_Price!$C$24)</f>
        <v>0</v>
      </c>
      <c r="N41" s="41">
        <f>-(N40/2)*Inflation_WACC_Taxes_Price!$C$24-MIN(N39,SUM($C40:M40)*Inflation_WACC_Taxes_Price!$C$24)</f>
        <v>0</v>
      </c>
      <c r="O41" s="41">
        <f>-(O40/2)*Inflation_WACC_Taxes_Price!$C$24-MIN(O39,SUM($C40:N40)*Inflation_WACC_Taxes_Price!$C$24)</f>
        <v>0</v>
      </c>
      <c r="P41" s="41">
        <f>-(P40/2)*Inflation_WACC_Taxes_Price!$C$24-MIN(P39,SUM($C40:O40)*Inflation_WACC_Taxes_Price!$C$24)</f>
        <v>0</v>
      </c>
      <c r="Q41" s="41">
        <f>-(Q40/2)*Inflation_WACC_Taxes_Price!$C$24-MIN(Q39,SUM($C40:P40)*Inflation_WACC_Taxes_Price!$C$24)</f>
        <v>0</v>
      </c>
      <c r="R41" s="41">
        <f>-(R40/2)*Inflation_WACC_Taxes_Price!$C$24-MIN(R39,SUM($C40:Q40)*Inflation_WACC_Taxes_Price!$C$24)</f>
        <v>0</v>
      </c>
      <c r="S41" s="41">
        <f>-(S40/2)*Inflation_WACC_Taxes_Price!$C$24-MIN(S39,SUM($C40:R40)*Inflation_WACC_Taxes_Price!$C$24)</f>
        <v>0</v>
      </c>
      <c r="T41" s="41">
        <f>-(T40/2)*Inflation_WACC_Taxes_Price!$C$24-MIN(T39,SUM($C40:S40)*Inflation_WACC_Taxes_Price!$C$24)</f>
        <v>0</v>
      </c>
      <c r="U41" s="41">
        <f>-(U40/2)*Inflation_WACC_Taxes_Price!$C$24-MIN(U39,SUM($C40:T40)*Inflation_WACC_Taxes_Price!$C$24)</f>
        <v>0</v>
      </c>
      <c r="V41" s="41">
        <f>-(V40/2)*Inflation_WACC_Taxes_Price!$C$24-MIN(V39,SUM($C40:U40)*Inflation_WACC_Taxes_Price!$C$24)</f>
        <v>0</v>
      </c>
      <c r="W41" s="41">
        <f>-(W40/2)*Inflation_WACC_Taxes_Price!$C$24-MIN(W39,SUM($C40:V40)*Inflation_WACC_Taxes_Price!$C$24)</f>
        <v>0</v>
      </c>
      <c r="X41" s="41">
        <f>-(X40/2)*Inflation_WACC_Taxes_Price!$C$24-MIN(X39,SUM($C40:W40)*Inflation_WACC_Taxes_Price!$C$24)</f>
        <v>0</v>
      </c>
      <c r="Y41" s="41">
        <f>-(Y40/2)*Inflation_WACC_Taxes_Price!$C$24-MIN(Y39,SUM($C40:X40)*Inflation_WACC_Taxes_Price!$C$24)</f>
        <v>0</v>
      </c>
      <c r="Z41" s="41">
        <f>-(Z40/2)*Inflation_WACC_Taxes_Price!$C$24-MIN(Z39,SUM($C40:Y40)*Inflation_WACC_Taxes_Price!$C$24)</f>
        <v>0</v>
      </c>
      <c r="AA41" s="41">
        <f>-(AA40/2)*Inflation_WACC_Taxes_Price!$C$24-MIN(AA39,SUM($C40:Z40)*Inflation_WACC_Taxes_Price!$C$24)</f>
        <v>0</v>
      </c>
      <c r="AB41" s="41">
        <f>-(AB40/2)*Inflation_WACC_Taxes_Price!$C$24-MIN(AB39,SUM($C40:AA40)*Inflation_WACC_Taxes_Price!$C$24)</f>
        <v>0</v>
      </c>
      <c r="AC41" s="41">
        <f>-(AC40/2)*Inflation_WACC_Taxes_Price!$C$24-MIN(AC39,SUM($C40:AB40)*Inflation_WACC_Taxes_Price!$C$24)</f>
        <v>0</v>
      </c>
      <c r="AD41" s="41">
        <f>-(AD40/2)*Inflation_WACC_Taxes_Price!$C$24-MIN(AD39,SUM($C40:AC40)*Inflation_WACC_Taxes_Price!$C$24)</f>
        <v>0</v>
      </c>
      <c r="AE41" s="41">
        <f>-(AE40/2)*Inflation_WACC_Taxes_Price!$C$24-MIN(AE39,SUM($C40:AD40)*Inflation_WACC_Taxes_Price!$C$24)</f>
        <v>0</v>
      </c>
      <c r="AF41" s="41">
        <f>-(AF40/2)*Inflation_WACC_Taxes_Price!$C$24-MIN(AF39,SUM($C40:AE40)*Inflation_WACC_Taxes_Price!$C$24)</f>
        <v>0</v>
      </c>
      <c r="AG41" s="41">
        <f>-(AG40/2)*Inflation_WACC_Taxes_Price!$C$24-MIN(AG39,SUM($C40:AF40)*Inflation_WACC_Taxes_Price!$C$24)</f>
        <v>0</v>
      </c>
      <c r="AH41" s="41">
        <f>-(AH40/2)*Inflation_WACC_Taxes_Price!$C$24-MIN(AH39,SUM($C40:AG40)*Inflation_WACC_Taxes_Price!$C$24)</f>
        <v>0</v>
      </c>
      <c r="AI41" s="41">
        <f>-(AI40/2)*Inflation_WACC_Taxes_Price!$C$24-MIN(AI39,SUM($C40:AH40)*Inflation_WACC_Taxes_Price!$C$24)</f>
        <v>0</v>
      </c>
      <c r="AJ41" s="41">
        <f>-(AJ40/2)*Inflation_WACC_Taxes_Price!$C$24-MIN(AJ39,SUM($C40:AI40)*Inflation_WACC_Taxes_Price!$C$24)</f>
        <v>0</v>
      </c>
      <c r="AK41" s="41">
        <f>-(AK40/2)*Inflation_WACC_Taxes_Price!$C$24-MIN(AK39,SUM($C40:AJ40)*Inflation_WACC_Taxes_Price!$C$24)</f>
        <v>0</v>
      </c>
      <c r="AL41" s="41">
        <f>-(AL40/2)*Inflation_WACC_Taxes_Price!$C$24-MIN(AL39,SUM($C40:AK40)*Inflation_WACC_Taxes_Price!$C$24)</f>
        <v>0</v>
      </c>
      <c r="AM41" s="41">
        <f>-(AM40/2)*Inflation_WACC_Taxes_Price!$C$24-MIN(AM39,SUM($C40:AL40)*Inflation_WACC_Taxes_Price!$C$24)</f>
        <v>0</v>
      </c>
      <c r="AN41" s="41">
        <f>-(AN40/2)*Inflation_WACC_Taxes_Price!$C$24-MIN(AN39,SUM($C40:AM40)*Inflation_WACC_Taxes_Price!$C$24)</f>
        <v>0</v>
      </c>
      <c r="AO41" s="41">
        <f>-(AO40/2)*Inflation_WACC_Taxes_Price!$C$24-MIN(AO39,SUM($C40:AN40)*Inflation_WACC_Taxes_Price!$C$24)</f>
        <v>0</v>
      </c>
      <c r="AP41" s="41">
        <f>-(AP40/2)*Inflation_WACC_Taxes_Price!$C$24-MIN(AP39,SUM($C40:AO40)*Inflation_WACC_Taxes_Price!$C$24)</f>
        <v>0</v>
      </c>
      <c r="AQ41" s="41">
        <f>-(AQ40/2)*Inflation_WACC_Taxes_Price!$C$24-MIN(AQ39,SUM($C40:AP40)*Inflation_WACC_Taxes_Price!$C$24)</f>
        <v>0</v>
      </c>
      <c r="AR41" s="41">
        <f>-(AR40/2)*Inflation_WACC_Taxes_Price!$C$24-MIN(AR39,SUM($C40:AQ40)*Inflation_WACC_Taxes_Price!$C$24)</f>
        <v>0</v>
      </c>
      <c r="AS41" s="41">
        <f>-(AS40/2)*Inflation_WACC_Taxes_Price!$C$24-MIN(AS39,SUM($C40:AR40)*Inflation_WACC_Taxes_Price!$C$24)</f>
        <v>0</v>
      </c>
      <c r="AT41" s="41">
        <f>-(AT40/2)*Inflation_WACC_Taxes_Price!$C$24-MIN(AT39,SUM($C40:AS40)*Inflation_WACC_Taxes_Price!$C$24)</f>
        <v>0</v>
      </c>
      <c r="AU41" s="41">
        <f>-(AU40/2)*Inflation_WACC_Taxes_Price!$C$24-MIN(AU39,SUM($C40:AT40)*Inflation_WACC_Taxes_Price!$C$24)</f>
        <v>0</v>
      </c>
      <c r="AV41" s="41">
        <f>-(AV40/2)*Inflation_WACC_Taxes_Price!$C$24-MIN(AV39,SUM($C40:AU40)*Inflation_WACC_Taxes_Price!$C$24)</f>
        <v>0</v>
      </c>
      <c r="AW41" s="41">
        <f>-(AW40/2)*Inflation_WACC_Taxes_Price!$C$24-MIN(AW39,SUM($C40:AV40)*Inflation_WACC_Taxes_Price!$C$24)</f>
        <v>0</v>
      </c>
      <c r="AX41" s="41">
        <f>-(AX40/2)*Inflation_WACC_Taxes_Price!$C$24-MIN(AX39,SUM($C40:AW40)*Inflation_WACC_Taxes_Price!$C$24)</f>
        <v>0</v>
      </c>
      <c r="AY41" s="41">
        <f>-(AY40/2)*Inflation_WACC_Taxes_Price!$C$24-MIN(AY39,SUM($C40:AX40)*Inflation_WACC_Taxes_Price!$C$24)</f>
        <v>0</v>
      </c>
      <c r="AZ41" s="41">
        <f>-(AZ40/2)*Inflation_WACC_Taxes_Price!$C$24-MIN(AZ39,SUM($C40:AY40)*Inflation_WACC_Taxes_Price!$C$24)</f>
        <v>0</v>
      </c>
      <c r="BA41" s="41">
        <f>-(BA40/2)*Inflation_WACC_Taxes_Price!$C$24-MIN(BA39,SUM($C40:AZ40)*Inflation_WACC_Taxes_Price!$C$24)</f>
        <v>0</v>
      </c>
      <c r="BB41" s="41">
        <f>-(BB40/2)*Inflation_WACC_Taxes_Price!$C$24-MIN(BB39,SUM($C40:BA40)*Inflation_WACC_Taxes_Price!$C$24)</f>
        <v>0</v>
      </c>
      <c r="BC41" s="41">
        <f>-(BC40/2)*Inflation_WACC_Taxes_Price!$C$24-MIN(BC39,SUM($C40:BB40)*Inflation_WACC_Taxes_Price!$C$24)</f>
        <v>0</v>
      </c>
      <c r="BD41" s="41">
        <f>-(BD40/2)*Inflation_WACC_Taxes_Price!$C$24-MIN(BD39,SUM($C40:BC40)*Inflation_WACC_Taxes_Price!$C$24)</f>
        <v>0</v>
      </c>
      <c r="BE41" s="41">
        <f>-(BE40/2)*Inflation_WACC_Taxes_Price!$C$24-MIN(BE39,SUM($C40:BD40)*Inflation_WACC_Taxes_Price!$C$24)</f>
        <v>0</v>
      </c>
      <c r="BF41" s="41">
        <f>-(BF40/2)*Inflation_WACC_Taxes_Price!$C$24-MIN(BF39,SUM($C40:BE40)*Inflation_WACC_Taxes_Price!$C$24)</f>
        <v>0</v>
      </c>
      <c r="BG41" s="41">
        <f>-(BG40/2)*Inflation_WACC_Taxes_Price!$C$24-MIN(BG39,SUM($C40:BF40)*Inflation_WACC_Taxes_Price!$C$24)</f>
        <v>0</v>
      </c>
      <c r="BH41" s="41">
        <f>-(BH40/2)*Inflation_WACC_Taxes_Price!$C$24-MIN(BH39,SUM($C40:BG40)*Inflation_WACC_Taxes_Price!$C$24)</f>
        <v>0</v>
      </c>
      <c r="BI41" s="41">
        <f>-(BI40/2)*Inflation_WACC_Taxes_Price!$C$24-MIN(BI39,SUM($C40:BH40)*Inflation_WACC_Taxes_Price!$C$24)</f>
        <v>0</v>
      </c>
      <c r="BJ41" s="41">
        <f>-(BJ40/2)*Inflation_WACC_Taxes_Price!$C$24-MIN(BJ39,SUM($C40:BI40)*Inflation_WACC_Taxes_Price!$C$24)</f>
        <v>0</v>
      </c>
      <c r="BK41" s="41">
        <f>-(BK40/2)*Inflation_WACC_Taxes_Price!$C$24-MIN(BK39,SUM($C40:BJ40)*Inflation_WACC_Taxes_Price!$C$24)</f>
        <v>0</v>
      </c>
      <c r="BL41" s="41">
        <f>-(BL40/2)*Inflation_WACC_Taxes_Price!$C$24-MIN(BL39,SUM($C40:BK40)*Inflation_WACC_Taxes_Price!$C$24)</f>
        <v>0</v>
      </c>
      <c r="BM41" s="41">
        <f>-(BM40/2)*Inflation_WACC_Taxes_Price!$C$24-MIN(BM39,SUM($C40:BL40)*Inflation_WACC_Taxes_Price!$C$24)</f>
        <v>0</v>
      </c>
      <c r="BN41" s="41">
        <f>-(BN40/2)*Inflation_WACC_Taxes_Price!$C$24-MIN(BN39,SUM($C40:BM40)*Inflation_WACC_Taxes_Price!$C$24)</f>
        <v>0</v>
      </c>
      <c r="BO41" s="41">
        <f>-(BO40/2)*Inflation_WACC_Taxes_Price!$C$24-MIN(BO39,SUM($C40:BN40)*Inflation_WACC_Taxes_Price!$C$24)</f>
        <v>0</v>
      </c>
      <c r="BP41" s="41">
        <f>-(BP40/2)*Inflation_WACC_Taxes_Price!$C$24-MIN(BP39,SUM($C40:BO40)*Inflation_WACC_Taxes_Price!$C$24)</f>
        <v>0</v>
      </c>
      <c r="BQ41" s="41">
        <f>-(BQ40/2)*Inflation_WACC_Taxes_Price!$C$24-MIN(BQ39,SUM($C40:BP40)*Inflation_WACC_Taxes_Price!$C$24)</f>
        <v>0</v>
      </c>
      <c r="BR41" s="41">
        <f>-(BR40/2)*Inflation_WACC_Taxes_Price!$C$24-MIN(BR39,SUM($C40:BQ40)*Inflation_WACC_Taxes_Price!$C$24)</f>
        <v>0</v>
      </c>
      <c r="BS41" s="41">
        <f>-(BS40/2)*Inflation_WACC_Taxes_Price!$C$24-MIN(BS39,SUM($C40:BR40)*Inflation_WACC_Taxes_Price!$C$24)</f>
        <v>0</v>
      </c>
      <c r="BT41" s="41">
        <f>-(BT40/2)*Inflation_WACC_Taxes_Price!$C$24-MIN(BT39,SUM($C40:BS40)*Inflation_WACC_Taxes_Price!$C$24)</f>
        <v>0</v>
      </c>
      <c r="BU41" s="41">
        <f>-(BU40/2)*Inflation_WACC_Taxes_Price!$C$24-MIN(BU39,SUM($C40:BT40)*Inflation_WACC_Taxes_Price!$C$24)</f>
        <v>0</v>
      </c>
      <c r="BV41" s="41">
        <f>-(BV40/2)*Inflation_WACC_Taxes_Price!$C$24-MIN(BV39,SUM($C40:BU40)*Inflation_WACC_Taxes_Price!$C$24)</f>
        <v>0</v>
      </c>
      <c r="BW41" s="41">
        <f>-(BW40/2)*Inflation_WACC_Taxes_Price!$C$24-MIN(BW39,SUM($C40:BV40)*Inflation_WACC_Taxes_Price!$C$24)</f>
        <v>0</v>
      </c>
      <c r="BX41" s="41">
        <f>-(BX40/2)*Inflation_WACC_Taxes_Price!$C$24-MIN(BX39,SUM($C40:BW40)*Inflation_WACC_Taxes_Price!$C$24)</f>
        <v>0</v>
      </c>
      <c r="BY41" s="41">
        <f>-(BY40/2)*Inflation_WACC_Taxes_Price!$C$24-MIN(BY39,SUM($C40:BX40)*Inflation_WACC_Taxes_Price!$C$24)</f>
        <v>0</v>
      </c>
      <c r="BZ41" s="41">
        <f>-(BZ40/2)*Inflation_WACC_Taxes_Price!$C$24-MIN(BZ39,SUM($C40:BY40)*Inflation_WACC_Taxes_Price!$C$24)</f>
        <v>0</v>
      </c>
      <c r="CA41" s="41">
        <f>-(CA40/2)*Inflation_WACC_Taxes_Price!$C$24-MIN(CA39,SUM($C40:BZ40)*Inflation_WACC_Taxes_Price!$C$24)</f>
        <v>0</v>
      </c>
      <c r="CB41" s="41">
        <f>-(CB40/2)*Inflation_WACC_Taxes_Price!$C$24-MIN(CB39,SUM($C40:CA40)*Inflation_WACC_Taxes_Price!$C$24)</f>
        <v>0</v>
      </c>
      <c r="CC41" s="41">
        <f>-(CC40/2)*Inflation_WACC_Taxes_Price!$C$24-MIN(CC39,SUM($C40:CB40)*Inflation_WACC_Taxes_Price!$C$24)</f>
        <v>0</v>
      </c>
      <c r="CD41" s="41">
        <f>-(CD40/2)*Inflation_WACC_Taxes_Price!$C$24-MIN(CD39,SUM($C40:CC40)*Inflation_WACC_Taxes_Price!$C$24)</f>
        <v>0</v>
      </c>
      <c r="CE41" s="41">
        <f>-(CE40/2)*Inflation_WACC_Taxes_Price!$C$24-MIN(CE39,SUM($C40:CD40)*Inflation_WACC_Taxes_Price!$C$24)</f>
        <v>0</v>
      </c>
      <c r="CF41" s="41">
        <f>-(CF40/2)*Inflation_WACC_Taxes_Price!$C$24-MIN(CF39,SUM($C40:CE40)*Inflation_WACC_Taxes_Price!$C$24)</f>
        <v>0</v>
      </c>
      <c r="CG41" s="41">
        <f>-(CG40/2)*Inflation_WACC_Taxes_Price!$C$24-MIN(CG39,SUM($C40:CF40)*Inflation_WACC_Taxes_Price!$C$24)</f>
        <v>0</v>
      </c>
      <c r="CH41" s="41">
        <f>-(CH40/2)*Inflation_WACC_Taxes_Price!$C$24-MIN(CH39,SUM($C40:CG40)*Inflation_WACC_Taxes_Price!$C$24)</f>
        <v>0</v>
      </c>
      <c r="CI41" s="41">
        <f>-(CI40/2)*Inflation_WACC_Taxes_Price!$C$24-MIN(CI39,SUM($C40:CH40)*Inflation_WACC_Taxes_Price!$C$24)</f>
        <v>0</v>
      </c>
      <c r="CJ41" s="41">
        <f>-(CJ40/2)*Inflation_WACC_Taxes_Price!$C$24-MIN(CJ39,SUM($C40:CI40)*Inflation_WACC_Taxes_Price!$C$24)</f>
        <v>0</v>
      </c>
      <c r="CK41" s="41">
        <f>-(CK40/2)*Inflation_WACC_Taxes_Price!$C$24-MIN(CK39,SUM($C40:CJ40)*Inflation_WACC_Taxes_Price!$C$24)</f>
        <v>0</v>
      </c>
      <c r="CL41" s="41">
        <f>-(CL40/2)*Inflation_WACC_Taxes_Price!$C$24-MIN(CL39,SUM($C40:CK40)*Inflation_WACC_Taxes_Price!$C$24)</f>
        <v>0</v>
      </c>
      <c r="CM41" s="41">
        <f>-(CM40/2)*Inflation_WACC_Taxes_Price!$C$24-MIN(CM39,SUM($C40:CL40)*Inflation_WACC_Taxes_Price!$C$24)</f>
        <v>0</v>
      </c>
      <c r="CN41" s="41">
        <f>-(CN40/2)*Inflation_WACC_Taxes_Price!$C$24-MIN(CN39,SUM($C40:CM40)*Inflation_WACC_Taxes_Price!$C$24)</f>
        <v>0</v>
      </c>
      <c r="CO41" s="41">
        <f>-(CO40/2)*Inflation_WACC_Taxes_Price!$C$24-MIN(CO39,SUM($C40:CN40)*Inflation_WACC_Taxes_Price!$C$24)</f>
        <v>0</v>
      </c>
      <c r="CP41" s="41">
        <f>-(CP40/2)*Inflation_WACC_Taxes_Price!$C$24-MIN(CP39,SUM($C40:CO40)*Inflation_WACC_Taxes_Price!$C$24)</f>
        <v>0</v>
      </c>
      <c r="CQ41" s="41">
        <f>-(CQ40/2)*Inflation_WACC_Taxes_Price!$C$24-MIN(CQ39,SUM($C40:CP40)*Inflation_WACC_Taxes_Price!$C$24)</f>
        <v>0</v>
      </c>
      <c r="CR41" s="41">
        <f>-(CR40/2)*Inflation_WACC_Taxes_Price!$C$24-MIN(CR39,SUM($C40:CQ40)*Inflation_WACC_Taxes_Price!$C$24)</f>
        <v>0</v>
      </c>
      <c r="CS41" s="41">
        <f>-(CS40/2)*Inflation_WACC_Taxes_Price!$C$24-MIN(CS39,SUM($C40:CR40)*Inflation_WACC_Taxes_Price!$C$24)</f>
        <v>0</v>
      </c>
      <c r="CT41" s="41">
        <f>-(CT40/2)*Inflation_WACC_Taxes_Price!$C$24-MIN(CT39,SUM($C40:CS40)*Inflation_WACC_Taxes_Price!$C$24)</f>
        <v>0</v>
      </c>
      <c r="CU41" s="41">
        <f>-(CU40/2)*Inflation_WACC_Taxes_Price!$C$24-MIN(CU39,SUM($C40:CT40)*Inflation_WACC_Taxes_Price!$C$24)</f>
        <v>0</v>
      </c>
      <c r="CV41" s="41">
        <f>-(CV40/2)*Inflation_WACC_Taxes_Price!$C$24-MIN(CV39,SUM($C40:CU40)*Inflation_WACC_Taxes_Price!$C$24)</f>
        <v>0</v>
      </c>
      <c r="CW41" s="41">
        <f>-(CW40/2)*Inflation_WACC_Taxes_Price!$C$24-MIN(CW39,SUM($C40:CV40)*Inflation_WACC_Taxes_Price!$C$24)</f>
        <v>0</v>
      </c>
      <c r="CX41" s="41">
        <f>-(CX40/2)*Inflation_WACC_Taxes_Price!$C$24-MIN(CX39,SUM($C40:CW40)*Inflation_WACC_Taxes_Price!$C$24)</f>
        <v>0</v>
      </c>
      <c r="CY41" s="41">
        <f>-(CY40/2)*Inflation_WACC_Taxes_Price!$C$24-MIN(CY39,SUM($C40:CX40)*Inflation_WACC_Taxes_Price!$C$24)</f>
        <v>0</v>
      </c>
      <c r="CZ41" s="41">
        <f>-(CZ40/2)*Inflation_WACC_Taxes_Price!$C$24-MIN(CZ39,SUM($C40:CY40)*Inflation_WACC_Taxes_Price!$C$24)</f>
        <v>0</v>
      </c>
      <c r="DA41" s="41">
        <f>-(DA40/2)*Inflation_WACC_Taxes_Price!$C$24-MIN(DA39,SUM($C40:CZ40)*Inflation_WACC_Taxes_Price!$C$24)</f>
        <v>0</v>
      </c>
      <c r="DB41" s="41">
        <f>-(DB40/2)*Inflation_WACC_Taxes_Price!$C$24-MIN(DB39,SUM($C40:DA40)*Inflation_WACC_Taxes_Price!$C$24)</f>
        <v>0</v>
      </c>
      <c r="DC41" s="41">
        <f>-(DC40/2)*Inflation_WACC_Taxes_Price!$C$24-MIN(DC39,SUM($C40:DB40)*Inflation_WACC_Taxes_Price!$C$24)</f>
        <v>0</v>
      </c>
    </row>
    <row r="42" spans="2:107" x14ac:dyDescent="0.35">
      <c r="B42" s="40" t="s">
        <v>107</v>
      </c>
      <c r="H42" s="41">
        <f>H39+H40+H41</f>
        <v>0</v>
      </c>
      <c r="I42" s="41">
        <f t="shared" ref="I42" si="40">I39+I40+I41</f>
        <v>0</v>
      </c>
      <c r="J42" s="41">
        <f t="shared" ref="J42:BU42" si="41">J39+J40+J41</f>
        <v>0</v>
      </c>
      <c r="K42" s="41">
        <f t="shared" si="41"/>
        <v>0</v>
      </c>
      <c r="L42" s="41">
        <f t="shared" si="41"/>
        <v>0</v>
      </c>
      <c r="M42" s="41">
        <f t="shared" si="41"/>
        <v>0</v>
      </c>
      <c r="N42" s="41">
        <f t="shared" si="41"/>
        <v>0</v>
      </c>
      <c r="O42" s="41">
        <f t="shared" si="41"/>
        <v>0</v>
      </c>
      <c r="P42" s="41">
        <f t="shared" si="41"/>
        <v>0</v>
      </c>
      <c r="Q42" s="41">
        <f t="shared" si="41"/>
        <v>0</v>
      </c>
      <c r="R42" s="41">
        <f t="shared" si="41"/>
        <v>0</v>
      </c>
      <c r="S42" s="41">
        <f t="shared" si="41"/>
        <v>0</v>
      </c>
      <c r="T42" s="41">
        <f t="shared" si="41"/>
        <v>0</v>
      </c>
      <c r="U42" s="41">
        <f t="shared" si="41"/>
        <v>0</v>
      </c>
      <c r="V42" s="41">
        <f t="shared" si="41"/>
        <v>0</v>
      </c>
      <c r="W42" s="41">
        <f t="shared" si="41"/>
        <v>0</v>
      </c>
      <c r="X42" s="41">
        <f t="shared" si="41"/>
        <v>0</v>
      </c>
      <c r="Y42" s="41">
        <f t="shared" si="41"/>
        <v>0</v>
      </c>
      <c r="Z42" s="41">
        <f t="shared" si="41"/>
        <v>0</v>
      </c>
      <c r="AA42" s="41">
        <f t="shared" si="41"/>
        <v>0</v>
      </c>
      <c r="AB42" s="41">
        <f t="shared" si="41"/>
        <v>0</v>
      </c>
      <c r="AC42" s="41">
        <f t="shared" si="41"/>
        <v>0</v>
      </c>
      <c r="AD42" s="41">
        <f t="shared" si="41"/>
        <v>0</v>
      </c>
      <c r="AE42" s="41">
        <f t="shared" si="41"/>
        <v>0</v>
      </c>
      <c r="AF42" s="41">
        <f t="shared" si="41"/>
        <v>0</v>
      </c>
      <c r="AG42" s="41">
        <f t="shared" si="41"/>
        <v>0</v>
      </c>
      <c r="AH42" s="41">
        <f t="shared" si="41"/>
        <v>0</v>
      </c>
      <c r="AI42" s="41">
        <f t="shared" si="41"/>
        <v>0</v>
      </c>
      <c r="AJ42" s="41">
        <f t="shared" si="41"/>
        <v>0</v>
      </c>
      <c r="AK42" s="41">
        <f t="shared" si="41"/>
        <v>0</v>
      </c>
      <c r="AL42" s="41">
        <f t="shared" si="41"/>
        <v>0</v>
      </c>
      <c r="AM42" s="41">
        <f t="shared" si="41"/>
        <v>0</v>
      </c>
      <c r="AN42" s="41">
        <f t="shared" si="41"/>
        <v>0</v>
      </c>
      <c r="AO42" s="41">
        <f t="shared" si="41"/>
        <v>0</v>
      </c>
      <c r="AP42" s="41">
        <f t="shared" si="41"/>
        <v>0</v>
      </c>
      <c r="AQ42" s="41">
        <f t="shared" si="41"/>
        <v>0</v>
      </c>
      <c r="AR42" s="41">
        <f t="shared" si="41"/>
        <v>0</v>
      </c>
      <c r="AS42" s="41">
        <f t="shared" si="41"/>
        <v>0</v>
      </c>
      <c r="AT42" s="41">
        <f t="shared" si="41"/>
        <v>0</v>
      </c>
      <c r="AU42" s="41">
        <f t="shared" si="41"/>
        <v>0</v>
      </c>
      <c r="AV42" s="41">
        <f t="shared" si="41"/>
        <v>0</v>
      </c>
      <c r="AW42" s="41">
        <f t="shared" si="41"/>
        <v>0</v>
      </c>
      <c r="AX42" s="41">
        <f t="shared" si="41"/>
        <v>0</v>
      </c>
      <c r="AY42" s="41">
        <f t="shared" si="41"/>
        <v>0</v>
      </c>
      <c r="AZ42" s="41">
        <f t="shared" si="41"/>
        <v>0</v>
      </c>
      <c r="BA42" s="41">
        <f t="shared" si="41"/>
        <v>0</v>
      </c>
      <c r="BB42" s="41">
        <f t="shared" si="41"/>
        <v>0</v>
      </c>
      <c r="BC42" s="41">
        <f t="shared" si="41"/>
        <v>0</v>
      </c>
      <c r="BD42" s="41">
        <f t="shared" si="41"/>
        <v>0</v>
      </c>
      <c r="BE42" s="41">
        <f t="shared" si="41"/>
        <v>0</v>
      </c>
      <c r="BF42" s="41">
        <f t="shared" si="41"/>
        <v>0</v>
      </c>
      <c r="BG42" s="41">
        <f t="shared" si="41"/>
        <v>0</v>
      </c>
      <c r="BH42" s="41">
        <f t="shared" si="41"/>
        <v>0</v>
      </c>
      <c r="BI42" s="41">
        <f t="shared" si="41"/>
        <v>0</v>
      </c>
      <c r="BJ42" s="41">
        <f t="shared" si="41"/>
        <v>0</v>
      </c>
      <c r="BK42" s="41">
        <f t="shared" si="41"/>
        <v>0</v>
      </c>
      <c r="BL42" s="41">
        <f t="shared" si="41"/>
        <v>0</v>
      </c>
      <c r="BM42" s="41">
        <f t="shared" si="41"/>
        <v>0</v>
      </c>
      <c r="BN42" s="41">
        <f t="shared" si="41"/>
        <v>0</v>
      </c>
      <c r="BO42" s="41">
        <f t="shared" si="41"/>
        <v>0</v>
      </c>
      <c r="BP42" s="41">
        <f t="shared" si="41"/>
        <v>0</v>
      </c>
      <c r="BQ42" s="41">
        <f t="shared" si="41"/>
        <v>0</v>
      </c>
      <c r="BR42" s="41">
        <f t="shared" si="41"/>
        <v>0</v>
      </c>
      <c r="BS42" s="41">
        <f t="shared" si="41"/>
        <v>0</v>
      </c>
      <c r="BT42" s="41">
        <f t="shared" si="41"/>
        <v>0</v>
      </c>
      <c r="BU42" s="41">
        <f t="shared" si="41"/>
        <v>0</v>
      </c>
      <c r="BV42" s="41">
        <f t="shared" ref="BV42:DC42" si="42">BV39+BV40+BV41</f>
        <v>0</v>
      </c>
      <c r="BW42" s="41">
        <f t="shared" si="42"/>
        <v>0</v>
      </c>
      <c r="BX42" s="41">
        <f t="shared" si="42"/>
        <v>0</v>
      </c>
      <c r="BY42" s="41">
        <f t="shared" si="42"/>
        <v>0</v>
      </c>
      <c r="BZ42" s="41">
        <f t="shared" si="42"/>
        <v>0</v>
      </c>
      <c r="CA42" s="41">
        <f t="shared" si="42"/>
        <v>0</v>
      </c>
      <c r="CB42" s="41">
        <f t="shared" si="42"/>
        <v>0</v>
      </c>
      <c r="CC42" s="41">
        <f t="shared" si="42"/>
        <v>0</v>
      </c>
      <c r="CD42" s="41">
        <f t="shared" si="42"/>
        <v>0</v>
      </c>
      <c r="CE42" s="41">
        <f t="shared" si="42"/>
        <v>0</v>
      </c>
      <c r="CF42" s="41">
        <f t="shared" si="42"/>
        <v>0</v>
      </c>
      <c r="CG42" s="41">
        <f t="shared" si="42"/>
        <v>0</v>
      </c>
      <c r="CH42" s="41">
        <f t="shared" si="42"/>
        <v>0</v>
      </c>
      <c r="CI42" s="41">
        <f t="shared" si="42"/>
        <v>0</v>
      </c>
      <c r="CJ42" s="41">
        <f t="shared" si="42"/>
        <v>0</v>
      </c>
      <c r="CK42" s="41">
        <f t="shared" si="42"/>
        <v>0</v>
      </c>
      <c r="CL42" s="41">
        <f t="shared" si="42"/>
        <v>0</v>
      </c>
      <c r="CM42" s="41">
        <f t="shared" si="42"/>
        <v>0</v>
      </c>
      <c r="CN42" s="41">
        <f t="shared" si="42"/>
        <v>0</v>
      </c>
      <c r="CO42" s="41">
        <f t="shared" si="42"/>
        <v>0</v>
      </c>
      <c r="CP42" s="41">
        <f t="shared" si="42"/>
        <v>0</v>
      </c>
      <c r="CQ42" s="41">
        <f t="shared" si="42"/>
        <v>0</v>
      </c>
      <c r="CR42" s="41">
        <f t="shared" si="42"/>
        <v>0</v>
      </c>
      <c r="CS42" s="41">
        <f t="shared" si="42"/>
        <v>0</v>
      </c>
      <c r="CT42" s="41">
        <f t="shared" si="42"/>
        <v>0</v>
      </c>
      <c r="CU42" s="41">
        <f t="shared" si="42"/>
        <v>0</v>
      </c>
      <c r="CV42" s="41">
        <f t="shared" si="42"/>
        <v>0</v>
      </c>
      <c r="CW42" s="41">
        <f t="shared" si="42"/>
        <v>0</v>
      </c>
      <c r="CX42" s="41">
        <f t="shared" si="42"/>
        <v>0</v>
      </c>
      <c r="CY42" s="41">
        <f t="shared" si="42"/>
        <v>0</v>
      </c>
      <c r="CZ42" s="41">
        <f t="shared" si="42"/>
        <v>0</v>
      </c>
      <c r="DA42" s="41">
        <f t="shared" si="42"/>
        <v>0</v>
      </c>
      <c r="DB42" s="41">
        <f t="shared" si="42"/>
        <v>0</v>
      </c>
      <c r="DC42" s="41">
        <f t="shared" si="42"/>
        <v>0</v>
      </c>
    </row>
    <row r="43" spans="2:107" x14ac:dyDescent="0.35">
      <c r="B43" s="40"/>
    </row>
    <row r="44" spans="2:107" x14ac:dyDescent="0.35">
      <c r="B44">
        <f>B$28</f>
        <v>2</v>
      </c>
    </row>
    <row r="45" spans="2:107" x14ac:dyDescent="0.35">
      <c r="B45" s="40" t="s">
        <v>102</v>
      </c>
      <c r="H45" s="41">
        <f>C48</f>
        <v>0</v>
      </c>
      <c r="I45" s="41">
        <f t="shared" ref="I45:BU45" si="43">H48</f>
        <v>0</v>
      </c>
      <c r="J45" s="41">
        <f t="shared" si="43"/>
        <v>0</v>
      </c>
      <c r="K45" s="41">
        <f t="shared" si="43"/>
        <v>0</v>
      </c>
      <c r="L45" s="41">
        <f t="shared" si="43"/>
        <v>0</v>
      </c>
      <c r="M45" s="41">
        <f t="shared" si="43"/>
        <v>0</v>
      </c>
      <c r="N45" s="41">
        <f t="shared" si="43"/>
        <v>0</v>
      </c>
      <c r="O45" s="41">
        <f t="shared" si="43"/>
        <v>0</v>
      </c>
      <c r="P45" s="41">
        <f t="shared" si="43"/>
        <v>0</v>
      </c>
      <c r="Q45" s="41">
        <f t="shared" si="43"/>
        <v>0</v>
      </c>
      <c r="R45" s="41">
        <f t="shared" si="43"/>
        <v>0</v>
      </c>
      <c r="S45" s="41">
        <f t="shared" si="43"/>
        <v>0</v>
      </c>
      <c r="T45" s="41">
        <f t="shared" si="43"/>
        <v>0</v>
      </c>
      <c r="U45" s="41">
        <f t="shared" si="43"/>
        <v>0</v>
      </c>
      <c r="V45" s="41">
        <f t="shared" si="43"/>
        <v>0</v>
      </c>
      <c r="W45" s="41">
        <f t="shared" si="43"/>
        <v>0</v>
      </c>
      <c r="X45" s="41">
        <f t="shared" si="43"/>
        <v>0</v>
      </c>
      <c r="Y45" s="41">
        <f t="shared" si="43"/>
        <v>0</v>
      </c>
      <c r="Z45" s="41">
        <f t="shared" si="43"/>
        <v>0</v>
      </c>
      <c r="AA45" s="41">
        <f t="shared" si="43"/>
        <v>0</v>
      </c>
      <c r="AB45" s="41">
        <f t="shared" si="43"/>
        <v>0</v>
      </c>
      <c r="AC45" s="41">
        <f t="shared" si="43"/>
        <v>0</v>
      </c>
      <c r="AD45" s="41">
        <f t="shared" si="43"/>
        <v>0</v>
      </c>
      <c r="AE45" s="41">
        <f t="shared" si="43"/>
        <v>0</v>
      </c>
      <c r="AF45" s="41">
        <f t="shared" si="43"/>
        <v>0</v>
      </c>
      <c r="AG45" s="41">
        <f t="shared" si="43"/>
        <v>0</v>
      </c>
      <c r="AH45" s="41">
        <f t="shared" si="43"/>
        <v>0</v>
      </c>
      <c r="AI45" s="41">
        <f t="shared" si="43"/>
        <v>0</v>
      </c>
      <c r="AJ45" s="41">
        <f t="shared" si="43"/>
        <v>0</v>
      </c>
      <c r="AK45" s="41">
        <f t="shared" si="43"/>
        <v>0</v>
      </c>
      <c r="AL45" s="41">
        <f t="shared" si="43"/>
        <v>0</v>
      </c>
      <c r="AM45" s="41">
        <f t="shared" si="43"/>
        <v>0</v>
      </c>
      <c r="AN45" s="41">
        <f t="shared" si="43"/>
        <v>0</v>
      </c>
      <c r="AO45" s="41">
        <f t="shared" si="43"/>
        <v>0</v>
      </c>
      <c r="AP45" s="41">
        <f t="shared" si="43"/>
        <v>0</v>
      </c>
      <c r="AQ45" s="41">
        <f t="shared" si="43"/>
        <v>0</v>
      </c>
      <c r="AR45" s="41">
        <f t="shared" si="43"/>
        <v>0</v>
      </c>
      <c r="AS45" s="41">
        <f t="shared" si="43"/>
        <v>0</v>
      </c>
      <c r="AT45" s="41">
        <f t="shared" si="43"/>
        <v>0</v>
      </c>
      <c r="AU45" s="41">
        <f t="shared" si="43"/>
        <v>0</v>
      </c>
      <c r="AV45" s="41">
        <f t="shared" si="43"/>
        <v>0</v>
      </c>
      <c r="AW45" s="41">
        <f t="shared" si="43"/>
        <v>0</v>
      </c>
      <c r="AX45" s="41">
        <f t="shared" si="43"/>
        <v>0</v>
      </c>
      <c r="AY45" s="41">
        <f t="shared" si="43"/>
        <v>0</v>
      </c>
      <c r="AZ45" s="41">
        <f t="shared" si="43"/>
        <v>0</v>
      </c>
      <c r="BA45" s="41">
        <f t="shared" si="43"/>
        <v>0</v>
      </c>
      <c r="BB45" s="41">
        <f t="shared" si="43"/>
        <v>0</v>
      </c>
      <c r="BC45" s="41">
        <f t="shared" si="43"/>
        <v>0</v>
      </c>
      <c r="BD45" s="41">
        <f t="shared" si="43"/>
        <v>0</v>
      </c>
      <c r="BE45" s="41">
        <f t="shared" si="43"/>
        <v>0</v>
      </c>
      <c r="BF45" s="41">
        <f t="shared" si="43"/>
        <v>0</v>
      </c>
      <c r="BG45" s="41">
        <f t="shared" si="43"/>
        <v>0</v>
      </c>
      <c r="BH45" s="41">
        <f t="shared" si="43"/>
        <v>0</v>
      </c>
      <c r="BI45" s="41">
        <f t="shared" si="43"/>
        <v>0</v>
      </c>
      <c r="BJ45" s="41">
        <f t="shared" si="43"/>
        <v>0</v>
      </c>
      <c r="BK45" s="41">
        <f t="shared" si="43"/>
        <v>0</v>
      </c>
      <c r="BL45" s="41">
        <f t="shared" si="43"/>
        <v>0</v>
      </c>
      <c r="BM45" s="41">
        <f t="shared" si="43"/>
        <v>0</v>
      </c>
      <c r="BN45" s="41">
        <f t="shared" si="43"/>
        <v>0</v>
      </c>
      <c r="BO45" s="41">
        <f t="shared" si="43"/>
        <v>0</v>
      </c>
      <c r="BP45" s="41">
        <f t="shared" si="43"/>
        <v>0</v>
      </c>
      <c r="BQ45" s="41">
        <f t="shared" si="43"/>
        <v>0</v>
      </c>
      <c r="BR45" s="41">
        <f t="shared" si="43"/>
        <v>0</v>
      </c>
      <c r="BS45" s="41">
        <f t="shared" si="43"/>
        <v>0</v>
      </c>
      <c r="BT45" s="41">
        <f t="shared" si="43"/>
        <v>0</v>
      </c>
      <c r="BU45" s="41">
        <f t="shared" si="43"/>
        <v>0</v>
      </c>
      <c r="BV45" s="41">
        <f t="shared" ref="BV45:DC45" si="44">BU48</f>
        <v>0</v>
      </c>
      <c r="BW45" s="41">
        <f t="shared" si="44"/>
        <v>0</v>
      </c>
      <c r="BX45" s="41">
        <f t="shared" si="44"/>
        <v>0</v>
      </c>
      <c r="BY45" s="41">
        <f t="shared" si="44"/>
        <v>0</v>
      </c>
      <c r="BZ45" s="41">
        <f t="shared" si="44"/>
        <v>0</v>
      </c>
      <c r="CA45" s="41">
        <f t="shared" si="44"/>
        <v>0</v>
      </c>
      <c r="CB45" s="41">
        <f t="shared" si="44"/>
        <v>0</v>
      </c>
      <c r="CC45" s="41">
        <f t="shared" si="44"/>
        <v>0</v>
      </c>
      <c r="CD45" s="41">
        <f t="shared" si="44"/>
        <v>0</v>
      </c>
      <c r="CE45" s="41">
        <f t="shared" si="44"/>
        <v>0</v>
      </c>
      <c r="CF45" s="41">
        <f t="shared" si="44"/>
        <v>0</v>
      </c>
      <c r="CG45" s="41">
        <f t="shared" si="44"/>
        <v>0</v>
      </c>
      <c r="CH45" s="41">
        <f t="shared" si="44"/>
        <v>0</v>
      </c>
      <c r="CI45" s="41">
        <f t="shared" si="44"/>
        <v>0</v>
      </c>
      <c r="CJ45" s="41">
        <f t="shared" si="44"/>
        <v>0</v>
      </c>
      <c r="CK45" s="41">
        <f t="shared" si="44"/>
        <v>0</v>
      </c>
      <c r="CL45" s="41">
        <f t="shared" si="44"/>
        <v>0</v>
      </c>
      <c r="CM45" s="41">
        <f t="shared" si="44"/>
        <v>0</v>
      </c>
      <c r="CN45" s="41">
        <f t="shared" si="44"/>
        <v>0</v>
      </c>
      <c r="CO45" s="41">
        <f t="shared" si="44"/>
        <v>0</v>
      </c>
      <c r="CP45" s="41">
        <f t="shared" si="44"/>
        <v>0</v>
      </c>
      <c r="CQ45" s="41">
        <f t="shared" si="44"/>
        <v>0</v>
      </c>
      <c r="CR45" s="41">
        <f t="shared" si="44"/>
        <v>0</v>
      </c>
      <c r="CS45" s="41">
        <f t="shared" si="44"/>
        <v>0</v>
      </c>
      <c r="CT45" s="41">
        <f t="shared" si="44"/>
        <v>0</v>
      </c>
      <c r="CU45" s="41">
        <f t="shared" si="44"/>
        <v>0</v>
      </c>
      <c r="CV45" s="41">
        <f t="shared" si="44"/>
        <v>0</v>
      </c>
      <c r="CW45" s="41">
        <f t="shared" si="44"/>
        <v>0</v>
      </c>
      <c r="CX45" s="41">
        <f t="shared" si="44"/>
        <v>0</v>
      </c>
      <c r="CY45" s="41">
        <f t="shared" si="44"/>
        <v>0</v>
      </c>
      <c r="CZ45" s="41">
        <f t="shared" si="44"/>
        <v>0</v>
      </c>
      <c r="DA45" s="41">
        <f t="shared" si="44"/>
        <v>0</v>
      </c>
      <c r="DB45" s="41">
        <f t="shared" si="44"/>
        <v>0</v>
      </c>
      <c r="DC45" s="41">
        <f t="shared" si="44"/>
        <v>0</v>
      </c>
    </row>
    <row r="46" spans="2:107" x14ac:dyDescent="0.35">
      <c r="B46" s="40" t="s">
        <v>111</v>
      </c>
      <c r="H46" s="41">
        <f>H$28</f>
        <v>0</v>
      </c>
      <c r="I46" s="41">
        <f t="shared" ref="I46:BT46" si="45">I$28</f>
        <v>0</v>
      </c>
      <c r="J46" s="41">
        <f t="shared" si="45"/>
        <v>0</v>
      </c>
      <c r="K46" s="41">
        <f t="shared" si="45"/>
        <v>0</v>
      </c>
      <c r="L46" s="41">
        <f t="shared" si="45"/>
        <v>0</v>
      </c>
      <c r="M46" s="41">
        <f t="shared" si="45"/>
        <v>0</v>
      </c>
      <c r="N46" s="41">
        <f t="shared" si="45"/>
        <v>0</v>
      </c>
      <c r="O46" s="41">
        <f t="shared" si="45"/>
        <v>0</v>
      </c>
      <c r="P46" s="41">
        <f t="shared" si="45"/>
        <v>0</v>
      </c>
      <c r="Q46" s="41">
        <f t="shared" si="45"/>
        <v>0</v>
      </c>
      <c r="R46" s="41">
        <f t="shared" si="45"/>
        <v>0</v>
      </c>
      <c r="S46" s="41">
        <f t="shared" si="45"/>
        <v>0</v>
      </c>
      <c r="T46" s="41">
        <f t="shared" si="45"/>
        <v>0</v>
      </c>
      <c r="U46" s="41">
        <f t="shared" si="45"/>
        <v>0</v>
      </c>
      <c r="V46" s="41">
        <f t="shared" si="45"/>
        <v>0</v>
      </c>
      <c r="W46" s="41">
        <f t="shared" si="45"/>
        <v>0</v>
      </c>
      <c r="X46" s="41">
        <f t="shared" si="45"/>
        <v>0</v>
      </c>
      <c r="Y46" s="41">
        <f t="shared" si="45"/>
        <v>0</v>
      </c>
      <c r="Z46" s="41">
        <f t="shared" si="45"/>
        <v>0</v>
      </c>
      <c r="AA46" s="41">
        <f t="shared" si="45"/>
        <v>0</v>
      </c>
      <c r="AB46" s="41">
        <f t="shared" si="45"/>
        <v>0</v>
      </c>
      <c r="AC46" s="41">
        <f t="shared" si="45"/>
        <v>0</v>
      </c>
      <c r="AD46" s="41">
        <f t="shared" si="45"/>
        <v>0</v>
      </c>
      <c r="AE46" s="41">
        <f t="shared" si="45"/>
        <v>0</v>
      </c>
      <c r="AF46" s="41">
        <f t="shared" si="45"/>
        <v>0</v>
      </c>
      <c r="AG46" s="41">
        <f t="shared" si="45"/>
        <v>0</v>
      </c>
      <c r="AH46" s="41">
        <f t="shared" si="45"/>
        <v>0</v>
      </c>
      <c r="AI46" s="41">
        <f t="shared" si="45"/>
        <v>0</v>
      </c>
      <c r="AJ46" s="41">
        <f t="shared" si="45"/>
        <v>0</v>
      </c>
      <c r="AK46" s="41">
        <f t="shared" si="45"/>
        <v>0</v>
      </c>
      <c r="AL46" s="41">
        <f t="shared" si="45"/>
        <v>0</v>
      </c>
      <c r="AM46" s="41">
        <f t="shared" si="45"/>
        <v>0</v>
      </c>
      <c r="AN46" s="41">
        <f t="shared" si="45"/>
        <v>0</v>
      </c>
      <c r="AO46" s="41">
        <f t="shared" si="45"/>
        <v>0</v>
      </c>
      <c r="AP46" s="41">
        <f t="shared" si="45"/>
        <v>0</v>
      </c>
      <c r="AQ46" s="41">
        <f t="shared" si="45"/>
        <v>0</v>
      </c>
      <c r="AR46" s="41">
        <f t="shared" si="45"/>
        <v>0</v>
      </c>
      <c r="AS46" s="41">
        <f t="shared" si="45"/>
        <v>0</v>
      </c>
      <c r="AT46" s="41">
        <f t="shared" si="45"/>
        <v>0</v>
      </c>
      <c r="AU46" s="41">
        <f t="shared" si="45"/>
        <v>0</v>
      </c>
      <c r="AV46" s="41">
        <f t="shared" si="45"/>
        <v>0</v>
      </c>
      <c r="AW46" s="41">
        <f t="shared" si="45"/>
        <v>0</v>
      </c>
      <c r="AX46" s="41">
        <f t="shared" si="45"/>
        <v>0</v>
      </c>
      <c r="AY46" s="41">
        <f t="shared" si="45"/>
        <v>0</v>
      </c>
      <c r="AZ46" s="41">
        <f t="shared" si="45"/>
        <v>0</v>
      </c>
      <c r="BA46" s="41">
        <f t="shared" si="45"/>
        <v>0</v>
      </c>
      <c r="BB46" s="41">
        <f t="shared" si="45"/>
        <v>0</v>
      </c>
      <c r="BC46" s="41">
        <f t="shared" si="45"/>
        <v>0</v>
      </c>
      <c r="BD46" s="41">
        <f t="shared" si="45"/>
        <v>0</v>
      </c>
      <c r="BE46" s="41">
        <f t="shared" si="45"/>
        <v>0</v>
      </c>
      <c r="BF46" s="41">
        <f t="shared" si="45"/>
        <v>0</v>
      </c>
      <c r="BG46" s="41">
        <f t="shared" si="45"/>
        <v>0</v>
      </c>
      <c r="BH46" s="41">
        <f t="shared" si="45"/>
        <v>0</v>
      </c>
      <c r="BI46" s="41">
        <f t="shared" si="45"/>
        <v>0</v>
      </c>
      <c r="BJ46" s="41">
        <f t="shared" si="45"/>
        <v>0</v>
      </c>
      <c r="BK46" s="41">
        <f t="shared" si="45"/>
        <v>0</v>
      </c>
      <c r="BL46" s="41">
        <f t="shared" si="45"/>
        <v>0</v>
      </c>
      <c r="BM46" s="41">
        <f t="shared" si="45"/>
        <v>0</v>
      </c>
      <c r="BN46" s="41">
        <f t="shared" si="45"/>
        <v>0</v>
      </c>
      <c r="BO46" s="41">
        <f t="shared" si="45"/>
        <v>0</v>
      </c>
      <c r="BP46" s="41">
        <f t="shared" si="45"/>
        <v>0</v>
      </c>
      <c r="BQ46" s="41">
        <f t="shared" si="45"/>
        <v>0</v>
      </c>
      <c r="BR46" s="41">
        <f t="shared" si="45"/>
        <v>0</v>
      </c>
      <c r="BS46" s="41">
        <f t="shared" si="45"/>
        <v>0</v>
      </c>
      <c r="BT46" s="41">
        <f t="shared" si="45"/>
        <v>0</v>
      </c>
      <c r="BU46" s="41">
        <f t="shared" ref="BU46:DC46" si="46">BU$28</f>
        <v>0</v>
      </c>
      <c r="BV46" s="41">
        <f t="shared" si="46"/>
        <v>0</v>
      </c>
      <c r="BW46" s="41">
        <f t="shared" si="46"/>
        <v>0</v>
      </c>
      <c r="BX46" s="41">
        <f t="shared" si="46"/>
        <v>0</v>
      </c>
      <c r="BY46" s="41">
        <f t="shared" si="46"/>
        <v>0</v>
      </c>
      <c r="BZ46" s="41">
        <f t="shared" si="46"/>
        <v>0</v>
      </c>
      <c r="CA46" s="41">
        <f t="shared" si="46"/>
        <v>0</v>
      </c>
      <c r="CB46" s="41">
        <f t="shared" si="46"/>
        <v>0</v>
      </c>
      <c r="CC46" s="41">
        <f t="shared" si="46"/>
        <v>0</v>
      </c>
      <c r="CD46" s="41">
        <f t="shared" si="46"/>
        <v>0</v>
      </c>
      <c r="CE46" s="41">
        <f t="shared" si="46"/>
        <v>0</v>
      </c>
      <c r="CF46" s="41">
        <f t="shared" si="46"/>
        <v>0</v>
      </c>
      <c r="CG46" s="41">
        <f t="shared" si="46"/>
        <v>0</v>
      </c>
      <c r="CH46" s="41">
        <f t="shared" si="46"/>
        <v>0</v>
      </c>
      <c r="CI46" s="41">
        <f t="shared" si="46"/>
        <v>0</v>
      </c>
      <c r="CJ46" s="41">
        <f t="shared" si="46"/>
        <v>0</v>
      </c>
      <c r="CK46" s="41">
        <f t="shared" si="46"/>
        <v>0</v>
      </c>
      <c r="CL46" s="41">
        <f t="shared" si="46"/>
        <v>0</v>
      </c>
      <c r="CM46" s="41">
        <f t="shared" si="46"/>
        <v>0</v>
      </c>
      <c r="CN46" s="41">
        <f t="shared" si="46"/>
        <v>0</v>
      </c>
      <c r="CO46" s="41">
        <f t="shared" si="46"/>
        <v>0</v>
      </c>
      <c r="CP46" s="41">
        <f t="shared" si="46"/>
        <v>0</v>
      </c>
      <c r="CQ46" s="41">
        <f t="shared" si="46"/>
        <v>0</v>
      </c>
      <c r="CR46" s="41">
        <f t="shared" si="46"/>
        <v>0</v>
      </c>
      <c r="CS46" s="41">
        <f t="shared" si="46"/>
        <v>0</v>
      </c>
      <c r="CT46" s="41">
        <f t="shared" si="46"/>
        <v>0</v>
      </c>
      <c r="CU46" s="41">
        <f t="shared" si="46"/>
        <v>0</v>
      </c>
      <c r="CV46" s="41">
        <f t="shared" si="46"/>
        <v>0</v>
      </c>
      <c r="CW46" s="41">
        <f t="shared" si="46"/>
        <v>0</v>
      </c>
      <c r="CX46" s="41">
        <f t="shared" si="46"/>
        <v>0</v>
      </c>
      <c r="CY46" s="41">
        <f t="shared" si="46"/>
        <v>0</v>
      </c>
      <c r="CZ46" s="41">
        <f t="shared" si="46"/>
        <v>0</v>
      </c>
      <c r="DA46" s="41">
        <f t="shared" si="46"/>
        <v>0</v>
      </c>
      <c r="DB46" s="41">
        <f t="shared" si="46"/>
        <v>0</v>
      </c>
      <c r="DC46" s="41">
        <f t="shared" si="46"/>
        <v>0</v>
      </c>
    </row>
    <row r="47" spans="2:107" x14ac:dyDescent="0.35">
      <c r="B47" s="40" t="s">
        <v>103</v>
      </c>
      <c r="H47" s="41">
        <f>-(H46/2)*Inflation_WACC_Taxes_Price!$C$25-MIN(H45,SUM(C46:$C46)*Inflation_WACC_Taxes_Price!$C$25)</f>
        <v>0</v>
      </c>
      <c r="I47" s="41">
        <f>-(I46/2)*Inflation_WACC_Taxes_Price!$C$25-MIN(I45,SUM($C46:H46)*Inflation_WACC_Taxes_Price!$C$25)</f>
        <v>0</v>
      </c>
      <c r="J47" s="41">
        <f>-(J46/2)*Inflation_WACC_Taxes_Price!$C$25-MIN(J45,SUM($C46:I46)*Inflation_WACC_Taxes_Price!$C$25)</f>
        <v>0</v>
      </c>
      <c r="K47" s="41">
        <f>-(K46/2)*Inflation_WACC_Taxes_Price!$C$25-MIN(K45,SUM($C46:J46)*Inflation_WACC_Taxes_Price!$C$25)</f>
        <v>0</v>
      </c>
      <c r="L47" s="41">
        <f>-(L46/2)*Inflation_WACC_Taxes_Price!$C$25-MIN(L45,SUM($C46:K46)*Inflation_WACC_Taxes_Price!$C$25)</f>
        <v>0</v>
      </c>
      <c r="M47" s="41">
        <f>-(M46/2)*Inflation_WACC_Taxes_Price!$C$25-MIN(M45,SUM($C46:L46)*Inflation_WACC_Taxes_Price!$C$25)</f>
        <v>0</v>
      </c>
      <c r="N47" s="41">
        <f>-(N46/2)*Inflation_WACC_Taxes_Price!$C$25-MIN(N45,SUM($C46:M46)*Inflation_WACC_Taxes_Price!$C$25)</f>
        <v>0</v>
      </c>
      <c r="O47" s="41">
        <f>-(O46/2)*Inflation_WACC_Taxes_Price!$C$25-MIN(O45,SUM($C46:N46)*Inflation_WACC_Taxes_Price!$C$25)</f>
        <v>0</v>
      </c>
      <c r="P47" s="41">
        <f>-(P46/2)*Inflation_WACC_Taxes_Price!$C$25-MIN(P45,SUM($C46:O46)*Inflation_WACC_Taxes_Price!$C$25)</f>
        <v>0</v>
      </c>
      <c r="Q47" s="41">
        <f>-(Q46/2)*Inflation_WACC_Taxes_Price!$C$25-MIN(Q45,SUM($C46:P46)*Inflation_WACC_Taxes_Price!$C$25)</f>
        <v>0</v>
      </c>
      <c r="R47" s="41">
        <f>-(R46/2)*Inflation_WACC_Taxes_Price!$C$25-MIN(R45,SUM($C46:Q46)*Inflation_WACC_Taxes_Price!$C$25)</f>
        <v>0</v>
      </c>
      <c r="S47" s="41">
        <f>-(S46/2)*Inflation_WACC_Taxes_Price!$C$25-MIN(S45,SUM($C46:R46)*Inflation_WACC_Taxes_Price!$C$25)</f>
        <v>0</v>
      </c>
      <c r="T47" s="41">
        <f>-(T46/2)*Inflation_WACC_Taxes_Price!$C$25-MIN(T45,SUM($C46:S46)*Inflation_WACC_Taxes_Price!$C$25)</f>
        <v>0</v>
      </c>
      <c r="U47" s="41">
        <f>-(U46/2)*Inflation_WACC_Taxes_Price!$C$25-MIN(U45,SUM($C46:T46)*Inflation_WACC_Taxes_Price!$C$25)</f>
        <v>0</v>
      </c>
      <c r="V47" s="41">
        <f>-(V46/2)*Inflation_WACC_Taxes_Price!$C$25-MIN(V45,SUM($C46:U46)*Inflation_WACC_Taxes_Price!$C$25)</f>
        <v>0</v>
      </c>
      <c r="W47" s="41">
        <f>-(W46/2)*Inflation_WACC_Taxes_Price!$C$25-MIN(W45,SUM($C46:V46)*Inflation_WACC_Taxes_Price!$C$25)</f>
        <v>0</v>
      </c>
      <c r="X47" s="41">
        <f>-(X46/2)*Inflation_WACC_Taxes_Price!$C$25-MIN(X45,SUM($C46:W46)*Inflation_WACC_Taxes_Price!$C$25)</f>
        <v>0</v>
      </c>
      <c r="Y47" s="41">
        <f>-(Y46/2)*Inflation_WACC_Taxes_Price!$C$25-MIN(Y45,SUM($C46:X46)*Inflation_WACC_Taxes_Price!$C$25)</f>
        <v>0</v>
      </c>
      <c r="Z47" s="41">
        <f>-(Z46/2)*Inflation_WACC_Taxes_Price!$C$25-MIN(Z45,SUM($C46:Y46)*Inflation_WACC_Taxes_Price!$C$25)</f>
        <v>0</v>
      </c>
      <c r="AA47" s="41">
        <f>-(AA46/2)*Inflation_WACC_Taxes_Price!$C$25-MIN(AA45,SUM($C46:Z46)*Inflation_WACC_Taxes_Price!$C$25)</f>
        <v>0</v>
      </c>
      <c r="AB47" s="41">
        <f>-(AB46/2)*Inflation_WACC_Taxes_Price!$C$25-MIN(AB45,SUM($C46:AA46)*Inflation_WACC_Taxes_Price!$C$25)</f>
        <v>0</v>
      </c>
      <c r="AC47" s="41">
        <f>-(AC46/2)*Inflation_WACC_Taxes_Price!$C$25-MIN(AC45,SUM($C46:AB46)*Inflation_WACC_Taxes_Price!$C$25)</f>
        <v>0</v>
      </c>
      <c r="AD47" s="41">
        <f>-(AD46/2)*Inflation_WACC_Taxes_Price!$C$25-MIN(AD45,SUM($C46:AC46)*Inflation_WACC_Taxes_Price!$C$25)</f>
        <v>0</v>
      </c>
      <c r="AE47" s="41">
        <f>-(AE46/2)*Inflation_WACC_Taxes_Price!$C$25-MIN(AE45,SUM($C46:AD46)*Inflation_WACC_Taxes_Price!$C$25)</f>
        <v>0</v>
      </c>
      <c r="AF47" s="41">
        <f>-(AF46/2)*Inflation_WACC_Taxes_Price!$C$25-MIN(AF45,SUM($C46:AE46)*Inflation_WACC_Taxes_Price!$C$25)</f>
        <v>0</v>
      </c>
      <c r="AG47" s="41">
        <f>-(AG46/2)*Inflation_WACC_Taxes_Price!$C$25-MIN(AG45,SUM($C46:AF46)*Inflation_WACC_Taxes_Price!$C$25)</f>
        <v>0</v>
      </c>
      <c r="AH47" s="41">
        <f>-(AH46/2)*Inflation_WACC_Taxes_Price!$C$25-MIN(AH45,SUM($C46:AG46)*Inflation_WACC_Taxes_Price!$C$25)</f>
        <v>0</v>
      </c>
      <c r="AI47" s="41">
        <f>-(AI46/2)*Inflation_WACC_Taxes_Price!$C$25-MIN(AI45,SUM($C46:AH46)*Inflation_WACC_Taxes_Price!$C$25)</f>
        <v>0</v>
      </c>
      <c r="AJ47" s="41">
        <f>-(AJ46/2)*Inflation_WACC_Taxes_Price!$C$25-MIN(AJ45,SUM($C46:AI46)*Inflation_WACC_Taxes_Price!$C$25)</f>
        <v>0</v>
      </c>
      <c r="AK47" s="41">
        <f>-(AK46/2)*Inflation_WACC_Taxes_Price!$C$25-MIN(AK45,SUM($C46:AJ46)*Inflation_WACC_Taxes_Price!$C$25)</f>
        <v>0</v>
      </c>
      <c r="AL47" s="41">
        <f>-(AL46/2)*Inflation_WACC_Taxes_Price!$C$25-MIN(AL45,SUM($C46:AK46)*Inflation_WACC_Taxes_Price!$C$25)</f>
        <v>0</v>
      </c>
      <c r="AM47" s="41">
        <f>-(AM46/2)*Inflation_WACC_Taxes_Price!$C$25-MIN(AM45,SUM($C46:AL46)*Inflation_WACC_Taxes_Price!$C$25)</f>
        <v>0</v>
      </c>
      <c r="AN47" s="41">
        <f>-(AN46/2)*Inflation_WACC_Taxes_Price!$C$25-MIN(AN45,SUM($C46:AM46)*Inflation_WACC_Taxes_Price!$C$25)</f>
        <v>0</v>
      </c>
      <c r="AO47" s="41">
        <f>-(AO46/2)*Inflation_WACC_Taxes_Price!$C$25-MIN(AO45,SUM($C46:AN46)*Inflation_WACC_Taxes_Price!$C$25)</f>
        <v>0</v>
      </c>
      <c r="AP47" s="41">
        <f>-(AP46/2)*Inflation_WACC_Taxes_Price!$C$25-MIN(AP45,SUM($C46:AO46)*Inflation_WACC_Taxes_Price!$C$25)</f>
        <v>0</v>
      </c>
      <c r="AQ47" s="41">
        <f>-(AQ46/2)*Inflation_WACC_Taxes_Price!$C$25-MIN(AQ45,SUM($C46:AP46)*Inflation_WACC_Taxes_Price!$C$25)</f>
        <v>0</v>
      </c>
      <c r="AR47" s="41">
        <f>-(AR46/2)*Inflation_WACC_Taxes_Price!$C$25-MIN(AR45,SUM($C46:AQ46)*Inflation_WACC_Taxes_Price!$C$25)</f>
        <v>0</v>
      </c>
      <c r="AS47" s="41">
        <f>-(AS46/2)*Inflation_WACC_Taxes_Price!$C$25-MIN(AS45,SUM($C46:AR46)*Inflation_WACC_Taxes_Price!$C$25)</f>
        <v>0</v>
      </c>
      <c r="AT47" s="41">
        <f>-(AT46/2)*Inflation_WACC_Taxes_Price!$C$25-MIN(AT45,SUM($C46:AS46)*Inflation_WACC_Taxes_Price!$C$25)</f>
        <v>0</v>
      </c>
      <c r="AU47" s="41">
        <f>-(AU46/2)*Inflation_WACC_Taxes_Price!$C$25-MIN(AU45,SUM($C46:AT46)*Inflation_WACC_Taxes_Price!$C$25)</f>
        <v>0</v>
      </c>
      <c r="AV47" s="41">
        <f>-(AV46/2)*Inflation_WACC_Taxes_Price!$C$25-MIN(AV45,SUM($C46:AU46)*Inflation_WACC_Taxes_Price!$C$25)</f>
        <v>0</v>
      </c>
      <c r="AW47" s="41">
        <f>-(AW46/2)*Inflation_WACC_Taxes_Price!$C$25-MIN(AW45,SUM($C46:AV46)*Inflation_WACC_Taxes_Price!$C$25)</f>
        <v>0</v>
      </c>
      <c r="AX47" s="41">
        <f>-(AX46/2)*Inflation_WACC_Taxes_Price!$C$25-MIN(AX45,SUM($C46:AW46)*Inflation_WACC_Taxes_Price!$C$25)</f>
        <v>0</v>
      </c>
      <c r="AY47" s="41">
        <f>-(AY46/2)*Inflation_WACC_Taxes_Price!$C$25-MIN(AY45,SUM($C46:AX46)*Inflation_WACC_Taxes_Price!$C$25)</f>
        <v>0</v>
      </c>
      <c r="AZ47" s="41">
        <f>-(AZ46/2)*Inflation_WACC_Taxes_Price!$C$25-MIN(AZ45,SUM($C46:AY46)*Inflation_WACC_Taxes_Price!$C$25)</f>
        <v>0</v>
      </c>
      <c r="BA47" s="41">
        <f>-(BA46/2)*Inflation_WACC_Taxes_Price!$C$25-MIN(BA45,SUM($C46:AZ46)*Inflation_WACC_Taxes_Price!$C$25)</f>
        <v>0</v>
      </c>
      <c r="BB47" s="41">
        <f>-(BB46/2)*Inflation_WACC_Taxes_Price!$C$25-MIN(BB45,SUM($C46:BA46)*Inflation_WACC_Taxes_Price!$C$25)</f>
        <v>0</v>
      </c>
      <c r="BC47" s="41">
        <f>-(BC46/2)*Inflation_WACC_Taxes_Price!$C$25-MIN(BC45,SUM($C46:BB46)*Inflation_WACC_Taxes_Price!$C$25)</f>
        <v>0</v>
      </c>
      <c r="BD47" s="41">
        <f>-(BD46/2)*Inflation_WACC_Taxes_Price!$C$25-MIN(BD45,SUM($C46:BC46)*Inflation_WACC_Taxes_Price!$C$25)</f>
        <v>0</v>
      </c>
      <c r="BE47" s="41">
        <f>-(BE46/2)*Inflation_WACC_Taxes_Price!$C$25-MIN(BE45,SUM($C46:BD46)*Inflation_WACC_Taxes_Price!$C$25)</f>
        <v>0</v>
      </c>
      <c r="BF47" s="41">
        <f>-(BF46/2)*Inflation_WACC_Taxes_Price!$C$25-MIN(BF45,SUM($C46:BE46)*Inflation_WACC_Taxes_Price!$C$25)</f>
        <v>0</v>
      </c>
      <c r="BG47" s="41">
        <f>-(BG46/2)*Inflation_WACC_Taxes_Price!$C$25-MIN(BG45,SUM($C46:BF46)*Inflation_WACC_Taxes_Price!$C$25)</f>
        <v>0</v>
      </c>
      <c r="BH47" s="41">
        <f>-(BH46/2)*Inflation_WACC_Taxes_Price!$C$25-MIN(BH45,SUM($C46:BG46)*Inflation_WACC_Taxes_Price!$C$25)</f>
        <v>0</v>
      </c>
      <c r="BI47" s="41">
        <f>-(BI46/2)*Inflation_WACC_Taxes_Price!$C$25-MIN(BI45,SUM($C46:BH46)*Inflation_WACC_Taxes_Price!$C$25)</f>
        <v>0</v>
      </c>
      <c r="BJ47" s="41">
        <f>-(BJ46/2)*Inflation_WACC_Taxes_Price!$C$25-MIN(BJ45,SUM($C46:BI46)*Inflation_WACC_Taxes_Price!$C$25)</f>
        <v>0</v>
      </c>
      <c r="BK47" s="41">
        <f>-(BK46/2)*Inflation_WACC_Taxes_Price!$C$25-MIN(BK45,SUM($C46:BJ46)*Inflation_WACC_Taxes_Price!$C$25)</f>
        <v>0</v>
      </c>
      <c r="BL47" s="41">
        <f>-(BL46/2)*Inflation_WACC_Taxes_Price!$C$25-MIN(BL45,SUM($C46:BK46)*Inflation_WACC_Taxes_Price!$C$25)</f>
        <v>0</v>
      </c>
      <c r="BM47" s="41">
        <f>-(BM46/2)*Inflation_WACC_Taxes_Price!$C$25-MIN(BM45,SUM($C46:BL46)*Inflation_WACC_Taxes_Price!$C$25)</f>
        <v>0</v>
      </c>
      <c r="BN47" s="41">
        <f>-(BN46/2)*Inflation_WACC_Taxes_Price!$C$25-MIN(BN45,SUM($C46:BM46)*Inflation_WACC_Taxes_Price!$C$25)</f>
        <v>0</v>
      </c>
      <c r="BO47" s="41">
        <f>-(BO46/2)*Inflation_WACC_Taxes_Price!$C$25-MIN(BO45,SUM($C46:BN46)*Inflation_WACC_Taxes_Price!$C$25)</f>
        <v>0</v>
      </c>
      <c r="BP47" s="41">
        <f>-(BP46/2)*Inflation_WACC_Taxes_Price!$C$25-MIN(BP45,SUM($C46:BO46)*Inflation_WACC_Taxes_Price!$C$25)</f>
        <v>0</v>
      </c>
      <c r="BQ47" s="41">
        <f>-(BQ46/2)*Inflation_WACC_Taxes_Price!$C$25-MIN(BQ45,SUM($C46:BP46)*Inflation_WACC_Taxes_Price!$C$25)</f>
        <v>0</v>
      </c>
      <c r="BR47" s="41">
        <f>-(BR46/2)*Inflation_WACC_Taxes_Price!$C$25-MIN(BR45,SUM($C46:BQ46)*Inflation_WACC_Taxes_Price!$C$25)</f>
        <v>0</v>
      </c>
      <c r="BS47" s="41">
        <f>-(BS46/2)*Inflation_WACC_Taxes_Price!$C$25-MIN(BS45,SUM($C46:BR46)*Inflation_WACC_Taxes_Price!$C$25)</f>
        <v>0</v>
      </c>
      <c r="BT47" s="41">
        <f>-(BT46/2)*Inflation_WACC_Taxes_Price!$C$25-MIN(BT45,SUM($C46:BS46)*Inflation_WACC_Taxes_Price!$C$25)</f>
        <v>0</v>
      </c>
      <c r="BU47" s="41">
        <f>-(BU46/2)*Inflation_WACC_Taxes_Price!$C$25-MIN(BU45,SUM($C46:BT46)*Inflation_WACC_Taxes_Price!$C$25)</f>
        <v>0</v>
      </c>
      <c r="BV47" s="41">
        <f>-(BV46/2)*Inflation_WACC_Taxes_Price!$C$25-MIN(BV45,SUM($C46:BU46)*Inflation_WACC_Taxes_Price!$C$25)</f>
        <v>0</v>
      </c>
      <c r="BW47" s="41">
        <f>-(BW46/2)*Inflation_WACC_Taxes_Price!$C$25-MIN(BW45,SUM($C46:BV46)*Inflation_WACC_Taxes_Price!$C$25)</f>
        <v>0</v>
      </c>
      <c r="BX47" s="41">
        <f>-(BX46/2)*Inflation_WACC_Taxes_Price!$C$25-MIN(BX45,SUM($C46:BW46)*Inflation_WACC_Taxes_Price!$C$25)</f>
        <v>0</v>
      </c>
      <c r="BY47" s="41">
        <f>-(BY46/2)*Inflation_WACC_Taxes_Price!$C$25-MIN(BY45,SUM($C46:BX46)*Inflation_WACC_Taxes_Price!$C$25)</f>
        <v>0</v>
      </c>
      <c r="BZ47" s="41">
        <f>-(BZ46/2)*Inflation_WACC_Taxes_Price!$C$25-MIN(BZ45,SUM($C46:BY46)*Inflation_WACC_Taxes_Price!$C$25)</f>
        <v>0</v>
      </c>
      <c r="CA47" s="41">
        <f>-(CA46/2)*Inflation_WACC_Taxes_Price!$C$25-MIN(CA45,SUM($C46:BZ46)*Inflation_WACC_Taxes_Price!$C$25)</f>
        <v>0</v>
      </c>
      <c r="CB47" s="41">
        <f>-(CB46/2)*Inflation_WACC_Taxes_Price!$C$25-MIN(CB45,SUM($C46:CA46)*Inflation_WACC_Taxes_Price!$C$25)</f>
        <v>0</v>
      </c>
      <c r="CC47" s="41">
        <f>-(CC46/2)*Inflation_WACC_Taxes_Price!$C$25-MIN(CC45,SUM($C46:CB46)*Inflation_WACC_Taxes_Price!$C$25)</f>
        <v>0</v>
      </c>
      <c r="CD47" s="41">
        <f>-(CD46/2)*Inflation_WACC_Taxes_Price!$C$25-MIN(CD45,SUM($C46:CC46)*Inflation_WACC_Taxes_Price!$C$25)</f>
        <v>0</v>
      </c>
      <c r="CE47" s="41">
        <f>-(CE46/2)*Inflation_WACC_Taxes_Price!$C$25-MIN(CE45,SUM($C46:CD46)*Inflation_WACC_Taxes_Price!$C$25)</f>
        <v>0</v>
      </c>
      <c r="CF47" s="41">
        <f>-(CF46/2)*Inflation_WACC_Taxes_Price!$C$25-MIN(CF45,SUM($C46:CE46)*Inflation_WACC_Taxes_Price!$C$25)</f>
        <v>0</v>
      </c>
      <c r="CG47" s="41">
        <f>-(CG46/2)*Inflation_WACC_Taxes_Price!$C$25-MIN(CG45,SUM($C46:CF46)*Inflation_WACC_Taxes_Price!$C$25)</f>
        <v>0</v>
      </c>
      <c r="CH47" s="41">
        <f>-(CH46/2)*Inflation_WACC_Taxes_Price!$C$25-MIN(CH45,SUM($C46:CG46)*Inflation_WACC_Taxes_Price!$C$25)</f>
        <v>0</v>
      </c>
      <c r="CI47" s="41">
        <f>-(CI46/2)*Inflation_WACC_Taxes_Price!$C$25-MIN(CI45,SUM($C46:CH46)*Inflation_WACC_Taxes_Price!$C$25)</f>
        <v>0</v>
      </c>
      <c r="CJ47" s="41">
        <f>-(CJ46/2)*Inflation_WACC_Taxes_Price!$C$25-MIN(CJ45,SUM($C46:CI46)*Inflation_WACC_Taxes_Price!$C$25)</f>
        <v>0</v>
      </c>
      <c r="CK47" s="41">
        <f>-(CK46/2)*Inflation_WACC_Taxes_Price!$C$25-MIN(CK45,SUM($C46:CJ46)*Inflation_WACC_Taxes_Price!$C$25)</f>
        <v>0</v>
      </c>
      <c r="CL47" s="41">
        <f>-(CL46/2)*Inflation_WACC_Taxes_Price!$C$25-MIN(CL45,SUM($C46:CK46)*Inflation_WACC_Taxes_Price!$C$25)</f>
        <v>0</v>
      </c>
      <c r="CM47" s="41">
        <f>-(CM46/2)*Inflation_WACC_Taxes_Price!$C$25-MIN(CM45,SUM($C46:CL46)*Inflation_WACC_Taxes_Price!$C$25)</f>
        <v>0</v>
      </c>
      <c r="CN47" s="41">
        <f>-(CN46/2)*Inflation_WACC_Taxes_Price!$C$25-MIN(CN45,SUM($C46:CM46)*Inflation_WACC_Taxes_Price!$C$25)</f>
        <v>0</v>
      </c>
      <c r="CO47" s="41">
        <f>-(CO46/2)*Inflation_WACC_Taxes_Price!$C$25-MIN(CO45,SUM($C46:CN46)*Inflation_WACC_Taxes_Price!$C$25)</f>
        <v>0</v>
      </c>
      <c r="CP47" s="41">
        <f>-(CP46/2)*Inflation_WACC_Taxes_Price!$C$25-MIN(CP45,SUM($C46:CO46)*Inflation_WACC_Taxes_Price!$C$25)</f>
        <v>0</v>
      </c>
      <c r="CQ47" s="41">
        <f>-(CQ46/2)*Inflation_WACC_Taxes_Price!$C$25-MIN(CQ45,SUM($C46:CP46)*Inflation_WACC_Taxes_Price!$C$25)</f>
        <v>0</v>
      </c>
      <c r="CR47" s="41">
        <f>-(CR46/2)*Inflation_WACC_Taxes_Price!$C$25-MIN(CR45,SUM($C46:CQ46)*Inflation_WACC_Taxes_Price!$C$25)</f>
        <v>0</v>
      </c>
      <c r="CS47" s="41">
        <f>-(CS46/2)*Inflation_WACC_Taxes_Price!$C$25-MIN(CS45,SUM($C46:CR46)*Inflation_WACC_Taxes_Price!$C$25)</f>
        <v>0</v>
      </c>
      <c r="CT47" s="41">
        <f>-(CT46/2)*Inflation_WACC_Taxes_Price!$C$25-MIN(CT45,SUM($C46:CS46)*Inflation_WACC_Taxes_Price!$C$25)</f>
        <v>0</v>
      </c>
      <c r="CU47" s="41">
        <f>-(CU46/2)*Inflation_WACC_Taxes_Price!$C$25-MIN(CU45,SUM($C46:CT46)*Inflation_WACC_Taxes_Price!$C$25)</f>
        <v>0</v>
      </c>
      <c r="CV47" s="41">
        <f>-(CV46/2)*Inflation_WACC_Taxes_Price!$C$25-MIN(CV45,SUM($C46:CU46)*Inflation_WACC_Taxes_Price!$C$25)</f>
        <v>0</v>
      </c>
      <c r="CW47" s="41">
        <f>-(CW46/2)*Inflation_WACC_Taxes_Price!$C$25-MIN(CW45,SUM($C46:CV46)*Inflation_WACC_Taxes_Price!$C$25)</f>
        <v>0</v>
      </c>
      <c r="CX47" s="41">
        <f>-(CX46/2)*Inflation_WACC_Taxes_Price!$C$25-MIN(CX45,SUM($C46:CW46)*Inflation_WACC_Taxes_Price!$C$25)</f>
        <v>0</v>
      </c>
      <c r="CY47" s="41">
        <f>-(CY46/2)*Inflation_WACC_Taxes_Price!$C$25-MIN(CY45,SUM($C46:CX46)*Inflation_WACC_Taxes_Price!$C$25)</f>
        <v>0</v>
      </c>
      <c r="CZ47" s="41">
        <f>-(CZ46/2)*Inflation_WACC_Taxes_Price!$C$25-MIN(CZ45,SUM($C46:CY46)*Inflation_WACC_Taxes_Price!$C$25)</f>
        <v>0</v>
      </c>
      <c r="DA47" s="41">
        <f>-(DA46/2)*Inflation_WACC_Taxes_Price!$C$25-MIN(DA45,SUM($C46:CZ46)*Inflation_WACC_Taxes_Price!$C$25)</f>
        <v>0</v>
      </c>
      <c r="DB47" s="41">
        <f>-(DB46/2)*Inflation_WACC_Taxes_Price!$C$25-MIN(DB45,SUM($C46:DA46)*Inflation_WACC_Taxes_Price!$C$25)</f>
        <v>0</v>
      </c>
      <c r="DC47" s="41">
        <f>-(DC46/2)*Inflation_WACC_Taxes_Price!$C$25-MIN(DC45,SUM($C46:DB46)*Inflation_WACC_Taxes_Price!$C$25)</f>
        <v>0</v>
      </c>
    </row>
    <row r="48" spans="2:107" x14ac:dyDescent="0.35">
      <c r="B48" s="40" t="s">
        <v>104</v>
      </c>
      <c r="H48" s="41">
        <f>H45+H46+H47</f>
        <v>0</v>
      </c>
      <c r="I48" s="41">
        <f t="shared" ref="I48" si="47">I45+I46+I47</f>
        <v>0</v>
      </c>
      <c r="J48" s="41">
        <f t="shared" ref="J48:BU48" si="48">J45+J46+J47</f>
        <v>0</v>
      </c>
      <c r="K48" s="41">
        <f t="shared" si="48"/>
        <v>0</v>
      </c>
      <c r="L48" s="41">
        <f t="shared" si="48"/>
        <v>0</v>
      </c>
      <c r="M48" s="41">
        <f t="shared" si="48"/>
        <v>0</v>
      </c>
      <c r="N48" s="41">
        <f t="shared" si="48"/>
        <v>0</v>
      </c>
      <c r="O48" s="41">
        <f t="shared" si="48"/>
        <v>0</v>
      </c>
      <c r="P48" s="41">
        <f t="shared" si="48"/>
        <v>0</v>
      </c>
      <c r="Q48" s="41">
        <f t="shared" si="48"/>
        <v>0</v>
      </c>
      <c r="R48" s="41">
        <f t="shared" si="48"/>
        <v>0</v>
      </c>
      <c r="S48" s="41">
        <f t="shared" si="48"/>
        <v>0</v>
      </c>
      <c r="T48" s="41">
        <f t="shared" si="48"/>
        <v>0</v>
      </c>
      <c r="U48" s="41">
        <f t="shared" si="48"/>
        <v>0</v>
      </c>
      <c r="V48" s="41">
        <f t="shared" si="48"/>
        <v>0</v>
      </c>
      <c r="W48" s="41">
        <f t="shared" si="48"/>
        <v>0</v>
      </c>
      <c r="X48" s="41">
        <f t="shared" si="48"/>
        <v>0</v>
      </c>
      <c r="Y48" s="41">
        <f t="shared" si="48"/>
        <v>0</v>
      </c>
      <c r="Z48" s="41">
        <f t="shared" si="48"/>
        <v>0</v>
      </c>
      <c r="AA48" s="41">
        <f t="shared" si="48"/>
        <v>0</v>
      </c>
      <c r="AB48" s="41">
        <f t="shared" si="48"/>
        <v>0</v>
      </c>
      <c r="AC48" s="41">
        <f t="shared" si="48"/>
        <v>0</v>
      </c>
      <c r="AD48" s="41">
        <f t="shared" si="48"/>
        <v>0</v>
      </c>
      <c r="AE48" s="41">
        <f t="shared" si="48"/>
        <v>0</v>
      </c>
      <c r="AF48" s="41">
        <f t="shared" si="48"/>
        <v>0</v>
      </c>
      <c r="AG48" s="41">
        <f t="shared" si="48"/>
        <v>0</v>
      </c>
      <c r="AH48" s="41">
        <f t="shared" si="48"/>
        <v>0</v>
      </c>
      <c r="AI48" s="41">
        <f t="shared" si="48"/>
        <v>0</v>
      </c>
      <c r="AJ48" s="41">
        <f t="shared" si="48"/>
        <v>0</v>
      </c>
      <c r="AK48" s="41">
        <f t="shared" si="48"/>
        <v>0</v>
      </c>
      <c r="AL48" s="41">
        <f t="shared" si="48"/>
        <v>0</v>
      </c>
      <c r="AM48" s="41">
        <f t="shared" si="48"/>
        <v>0</v>
      </c>
      <c r="AN48" s="41">
        <f t="shared" si="48"/>
        <v>0</v>
      </c>
      <c r="AO48" s="41">
        <f t="shared" si="48"/>
        <v>0</v>
      </c>
      <c r="AP48" s="41">
        <f t="shared" si="48"/>
        <v>0</v>
      </c>
      <c r="AQ48" s="41">
        <f t="shared" si="48"/>
        <v>0</v>
      </c>
      <c r="AR48" s="41">
        <f t="shared" si="48"/>
        <v>0</v>
      </c>
      <c r="AS48" s="41">
        <f t="shared" si="48"/>
        <v>0</v>
      </c>
      <c r="AT48" s="41">
        <f t="shared" si="48"/>
        <v>0</v>
      </c>
      <c r="AU48" s="41">
        <f t="shared" si="48"/>
        <v>0</v>
      </c>
      <c r="AV48" s="41">
        <f t="shared" si="48"/>
        <v>0</v>
      </c>
      <c r="AW48" s="41">
        <f t="shared" si="48"/>
        <v>0</v>
      </c>
      <c r="AX48" s="41">
        <f t="shared" si="48"/>
        <v>0</v>
      </c>
      <c r="AY48" s="41">
        <f t="shared" si="48"/>
        <v>0</v>
      </c>
      <c r="AZ48" s="41">
        <f t="shared" si="48"/>
        <v>0</v>
      </c>
      <c r="BA48" s="41">
        <f t="shared" si="48"/>
        <v>0</v>
      </c>
      <c r="BB48" s="41">
        <f t="shared" si="48"/>
        <v>0</v>
      </c>
      <c r="BC48" s="41">
        <f t="shared" si="48"/>
        <v>0</v>
      </c>
      <c r="BD48" s="41">
        <f t="shared" si="48"/>
        <v>0</v>
      </c>
      <c r="BE48" s="41">
        <f t="shared" si="48"/>
        <v>0</v>
      </c>
      <c r="BF48" s="41">
        <f t="shared" si="48"/>
        <v>0</v>
      </c>
      <c r="BG48" s="41">
        <f t="shared" si="48"/>
        <v>0</v>
      </c>
      <c r="BH48" s="41">
        <f t="shared" si="48"/>
        <v>0</v>
      </c>
      <c r="BI48" s="41">
        <f t="shared" si="48"/>
        <v>0</v>
      </c>
      <c r="BJ48" s="41">
        <f t="shared" si="48"/>
        <v>0</v>
      </c>
      <c r="BK48" s="41">
        <f t="shared" si="48"/>
        <v>0</v>
      </c>
      <c r="BL48" s="41">
        <f t="shared" si="48"/>
        <v>0</v>
      </c>
      <c r="BM48" s="41">
        <f t="shared" si="48"/>
        <v>0</v>
      </c>
      <c r="BN48" s="41">
        <f t="shared" si="48"/>
        <v>0</v>
      </c>
      <c r="BO48" s="41">
        <f t="shared" si="48"/>
        <v>0</v>
      </c>
      <c r="BP48" s="41">
        <f t="shared" si="48"/>
        <v>0</v>
      </c>
      <c r="BQ48" s="41">
        <f t="shared" si="48"/>
        <v>0</v>
      </c>
      <c r="BR48" s="41">
        <f t="shared" si="48"/>
        <v>0</v>
      </c>
      <c r="BS48" s="41">
        <f t="shared" si="48"/>
        <v>0</v>
      </c>
      <c r="BT48" s="41">
        <f t="shared" si="48"/>
        <v>0</v>
      </c>
      <c r="BU48" s="41">
        <f t="shared" si="48"/>
        <v>0</v>
      </c>
      <c r="BV48" s="41">
        <f t="shared" ref="BV48:DC48" si="49">BV45+BV46+BV47</f>
        <v>0</v>
      </c>
      <c r="BW48" s="41">
        <f t="shared" si="49"/>
        <v>0</v>
      </c>
      <c r="BX48" s="41">
        <f t="shared" si="49"/>
        <v>0</v>
      </c>
      <c r="BY48" s="41">
        <f t="shared" si="49"/>
        <v>0</v>
      </c>
      <c r="BZ48" s="41">
        <f t="shared" si="49"/>
        <v>0</v>
      </c>
      <c r="CA48" s="41">
        <f t="shared" si="49"/>
        <v>0</v>
      </c>
      <c r="CB48" s="41">
        <f t="shared" si="49"/>
        <v>0</v>
      </c>
      <c r="CC48" s="41">
        <f t="shared" si="49"/>
        <v>0</v>
      </c>
      <c r="CD48" s="41">
        <f t="shared" si="49"/>
        <v>0</v>
      </c>
      <c r="CE48" s="41">
        <f t="shared" si="49"/>
        <v>0</v>
      </c>
      <c r="CF48" s="41">
        <f t="shared" si="49"/>
        <v>0</v>
      </c>
      <c r="CG48" s="41">
        <f t="shared" si="49"/>
        <v>0</v>
      </c>
      <c r="CH48" s="41">
        <f t="shared" si="49"/>
        <v>0</v>
      </c>
      <c r="CI48" s="41">
        <f t="shared" si="49"/>
        <v>0</v>
      </c>
      <c r="CJ48" s="41">
        <f t="shared" si="49"/>
        <v>0</v>
      </c>
      <c r="CK48" s="41">
        <f t="shared" si="49"/>
        <v>0</v>
      </c>
      <c r="CL48" s="41">
        <f t="shared" si="49"/>
        <v>0</v>
      </c>
      <c r="CM48" s="41">
        <f t="shared" si="49"/>
        <v>0</v>
      </c>
      <c r="CN48" s="41">
        <f t="shared" si="49"/>
        <v>0</v>
      </c>
      <c r="CO48" s="41">
        <f t="shared" si="49"/>
        <v>0</v>
      </c>
      <c r="CP48" s="41">
        <f t="shared" si="49"/>
        <v>0</v>
      </c>
      <c r="CQ48" s="41">
        <f t="shared" si="49"/>
        <v>0</v>
      </c>
      <c r="CR48" s="41">
        <f t="shared" si="49"/>
        <v>0</v>
      </c>
      <c r="CS48" s="41">
        <f t="shared" si="49"/>
        <v>0</v>
      </c>
      <c r="CT48" s="41">
        <f t="shared" si="49"/>
        <v>0</v>
      </c>
      <c r="CU48" s="41">
        <f t="shared" si="49"/>
        <v>0</v>
      </c>
      <c r="CV48" s="41">
        <f t="shared" si="49"/>
        <v>0</v>
      </c>
      <c r="CW48" s="41">
        <f t="shared" si="49"/>
        <v>0</v>
      </c>
      <c r="CX48" s="41">
        <f t="shared" si="49"/>
        <v>0</v>
      </c>
      <c r="CY48" s="41">
        <f t="shared" si="49"/>
        <v>0</v>
      </c>
      <c r="CZ48" s="41">
        <f t="shared" si="49"/>
        <v>0</v>
      </c>
      <c r="DA48" s="41">
        <f t="shared" si="49"/>
        <v>0</v>
      </c>
      <c r="DB48" s="41">
        <f t="shared" si="49"/>
        <v>0</v>
      </c>
      <c r="DC48" s="41">
        <f t="shared" si="49"/>
        <v>0</v>
      </c>
    </row>
    <row r="49" spans="2:107" x14ac:dyDescent="0.35">
      <c r="B49" s="40"/>
    </row>
    <row r="50" spans="2:107" x14ac:dyDescent="0.35">
      <c r="B50" s="40" t="s">
        <v>106</v>
      </c>
      <c r="H50" s="41">
        <f>C53</f>
        <v>0</v>
      </c>
      <c r="I50" s="41">
        <f t="shared" ref="I50:BU50" si="50">H53</f>
        <v>0</v>
      </c>
      <c r="J50" s="41">
        <f t="shared" si="50"/>
        <v>0</v>
      </c>
      <c r="K50" s="41">
        <f t="shared" si="50"/>
        <v>0</v>
      </c>
      <c r="L50" s="41">
        <f t="shared" si="50"/>
        <v>0</v>
      </c>
      <c r="M50" s="41">
        <f t="shared" si="50"/>
        <v>0</v>
      </c>
      <c r="N50" s="41">
        <f t="shared" si="50"/>
        <v>0</v>
      </c>
      <c r="O50" s="41">
        <f t="shared" si="50"/>
        <v>0</v>
      </c>
      <c r="P50" s="41">
        <f t="shared" si="50"/>
        <v>0</v>
      </c>
      <c r="Q50" s="41">
        <f t="shared" si="50"/>
        <v>0</v>
      </c>
      <c r="R50" s="41">
        <f t="shared" si="50"/>
        <v>0</v>
      </c>
      <c r="S50" s="41">
        <f t="shared" si="50"/>
        <v>0</v>
      </c>
      <c r="T50" s="41">
        <f t="shared" si="50"/>
        <v>0</v>
      </c>
      <c r="U50" s="41">
        <f t="shared" si="50"/>
        <v>0</v>
      </c>
      <c r="V50" s="41">
        <f t="shared" si="50"/>
        <v>0</v>
      </c>
      <c r="W50" s="41">
        <f t="shared" si="50"/>
        <v>0</v>
      </c>
      <c r="X50" s="41">
        <f t="shared" si="50"/>
        <v>0</v>
      </c>
      <c r="Y50" s="41">
        <f t="shared" si="50"/>
        <v>0</v>
      </c>
      <c r="Z50" s="41">
        <f t="shared" si="50"/>
        <v>0</v>
      </c>
      <c r="AA50" s="41">
        <f t="shared" si="50"/>
        <v>0</v>
      </c>
      <c r="AB50" s="41">
        <f t="shared" si="50"/>
        <v>0</v>
      </c>
      <c r="AC50" s="41">
        <f t="shared" si="50"/>
        <v>0</v>
      </c>
      <c r="AD50" s="41">
        <f t="shared" si="50"/>
        <v>0</v>
      </c>
      <c r="AE50" s="41">
        <f t="shared" si="50"/>
        <v>0</v>
      </c>
      <c r="AF50" s="41">
        <f t="shared" si="50"/>
        <v>0</v>
      </c>
      <c r="AG50" s="41">
        <f t="shared" si="50"/>
        <v>0</v>
      </c>
      <c r="AH50" s="41">
        <f t="shared" si="50"/>
        <v>0</v>
      </c>
      <c r="AI50" s="41">
        <f t="shared" si="50"/>
        <v>0</v>
      </c>
      <c r="AJ50" s="41">
        <f t="shared" si="50"/>
        <v>0</v>
      </c>
      <c r="AK50" s="41">
        <f t="shared" si="50"/>
        <v>0</v>
      </c>
      <c r="AL50" s="41">
        <f t="shared" si="50"/>
        <v>0</v>
      </c>
      <c r="AM50" s="41">
        <f t="shared" si="50"/>
        <v>0</v>
      </c>
      <c r="AN50" s="41">
        <f t="shared" si="50"/>
        <v>0</v>
      </c>
      <c r="AO50" s="41">
        <f t="shared" si="50"/>
        <v>0</v>
      </c>
      <c r="AP50" s="41">
        <f t="shared" si="50"/>
        <v>0</v>
      </c>
      <c r="AQ50" s="41">
        <f t="shared" si="50"/>
        <v>0</v>
      </c>
      <c r="AR50" s="41">
        <f t="shared" si="50"/>
        <v>0</v>
      </c>
      <c r="AS50" s="41">
        <f t="shared" si="50"/>
        <v>0</v>
      </c>
      <c r="AT50" s="41">
        <f t="shared" si="50"/>
        <v>0</v>
      </c>
      <c r="AU50" s="41">
        <f t="shared" si="50"/>
        <v>0</v>
      </c>
      <c r="AV50" s="41">
        <f t="shared" si="50"/>
        <v>0</v>
      </c>
      <c r="AW50" s="41">
        <f t="shared" si="50"/>
        <v>0</v>
      </c>
      <c r="AX50" s="41">
        <f t="shared" si="50"/>
        <v>0</v>
      </c>
      <c r="AY50" s="41">
        <f t="shared" si="50"/>
        <v>0</v>
      </c>
      <c r="AZ50" s="41">
        <f t="shared" si="50"/>
        <v>0</v>
      </c>
      <c r="BA50" s="41">
        <f t="shared" si="50"/>
        <v>0</v>
      </c>
      <c r="BB50" s="41">
        <f t="shared" si="50"/>
        <v>0</v>
      </c>
      <c r="BC50" s="41">
        <f t="shared" si="50"/>
        <v>0</v>
      </c>
      <c r="BD50" s="41">
        <f t="shared" si="50"/>
        <v>0</v>
      </c>
      <c r="BE50" s="41">
        <f t="shared" si="50"/>
        <v>0</v>
      </c>
      <c r="BF50" s="41">
        <f t="shared" si="50"/>
        <v>0</v>
      </c>
      <c r="BG50" s="41">
        <f t="shared" si="50"/>
        <v>0</v>
      </c>
      <c r="BH50" s="41">
        <f t="shared" si="50"/>
        <v>0</v>
      </c>
      <c r="BI50" s="41">
        <f t="shared" si="50"/>
        <v>0</v>
      </c>
      <c r="BJ50" s="41">
        <f t="shared" si="50"/>
        <v>0</v>
      </c>
      <c r="BK50" s="41">
        <f t="shared" si="50"/>
        <v>0</v>
      </c>
      <c r="BL50" s="41">
        <f t="shared" si="50"/>
        <v>0</v>
      </c>
      <c r="BM50" s="41">
        <f t="shared" si="50"/>
        <v>0</v>
      </c>
      <c r="BN50" s="41">
        <f t="shared" si="50"/>
        <v>0</v>
      </c>
      <c r="BO50" s="41">
        <f t="shared" si="50"/>
        <v>0</v>
      </c>
      <c r="BP50" s="41">
        <f t="shared" si="50"/>
        <v>0</v>
      </c>
      <c r="BQ50" s="41">
        <f t="shared" si="50"/>
        <v>0</v>
      </c>
      <c r="BR50" s="41">
        <f t="shared" si="50"/>
        <v>0</v>
      </c>
      <c r="BS50" s="41">
        <f t="shared" si="50"/>
        <v>0</v>
      </c>
      <c r="BT50" s="41">
        <f t="shared" si="50"/>
        <v>0</v>
      </c>
      <c r="BU50" s="41">
        <f t="shared" si="50"/>
        <v>0</v>
      </c>
      <c r="BV50" s="41">
        <f t="shared" ref="BV50:DC50" si="51">BU53</f>
        <v>0</v>
      </c>
      <c r="BW50" s="41">
        <f t="shared" si="51"/>
        <v>0</v>
      </c>
      <c r="BX50" s="41">
        <f t="shared" si="51"/>
        <v>0</v>
      </c>
      <c r="BY50" s="41">
        <f t="shared" si="51"/>
        <v>0</v>
      </c>
      <c r="BZ50" s="41">
        <f t="shared" si="51"/>
        <v>0</v>
      </c>
      <c r="CA50" s="41">
        <f t="shared" si="51"/>
        <v>0</v>
      </c>
      <c r="CB50" s="41">
        <f t="shared" si="51"/>
        <v>0</v>
      </c>
      <c r="CC50" s="41">
        <f t="shared" si="51"/>
        <v>0</v>
      </c>
      <c r="CD50" s="41">
        <f t="shared" si="51"/>
        <v>0</v>
      </c>
      <c r="CE50" s="41">
        <f t="shared" si="51"/>
        <v>0</v>
      </c>
      <c r="CF50" s="41">
        <f t="shared" si="51"/>
        <v>0</v>
      </c>
      <c r="CG50" s="41">
        <f t="shared" si="51"/>
        <v>0</v>
      </c>
      <c r="CH50" s="41">
        <f t="shared" si="51"/>
        <v>0</v>
      </c>
      <c r="CI50" s="41">
        <f t="shared" si="51"/>
        <v>0</v>
      </c>
      <c r="CJ50" s="41">
        <f t="shared" si="51"/>
        <v>0</v>
      </c>
      <c r="CK50" s="41">
        <f t="shared" si="51"/>
        <v>0</v>
      </c>
      <c r="CL50" s="41">
        <f t="shared" si="51"/>
        <v>0</v>
      </c>
      <c r="CM50" s="41">
        <f t="shared" si="51"/>
        <v>0</v>
      </c>
      <c r="CN50" s="41">
        <f t="shared" si="51"/>
        <v>0</v>
      </c>
      <c r="CO50" s="41">
        <f t="shared" si="51"/>
        <v>0</v>
      </c>
      <c r="CP50" s="41">
        <f t="shared" si="51"/>
        <v>0</v>
      </c>
      <c r="CQ50" s="41">
        <f t="shared" si="51"/>
        <v>0</v>
      </c>
      <c r="CR50" s="41">
        <f t="shared" si="51"/>
        <v>0</v>
      </c>
      <c r="CS50" s="41">
        <f t="shared" si="51"/>
        <v>0</v>
      </c>
      <c r="CT50" s="41">
        <f t="shared" si="51"/>
        <v>0</v>
      </c>
      <c r="CU50" s="41">
        <f t="shared" si="51"/>
        <v>0</v>
      </c>
      <c r="CV50" s="41">
        <f t="shared" si="51"/>
        <v>0</v>
      </c>
      <c r="CW50" s="41">
        <f t="shared" si="51"/>
        <v>0</v>
      </c>
      <c r="CX50" s="41">
        <f t="shared" si="51"/>
        <v>0</v>
      </c>
      <c r="CY50" s="41">
        <f t="shared" si="51"/>
        <v>0</v>
      </c>
      <c r="CZ50" s="41">
        <f t="shared" si="51"/>
        <v>0</v>
      </c>
      <c r="DA50" s="41">
        <f t="shared" si="51"/>
        <v>0</v>
      </c>
      <c r="DB50" s="41">
        <f t="shared" si="51"/>
        <v>0</v>
      </c>
      <c r="DC50" s="41">
        <f t="shared" si="51"/>
        <v>0</v>
      </c>
    </row>
    <row r="51" spans="2:107" x14ac:dyDescent="0.35">
      <c r="B51" s="40" t="s">
        <v>111</v>
      </c>
      <c r="H51" s="41">
        <f>H$29</f>
        <v>0</v>
      </c>
      <c r="I51" s="41">
        <f t="shared" ref="I51:BT51" si="52">I$29</f>
        <v>0</v>
      </c>
      <c r="J51" s="41">
        <f t="shared" si="52"/>
        <v>0</v>
      </c>
      <c r="K51" s="41">
        <f t="shared" si="52"/>
        <v>0</v>
      </c>
      <c r="L51" s="41">
        <f t="shared" si="52"/>
        <v>0</v>
      </c>
      <c r="M51" s="41">
        <f t="shared" si="52"/>
        <v>0</v>
      </c>
      <c r="N51" s="41">
        <f t="shared" si="52"/>
        <v>0</v>
      </c>
      <c r="O51" s="41">
        <f t="shared" si="52"/>
        <v>0</v>
      </c>
      <c r="P51" s="41">
        <f t="shared" si="52"/>
        <v>0</v>
      </c>
      <c r="Q51" s="41">
        <f t="shared" si="52"/>
        <v>0</v>
      </c>
      <c r="R51" s="41">
        <f t="shared" si="52"/>
        <v>0</v>
      </c>
      <c r="S51" s="41">
        <f t="shared" si="52"/>
        <v>0</v>
      </c>
      <c r="T51" s="41">
        <f t="shared" si="52"/>
        <v>0</v>
      </c>
      <c r="U51" s="41">
        <f t="shared" si="52"/>
        <v>0</v>
      </c>
      <c r="V51" s="41">
        <f t="shared" si="52"/>
        <v>0</v>
      </c>
      <c r="W51" s="41">
        <f t="shared" si="52"/>
        <v>0</v>
      </c>
      <c r="X51" s="41">
        <f t="shared" si="52"/>
        <v>0</v>
      </c>
      <c r="Y51" s="41">
        <f t="shared" si="52"/>
        <v>0</v>
      </c>
      <c r="Z51" s="41">
        <f t="shared" si="52"/>
        <v>0</v>
      </c>
      <c r="AA51" s="41">
        <f t="shared" si="52"/>
        <v>0</v>
      </c>
      <c r="AB51" s="41">
        <f t="shared" si="52"/>
        <v>0</v>
      </c>
      <c r="AC51" s="41">
        <f t="shared" si="52"/>
        <v>0</v>
      </c>
      <c r="AD51" s="41">
        <f t="shared" si="52"/>
        <v>0</v>
      </c>
      <c r="AE51" s="41">
        <f t="shared" si="52"/>
        <v>0</v>
      </c>
      <c r="AF51" s="41">
        <f t="shared" si="52"/>
        <v>0</v>
      </c>
      <c r="AG51" s="41">
        <f t="shared" si="52"/>
        <v>0</v>
      </c>
      <c r="AH51" s="41">
        <f t="shared" si="52"/>
        <v>0</v>
      </c>
      <c r="AI51" s="41">
        <f t="shared" si="52"/>
        <v>0</v>
      </c>
      <c r="AJ51" s="41">
        <f t="shared" si="52"/>
        <v>0</v>
      </c>
      <c r="AK51" s="41">
        <f t="shared" si="52"/>
        <v>0</v>
      </c>
      <c r="AL51" s="41">
        <f t="shared" si="52"/>
        <v>0</v>
      </c>
      <c r="AM51" s="41">
        <f t="shared" si="52"/>
        <v>0</v>
      </c>
      <c r="AN51" s="41">
        <f t="shared" si="52"/>
        <v>0</v>
      </c>
      <c r="AO51" s="41">
        <f t="shared" si="52"/>
        <v>0</v>
      </c>
      <c r="AP51" s="41">
        <f t="shared" si="52"/>
        <v>0</v>
      </c>
      <c r="AQ51" s="41">
        <f t="shared" si="52"/>
        <v>0</v>
      </c>
      <c r="AR51" s="41">
        <f t="shared" si="52"/>
        <v>0</v>
      </c>
      <c r="AS51" s="41">
        <f t="shared" si="52"/>
        <v>0</v>
      </c>
      <c r="AT51" s="41">
        <f t="shared" si="52"/>
        <v>0</v>
      </c>
      <c r="AU51" s="41">
        <f t="shared" si="52"/>
        <v>0</v>
      </c>
      <c r="AV51" s="41">
        <f t="shared" si="52"/>
        <v>0</v>
      </c>
      <c r="AW51" s="41">
        <f t="shared" si="52"/>
        <v>0</v>
      </c>
      <c r="AX51" s="41">
        <f t="shared" si="52"/>
        <v>0</v>
      </c>
      <c r="AY51" s="41">
        <f t="shared" si="52"/>
        <v>0</v>
      </c>
      <c r="AZ51" s="41">
        <f t="shared" si="52"/>
        <v>0</v>
      </c>
      <c r="BA51" s="41">
        <f t="shared" si="52"/>
        <v>0</v>
      </c>
      <c r="BB51" s="41">
        <f t="shared" si="52"/>
        <v>0</v>
      </c>
      <c r="BC51" s="41">
        <f t="shared" si="52"/>
        <v>0</v>
      </c>
      <c r="BD51" s="41">
        <f t="shared" si="52"/>
        <v>0</v>
      </c>
      <c r="BE51" s="41">
        <f t="shared" si="52"/>
        <v>0</v>
      </c>
      <c r="BF51" s="41">
        <f t="shared" si="52"/>
        <v>0</v>
      </c>
      <c r="BG51" s="41">
        <f t="shared" si="52"/>
        <v>0</v>
      </c>
      <c r="BH51" s="41">
        <f t="shared" si="52"/>
        <v>0</v>
      </c>
      <c r="BI51" s="41">
        <f t="shared" si="52"/>
        <v>0</v>
      </c>
      <c r="BJ51" s="41">
        <f t="shared" si="52"/>
        <v>0</v>
      </c>
      <c r="BK51" s="41">
        <f t="shared" si="52"/>
        <v>0</v>
      </c>
      <c r="BL51" s="41">
        <f t="shared" si="52"/>
        <v>0</v>
      </c>
      <c r="BM51" s="41">
        <f t="shared" si="52"/>
        <v>0</v>
      </c>
      <c r="BN51" s="41">
        <f t="shared" si="52"/>
        <v>0</v>
      </c>
      <c r="BO51" s="41">
        <f t="shared" si="52"/>
        <v>0</v>
      </c>
      <c r="BP51" s="41">
        <f t="shared" si="52"/>
        <v>0</v>
      </c>
      <c r="BQ51" s="41">
        <f t="shared" si="52"/>
        <v>0</v>
      </c>
      <c r="BR51" s="41">
        <f t="shared" si="52"/>
        <v>0</v>
      </c>
      <c r="BS51" s="41">
        <f t="shared" si="52"/>
        <v>0</v>
      </c>
      <c r="BT51" s="41">
        <f t="shared" si="52"/>
        <v>0</v>
      </c>
      <c r="BU51" s="41">
        <f t="shared" ref="BU51:DC51" si="53">BU$29</f>
        <v>0</v>
      </c>
      <c r="BV51" s="41">
        <f t="shared" si="53"/>
        <v>0</v>
      </c>
      <c r="BW51" s="41">
        <f t="shared" si="53"/>
        <v>0</v>
      </c>
      <c r="BX51" s="41">
        <f t="shared" si="53"/>
        <v>0</v>
      </c>
      <c r="BY51" s="41">
        <f t="shared" si="53"/>
        <v>0</v>
      </c>
      <c r="BZ51" s="41">
        <f t="shared" si="53"/>
        <v>0</v>
      </c>
      <c r="CA51" s="41">
        <f t="shared" si="53"/>
        <v>0</v>
      </c>
      <c r="CB51" s="41">
        <f t="shared" si="53"/>
        <v>0</v>
      </c>
      <c r="CC51" s="41">
        <f t="shared" si="53"/>
        <v>0</v>
      </c>
      <c r="CD51" s="41">
        <f t="shared" si="53"/>
        <v>0</v>
      </c>
      <c r="CE51" s="41">
        <f t="shared" si="53"/>
        <v>0</v>
      </c>
      <c r="CF51" s="41">
        <f t="shared" si="53"/>
        <v>0</v>
      </c>
      <c r="CG51" s="41">
        <f t="shared" si="53"/>
        <v>0</v>
      </c>
      <c r="CH51" s="41">
        <f t="shared" si="53"/>
        <v>0</v>
      </c>
      <c r="CI51" s="41">
        <f t="shared" si="53"/>
        <v>0</v>
      </c>
      <c r="CJ51" s="41">
        <f t="shared" si="53"/>
        <v>0</v>
      </c>
      <c r="CK51" s="41">
        <f t="shared" si="53"/>
        <v>0</v>
      </c>
      <c r="CL51" s="41">
        <f t="shared" si="53"/>
        <v>0</v>
      </c>
      <c r="CM51" s="41">
        <f t="shared" si="53"/>
        <v>0</v>
      </c>
      <c r="CN51" s="41">
        <f t="shared" si="53"/>
        <v>0</v>
      </c>
      <c r="CO51" s="41">
        <f t="shared" si="53"/>
        <v>0</v>
      </c>
      <c r="CP51" s="41">
        <f t="shared" si="53"/>
        <v>0</v>
      </c>
      <c r="CQ51" s="41">
        <f t="shared" si="53"/>
        <v>0</v>
      </c>
      <c r="CR51" s="41">
        <f t="shared" si="53"/>
        <v>0</v>
      </c>
      <c r="CS51" s="41">
        <f t="shared" si="53"/>
        <v>0</v>
      </c>
      <c r="CT51" s="41">
        <f t="shared" si="53"/>
        <v>0</v>
      </c>
      <c r="CU51" s="41">
        <f t="shared" si="53"/>
        <v>0</v>
      </c>
      <c r="CV51" s="41">
        <f t="shared" si="53"/>
        <v>0</v>
      </c>
      <c r="CW51" s="41">
        <f t="shared" si="53"/>
        <v>0</v>
      </c>
      <c r="CX51" s="41">
        <f t="shared" si="53"/>
        <v>0</v>
      </c>
      <c r="CY51" s="41">
        <f t="shared" si="53"/>
        <v>0</v>
      </c>
      <c r="CZ51" s="41">
        <f t="shared" si="53"/>
        <v>0</v>
      </c>
      <c r="DA51" s="41">
        <f t="shared" si="53"/>
        <v>0</v>
      </c>
      <c r="DB51" s="41">
        <f t="shared" si="53"/>
        <v>0</v>
      </c>
      <c r="DC51" s="41">
        <f t="shared" si="53"/>
        <v>0</v>
      </c>
    </row>
    <row r="52" spans="2:107" x14ac:dyDescent="0.35">
      <c r="B52" s="40" t="s">
        <v>95</v>
      </c>
      <c r="H52" s="41">
        <f>-(H51/2)*Inflation_WACC_Taxes_Price!$C$24-MIN(H50,SUM(C51:$C51)*Inflation_WACC_Taxes_Price!$C$24)</f>
        <v>0</v>
      </c>
      <c r="I52" s="41">
        <f>-(I51/2)*Inflation_WACC_Taxes_Price!$C$24-MIN(I50,SUM($C51:H51)*Inflation_WACC_Taxes_Price!$C$24)</f>
        <v>0</v>
      </c>
      <c r="J52" s="41">
        <f>-(J51/2)*Inflation_WACC_Taxes_Price!$C$24-MIN(J50,SUM($C51:I51)*Inflation_WACC_Taxes_Price!$C$24)</f>
        <v>0</v>
      </c>
      <c r="K52" s="41">
        <f>-(K51/2)*Inflation_WACC_Taxes_Price!$C$24-MIN(K50,SUM($C51:J51)*Inflation_WACC_Taxes_Price!$C$24)</f>
        <v>0</v>
      </c>
      <c r="L52" s="41">
        <f>-(L51/2)*Inflation_WACC_Taxes_Price!$C$24-MIN(L50,SUM($C51:K51)*Inflation_WACC_Taxes_Price!$C$24)</f>
        <v>0</v>
      </c>
      <c r="M52" s="41">
        <f>-(M51/2)*Inflation_WACC_Taxes_Price!$C$24-MIN(M50,SUM($C51:L51)*Inflation_WACC_Taxes_Price!$C$24)</f>
        <v>0</v>
      </c>
      <c r="N52" s="41">
        <f>-(N51/2)*Inflation_WACC_Taxes_Price!$C$24-MIN(N50,SUM($C51:M51)*Inflation_WACC_Taxes_Price!$C$24)</f>
        <v>0</v>
      </c>
      <c r="O52" s="41">
        <f>-(O51/2)*Inflation_WACC_Taxes_Price!$C$24-MIN(O50,SUM($C51:N51)*Inflation_WACC_Taxes_Price!$C$24)</f>
        <v>0</v>
      </c>
      <c r="P52" s="41">
        <f>-(P51/2)*Inflation_WACC_Taxes_Price!$C$24-MIN(P50,SUM($C51:O51)*Inflation_WACC_Taxes_Price!$C$24)</f>
        <v>0</v>
      </c>
      <c r="Q52" s="41">
        <f>-(Q51/2)*Inflation_WACC_Taxes_Price!$C$24-MIN(Q50,SUM($C51:P51)*Inflation_WACC_Taxes_Price!$C$24)</f>
        <v>0</v>
      </c>
      <c r="R52" s="41">
        <f>-(R51/2)*Inflation_WACC_Taxes_Price!$C$24-MIN(R50,SUM($C51:Q51)*Inflation_WACC_Taxes_Price!$C$24)</f>
        <v>0</v>
      </c>
      <c r="S52" s="41">
        <f>-(S51/2)*Inflation_WACC_Taxes_Price!$C$24-MIN(S50,SUM($C51:R51)*Inflation_WACC_Taxes_Price!$C$24)</f>
        <v>0</v>
      </c>
      <c r="T52" s="41">
        <f>-(T51/2)*Inflation_WACC_Taxes_Price!$C$24-MIN(T50,SUM($C51:S51)*Inflation_WACC_Taxes_Price!$C$24)</f>
        <v>0</v>
      </c>
      <c r="U52" s="41">
        <f>-(U51/2)*Inflation_WACC_Taxes_Price!$C$24-MIN(U50,SUM($C51:T51)*Inflation_WACC_Taxes_Price!$C$24)</f>
        <v>0</v>
      </c>
      <c r="V52" s="41">
        <f>-(V51/2)*Inflation_WACC_Taxes_Price!$C$24-MIN(V50,SUM($C51:U51)*Inflation_WACC_Taxes_Price!$C$24)</f>
        <v>0</v>
      </c>
      <c r="W52" s="41">
        <f>-(W51/2)*Inflation_WACC_Taxes_Price!$C$24-MIN(W50,SUM($C51:V51)*Inflation_WACC_Taxes_Price!$C$24)</f>
        <v>0</v>
      </c>
      <c r="X52" s="41">
        <f>-(X51/2)*Inflation_WACC_Taxes_Price!$C$24-MIN(X50,SUM($C51:W51)*Inflation_WACC_Taxes_Price!$C$24)</f>
        <v>0</v>
      </c>
      <c r="Y52" s="41">
        <f>-(Y51/2)*Inflation_WACC_Taxes_Price!$C$24-MIN(Y50,SUM($C51:X51)*Inflation_WACC_Taxes_Price!$C$24)</f>
        <v>0</v>
      </c>
      <c r="Z52" s="41">
        <f>-(Z51/2)*Inflation_WACC_Taxes_Price!$C$24-MIN(Z50,SUM($C51:Y51)*Inflation_WACC_Taxes_Price!$C$24)</f>
        <v>0</v>
      </c>
      <c r="AA52" s="41">
        <f>-(AA51/2)*Inflation_WACC_Taxes_Price!$C$24-MIN(AA50,SUM($C51:Z51)*Inflation_WACC_Taxes_Price!$C$24)</f>
        <v>0</v>
      </c>
      <c r="AB52" s="41">
        <f>-(AB51/2)*Inflation_WACC_Taxes_Price!$C$24-MIN(AB50,SUM($C51:AA51)*Inflation_WACC_Taxes_Price!$C$24)</f>
        <v>0</v>
      </c>
      <c r="AC52" s="41">
        <f>-(AC51/2)*Inflation_WACC_Taxes_Price!$C$24-MIN(AC50,SUM($C51:AB51)*Inflation_WACC_Taxes_Price!$C$24)</f>
        <v>0</v>
      </c>
      <c r="AD52" s="41">
        <f>-(AD51/2)*Inflation_WACC_Taxes_Price!$C$24-MIN(AD50,SUM($C51:AC51)*Inflation_WACC_Taxes_Price!$C$24)</f>
        <v>0</v>
      </c>
      <c r="AE52" s="41">
        <f>-(AE51/2)*Inflation_WACC_Taxes_Price!$C$24-MIN(AE50,SUM($C51:AD51)*Inflation_WACC_Taxes_Price!$C$24)</f>
        <v>0</v>
      </c>
      <c r="AF52" s="41">
        <f>-(AF51/2)*Inflation_WACC_Taxes_Price!$C$24-MIN(AF50,SUM($C51:AE51)*Inflation_WACC_Taxes_Price!$C$24)</f>
        <v>0</v>
      </c>
      <c r="AG52" s="41">
        <f>-(AG51/2)*Inflation_WACC_Taxes_Price!$C$24-MIN(AG50,SUM($C51:AF51)*Inflation_WACC_Taxes_Price!$C$24)</f>
        <v>0</v>
      </c>
      <c r="AH52" s="41">
        <f>-(AH51/2)*Inflation_WACC_Taxes_Price!$C$24-MIN(AH50,SUM($C51:AG51)*Inflation_WACC_Taxes_Price!$C$24)</f>
        <v>0</v>
      </c>
      <c r="AI52" s="41">
        <f>-(AI51/2)*Inflation_WACC_Taxes_Price!$C$24-MIN(AI50,SUM($C51:AH51)*Inflation_WACC_Taxes_Price!$C$24)</f>
        <v>0</v>
      </c>
      <c r="AJ52" s="41">
        <f>-(AJ51/2)*Inflation_WACC_Taxes_Price!$C$24-MIN(AJ50,SUM($C51:AI51)*Inflation_WACC_Taxes_Price!$C$24)</f>
        <v>0</v>
      </c>
      <c r="AK52" s="41">
        <f>-(AK51/2)*Inflation_WACC_Taxes_Price!$C$24-MIN(AK50,SUM($C51:AJ51)*Inflation_WACC_Taxes_Price!$C$24)</f>
        <v>0</v>
      </c>
      <c r="AL52" s="41">
        <f>-(AL51/2)*Inflation_WACC_Taxes_Price!$C$24-MIN(AL50,SUM($C51:AK51)*Inflation_WACC_Taxes_Price!$C$24)</f>
        <v>0</v>
      </c>
      <c r="AM52" s="41">
        <f>-(AM51/2)*Inflation_WACC_Taxes_Price!$C$24-MIN(AM50,SUM($C51:AL51)*Inflation_WACC_Taxes_Price!$C$24)</f>
        <v>0</v>
      </c>
      <c r="AN52" s="41">
        <f>-(AN51/2)*Inflation_WACC_Taxes_Price!$C$24-MIN(AN50,SUM($C51:AM51)*Inflation_WACC_Taxes_Price!$C$24)</f>
        <v>0</v>
      </c>
      <c r="AO52" s="41">
        <f>-(AO51/2)*Inflation_WACC_Taxes_Price!$C$24-MIN(AO50,SUM($C51:AN51)*Inflation_WACC_Taxes_Price!$C$24)</f>
        <v>0</v>
      </c>
      <c r="AP52" s="41">
        <f>-(AP51/2)*Inflation_WACC_Taxes_Price!$C$24-MIN(AP50,SUM($C51:AO51)*Inflation_WACC_Taxes_Price!$C$24)</f>
        <v>0</v>
      </c>
      <c r="AQ52" s="41">
        <f>-(AQ51/2)*Inflation_WACC_Taxes_Price!$C$24-MIN(AQ50,SUM($C51:AP51)*Inflation_WACC_Taxes_Price!$C$24)</f>
        <v>0</v>
      </c>
      <c r="AR52" s="41">
        <f>-(AR51/2)*Inflation_WACC_Taxes_Price!$C$24-MIN(AR50,SUM($C51:AQ51)*Inflation_WACC_Taxes_Price!$C$24)</f>
        <v>0</v>
      </c>
      <c r="AS52" s="41">
        <f>-(AS51/2)*Inflation_WACC_Taxes_Price!$C$24-MIN(AS50,SUM($C51:AR51)*Inflation_WACC_Taxes_Price!$C$24)</f>
        <v>0</v>
      </c>
      <c r="AT52" s="41">
        <f>-(AT51/2)*Inflation_WACC_Taxes_Price!$C$24-MIN(AT50,SUM($C51:AS51)*Inflation_WACC_Taxes_Price!$C$24)</f>
        <v>0</v>
      </c>
      <c r="AU52" s="41">
        <f>-(AU51/2)*Inflation_WACC_Taxes_Price!$C$24-MIN(AU50,SUM($C51:AT51)*Inflation_WACC_Taxes_Price!$C$24)</f>
        <v>0</v>
      </c>
      <c r="AV52" s="41">
        <f>-(AV51/2)*Inflation_WACC_Taxes_Price!$C$24-MIN(AV50,SUM($C51:AU51)*Inflation_WACC_Taxes_Price!$C$24)</f>
        <v>0</v>
      </c>
      <c r="AW52" s="41">
        <f>-(AW51/2)*Inflation_WACC_Taxes_Price!$C$24-MIN(AW50,SUM($C51:AV51)*Inflation_WACC_Taxes_Price!$C$24)</f>
        <v>0</v>
      </c>
      <c r="AX52" s="41">
        <f>-(AX51/2)*Inflation_WACC_Taxes_Price!$C$24-MIN(AX50,SUM($C51:AW51)*Inflation_WACC_Taxes_Price!$C$24)</f>
        <v>0</v>
      </c>
      <c r="AY52" s="41">
        <f>-(AY51/2)*Inflation_WACC_Taxes_Price!$C$24-MIN(AY50,SUM($C51:AX51)*Inflation_WACC_Taxes_Price!$C$24)</f>
        <v>0</v>
      </c>
      <c r="AZ52" s="41">
        <f>-(AZ51/2)*Inflation_WACC_Taxes_Price!$C$24-MIN(AZ50,SUM($C51:AY51)*Inflation_WACC_Taxes_Price!$C$24)</f>
        <v>0</v>
      </c>
      <c r="BA52" s="41">
        <f>-(BA51/2)*Inflation_WACC_Taxes_Price!$C$24-MIN(BA50,SUM($C51:AZ51)*Inflation_WACC_Taxes_Price!$C$24)</f>
        <v>0</v>
      </c>
      <c r="BB52" s="41">
        <f>-(BB51/2)*Inflation_WACC_Taxes_Price!$C$24-MIN(BB50,SUM($C51:BA51)*Inflation_WACC_Taxes_Price!$C$24)</f>
        <v>0</v>
      </c>
      <c r="BC52" s="41">
        <f>-(BC51/2)*Inflation_WACC_Taxes_Price!$C$24-MIN(BC50,SUM($C51:BB51)*Inflation_WACC_Taxes_Price!$C$24)</f>
        <v>0</v>
      </c>
      <c r="BD52" s="41">
        <f>-(BD51/2)*Inflation_WACC_Taxes_Price!$C$24-MIN(BD50,SUM($C51:BC51)*Inflation_WACC_Taxes_Price!$C$24)</f>
        <v>0</v>
      </c>
      <c r="BE52" s="41">
        <f>-(BE51/2)*Inflation_WACC_Taxes_Price!$C$24-MIN(BE50,SUM($C51:BD51)*Inflation_WACC_Taxes_Price!$C$24)</f>
        <v>0</v>
      </c>
      <c r="BF52" s="41">
        <f>-(BF51/2)*Inflation_WACC_Taxes_Price!$C$24-MIN(BF50,SUM($C51:BE51)*Inflation_WACC_Taxes_Price!$C$24)</f>
        <v>0</v>
      </c>
      <c r="BG52" s="41">
        <f>-(BG51/2)*Inflation_WACC_Taxes_Price!$C$24-MIN(BG50,SUM($C51:BF51)*Inflation_WACC_Taxes_Price!$C$24)</f>
        <v>0</v>
      </c>
      <c r="BH52" s="41">
        <f>-(BH51/2)*Inflation_WACC_Taxes_Price!$C$24-MIN(BH50,SUM($C51:BG51)*Inflation_WACC_Taxes_Price!$C$24)</f>
        <v>0</v>
      </c>
      <c r="BI52" s="41">
        <f>-(BI51/2)*Inflation_WACC_Taxes_Price!$C$24-MIN(BI50,SUM($C51:BH51)*Inflation_WACC_Taxes_Price!$C$24)</f>
        <v>0</v>
      </c>
      <c r="BJ52" s="41">
        <f>-(BJ51/2)*Inflation_WACC_Taxes_Price!$C$24-MIN(BJ50,SUM($C51:BI51)*Inflation_WACC_Taxes_Price!$C$24)</f>
        <v>0</v>
      </c>
      <c r="BK52" s="41">
        <f>-(BK51/2)*Inflation_WACC_Taxes_Price!$C$24-MIN(BK50,SUM($C51:BJ51)*Inflation_WACC_Taxes_Price!$C$24)</f>
        <v>0</v>
      </c>
      <c r="BL52" s="41">
        <f>-(BL51/2)*Inflation_WACC_Taxes_Price!$C$24-MIN(BL50,SUM($C51:BK51)*Inflation_WACC_Taxes_Price!$C$24)</f>
        <v>0</v>
      </c>
      <c r="BM52" s="41">
        <f>-(BM51/2)*Inflation_WACC_Taxes_Price!$C$24-MIN(BM50,SUM($C51:BL51)*Inflation_WACC_Taxes_Price!$C$24)</f>
        <v>0</v>
      </c>
      <c r="BN52" s="41">
        <f>-(BN51/2)*Inflation_WACC_Taxes_Price!$C$24-MIN(BN50,SUM($C51:BM51)*Inflation_WACC_Taxes_Price!$C$24)</f>
        <v>0</v>
      </c>
      <c r="BO52" s="41">
        <f>-(BO51/2)*Inflation_WACC_Taxes_Price!$C$24-MIN(BO50,SUM($C51:BN51)*Inflation_WACC_Taxes_Price!$C$24)</f>
        <v>0</v>
      </c>
      <c r="BP52" s="41">
        <f>-(BP51/2)*Inflation_WACC_Taxes_Price!$C$24-MIN(BP50,SUM($C51:BO51)*Inflation_WACC_Taxes_Price!$C$24)</f>
        <v>0</v>
      </c>
      <c r="BQ52" s="41">
        <f>-(BQ51/2)*Inflation_WACC_Taxes_Price!$C$24-MIN(BQ50,SUM($C51:BP51)*Inflation_WACC_Taxes_Price!$C$24)</f>
        <v>0</v>
      </c>
      <c r="BR52" s="41">
        <f>-(BR51/2)*Inflation_WACC_Taxes_Price!$C$24-MIN(BR50,SUM($C51:BQ51)*Inflation_WACC_Taxes_Price!$C$24)</f>
        <v>0</v>
      </c>
      <c r="BS52" s="41">
        <f>-(BS51/2)*Inflation_WACC_Taxes_Price!$C$24-MIN(BS50,SUM($C51:BR51)*Inflation_WACC_Taxes_Price!$C$24)</f>
        <v>0</v>
      </c>
      <c r="BT52" s="41">
        <f>-(BT51/2)*Inflation_WACC_Taxes_Price!$C$24-MIN(BT50,SUM($C51:BS51)*Inflation_WACC_Taxes_Price!$C$24)</f>
        <v>0</v>
      </c>
      <c r="BU52" s="41">
        <f>-(BU51/2)*Inflation_WACC_Taxes_Price!$C$24-MIN(BU50,SUM($C51:BT51)*Inflation_WACC_Taxes_Price!$C$24)</f>
        <v>0</v>
      </c>
      <c r="BV52" s="41">
        <f>-(BV51/2)*Inflation_WACC_Taxes_Price!$C$24-MIN(BV50,SUM($C51:BU51)*Inflation_WACC_Taxes_Price!$C$24)</f>
        <v>0</v>
      </c>
      <c r="BW52" s="41">
        <f>-(BW51/2)*Inflation_WACC_Taxes_Price!$C$24-MIN(BW50,SUM($C51:BV51)*Inflation_WACC_Taxes_Price!$C$24)</f>
        <v>0</v>
      </c>
      <c r="BX52" s="41">
        <f>-(BX51/2)*Inflation_WACC_Taxes_Price!$C$24-MIN(BX50,SUM($C51:BW51)*Inflation_WACC_Taxes_Price!$C$24)</f>
        <v>0</v>
      </c>
      <c r="BY52" s="41">
        <f>-(BY51/2)*Inflation_WACC_Taxes_Price!$C$24-MIN(BY50,SUM($C51:BX51)*Inflation_WACC_Taxes_Price!$C$24)</f>
        <v>0</v>
      </c>
      <c r="BZ52" s="41">
        <f>-(BZ51/2)*Inflation_WACC_Taxes_Price!$C$24-MIN(BZ50,SUM($C51:BY51)*Inflation_WACC_Taxes_Price!$C$24)</f>
        <v>0</v>
      </c>
      <c r="CA52" s="41">
        <f>-(CA51/2)*Inflation_WACC_Taxes_Price!$C$24-MIN(CA50,SUM($C51:BZ51)*Inflation_WACC_Taxes_Price!$C$24)</f>
        <v>0</v>
      </c>
      <c r="CB52" s="41">
        <f>-(CB51/2)*Inflation_WACC_Taxes_Price!$C$24-MIN(CB50,SUM($C51:CA51)*Inflation_WACC_Taxes_Price!$C$24)</f>
        <v>0</v>
      </c>
      <c r="CC52" s="41">
        <f>-(CC51/2)*Inflation_WACC_Taxes_Price!$C$24-MIN(CC50,SUM($C51:CB51)*Inflation_WACC_Taxes_Price!$C$24)</f>
        <v>0</v>
      </c>
      <c r="CD52" s="41">
        <f>-(CD51/2)*Inflation_WACC_Taxes_Price!$C$24-MIN(CD50,SUM($C51:CC51)*Inflation_WACC_Taxes_Price!$C$24)</f>
        <v>0</v>
      </c>
      <c r="CE52" s="41">
        <f>-(CE51/2)*Inflation_WACC_Taxes_Price!$C$24-MIN(CE50,SUM($C51:CD51)*Inflation_WACC_Taxes_Price!$C$24)</f>
        <v>0</v>
      </c>
      <c r="CF52" s="41">
        <f>-(CF51/2)*Inflation_WACC_Taxes_Price!$C$24-MIN(CF50,SUM($C51:CE51)*Inflation_WACC_Taxes_Price!$C$24)</f>
        <v>0</v>
      </c>
      <c r="CG52" s="41">
        <f>-(CG51/2)*Inflation_WACC_Taxes_Price!$C$24-MIN(CG50,SUM($C51:CF51)*Inflation_WACC_Taxes_Price!$C$24)</f>
        <v>0</v>
      </c>
      <c r="CH52" s="41">
        <f>-(CH51/2)*Inflation_WACC_Taxes_Price!$C$24-MIN(CH50,SUM($C51:CG51)*Inflation_WACC_Taxes_Price!$C$24)</f>
        <v>0</v>
      </c>
      <c r="CI52" s="41">
        <f>-(CI51/2)*Inflation_WACC_Taxes_Price!$C$24-MIN(CI50,SUM($C51:CH51)*Inflation_WACC_Taxes_Price!$C$24)</f>
        <v>0</v>
      </c>
      <c r="CJ52" s="41">
        <f>-(CJ51/2)*Inflation_WACC_Taxes_Price!$C$24-MIN(CJ50,SUM($C51:CI51)*Inflation_WACC_Taxes_Price!$C$24)</f>
        <v>0</v>
      </c>
      <c r="CK52" s="41">
        <f>-(CK51/2)*Inflation_WACC_Taxes_Price!$C$24-MIN(CK50,SUM($C51:CJ51)*Inflation_WACC_Taxes_Price!$C$24)</f>
        <v>0</v>
      </c>
      <c r="CL52" s="41">
        <f>-(CL51/2)*Inflation_WACC_Taxes_Price!$C$24-MIN(CL50,SUM($C51:CK51)*Inflation_WACC_Taxes_Price!$C$24)</f>
        <v>0</v>
      </c>
      <c r="CM52" s="41">
        <f>-(CM51/2)*Inflation_WACC_Taxes_Price!$C$24-MIN(CM50,SUM($C51:CL51)*Inflation_WACC_Taxes_Price!$C$24)</f>
        <v>0</v>
      </c>
      <c r="CN52" s="41">
        <f>-(CN51/2)*Inflation_WACC_Taxes_Price!$C$24-MIN(CN50,SUM($C51:CM51)*Inflation_WACC_Taxes_Price!$C$24)</f>
        <v>0</v>
      </c>
      <c r="CO52" s="41">
        <f>-(CO51/2)*Inflation_WACC_Taxes_Price!$C$24-MIN(CO50,SUM($C51:CN51)*Inflation_WACC_Taxes_Price!$C$24)</f>
        <v>0</v>
      </c>
      <c r="CP52" s="41">
        <f>-(CP51/2)*Inflation_WACC_Taxes_Price!$C$24-MIN(CP50,SUM($C51:CO51)*Inflation_WACC_Taxes_Price!$C$24)</f>
        <v>0</v>
      </c>
      <c r="CQ52" s="41">
        <f>-(CQ51/2)*Inflation_WACC_Taxes_Price!$C$24-MIN(CQ50,SUM($C51:CP51)*Inflation_WACC_Taxes_Price!$C$24)</f>
        <v>0</v>
      </c>
      <c r="CR52" s="41">
        <f>-(CR51/2)*Inflation_WACC_Taxes_Price!$C$24-MIN(CR50,SUM($C51:CQ51)*Inflation_WACC_Taxes_Price!$C$24)</f>
        <v>0</v>
      </c>
      <c r="CS52" s="41">
        <f>-(CS51/2)*Inflation_WACC_Taxes_Price!$C$24-MIN(CS50,SUM($C51:CR51)*Inflation_WACC_Taxes_Price!$C$24)</f>
        <v>0</v>
      </c>
      <c r="CT52" s="41">
        <f>-(CT51/2)*Inflation_WACC_Taxes_Price!$C$24-MIN(CT50,SUM($C51:CS51)*Inflation_WACC_Taxes_Price!$C$24)</f>
        <v>0</v>
      </c>
      <c r="CU52" s="41">
        <f>-(CU51/2)*Inflation_WACC_Taxes_Price!$C$24-MIN(CU50,SUM($C51:CT51)*Inflation_WACC_Taxes_Price!$C$24)</f>
        <v>0</v>
      </c>
      <c r="CV52" s="41">
        <f>-(CV51/2)*Inflation_WACC_Taxes_Price!$C$24-MIN(CV50,SUM($C51:CU51)*Inflation_WACC_Taxes_Price!$C$24)</f>
        <v>0</v>
      </c>
      <c r="CW52" s="41">
        <f>-(CW51/2)*Inflation_WACC_Taxes_Price!$C$24-MIN(CW50,SUM($C51:CV51)*Inflation_WACC_Taxes_Price!$C$24)</f>
        <v>0</v>
      </c>
      <c r="CX52" s="41">
        <f>-(CX51/2)*Inflation_WACC_Taxes_Price!$C$24-MIN(CX50,SUM($C51:CW51)*Inflation_WACC_Taxes_Price!$C$24)</f>
        <v>0</v>
      </c>
      <c r="CY52" s="41">
        <f>-(CY51/2)*Inflation_WACC_Taxes_Price!$C$24-MIN(CY50,SUM($C51:CX51)*Inflation_WACC_Taxes_Price!$C$24)</f>
        <v>0</v>
      </c>
      <c r="CZ52" s="41">
        <f>-(CZ51/2)*Inflation_WACC_Taxes_Price!$C$24-MIN(CZ50,SUM($C51:CY51)*Inflation_WACC_Taxes_Price!$C$24)</f>
        <v>0</v>
      </c>
      <c r="DA52" s="41">
        <f>-(DA51/2)*Inflation_WACC_Taxes_Price!$C$24-MIN(DA50,SUM($C51:CZ51)*Inflation_WACC_Taxes_Price!$C$24)</f>
        <v>0</v>
      </c>
      <c r="DB52" s="41">
        <f>-(DB51/2)*Inflation_WACC_Taxes_Price!$C$24-MIN(DB50,SUM($C51:DA51)*Inflation_WACC_Taxes_Price!$C$24)</f>
        <v>0</v>
      </c>
      <c r="DC52" s="41">
        <f>-(DC51/2)*Inflation_WACC_Taxes_Price!$C$24-MIN(DC50,SUM($C51:DB51)*Inflation_WACC_Taxes_Price!$C$24)</f>
        <v>0</v>
      </c>
    </row>
    <row r="53" spans="2:107" x14ac:dyDescent="0.35">
      <c r="B53" s="40" t="s">
        <v>107</v>
      </c>
      <c r="H53" s="41">
        <f>H50+H51+H52</f>
        <v>0</v>
      </c>
      <c r="I53" s="41">
        <f t="shared" ref="I53" si="54">I50+I51+I52</f>
        <v>0</v>
      </c>
      <c r="J53" s="41">
        <f t="shared" ref="J53:BU53" si="55">J50+J51+J52</f>
        <v>0</v>
      </c>
      <c r="K53" s="41">
        <f t="shared" si="55"/>
        <v>0</v>
      </c>
      <c r="L53" s="41">
        <f t="shared" si="55"/>
        <v>0</v>
      </c>
      <c r="M53" s="41">
        <f t="shared" si="55"/>
        <v>0</v>
      </c>
      <c r="N53" s="41">
        <f t="shared" si="55"/>
        <v>0</v>
      </c>
      <c r="O53" s="41">
        <f t="shared" si="55"/>
        <v>0</v>
      </c>
      <c r="P53" s="41">
        <f t="shared" si="55"/>
        <v>0</v>
      </c>
      <c r="Q53" s="41">
        <f t="shared" si="55"/>
        <v>0</v>
      </c>
      <c r="R53" s="41">
        <f t="shared" si="55"/>
        <v>0</v>
      </c>
      <c r="S53" s="41">
        <f t="shared" si="55"/>
        <v>0</v>
      </c>
      <c r="T53" s="41">
        <f t="shared" si="55"/>
        <v>0</v>
      </c>
      <c r="U53" s="41">
        <f t="shared" si="55"/>
        <v>0</v>
      </c>
      <c r="V53" s="41">
        <f t="shared" si="55"/>
        <v>0</v>
      </c>
      <c r="W53" s="41">
        <f t="shared" si="55"/>
        <v>0</v>
      </c>
      <c r="X53" s="41">
        <f t="shared" si="55"/>
        <v>0</v>
      </c>
      <c r="Y53" s="41">
        <f t="shared" si="55"/>
        <v>0</v>
      </c>
      <c r="Z53" s="41">
        <f t="shared" si="55"/>
        <v>0</v>
      </c>
      <c r="AA53" s="41">
        <f t="shared" si="55"/>
        <v>0</v>
      </c>
      <c r="AB53" s="41">
        <f t="shared" si="55"/>
        <v>0</v>
      </c>
      <c r="AC53" s="41">
        <f t="shared" si="55"/>
        <v>0</v>
      </c>
      <c r="AD53" s="41">
        <f t="shared" si="55"/>
        <v>0</v>
      </c>
      <c r="AE53" s="41">
        <f t="shared" si="55"/>
        <v>0</v>
      </c>
      <c r="AF53" s="41">
        <f t="shared" si="55"/>
        <v>0</v>
      </c>
      <c r="AG53" s="41">
        <f t="shared" si="55"/>
        <v>0</v>
      </c>
      <c r="AH53" s="41">
        <f t="shared" si="55"/>
        <v>0</v>
      </c>
      <c r="AI53" s="41">
        <f t="shared" si="55"/>
        <v>0</v>
      </c>
      <c r="AJ53" s="41">
        <f t="shared" si="55"/>
        <v>0</v>
      </c>
      <c r="AK53" s="41">
        <f t="shared" si="55"/>
        <v>0</v>
      </c>
      <c r="AL53" s="41">
        <f t="shared" si="55"/>
        <v>0</v>
      </c>
      <c r="AM53" s="41">
        <f t="shared" si="55"/>
        <v>0</v>
      </c>
      <c r="AN53" s="41">
        <f t="shared" si="55"/>
        <v>0</v>
      </c>
      <c r="AO53" s="41">
        <f t="shared" si="55"/>
        <v>0</v>
      </c>
      <c r="AP53" s="41">
        <f t="shared" si="55"/>
        <v>0</v>
      </c>
      <c r="AQ53" s="41">
        <f t="shared" si="55"/>
        <v>0</v>
      </c>
      <c r="AR53" s="41">
        <f t="shared" si="55"/>
        <v>0</v>
      </c>
      <c r="AS53" s="41">
        <f t="shared" si="55"/>
        <v>0</v>
      </c>
      <c r="AT53" s="41">
        <f t="shared" si="55"/>
        <v>0</v>
      </c>
      <c r="AU53" s="41">
        <f t="shared" si="55"/>
        <v>0</v>
      </c>
      <c r="AV53" s="41">
        <f t="shared" si="55"/>
        <v>0</v>
      </c>
      <c r="AW53" s="41">
        <f t="shared" si="55"/>
        <v>0</v>
      </c>
      <c r="AX53" s="41">
        <f t="shared" si="55"/>
        <v>0</v>
      </c>
      <c r="AY53" s="41">
        <f t="shared" si="55"/>
        <v>0</v>
      </c>
      <c r="AZ53" s="41">
        <f t="shared" si="55"/>
        <v>0</v>
      </c>
      <c r="BA53" s="41">
        <f t="shared" si="55"/>
        <v>0</v>
      </c>
      <c r="BB53" s="41">
        <f t="shared" si="55"/>
        <v>0</v>
      </c>
      <c r="BC53" s="41">
        <f t="shared" si="55"/>
        <v>0</v>
      </c>
      <c r="BD53" s="41">
        <f t="shared" si="55"/>
        <v>0</v>
      </c>
      <c r="BE53" s="41">
        <f t="shared" si="55"/>
        <v>0</v>
      </c>
      <c r="BF53" s="41">
        <f t="shared" si="55"/>
        <v>0</v>
      </c>
      <c r="BG53" s="41">
        <f t="shared" si="55"/>
        <v>0</v>
      </c>
      <c r="BH53" s="41">
        <f t="shared" si="55"/>
        <v>0</v>
      </c>
      <c r="BI53" s="41">
        <f t="shared" si="55"/>
        <v>0</v>
      </c>
      <c r="BJ53" s="41">
        <f t="shared" si="55"/>
        <v>0</v>
      </c>
      <c r="BK53" s="41">
        <f t="shared" si="55"/>
        <v>0</v>
      </c>
      <c r="BL53" s="41">
        <f t="shared" si="55"/>
        <v>0</v>
      </c>
      <c r="BM53" s="41">
        <f t="shared" si="55"/>
        <v>0</v>
      </c>
      <c r="BN53" s="41">
        <f t="shared" si="55"/>
        <v>0</v>
      </c>
      <c r="BO53" s="41">
        <f t="shared" si="55"/>
        <v>0</v>
      </c>
      <c r="BP53" s="41">
        <f t="shared" si="55"/>
        <v>0</v>
      </c>
      <c r="BQ53" s="41">
        <f t="shared" si="55"/>
        <v>0</v>
      </c>
      <c r="BR53" s="41">
        <f t="shared" si="55"/>
        <v>0</v>
      </c>
      <c r="BS53" s="41">
        <f t="shared" si="55"/>
        <v>0</v>
      </c>
      <c r="BT53" s="41">
        <f t="shared" si="55"/>
        <v>0</v>
      </c>
      <c r="BU53" s="41">
        <f t="shared" si="55"/>
        <v>0</v>
      </c>
      <c r="BV53" s="41">
        <f t="shared" ref="BV53:DC53" si="56">BV50+BV51+BV52</f>
        <v>0</v>
      </c>
      <c r="BW53" s="41">
        <f t="shared" si="56"/>
        <v>0</v>
      </c>
      <c r="BX53" s="41">
        <f t="shared" si="56"/>
        <v>0</v>
      </c>
      <c r="BY53" s="41">
        <f t="shared" si="56"/>
        <v>0</v>
      </c>
      <c r="BZ53" s="41">
        <f t="shared" si="56"/>
        <v>0</v>
      </c>
      <c r="CA53" s="41">
        <f t="shared" si="56"/>
        <v>0</v>
      </c>
      <c r="CB53" s="41">
        <f t="shared" si="56"/>
        <v>0</v>
      </c>
      <c r="CC53" s="41">
        <f t="shared" si="56"/>
        <v>0</v>
      </c>
      <c r="CD53" s="41">
        <f t="shared" si="56"/>
        <v>0</v>
      </c>
      <c r="CE53" s="41">
        <f t="shared" si="56"/>
        <v>0</v>
      </c>
      <c r="CF53" s="41">
        <f t="shared" si="56"/>
        <v>0</v>
      </c>
      <c r="CG53" s="41">
        <f t="shared" si="56"/>
        <v>0</v>
      </c>
      <c r="CH53" s="41">
        <f t="shared" si="56"/>
        <v>0</v>
      </c>
      <c r="CI53" s="41">
        <f t="shared" si="56"/>
        <v>0</v>
      </c>
      <c r="CJ53" s="41">
        <f t="shared" si="56"/>
        <v>0</v>
      </c>
      <c r="CK53" s="41">
        <f t="shared" si="56"/>
        <v>0</v>
      </c>
      <c r="CL53" s="41">
        <f t="shared" si="56"/>
        <v>0</v>
      </c>
      <c r="CM53" s="41">
        <f t="shared" si="56"/>
        <v>0</v>
      </c>
      <c r="CN53" s="41">
        <f t="shared" si="56"/>
        <v>0</v>
      </c>
      <c r="CO53" s="41">
        <f t="shared" si="56"/>
        <v>0</v>
      </c>
      <c r="CP53" s="41">
        <f t="shared" si="56"/>
        <v>0</v>
      </c>
      <c r="CQ53" s="41">
        <f t="shared" si="56"/>
        <v>0</v>
      </c>
      <c r="CR53" s="41">
        <f t="shared" si="56"/>
        <v>0</v>
      </c>
      <c r="CS53" s="41">
        <f t="shared" si="56"/>
        <v>0</v>
      </c>
      <c r="CT53" s="41">
        <f t="shared" si="56"/>
        <v>0</v>
      </c>
      <c r="CU53" s="41">
        <f t="shared" si="56"/>
        <v>0</v>
      </c>
      <c r="CV53" s="41">
        <f t="shared" si="56"/>
        <v>0</v>
      </c>
      <c r="CW53" s="41">
        <f t="shared" si="56"/>
        <v>0</v>
      </c>
      <c r="CX53" s="41">
        <f t="shared" si="56"/>
        <v>0</v>
      </c>
      <c r="CY53" s="41">
        <f t="shared" si="56"/>
        <v>0</v>
      </c>
      <c r="CZ53" s="41">
        <f t="shared" si="56"/>
        <v>0</v>
      </c>
      <c r="DA53" s="41">
        <f t="shared" si="56"/>
        <v>0</v>
      </c>
      <c r="DB53" s="41">
        <f t="shared" si="56"/>
        <v>0</v>
      </c>
      <c r="DC53" s="41">
        <f t="shared" si="56"/>
        <v>0</v>
      </c>
    </row>
    <row r="54" spans="2:107" x14ac:dyDescent="0.35">
      <c r="B54" s="40"/>
    </row>
    <row r="55" spans="2:107" x14ac:dyDescent="0.35">
      <c r="B55">
        <f>B$29</f>
        <v>3</v>
      </c>
    </row>
    <row r="56" spans="2:107" x14ac:dyDescent="0.35">
      <c r="B56" s="40" t="s">
        <v>102</v>
      </c>
      <c r="H56" s="41">
        <f>C59</f>
        <v>0</v>
      </c>
      <c r="I56" s="41">
        <f t="shared" ref="I56:BU56" si="57">H59</f>
        <v>0</v>
      </c>
      <c r="J56" s="41">
        <f t="shared" si="57"/>
        <v>0</v>
      </c>
      <c r="K56" s="41">
        <f t="shared" si="57"/>
        <v>0</v>
      </c>
      <c r="L56" s="41">
        <f t="shared" si="57"/>
        <v>0</v>
      </c>
      <c r="M56" s="41">
        <f t="shared" si="57"/>
        <v>0</v>
      </c>
      <c r="N56" s="41">
        <f t="shared" si="57"/>
        <v>0</v>
      </c>
      <c r="O56" s="41">
        <f t="shared" si="57"/>
        <v>0</v>
      </c>
      <c r="P56" s="41">
        <f t="shared" si="57"/>
        <v>0</v>
      </c>
      <c r="Q56" s="41">
        <f t="shared" si="57"/>
        <v>0</v>
      </c>
      <c r="R56" s="41">
        <f t="shared" si="57"/>
        <v>0</v>
      </c>
      <c r="S56" s="41">
        <f t="shared" si="57"/>
        <v>0</v>
      </c>
      <c r="T56" s="41">
        <f t="shared" si="57"/>
        <v>0</v>
      </c>
      <c r="U56" s="41">
        <f t="shared" si="57"/>
        <v>0</v>
      </c>
      <c r="V56" s="41">
        <f t="shared" si="57"/>
        <v>0</v>
      </c>
      <c r="W56" s="41">
        <f t="shared" si="57"/>
        <v>0</v>
      </c>
      <c r="X56" s="41">
        <f t="shared" si="57"/>
        <v>0</v>
      </c>
      <c r="Y56" s="41">
        <f t="shared" si="57"/>
        <v>0</v>
      </c>
      <c r="Z56" s="41">
        <f t="shared" si="57"/>
        <v>0</v>
      </c>
      <c r="AA56" s="41">
        <f t="shared" si="57"/>
        <v>0</v>
      </c>
      <c r="AB56" s="41">
        <f t="shared" si="57"/>
        <v>0</v>
      </c>
      <c r="AC56" s="41">
        <f t="shared" si="57"/>
        <v>0</v>
      </c>
      <c r="AD56" s="41">
        <f t="shared" si="57"/>
        <v>0</v>
      </c>
      <c r="AE56" s="41">
        <f t="shared" si="57"/>
        <v>0</v>
      </c>
      <c r="AF56" s="41">
        <f t="shared" si="57"/>
        <v>0</v>
      </c>
      <c r="AG56" s="41">
        <f t="shared" si="57"/>
        <v>0</v>
      </c>
      <c r="AH56" s="41">
        <f t="shared" si="57"/>
        <v>0</v>
      </c>
      <c r="AI56" s="41">
        <f t="shared" si="57"/>
        <v>0</v>
      </c>
      <c r="AJ56" s="41">
        <f t="shared" si="57"/>
        <v>0</v>
      </c>
      <c r="AK56" s="41">
        <f t="shared" si="57"/>
        <v>0</v>
      </c>
      <c r="AL56" s="41">
        <f t="shared" si="57"/>
        <v>0</v>
      </c>
      <c r="AM56" s="41">
        <f t="shared" si="57"/>
        <v>0</v>
      </c>
      <c r="AN56" s="41">
        <f t="shared" si="57"/>
        <v>0</v>
      </c>
      <c r="AO56" s="41">
        <f t="shared" si="57"/>
        <v>0</v>
      </c>
      <c r="AP56" s="41">
        <f t="shared" si="57"/>
        <v>0</v>
      </c>
      <c r="AQ56" s="41">
        <f t="shared" si="57"/>
        <v>0</v>
      </c>
      <c r="AR56" s="41">
        <f t="shared" si="57"/>
        <v>0</v>
      </c>
      <c r="AS56" s="41">
        <f t="shared" si="57"/>
        <v>0</v>
      </c>
      <c r="AT56" s="41">
        <f t="shared" si="57"/>
        <v>0</v>
      </c>
      <c r="AU56" s="41">
        <f t="shared" si="57"/>
        <v>0</v>
      </c>
      <c r="AV56" s="41">
        <f t="shared" si="57"/>
        <v>0</v>
      </c>
      <c r="AW56" s="41">
        <f t="shared" si="57"/>
        <v>0</v>
      </c>
      <c r="AX56" s="41">
        <f t="shared" si="57"/>
        <v>0</v>
      </c>
      <c r="AY56" s="41">
        <f t="shared" si="57"/>
        <v>0</v>
      </c>
      <c r="AZ56" s="41">
        <f t="shared" si="57"/>
        <v>0</v>
      </c>
      <c r="BA56" s="41">
        <f t="shared" si="57"/>
        <v>0</v>
      </c>
      <c r="BB56" s="41">
        <f t="shared" si="57"/>
        <v>0</v>
      </c>
      <c r="BC56" s="41">
        <f t="shared" si="57"/>
        <v>0</v>
      </c>
      <c r="BD56" s="41">
        <f t="shared" si="57"/>
        <v>0</v>
      </c>
      <c r="BE56" s="41">
        <f t="shared" si="57"/>
        <v>0</v>
      </c>
      <c r="BF56" s="41">
        <f t="shared" si="57"/>
        <v>0</v>
      </c>
      <c r="BG56" s="41">
        <f t="shared" si="57"/>
        <v>0</v>
      </c>
      <c r="BH56" s="41">
        <f t="shared" si="57"/>
        <v>0</v>
      </c>
      <c r="BI56" s="41">
        <f t="shared" si="57"/>
        <v>0</v>
      </c>
      <c r="BJ56" s="41">
        <f t="shared" si="57"/>
        <v>0</v>
      </c>
      <c r="BK56" s="41">
        <f t="shared" si="57"/>
        <v>0</v>
      </c>
      <c r="BL56" s="41">
        <f t="shared" si="57"/>
        <v>0</v>
      </c>
      <c r="BM56" s="41">
        <f t="shared" si="57"/>
        <v>0</v>
      </c>
      <c r="BN56" s="41">
        <f t="shared" si="57"/>
        <v>0</v>
      </c>
      <c r="BO56" s="41">
        <f t="shared" si="57"/>
        <v>0</v>
      </c>
      <c r="BP56" s="41">
        <f t="shared" si="57"/>
        <v>0</v>
      </c>
      <c r="BQ56" s="41">
        <f t="shared" si="57"/>
        <v>0</v>
      </c>
      <c r="BR56" s="41">
        <f t="shared" si="57"/>
        <v>0</v>
      </c>
      <c r="BS56" s="41">
        <f t="shared" si="57"/>
        <v>0</v>
      </c>
      <c r="BT56" s="41">
        <f t="shared" si="57"/>
        <v>0</v>
      </c>
      <c r="BU56" s="41">
        <f t="shared" si="57"/>
        <v>0</v>
      </c>
      <c r="BV56" s="41">
        <f t="shared" ref="BV56:DC56" si="58">BU59</f>
        <v>0</v>
      </c>
      <c r="BW56" s="41">
        <f t="shared" si="58"/>
        <v>0</v>
      </c>
      <c r="BX56" s="41">
        <f t="shared" si="58"/>
        <v>0</v>
      </c>
      <c r="BY56" s="41">
        <f t="shared" si="58"/>
        <v>0</v>
      </c>
      <c r="BZ56" s="41">
        <f t="shared" si="58"/>
        <v>0</v>
      </c>
      <c r="CA56" s="41">
        <f t="shared" si="58"/>
        <v>0</v>
      </c>
      <c r="CB56" s="41">
        <f t="shared" si="58"/>
        <v>0</v>
      </c>
      <c r="CC56" s="41">
        <f t="shared" si="58"/>
        <v>0</v>
      </c>
      <c r="CD56" s="41">
        <f t="shared" si="58"/>
        <v>0</v>
      </c>
      <c r="CE56" s="41">
        <f t="shared" si="58"/>
        <v>0</v>
      </c>
      <c r="CF56" s="41">
        <f t="shared" si="58"/>
        <v>0</v>
      </c>
      <c r="CG56" s="41">
        <f t="shared" si="58"/>
        <v>0</v>
      </c>
      <c r="CH56" s="41">
        <f t="shared" si="58"/>
        <v>0</v>
      </c>
      <c r="CI56" s="41">
        <f t="shared" si="58"/>
        <v>0</v>
      </c>
      <c r="CJ56" s="41">
        <f t="shared" si="58"/>
        <v>0</v>
      </c>
      <c r="CK56" s="41">
        <f t="shared" si="58"/>
        <v>0</v>
      </c>
      <c r="CL56" s="41">
        <f t="shared" si="58"/>
        <v>0</v>
      </c>
      <c r="CM56" s="41">
        <f t="shared" si="58"/>
        <v>0</v>
      </c>
      <c r="CN56" s="41">
        <f t="shared" si="58"/>
        <v>0</v>
      </c>
      <c r="CO56" s="41">
        <f t="shared" si="58"/>
        <v>0</v>
      </c>
      <c r="CP56" s="41">
        <f t="shared" si="58"/>
        <v>0</v>
      </c>
      <c r="CQ56" s="41">
        <f t="shared" si="58"/>
        <v>0</v>
      </c>
      <c r="CR56" s="41">
        <f t="shared" si="58"/>
        <v>0</v>
      </c>
      <c r="CS56" s="41">
        <f t="shared" si="58"/>
        <v>0</v>
      </c>
      <c r="CT56" s="41">
        <f t="shared" si="58"/>
        <v>0</v>
      </c>
      <c r="CU56" s="41">
        <f t="shared" si="58"/>
        <v>0</v>
      </c>
      <c r="CV56" s="41">
        <f t="shared" si="58"/>
        <v>0</v>
      </c>
      <c r="CW56" s="41">
        <f t="shared" si="58"/>
        <v>0</v>
      </c>
      <c r="CX56" s="41">
        <f t="shared" si="58"/>
        <v>0</v>
      </c>
      <c r="CY56" s="41">
        <f t="shared" si="58"/>
        <v>0</v>
      </c>
      <c r="CZ56" s="41">
        <f t="shared" si="58"/>
        <v>0</v>
      </c>
      <c r="DA56" s="41">
        <f t="shared" si="58"/>
        <v>0</v>
      </c>
      <c r="DB56" s="41">
        <f t="shared" si="58"/>
        <v>0</v>
      </c>
      <c r="DC56" s="41">
        <f t="shared" si="58"/>
        <v>0</v>
      </c>
    </row>
    <row r="57" spans="2:107" x14ac:dyDescent="0.35">
      <c r="B57" s="40" t="s">
        <v>111</v>
      </c>
      <c r="H57" s="41">
        <f>H$29</f>
        <v>0</v>
      </c>
      <c r="I57" s="41">
        <f t="shared" ref="I57:BT57" si="59">I$29</f>
        <v>0</v>
      </c>
      <c r="J57" s="41">
        <f t="shared" si="59"/>
        <v>0</v>
      </c>
      <c r="K57" s="41">
        <f t="shared" si="59"/>
        <v>0</v>
      </c>
      <c r="L57" s="41">
        <f t="shared" si="59"/>
        <v>0</v>
      </c>
      <c r="M57" s="41">
        <f t="shared" si="59"/>
        <v>0</v>
      </c>
      <c r="N57" s="41">
        <f t="shared" si="59"/>
        <v>0</v>
      </c>
      <c r="O57" s="41">
        <f t="shared" si="59"/>
        <v>0</v>
      </c>
      <c r="P57" s="41">
        <f t="shared" si="59"/>
        <v>0</v>
      </c>
      <c r="Q57" s="41">
        <f t="shared" si="59"/>
        <v>0</v>
      </c>
      <c r="R57" s="41">
        <f t="shared" si="59"/>
        <v>0</v>
      </c>
      <c r="S57" s="41">
        <f t="shared" si="59"/>
        <v>0</v>
      </c>
      <c r="T57" s="41">
        <f t="shared" si="59"/>
        <v>0</v>
      </c>
      <c r="U57" s="41">
        <f t="shared" si="59"/>
        <v>0</v>
      </c>
      <c r="V57" s="41">
        <f t="shared" si="59"/>
        <v>0</v>
      </c>
      <c r="W57" s="41">
        <f t="shared" si="59"/>
        <v>0</v>
      </c>
      <c r="X57" s="41">
        <f t="shared" si="59"/>
        <v>0</v>
      </c>
      <c r="Y57" s="41">
        <f t="shared" si="59"/>
        <v>0</v>
      </c>
      <c r="Z57" s="41">
        <f t="shared" si="59"/>
        <v>0</v>
      </c>
      <c r="AA57" s="41">
        <f t="shared" si="59"/>
        <v>0</v>
      </c>
      <c r="AB57" s="41">
        <f t="shared" si="59"/>
        <v>0</v>
      </c>
      <c r="AC57" s="41">
        <f t="shared" si="59"/>
        <v>0</v>
      </c>
      <c r="AD57" s="41">
        <f t="shared" si="59"/>
        <v>0</v>
      </c>
      <c r="AE57" s="41">
        <f t="shared" si="59"/>
        <v>0</v>
      </c>
      <c r="AF57" s="41">
        <f t="shared" si="59"/>
        <v>0</v>
      </c>
      <c r="AG57" s="41">
        <f t="shared" si="59"/>
        <v>0</v>
      </c>
      <c r="AH57" s="41">
        <f t="shared" si="59"/>
        <v>0</v>
      </c>
      <c r="AI57" s="41">
        <f t="shared" si="59"/>
        <v>0</v>
      </c>
      <c r="AJ57" s="41">
        <f t="shared" si="59"/>
        <v>0</v>
      </c>
      <c r="AK57" s="41">
        <f t="shared" si="59"/>
        <v>0</v>
      </c>
      <c r="AL57" s="41">
        <f t="shared" si="59"/>
        <v>0</v>
      </c>
      <c r="AM57" s="41">
        <f t="shared" si="59"/>
        <v>0</v>
      </c>
      <c r="AN57" s="41">
        <f t="shared" si="59"/>
        <v>0</v>
      </c>
      <c r="AO57" s="41">
        <f t="shared" si="59"/>
        <v>0</v>
      </c>
      <c r="AP57" s="41">
        <f t="shared" si="59"/>
        <v>0</v>
      </c>
      <c r="AQ57" s="41">
        <f t="shared" si="59"/>
        <v>0</v>
      </c>
      <c r="AR57" s="41">
        <f t="shared" si="59"/>
        <v>0</v>
      </c>
      <c r="AS57" s="41">
        <f t="shared" si="59"/>
        <v>0</v>
      </c>
      <c r="AT57" s="41">
        <f t="shared" si="59"/>
        <v>0</v>
      </c>
      <c r="AU57" s="41">
        <f t="shared" si="59"/>
        <v>0</v>
      </c>
      <c r="AV57" s="41">
        <f t="shared" si="59"/>
        <v>0</v>
      </c>
      <c r="AW57" s="41">
        <f t="shared" si="59"/>
        <v>0</v>
      </c>
      <c r="AX57" s="41">
        <f t="shared" si="59"/>
        <v>0</v>
      </c>
      <c r="AY57" s="41">
        <f t="shared" si="59"/>
        <v>0</v>
      </c>
      <c r="AZ57" s="41">
        <f t="shared" si="59"/>
        <v>0</v>
      </c>
      <c r="BA57" s="41">
        <f t="shared" si="59"/>
        <v>0</v>
      </c>
      <c r="BB57" s="41">
        <f t="shared" si="59"/>
        <v>0</v>
      </c>
      <c r="BC57" s="41">
        <f t="shared" si="59"/>
        <v>0</v>
      </c>
      <c r="BD57" s="41">
        <f t="shared" si="59"/>
        <v>0</v>
      </c>
      <c r="BE57" s="41">
        <f t="shared" si="59"/>
        <v>0</v>
      </c>
      <c r="BF57" s="41">
        <f t="shared" si="59"/>
        <v>0</v>
      </c>
      <c r="BG57" s="41">
        <f t="shared" si="59"/>
        <v>0</v>
      </c>
      <c r="BH57" s="41">
        <f t="shared" si="59"/>
        <v>0</v>
      </c>
      <c r="BI57" s="41">
        <f t="shared" si="59"/>
        <v>0</v>
      </c>
      <c r="BJ57" s="41">
        <f t="shared" si="59"/>
        <v>0</v>
      </c>
      <c r="BK57" s="41">
        <f t="shared" si="59"/>
        <v>0</v>
      </c>
      <c r="BL57" s="41">
        <f t="shared" si="59"/>
        <v>0</v>
      </c>
      <c r="BM57" s="41">
        <f t="shared" si="59"/>
        <v>0</v>
      </c>
      <c r="BN57" s="41">
        <f t="shared" si="59"/>
        <v>0</v>
      </c>
      <c r="BO57" s="41">
        <f t="shared" si="59"/>
        <v>0</v>
      </c>
      <c r="BP57" s="41">
        <f t="shared" si="59"/>
        <v>0</v>
      </c>
      <c r="BQ57" s="41">
        <f t="shared" si="59"/>
        <v>0</v>
      </c>
      <c r="BR57" s="41">
        <f t="shared" si="59"/>
        <v>0</v>
      </c>
      <c r="BS57" s="41">
        <f t="shared" si="59"/>
        <v>0</v>
      </c>
      <c r="BT57" s="41">
        <f t="shared" si="59"/>
        <v>0</v>
      </c>
      <c r="BU57" s="41">
        <f t="shared" ref="BU57:DC57" si="60">BU$29</f>
        <v>0</v>
      </c>
      <c r="BV57" s="41">
        <f t="shared" si="60"/>
        <v>0</v>
      </c>
      <c r="BW57" s="41">
        <f t="shared" si="60"/>
        <v>0</v>
      </c>
      <c r="BX57" s="41">
        <f t="shared" si="60"/>
        <v>0</v>
      </c>
      <c r="BY57" s="41">
        <f t="shared" si="60"/>
        <v>0</v>
      </c>
      <c r="BZ57" s="41">
        <f t="shared" si="60"/>
        <v>0</v>
      </c>
      <c r="CA57" s="41">
        <f t="shared" si="60"/>
        <v>0</v>
      </c>
      <c r="CB57" s="41">
        <f t="shared" si="60"/>
        <v>0</v>
      </c>
      <c r="CC57" s="41">
        <f t="shared" si="60"/>
        <v>0</v>
      </c>
      <c r="CD57" s="41">
        <f t="shared" si="60"/>
        <v>0</v>
      </c>
      <c r="CE57" s="41">
        <f t="shared" si="60"/>
        <v>0</v>
      </c>
      <c r="CF57" s="41">
        <f t="shared" si="60"/>
        <v>0</v>
      </c>
      <c r="CG57" s="41">
        <f t="shared" si="60"/>
        <v>0</v>
      </c>
      <c r="CH57" s="41">
        <f t="shared" si="60"/>
        <v>0</v>
      </c>
      <c r="CI57" s="41">
        <f t="shared" si="60"/>
        <v>0</v>
      </c>
      <c r="CJ57" s="41">
        <f t="shared" si="60"/>
        <v>0</v>
      </c>
      <c r="CK57" s="41">
        <f t="shared" si="60"/>
        <v>0</v>
      </c>
      <c r="CL57" s="41">
        <f t="shared" si="60"/>
        <v>0</v>
      </c>
      <c r="CM57" s="41">
        <f t="shared" si="60"/>
        <v>0</v>
      </c>
      <c r="CN57" s="41">
        <f t="shared" si="60"/>
        <v>0</v>
      </c>
      <c r="CO57" s="41">
        <f t="shared" si="60"/>
        <v>0</v>
      </c>
      <c r="CP57" s="41">
        <f t="shared" si="60"/>
        <v>0</v>
      </c>
      <c r="CQ57" s="41">
        <f t="shared" si="60"/>
        <v>0</v>
      </c>
      <c r="CR57" s="41">
        <f t="shared" si="60"/>
        <v>0</v>
      </c>
      <c r="CS57" s="41">
        <f t="shared" si="60"/>
        <v>0</v>
      </c>
      <c r="CT57" s="41">
        <f t="shared" si="60"/>
        <v>0</v>
      </c>
      <c r="CU57" s="41">
        <f t="shared" si="60"/>
        <v>0</v>
      </c>
      <c r="CV57" s="41">
        <f t="shared" si="60"/>
        <v>0</v>
      </c>
      <c r="CW57" s="41">
        <f t="shared" si="60"/>
        <v>0</v>
      </c>
      <c r="CX57" s="41">
        <f t="shared" si="60"/>
        <v>0</v>
      </c>
      <c r="CY57" s="41">
        <f t="shared" si="60"/>
        <v>0</v>
      </c>
      <c r="CZ57" s="41">
        <f t="shared" si="60"/>
        <v>0</v>
      </c>
      <c r="DA57" s="41">
        <f t="shared" si="60"/>
        <v>0</v>
      </c>
      <c r="DB57" s="41">
        <f t="shared" si="60"/>
        <v>0</v>
      </c>
      <c r="DC57" s="41">
        <f t="shared" si="60"/>
        <v>0</v>
      </c>
    </row>
    <row r="58" spans="2:107" x14ac:dyDescent="0.35">
      <c r="B58" s="40" t="s">
        <v>103</v>
      </c>
      <c r="H58" s="41">
        <f>-(H57/2)*Inflation_WACC_Taxes_Price!$C$25-MIN(H56,SUM(C57:$C57)*Inflation_WACC_Taxes_Price!$C$25)</f>
        <v>0</v>
      </c>
      <c r="I58" s="41">
        <f>-(I57/2)*Inflation_WACC_Taxes_Price!$C$25-MIN(I56,SUM($C57:H57)*Inflation_WACC_Taxes_Price!$C$25)</f>
        <v>0</v>
      </c>
      <c r="J58" s="41">
        <f>-(J57/2)*Inflation_WACC_Taxes_Price!$C$25-MIN(J56,SUM($C57:I57)*Inflation_WACC_Taxes_Price!$C$25)</f>
        <v>0</v>
      </c>
      <c r="K58" s="41">
        <f>-(K57/2)*Inflation_WACC_Taxes_Price!$C$25-MIN(K56,SUM($C57:J57)*Inflation_WACC_Taxes_Price!$C$25)</f>
        <v>0</v>
      </c>
      <c r="L58" s="41">
        <f>-(L57/2)*Inflation_WACC_Taxes_Price!$C$25-MIN(L56,SUM($C57:K57)*Inflation_WACC_Taxes_Price!$C$25)</f>
        <v>0</v>
      </c>
      <c r="M58" s="41">
        <f>-(M57/2)*Inflation_WACC_Taxes_Price!$C$25-MIN(M56,SUM($C57:L57)*Inflation_WACC_Taxes_Price!$C$25)</f>
        <v>0</v>
      </c>
      <c r="N58" s="41">
        <f>-(N57/2)*Inflation_WACC_Taxes_Price!$C$25-MIN(N56,SUM($C57:M57)*Inflation_WACC_Taxes_Price!$C$25)</f>
        <v>0</v>
      </c>
      <c r="O58" s="41">
        <f>-(O57/2)*Inflation_WACC_Taxes_Price!$C$25-MIN(O56,SUM($C57:N57)*Inflation_WACC_Taxes_Price!$C$25)</f>
        <v>0</v>
      </c>
      <c r="P58" s="41">
        <f>-(P57/2)*Inflation_WACC_Taxes_Price!$C$25-MIN(P56,SUM($C57:O57)*Inflation_WACC_Taxes_Price!$C$25)</f>
        <v>0</v>
      </c>
      <c r="Q58" s="41">
        <f>-(Q57/2)*Inflation_WACC_Taxes_Price!$C$25-MIN(Q56,SUM($C57:P57)*Inflation_WACC_Taxes_Price!$C$25)</f>
        <v>0</v>
      </c>
      <c r="R58" s="41">
        <f>-(R57/2)*Inflation_WACC_Taxes_Price!$C$25-MIN(R56,SUM($C57:Q57)*Inflation_WACC_Taxes_Price!$C$25)</f>
        <v>0</v>
      </c>
      <c r="S58" s="41">
        <f>-(S57/2)*Inflation_WACC_Taxes_Price!$C$25-MIN(S56,SUM($C57:R57)*Inflation_WACC_Taxes_Price!$C$25)</f>
        <v>0</v>
      </c>
      <c r="T58" s="41">
        <f>-(T57/2)*Inflation_WACC_Taxes_Price!$C$25-MIN(T56,SUM($C57:S57)*Inflation_WACC_Taxes_Price!$C$25)</f>
        <v>0</v>
      </c>
      <c r="U58" s="41">
        <f>-(U57/2)*Inflation_WACC_Taxes_Price!$C$25-MIN(U56,SUM($C57:T57)*Inflation_WACC_Taxes_Price!$C$25)</f>
        <v>0</v>
      </c>
      <c r="V58" s="41">
        <f>-(V57/2)*Inflation_WACC_Taxes_Price!$C$25-MIN(V56,SUM($C57:U57)*Inflation_WACC_Taxes_Price!$C$25)</f>
        <v>0</v>
      </c>
      <c r="W58" s="41">
        <f>-(W57/2)*Inflation_WACC_Taxes_Price!$C$25-MIN(W56,SUM($C57:V57)*Inflation_WACC_Taxes_Price!$C$25)</f>
        <v>0</v>
      </c>
      <c r="X58" s="41">
        <f>-(X57/2)*Inflation_WACC_Taxes_Price!$C$25-MIN(X56,SUM($C57:W57)*Inflation_WACC_Taxes_Price!$C$25)</f>
        <v>0</v>
      </c>
      <c r="Y58" s="41">
        <f>-(Y57/2)*Inflation_WACC_Taxes_Price!$C$25-MIN(Y56,SUM($C57:X57)*Inflation_WACC_Taxes_Price!$C$25)</f>
        <v>0</v>
      </c>
      <c r="Z58" s="41">
        <f>-(Z57/2)*Inflation_WACC_Taxes_Price!$C$25-MIN(Z56,SUM($C57:Y57)*Inflation_WACC_Taxes_Price!$C$25)</f>
        <v>0</v>
      </c>
      <c r="AA58" s="41">
        <f>-(AA57/2)*Inflation_WACC_Taxes_Price!$C$25-MIN(AA56,SUM($C57:Z57)*Inflation_WACC_Taxes_Price!$C$25)</f>
        <v>0</v>
      </c>
      <c r="AB58" s="41">
        <f>-(AB57/2)*Inflation_WACC_Taxes_Price!$C$25-MIN(AB56,SUM($C57:AA57)*Inflation_WACC_Taxes_Price!$C$25)</f>
        <v>0</v>
      </c>
      <c r="AC58" s="41">
        <f>-(AC57/2)*Inflation_WACC_Taxes_Price!$C$25-MIN(AC56,SUM($C57:AB57)*Inflation_WACC_Taxes_Price!$C$25)</f>
        <v>0</v>
      </c>
      <c r="AD58" s="41">
        <f>-(AD57/2)*Inflation_WACC_Taxes_Price!$C$25-MIN(AD56,SUM($C57:AC57)*Inflation_WACC_Taxes_Price!$C$25)</f>
        <v>0</v>
      </c>
      <c r="AE58" s="41">
        <f>-(AE57/2)*Inflation_WACC_Taxes_Price!$C$25-MIN(AE56,SUM($C57:AD57)*Inflation_WACC_Taxes_Price!$C$25)</f>
        <v>0</v>
      </c>
      <c r="AF58" s="41">
        <f>-(AF57/2)*Inflation_WACC_Taxes_Price!$C$25-MIN(AF56,SUM($C57:AE57)*Inflation_WACC_Taxes_Price!$C$25)</f>
        <v>0</v>
      </c>
      <c r="AG58" s="41">
        <f>-(AG57/2)*Inflation_WACC_Taxes_Price!$C$25-MIN(AG56,SUM($C57:AF57)*Inflation_WACC_Taxes_Price!$C$25)</f>
        <v>0</v>
      </c>
      <c r="AH58" s="41">
        <f>-(AH57/2)*Inflation_WACC_Taxes_Price!$C$25-MIN(AH56,SUM($C57:AG57)*Inflation_WACC_Taxes_Price!$C$25)</f>
        <v>0</v>
      </c>
      <c r="AI58" s="41">
        <f>-(AI57/2)*Inflation_WACC_Taxes_Price!$C$25-MIN(AI56,SUM($C57:AH57)*Inflation_WACC_Taxes_Price!$C$25)</f>
        <v>0</v>
      </c>
      <c r="AJ58" s="41">
        <f>-(AJ57/2)*Inflation_WACC_Taxes_Price!$C$25-MIN(AJ56,SUM($C57:AI57)*Inflation_WACC_Taxes_Price!$C$25)</f>
        <v>0</v>
      </c>
      <c r="AK58" s="41">
        <f>-(AK57/2)*Inflation_WACC_Taxes_Price!$C$25-MIN(AK56,SUM($C57:AJ57)*Inflation_WACC_Taxes_Price!$C$25)</f>
        <v>0</v>
      </c>
      <c r="AL58" s="41">
        <f>-(AL57/2)*Inflation_WACC_Taxes_Price!$C$25-MIN(AL56,SUM($C57:AK57)*Inflation_WACC_Taxes_Price!$C$25)</f>
        <v>0</v>
      </c>
      <c r="AM58" s="41">
        <f>-(AM57/2)*Inflation_WACC_Taxes_Price!$C$25-MIN(AM56,SUM($C57:AL57)*Inflation_WACC_Taxes_Price!$C$25)</f>
        <v>0</v>
      </c>
      <c r="AN58" s="41">
        <f>-(AN57/2)*Inflation_WACC_Taxes_Price!$C$25-MIN(AN56,SUM($C57:AM57)*Inflation_WACC_Taxes_Price!$C$25)</f>
        <v>0</v>
      </c>
      <c r="AO58" s="41">
        <f>-(AO57/2)*Inflation_WACC_Taxes_Price!$C$25-MIN(AO56,SUM($C57:AN57)*Inflation_WACC_Taxes_Price!$C$25)</f>
        <v>0</v>
      </c>
      <c r="AP58" s="41">
        <f>-(AP57/2)*Inflation_WACC_Taxes_Price!$C$25-MIN(AP56,SUM($C57:AO57)*Inflation_WACC_Taxes_Price!$C$25)</f>
        <v>0</v>
      </c>
      <c r="AQ58" s="41">
        <f>-(AQ57/2)*Inflation_WACC_Taxes_Price!$C$25-MIN(AQ56,SUM($C57:AP57)*Inflation_WACC_Taxes_Price!$C$25)</f>
        <v>0</v>
      </c>
      <c r="AR58" s="41">
        <f>-(AR57/2)*Inflation_WACC_Taxes_Price!$C$25-MIN(AR56,SUM($C57:AQ57)*Inflation_WACC_Taxes_Price!$C$25)</f>
        <v>0</v>
      </c>
      <c r="AS58" s="41">
        <f>-(AS57/2)*Inflation_WACC_Taxes_Price!$C$25-MIN(AS56,SUM($C57:AR57)*Inflation_WACC_Taxes_Price!$C$25)</f>
        <v>0</v>
      </c>
      <c r="AT58" s="41">
        <f>-(AT57/2)*Inflation_WACC_Taxes_Price!$C$25-MIN(AT56,SUM($C57:AS57)*Inflation_WACC_Taxes_Price!$C$25)</f>
        <v>0</v>
      </c>
      <c r="AU58" s="41">
        <f>-(AU57/2)*Inflation_WACC_Taxes_Price!$C$25-MIN(AU56,SUM($C57:AT57)*Inflation_WACC_Taxes_Price!$C$25)</f>
        <v>0</v>
      </c>
      <c r="AV58" s="41">
        <f>-(AV57/2)*Inflation_WACC_Taxes_Price!$C$25-MIN(AV56,SUM($C57:AU57)*Inflation_WACC_Taxes_Price!$C$25)</f>
        <v>0</v>
      </c>
      <c r="AW58" s="41">
        <f>-(AW57/2)*Inflation_WACC_Taxes_Price!$C$25-MIN(AW56,SUM($C57:AV57)*Inflation_WACC_Taxes_Price!$C$25)</f>
        <v>0</v>
      </c>
      <c r="AX58" s="41">
        <f>-(AX57/2)*Inflation_WACC_Taxes_Price!$C$25-MIN(AX56,SUM($C57:AW57)*Inflation_WACC_Taxes_Price!$C$25)</f>
        <v>0</v>
      </c>
      <c r="AY58" s="41">
        <f>-(AY57/2)*Inflation_WACC_Taxes_Price!$C$25-MIN(AY56,SUM($C57:AX57)*Inflation_WACC_Taxes_Price!$C$25)</f>
        <v>0</v>
      </c>
      <c r="AZ58" s="41">
        <f>-(AZ57/2)*Inflation_WACC_Taxes_Price!$C$25-MIN(AZ56,SUM($C57:AY57)*Inflation_WACC_Taxes_Price!$C$25)</f>
        <v>0</v>
      </c>
      <c r="BA58" s="41">
        <f>-(BA57/2)*Inflation_WACC_Taxes_Price!$C$25-MIN(BA56,SUM($C57:AZ57)*Inflation_WACC_Taxes_Price!$C$25)</f>
        <v>0</v>
      </c>
      <c r="BB58" s="41">
        <f>-(BB57/2)*Inflation_WACC_Taxes_Price!$C$25-MIN(BB56,SUM($C57:BA57)*Inflation_WACC_Taxes_Price!$C$25)</f>
        <v>0</v>
      </c>
      <c r="BC58" s="41">
        <f>-(BC57/2)*Inflation_WACC_Taxes_Price!$C$25-MIN(BC56,SUM($C57:BB57)*Inflation_WACC_Taxes_Price!$C$25)</f>
        <v>0</v>
      </c>
      <c r="BD58" s="41">
        <f>-(BD57/2)*Inflation_WACC_Taxes_Price!$C$25-MIN(BD56,SUM($C57:BC57)*Inflation_WACC_Taxes_Price!$C$25)</f>
        <v>0</v>
      </c>
      <c r="BE58" s="41">
        <f>-(BE57/2)*Inflation_WACC_Taxes_Price!$C$25-MIN(BE56,SUM($C57:BD57)*Inflation_WACC_Taxes_Price!$C$25)</f>
        <v>0</v>
      </c>
      <c r="BF58" s="41">
        <f>-(BF57/2)*Inflation_WACC_Taxes_Price!$C$25-MIN(BF56,SUM($C57:BE57)*Inflation_WACC_Taxes_Price!$C$25)</f>
        <v>0</v>
      </c>
      <c r="BG58" s="41">
        <f>-(BG57/2)*Inflation_WACC_Taxes_Price!$C$25-MIN(BG56,SUM($C57:BF57)*Inflation_WACC_Taxes_Price!$C$25)</f>
        <v>0</v>
      </c>
      <c r="BH58" s="41">
        <f>-(BH57/2)*Inflation_WACC_Taxes_Price!$C$25-MIN(BH56,SUM($C57:BG57)*Inflation_WACC_Taxes_Price!$C$25)</f>
        <v>0</v>
      </c>
      <c r="BI58" s="41">
        <f>-(BI57/2)*Inflation_WACC_Taxes_Price!$C$25-MIN(BI56,SUM($C57:BH57)*Inflation_WACC_Taxes_Price!$C$25)</f>
        <v>0</v>
      </c>
      <c r="BJ58" s="41">
        <f>-(BJ57/2)*Inflation_WACC_Taxes_Price!$C$25-MIN(BJ56,SUM($C57:BI57)*Inflation_WACC_Taxes_Price!$C$25)</f>
        <v>0</v>
      </c>
      <c r="BK58" s="41">
        <f>-(BK57/2)*Inflation_WACC_Taxes_Price!$C$25-MIN(BK56,SUM($C57:BJ57)*Inflation_WACC_Taxes_Price!$C$25)</f>
        <v>0</v>
      </c>
      <c r="BL58" s="41">
        <f>-(BL57/2)*Inflation_WACC_Taxes_Price!$C$25-MIN(BL56,SUM($C57:BK57)*Inflation_WACC_Taxes_Price!$C$25)</f>
        <v>0</v>
      </c>
      <c r="BM58" s="41">
        <f>-(BM57/2)*Inflation_WACC_Taxes_Price!$C$25-MIN(BM56,SUM($C57:BL57)*Inflation_WACC_Taxes_Price!$C$25)</f>
        <v>0</v>
      </c>
      <c r="BN58" s="41">
        <f>-(BN57/2)*Inflation_WACC_Taxes_Price!$C$25-MIN(BN56,SUM($C57:BM57)*Inflation_WACC_Taxes_Price!$C$25)</f>
        <v>0</v>
      </c>
      <c r="BO58" s="41">
        <f>-(BO57/2)*Inflation_WACC_Taxes_Price!$C$25-MIN(BO56,SUM($C57:BN57)*Inflation_WACC_Taxes_Price!$C$25)</f>
        <v>0</v>
      </c>
      <c r="BP58" s="41">
        <f>-(BP57/2)*Inflation_WACC_Taxes_Price!$C$25-MIN(BP56,SUM($C57:BO57)*Inflation_WACC_Taxes_Price!$C$25)</f>
        <v>0</v>
      </c>
      <c r="BQ58" s="41">
        <f>-(BQ57/2)*Inflation_WACC_Taxes_Price!$C$25-MIN(BQ56,SUM($C57:BP57)*Inflation_WACC_Taxes_Price!$C$25)</f>
        <v>0</v>
      </c>
      <c r="BR58" s="41">
        <f>-(BR57/2)*Inflation_WACC_Taxes_Price!$C$25-MIN(BR56,SUM($C57:BQ57)*Inflation_WACC_Taxes_Price!$C$25)</f>
        <v>0</v>
      </c>
      <c r="BS58" s="41">
        <f>-(BS57/2)*Inflation_WACC_Taxes_Price!$C$25-MIN(BS56,SUM($C57:BR57)*Inflation_WACC_Taxes_Price!$C$25)</f>
        <v>0</v>
      </c>
      <c r="BT58" s="41">
        <f>-(BT57/2)*Inflation_WACC_Taxes_Price!$C$25-MIN(BT56,SUM($C57:BS57)*Inflation_WACC_Taxes_Price!$C$25)</f>
        <v>0</v>
      </c>
      <c r="BU58" s="41">
        <f>-(BU57/2)*Inflation_WACC_Taxes_Price!$C$25-MIN(BU56,SUM($C57:BT57)*Inflation_WACC_Taxes_Price!$C$25)</f>
        <v>0</v>
      </c>
      <c r="BV58" s="41">
        <f>-(BV57/2)*Inflation_WACC_Taxes_Price!$C$25-MIN(BV56,SUM($C57:BU57)*Inflation_WACC_Taxes_Price!$C$25)</f>
        <v>0</v>
      </c>
      <c r="BW58" s="41">
        <f>-(BW57/2)*Inflation_WACC_Taxes_Price!$C$25-MIN(BW56,SUM($C57:BV57)*Inflation_WACC_Taxes_Price!$C$25)</f>
        <v>0</v>
      </c>
      <c r="BX58" s="41">
        <f>-(BX57/2)*Inflation_WACC_Taxes_Price!$C$25-MIN(BX56,SUM($C57:BW57)*Inflation_WACC_Taxes_Price!$C$25)</f>
        <v>0</v>
      </c>
      <c r="BY58" s="41">
        <f>-(BY57/2)*Inflation_WACC_Taxes_Price!$C$25-MIN(BY56,SUM($C57:BX57)*Inflation_WACC_Taxes_Price!$C$25)</f>
        <v>0</v>
      </c>
      <c r="BZ58" s="41">
        <f>-(BZ57/2)*Inflation_WACC_Taxes_Price!$C$25-MIN(BZ56,SUM($C57:BY57)*Inflation_WACC_Taxes_Price!$C$25)</f>
        <v>0</v>
      </c>
      <c r="CA58" s="41">
        <f>-(CA57/2)*Inflation_WACC_Taxes_Price!$C$25-MIN(CA56,SUM($C57:BZ57)*Inflation_WACC_Taxes_Price!$C$25)</f>
        <v>0</v>
      </c>
      <c r="CB58" s="41">
        <f>-(CB57/2)*Inflation_WACC_Taxes_Price!$C$25-MIN(CB56,SUM($C57:CA57)*Inflation_WACC_Taxes_Price!$C$25)</f>
        <v>0</v>
      </c>
      <c r="CC58" s="41">
        <f>-(CC57/2)*Inflation_WACC_Taxes_Price!$C$25-MIN(CC56,SUM($C57:CB57)*Inflation_WACC_Taxes_Price!$C$25)</f>
        <v>0</v>
      </c>
      <c r="CD58" s="41">
        <f>-(CD57/2)*Inflation_WACC_Taxes_Price!$C$25-MIN(CD56,SUM($C57:CC57)*Inflation_WACC_Taxes_Price!$C$25)</f>
        <v>0</v>
      </c>
      <c r="CE58" s="41">
        <f>-(CE57/2)*Inflation_WACC_Taxes_Price!$C$25-MIN(CE56,SUM($C57:CD57)*Inflation_WACC_Taxes_Price!$C$25)</f>
        <v>0</v>
      </c>
      <c r="CF58" s="41">
        <f>-(CF57/2)*Inflation_WACC_Taxes_Price!$C$25-MIN(CF56,SUM($C57:CE57)*Inflation_WACC_Taxes_Price!$C$25)</f>
        <v>0</v>
      </c>
      <c r="CG58" s="41">
        <f>-(CG57/2)*Inflation_WACC_Taxes_Price!$C$25-MIN(CG56,SUM($C57:CF57)*Inflation_WACC_Taxes_Price!$C$25)</f>
        <v>0</v>
      </c>
      <c r="CH58" s="41">
        <f>-(CH57/2)*Inflation_WACC_Taxes_Price!$C$25-MIN(CH56,SUM($C57:CG57)*Inflation_WACC_Taxes_Price!$C$25)</f>
        <v>0</v>
      </c>
      <c r="CI58" s="41">
        <f>-(CI57/2)*Inflation_WACC_Taxes_Price!$C$25-MIN(CI56,SUM($C57:CH57)*Inflation_WACC_Taxes_Price!$C$25)</f>
        <v>0</v>
      </c>
      <c r="CJ58" s="41">
        <f>-(CJ57/2)*Inflation_WACC_Taxes_Price!$C$25-MIN(CJ56,SUM($C57:CI57)*Inflation_WACC_Taxes_Price!$C$25)</f>
        <v>0</v>
      </c>
      <c r="CK58" s="41">
        <f>-(CK57/2)*Inflation_WACC_Taxes_Price!$C$25-MIN(CK56,SUM($C57:CJ57)*Inflation_WACC_Taxes_Price!$C$25)</f>
        <v>0</v>
      </c>
      <c r="CL58" s="41">
        <f>-(CL57/2)*Inflation_WACC_Taxes_Price!$C$25-MIN(CL56,SUM($C57:CK57)*Inflation_WACC_Taxes_Price!$C$25)</f>
        <v>0</v>
      </c>
      <c r="CM58" s="41">
        <f>-(CM57/2)*Inflation_WACC_Taxes_Price!$C$25-MIN(CM56,SUM($C57:CL57)*Inflation_WACC_Taxes_Price!$C$25)</f>
        <v>0</v>
      </c>
      <c r="CN58" s="41">
        <f>-(CN57/2)*Inflation_WACC_Taxes_Price!$C$25-MIN(CN56,SUM($C57:CM57)*Inflation_WACC_Taxes_Price!$C$25)</f>
        <v>0</v>
      </c>
      <c r="CO58" s="41">
        <f>-(CO57/2)*Inflation_WACC_Taxes_Price!$C$25-MIN(CO56,SUM($C57:CN57)*Inflation_WACC_Taxes_Price!$C$25)</f>
        <v>0</v>
      </c>
      <c r="CP58" s="41">
        <f>-(CP57/2)*Inflation_WACC_Taxes_Price!$C$25-MIN(CP56,SUM($C57:CO57)*Inflation_WACC_Taxes_Price!$C$25)</f>
        <v>0</v>
      </c>
      <c r="CQ58" s="41">
        <f>-(CQ57/2)*Inflation_WACC_Taxes_Price!$C$25-MIN(CQ56,SUM($C57:CP57)*Inflation_WACC_Taxes_Price!$C$25)</f>
        <v>0</v>
      </c>
      <c r="CR58" s="41">
        <f>-(CR57/2)*Inflation_WACC_Taxes_Price!$C$25-MIN(CR56,SUM($C57:CQ57)*Inflation_WACC_Taxes_Price!$C$25)</f>
        <v>0</v>
      </c>
      <c r="CS58" s="41">
        <f>-(CS57/2)*Inflation_WACC_Taxes_Price!$C$25-MIN(CS56,SUM($C57:CR57)*Inflation_WACC_Taxes_Price!$C$25)</f>
        <v>0</v>
      </c>
      <c r="CT58" s="41">
        <f>-(CT57/2)*Inflation_WACC_Taxes_Price!$C$25-MIN(CT56,SUM($C57:CS57)*Inflation_WACC_Taxes_Price!$C$25)</f>
        <v>0</v>
      </c>
      <c r="CU58" s="41">
        <f>-(CU57/2)*Inflation_WACC_Taxes_Price!$C$25-MIN(CU56,SUM($C57:CT57)*Inflation_WACC_Taxes_Price!$C$25)</f>
        <v>0</v>
      </c>
      <c r="CV58" s="41">
        <f>-(CV57/2)*Inflation_WACC_Taxes_Price!$C$25-MIN(CV56,SUM($C57:CU57)*Inflation_WACC_Taxes_Price!$C$25)</f>
        <v>0</v>
      </c>
      <c r="CW58" s="41">
        <f>-(CW57/2)*Inflation_WACC_Taxes_Price!$C$25-MIN(CW56,SUM($C57:CV57)*Inflation_WACC_Taxes_Price!$C$25)</f>
        <v>0</v>
      </c>
      <c r="CX58" s="41">
        <f>-(CX57/2)*Inflation_WACC_Taxes_Price!$C$25-MIN(CX56,SUM($C57:CW57)*Inflation_WACC_Taxes_Price!$C$25)</f>
        <v>0</v>
      </c>
      <c r="CY58" s="41">
        <f>-(CY57/2)*Inflation_WACC_Taxes_Price!$C$25-MIN(CY56,SUM($C57:CX57)*Inflation_WACC_Taxes_Price!$C$25)</f>
        <v>0</v>
      </c>
      <c r="CZ58" s="41">
        <f>-(CZ57/2)*Inflation_WACC_Taxes_Price!$C$25-MIN(CZ56,SUM($C57:CY57)*Inflation_WACC_Taxes_Price!$C$25)</f>
        <v>0</v>
      </c>
      <c r="DA58" s="41">
        <f>-(DA57/2)*Inflation_WACC_Taxes_Price!$C$25-MIN(DA56,SUM($C57:CZ57)*Inflation_WACC_Taxes_Price!$C$25)</f>
        <v>0</v>
      </c>
      <c r="DB58" s="41">
        <f>-(DB57/2)*Inflation_WACC_Taxes_Price!$C$25-MIN(DB56,SUM($C57:DA57)*Inflation_WACC_Taxes_Price!$C$25)</f>
        <v>0</v>
      </c>
      <c r="DC58" s="41">
        <f>-(DC57/2)*Inflation_WACC_Taxes_Price!$C$25-MIN(DC56,SUM($C57:DB57)*Inflation_WACC_Taxes_Price!$C$25)</f>
        <v>0</v>
      </c>
    </row>
    <row r="59" spans="2:107" x14ac:dyDescent="0.35">
      <c r="B59" s="40" t="s">
        <v>104</v>
      </c>
      <c r="H59" s="41">
        <f>H56+H57+H58</f>
        <v>0</v>
      </c>
      <c r="I59" s="41">
        <f t="shared" ref="I59" si="61">I56+I57+I58</f>
        <v>0</v>
      </c>
      <c r="J59" s="41">
        <f t="shared" ref="J59:BU59" si="62">J56+J57+J58</f>
        <v>0</v>
      </c>
      <c r="K59" s="41">
        <f t="shared" si="62"/>
        <v>0</v>
      </c>
      <c r="L59" s="41">
        <f t="shared" si="62"/>
        <v>0</v>
      </c>
      <c r="M59" s="41">
        <f t="shared" si="62"/>
        <v>0</v>
      </c>
      <c r="N59" s="41">
        <f t="shared" si="62"/>
        <v>0</v>
      </c>
      <c r="O59" s="41">
        <f t="shared" si="62"/>
        <v>0</v>
      </c>
      <c r="P59" s="41">
        <f t="shared" si="62"/>
        <v>0</v>
      </c>
      <c r="Q59" s="41">
        <f t="shared" si="62"/>
        <v>0</v>
      </c>
      <c r="R59" s="41">
        <f t="shared" si="62"/>
        <v>0</v>
      </c>
      <c r="S59" s="41">
        <f t="shared" si="62"/>
        <v>0</v>
      </c>
      <c r="T59" s="41">
        <f t="shared" si="62"/>
        <v>0</v>
      </c>
      <c r="U59" s="41">
        <f t="shared" si="62"/>
        <v>0</v>
      </c>
      <c r="V59" s="41">
        <f t="shared" si="62"/>
        <v>0</v>
      </c>
      <c r="W59" s="41">
        <f t="shared" si="62"/>
        <v>0</v>
      </c>
      <c r="X59" s="41">
        <f t="shared" si="62"/>
        <v>0</v>
      </c>
      <c r="Y59" s="41">
        <f t="shared" si="62"/>
        <v>0</v>
      </c>
      <c r="Z59" s="41">
        <f t="shared" si="62"/>
        <v>0</v>
      </c>
      <c r="AA59" s="41">
        <f t="shared" si="62"/>
        <v>0</v>
      </c>
      <c r="AB59" s="41">
        <f t="shared" si="62"/>
        <v>0</v>
      </c>
      <c r="AC59" s="41">
        <f t="shared" si="62"/>
        <v>0</v>
      </c>
      <c r="AD59" s="41">
        <f t="shared" si="62"/>
        <v>0</v>
      </c>
      <c r="AE59" s="41">
        <f t="shared" si="62"/>
        <v>0</v>
      </c>
      <c r="AF59" s="41">
        <f t="shared" si="62"/>
        <v>0</v>
      </c>
      <c r="AG59" s="41">
        <f t="shared" si="62"/>
        <v>0</v>
      </c>
      <c r="AH59" s="41">
        <f t="shared" si="62"/>
        <v>0</v>
      </c>
      <c r="AI59" s="41">
        <f t="shared" si="62"/>
        <v>0</v>
      </c>
      <c r="AJ59" s="41">
        <f t="shared" si="62"/>
        <v>0</v>
      </c>
      <c r="AK59" s="41">
        <f t="shared" si="62"/>
        <v>0</v>
      </c>
      <c r="AL59" s="41">
        <f t="shared" si="62"/>
        <v>0</v>
      </c>
      <c r="AM59" s="41">
        <f t="shared" si="62"/>
        <v>0</v>
      </c>
      <c r="AN59" s="41">
        <f t="shared" si="62"/>
        <v>0</v>
      </c>
      <c r="AO59" s="41">
        <f t="shared" si="62"/>
        <v>0</v>
      </c>
      <c r="AP59" s="41">
        <f t="shared" si="62"/>
        <v>0</v>
      </c>
      <c r="AQ59" s="41">
        <f t="shared" si="62"/>
        <v>0</v>
      </c>
      <c r="AR59" s="41">
        <f t="shared" si="62"/>
        <v>0</v>
      </c>
      <c r="AS59" s="41">
        <f t="shared" si="62"/>
        <v>0</v>
      </c>
      <c r="AT59" s="41">
        <f t="shared" si="62"/>
        <v>0</v>
      </c>
      <c r="AU59" s="41">
        <f t="shared" si="62"/>
        <v>0</v>
      </c>
      <c r="AV59" s="41">
        <f t="shared" si="62"/>
        <v>0</v>
      </c>
      <c r="AW59" s="41">
        <f t="shared" si="62"/>
        <v>0</v>
      </c>
      <c r="AX59" s="41">
        <f t="shared" si="62"/>
        <v>0</v>
      </c>
      <c r="AY59" s="41">
        <f t="shared" si="62"/>
        <v>0</v>
      </c>
      <c r="AZ59" s="41">
        <f t="shared" si="62"/>
        <v>0</v>
      </c>
      <c r="BA59" s="41">
        <f t="shared" si="62"/>
        <v>0</v>
      </c>
      <c r="BB59" s="41">
        <f t="shared" si="62"/>
        <v>0</v>
      </c>
      <c r="BC59" s="41">
        <f t="shared" si="62"/>
        <v>0</v>
      </c>
      <c r="BD59" s="41">
        <f t="shared" si="62"/>
        <v>0</v>
      </c>
      <c r="BE59" s="41">
        <f t="shared" si="62"/>
        <v>0</v>
      </c>
      <c r="BF59" s="41">
        <f t="shared" si="62"/>
        <v>0</v>
      </c>
      <c r="BG59" s="41">
        <f t="shared" si="62"/>
        <v>0</v>
      </c>
      <c r="BH59" s="41">
        <f t="shared" si="62"/>
        <v>0</v>
      </c>
      <c r="BI59" s="41">
        <f t="shared" si="62"/>
        <v>0</v>
      </c>
      <c r="BJ59" s="41">
        <f t="shared" si="62"/>
        <v>0</v>
      </c>
      <c r="BK59" s="41">
        <f t="shared" si="62"/>
        <v>0</v>
      </c>
      <c r="BL59" s="41">
        <f t="shared" si="62"/>
        <v>0</v>
      </c>
      <c r="BM59" s="41">
        <f t="shared" si="62"/>
        <v>0</v>
      </c>
      <c r="BN59" s="41">
        <f t="shared" si="62"/>
        <v>0</v>
      </c>
      <c r="BO59" s="41">
        <f t="shared" si="62"/>
        <v>0</v>
      </c>
      <c r="BP59" s="41">
        <f t="shared" si="62"/>
        <v>0</v>
      </c>
      <c r="BQ59" s="41">
        <f t="shared" si="62"/>
        <v>0</v>
      </c>
      <c r="BR59" s="41">
        <f t="shared" si="62"/>
        <v>0</v>
      </c>
      <c r="BS59" s="41">
        <f t="shared" si="62"/>
        <v>0</v>
      </c>
      <c r="BT59" s="41">
        <f t="shared" si="62"/>
        <v>0</v>
      </c>
      <c r="BU59" s="41">
        <f t="shared" si="62"/>
        <v>0</v>
      </c>
      <c r="BV59" s="41">
        <f t="shared" ref="BV59:DC59" si="63">BV56+BV57+BV58</f>
        <v>0</v>
      </c>
      <c r="BW59" s="41">
        <f t="shared" si="63"/>
        <v>0</v>
      </c>
      <c r="BX59" s="41">
        <f t="shared" si="63"/>
        <v>0</v>
      </c>
      <c r="BY59" s="41">
        <f t="shared" si="63"/>
        <v>0</v>
      </c>
      <c r="BZ59" s="41">
        <f t="shared" si="63"/>
        <v>0</v>
      </c>
      <c r="CA59" s="41">
        <f t="shared" si="63"/>
        <v>0</v>
      </c>
      <c r="CB59" s="41">
        <f t="shared" si="63"/>
        <v>0</v>
      </c>
      <c r="CC59" s="41">
        <f t="shared" si="63"/>
        <v>0</v>
      </c>
      <c r="CD59" s="41">
        <f t="shared" si="63"/>
        <v>0</v>
      </c>
      <c r="CE59" s="41">
        <f t="shared" si="63"/>
        <v>0</v>
      </c>
      <c r="CF59" s="41">
        <f t="shared" si="63"/>
        <v>0</v>
      </c>
      <c r="CG59" s="41">
        <f t="shared" si="63"/>
        <v>0</v>
      </c>
      <c r="CH59" s="41">
        <f t="shared" si="63"/>
        <v>0</v>
      </c>
      <c r="CI59" s="41">
        <f t="shared" si="63"/>
        <v>0</v>
      </c>
      <c r="CJ59" s="41">
        <f t="shared" si="63"/>
        <v>0</v>
      </c>
      <c r="CK59" s="41">
        <f t="shared" si="63"/>
        <v>0</v>
      </c>
      <c r="CL59" s="41">
        <f t="shared" si="63"/>
        <v>0</v>
      </c>
      <c r="CM59" s="41">
        <f t="shared" si="63"/>
        <v>0</v>
      </c>
      <c r="CN59" s="41">
        <f t="shared" si="63"/>
        <v>0</v>
      </c>
      <c r="CO59" s="41">
        <f t="shared" si="63"/>
        <v>0</v>
      </c>
      <c r="CP59" s="41">
        <f t="shared" si="63"/>
        <v>0</v>
      </c>
      <c r="CQ59" s="41">
        <f t="shared" si="63"/>
        <v>0</v>
      </c>
      <c r="CR59" s="41">
        <f t="shared" si="63"/>
        <v>0</v>
      </c>
      <c r="CS59" s="41">
        <f t="shared" si="63"/>
        <v>0</v>
      </c>
      <c r="CT59" s="41">
        <f t="shared" si="63"/>
        <v>0</v>
      </c>
      <c r="CU59" s="41">
        <f t="shared" si="63"/>
        <v>0</v>
      </c>
      <c r="CV59" s="41">
        <f t="shared" si="63"/>
        <v>0</v>
      </c>
      <c r="CW59" s="41">
        <f t="shared" si="63"/>
        <v>0</v>
      </c>
      <c r="CX59" s="41">
        <f t="shared" si="63"/>
        <v>0</v>
      </c>
      <c r="CY59" s="41">
        <f t="shared" si="63"/>
        <v>0</v>
      </c>
      <c r="CZ59" s="41">
        <f t="shared" si="63"/>
        <v>0</v>
      </c>
      <c r="DA59" s="41">
        <f t="shared" si="63"/>
        <v>0</v>
      </c>
      <c r="DB59" s="41">
        <f t="shared" si="63"/>
        <v>0</v>
      </c>
      <c r="DC59" s="41">
        <f t="shared" si="63"/>
        <v>0</v>
      </c>
    </row>
    <row r="60" spans="2:107" x14ac:dyDescent="0.35">
      <c r="B60" s="40"/>
    </row>
    <row r="61" spans="2:107" x14ac:dyDescent="0.35">
      <c r="B61" s="40" t="s">
        <v>106</v>
      </c>
      <c r="H61" s="41">
        <f>C64</f>
        <v>0</v>
      </c>
      <c r="I61" s="41">
        <f t="shared" ref="I61:BU61" si="64">H64</f>
        <v>0</v>
      </c>
      <c r="J61" s="41">
        <f t="shared" si="64"/>
        <v>0</v>
      </c>
      <c r="K61" s="41">
        <f t="shared" si="64"/>
        <v>0</v>
      </c>
      <c r="L61" s="41">
        <f t="shared" si="64"/>
        <v>0</v>
      </c>
      <c r="M61" s="41">
        <f t="shared" si="64"/>
        <v>0</v>
      </c>
      <c r="N61" s="41">
        <f t="shared" si="64"/>
        <v>0</v>
      </c>
      <c r="O61" s="41">
        <f t="shared" si="64"/>
        <v>0</v>
      </c>
      <c r="P61" s="41">
        <f t="shared" si="64"/>
        <v>0</v>
      </c>
      <c r="Q61" s="41">
        <f t="shared" si="64"/>
        <v>0</v>
      </c>
      <c r="R61" s="41">
        <f t="shared" si="64"/>
        <v>0</v>
      </c>
      <c r="S61" s="41">
        <f t="shared" si="64"/>
        <v>0</v>
      </c>
      <c r="T61" s="41">
        <f t="shared" si="64"/>
        <v>0</v>
      </c>
      <c r="U61" s="41">
        <f t="shared" si="64"/>
        <v>0</v>
      </c>
      <c r="V61" s="41">
        <f t="shared" si="64"/>
        <v>0</v>
      </c>
      <c r="W61" s="41">
        <f t="shared" si="64"/>
        <v>0</v>
      </c>
      <c r="X61" s="41">
        <f t="shared" si="64"/>
        <v>0</v>
      </c>
      <c r="Y61" s="41">
        <f t="shared" si="64"/>
        <v>0</v>
      </c>
      <c r="Z61" s="41">
        <f t="shared" si="64"/>
        <v>0</v>
      </c>
      <c r="AA61" s="41">
        <f t="shared" si="64"/>
        <v>0</v>
      </c>
      <c r="AB61" s="41">
        <f t="shared" si="64"/>
        <v>0</v>
      </c>
      <c r="AC61" s="41">
        <f t="shared" si="64"/>
        <v>0</v>
      </c>
      <c r="AD61" s="41">
        <f t="shared" si="64"/>
        <v>0</v>
      </c>
      <c r="AE61" s="41">
        <f t="shared" si="64"/>
        <v>0</v>
      </c>
      <c r="AF61" s="41">
        <f t="shared" si="64"/>
        <v>0</v>
      </c>
      <c r="AG61" s="41">
        <f t="shared" si="64"/>
        <v>0</v>
      </c>
      <c r="AH61" s="41">
        <f t="shared" si="64"/>
        <v>0</v>
      </c>
      <c r="AI61" s="41">
        <f t="shared" si="64"/>
        <v>0</v>
      </c>
      <c r="AJ61" s="41">
        <f t="shared" si="64"/>
        <v>0</v>
      </c>
      <c r="AK61" s="41">
        <f t="shared" si="64"/>
        <v>0</v>
      </c>
      <c r="AL61" s="41">
        <f t="shared" si="64"/>
        <v>0</v>
      </c>
      <c r="AM61" s="41">
        <f t="shared" si="64"/>
        <v>0</v>
      </c>
      <c r="AN61" s="41">
        <f t="shared" si="64"/>
        <v>0</v>
      </c>
      <c r="AO61" s="41">
        <f t="shared" si="64"/>
        <v>0</v>
      </c>
      <c r="AP61" s="41">
        <f t="shared" si="64"/>
        <v>0</v>
      </c>
      <c r="AQ61" s="41">
        <f t="shared" si="64"/>
        <v>0</v>
      </c>
      <c r="AR61" s="41">
        <f t="shared" si="64"/>
        <v>0</v>
      </c>
      <c r="AS61" s="41">
        <f t="shared" si="64"/>
        <v>0</v>
      </c>
      <c r="AT61" s="41">
        <f t="shared" si="64"/>
        <v>0</v>
      </c>
      <c r="AU61" s="41">
        <f t="shared" si="64"/>
        <v>0</v>
      </c>
      <c r="AV61" s="41">
        <f t="shared" si="64"/>
        <v>0</v>
      </c>
      <c r="AW61" s="41">
        <f t="shared" si="64"/>
        <v>0</v>
      </c>
      <c r="AX61" s="41">
        <f t="shared" si="64"/>
        <v>0</v>
      </c>
      <c r="AY61" s="41">
        <f t="shared" si="64"/>
        <v>0</v>
      </c>
      <c r="AZ61" s="41">
        <f t="shared" si="64"/>
        <v>0</v>
      </c>
      <c r="BA61" s="41">
        <f t="shared" si="64"/>
        <v>0</v>
      </c>
      <c r="BB61" s="41">
        <f t="shared" si="64"/>
        <v>0</v>
      </c>
      <c r="BC61" s="41">
        <f t="shared" si="64"/>
        <v>0</v>
      </c>
      <c r="BD61" s="41">
        <f t="shared" si="64"/>
        <v>0</v>
      </c>
      <c r="BE61" s="41">
        <f t="shared" si="64"/>
        <v>0</v>
      </c>
      <c r="BF61" s="41">
        <f t="shared" si="64"/>
        <v>0</v>
      </c>
      <c r="BG61" s="41">
        <f t="shared" si="64"/>
        <v>0</v>
      </c>
      <c r="BH61" s="41">
        <f t="shared" si="64"/>
        <v>0</v>
      </c>
      <c r="BI61" s="41">
        <f t="shared" si="64"/>
        <v>0</v>
      </c>
      <c r="BJ61" s="41">
        <f t="shared" si="64"/>
        <v>0</v>
      </c>
      <c r="BK61" s="41">
        <f t="shared" si="64"/>
        <v>0</v>
      </c>
      <c r="BL61" s="41">
        <f t="shared" si="64"/>
        <v>0</v>
      </c>
      <c r="BM61" s="41">
        <f t="shared" si="64"/>
        <v>0</v>
      </c>
      <c r="BN61" s="41">
        <f t="shared" si="64"/>
        <v>0</v>
      </c>
      <c r="BO61" s="41">
        <f t="shared" si="64"/>
        <v>0</v>
      </c>
      <c r="BP61" s="41">
        <f t="shared" si="64"/>
        <v>0</v>
      </c>
      <c r="BQ61" s="41">
        <f t="shared" si="64"/>
        <v>0</v>
      </c>
      <c r="BR61" s="41">
        <f t="shared" si="64"/>
        <v>0</v>
      </c>
      <c r="BS61" s="41">
        <f t="shared" si="64"/>
        <v>0</v>
      </c>
      <c r="BT61" s="41">
        <f t="shared" si="64"/>
        <v>0</v>
      </c>
      <c r="BU61" s="41">
        <f t="shared" si="64"/>
        <v>0</v>
      </c>
      <c r="BV61" s="41">
        <f t="shared" ref="BV61:DC61" si="65">BU64</f>
        <v>0</v>
      </c>
      <c r="BW61" s="41">
        <f t="shared" si="65"/>
        <v>0</v>
      </c>
      <c r="BX61" s="41">
        <f t="shared" si="65"/>
        <v>0</v>
      </c>
      <c r="BY61" s="41">
        <f t="shared" si="65"/>
        <v>0</v>
      </c>
      <c r="BZ61" s="41">
        <f t="shared" si="65"/>
        <v>0</v>
      </c>
      <c r="CA61" s="41">
        <f t="shared" si="65"/>
        <v>0</v>
      </c>
      <c r="CB61" s="41">
        <f t="shared" si="65"/>
        <v>0</v>
      </c>
      <c r="CC61" s="41">
        <f t="shared" si="65"/>
        <v>0</v>
      </c>
      <c r="CD61" s="41">
        <f t="shared" si="65"/>
        <v>0</v>
      </c>
      <c r="CE61" s="41">
        <f t="shared" si="65"/>
        <v>0</v>
      </c>
      <c r="CF61" s="41">
        <f t="shared" si="65"/>
        <v>0</v>
      </c>
      <c r="CG61" s="41">
        <f t="shared" si="65"/>
        <v>0</v>
      </c>
      <c r="CH61" s="41">
        <f t="shared" si="65"/>
        <v>0</v>
      </c>
      <c r="CI61" s="41">
        <f t="shared" si="65"/>
        <v>0</v>
      </c>
      <c r="CJ61" s="41">
        <f t="shared" si="65"/>
        <v>0</v>
      </c>
      <c r="CK61" s="41">
        <f t="shared" si="65"/>
        <v>0</v>
      </c>
      <c r="CL61" s="41">
        <f t="shared" si="65"/>
        <v>0</v>
      </c>
      <c r="CM61" s="41">
        <f t="shared" si="65"/>
        <v>0</v>
      </c>
      <c r="CN61" s="41">
        <f t="shared" si="65"/>
        <v>0</v>
      </c>
      <c r="CO61" s="41">
        <f t="shared" si="65"/>
        <v>0</v>
      </c>
      <c r="CP61" s="41">
        <f t="shared" si="65"/>
        <v>0</v>
      </c>
      <c r="CQ61" s="41">
        <f t="shared" si="65"/>
        <v>0</v>
      </c>
      <c r="CR61" s="41">
        <f t="shared" si="65"/>
        <v>0</v>
      </c>
      <c r="CS61" s="41">
        <f t="shared" si="65"/>
        <v>0</v>
      </c>
      <c r="CT61" s="41">
        <f t="shared" si="65"/>
        <v>0</v>
      </c>
      <c r="CU61" s="41">
        <f t="shared" si="65"/>
        <v>0</v>
      </c>
      <c r="CV61" s="41">
        <f t="shared" si="65"/>
        <v>0</v>
      </c>
      <c r="CW61" s="41">
        <f t="shared" si="65"/>
        <v>0</v>
      </c>
      <c r="CX61" s="41">
        <f t="shared" si="65"/>
        <v>0</v>
      </c>
      <c r="CY61" s="41">
        <f t="shared" si="65"/>
        <v>0</v>
      </c>
      <c r="CZ61" s="41">
        <f t="shared" si="65"/>
        <v>0</v>
      </c>
      <c r="DA61" s="41">
        <f t="shared" si="65"/>
        <v>0</v>
      </c>
      <c r="DB61" s="41">
        <f t="shared" si="65"/>
        <v>0</v>
      </c>
      <c r="DC61" s="41">
        <f t="shared" si="65"/>
        <v>0</v>
      </c>
    </row>
    <row r="62" spans="2:107" x14ac:dyDescent="0.35">
      <c r="B62" s="40" t="s">
        <v>111</v>
      </c>
      <c r="H62" s="41">
        <f>H$29</f>
        <v>0</v>
      </c>
      <c r="I62" s="41">
        <f t="shared" ref="I62:BT62" si="66">I$29</f>
        <v>0</v>
      </c>
      <c r="J62" s="41">
        <f t="shared" si="66"/>
        <v>0</v>
      </c>
      <c r="K62" s="41">
        <f t="shared" si="66"/>
        <v>0</v>
      </c>
      <c r="L62" s="41">
        <f t="shared" si="66"/>
        <v>0</v>
      </c>
      <c r="M62" s="41">
        <f t="shared" si="66"/>
        <v>0</v>
      </c>
      <c r="N62" s="41">
        <f t="shared" si="66"/>
        <v>0</v>
      </c>
      <c r="O62" s="41">
        <f t="shared" si="66"/>
        <v>0</v>
      </c>
      <c r="P62" s="41">
        <f t="shared" si="66"/>
        <v>0</v>
      </c>
      <c r="Q62" s="41">
        <f t="shared" si="66"/>
        <v>0</v>
      </c>
      <c r="R62" s="41">
        <f t="shared" si="66"/>
        <v>0</v>
      </c>
      <c r="S62" s="41">
        <f t="shared" si="66"/>
        <v>0</v>
      </c>
      <c r="T62" s="41">
        <f t="shared" si="66"/>
        <v>0</v>
      </c>
      <c r="U62" s="41">
        <f t="shared" si="66"/>
        <v>0</v>
      </c>
      <c r="V62" s="41">
        <f t="shared" si="66"/>
        <v>0</v>
      </c>
      <c r="W62" s="41">
        <f t="shared" si="66"/>
        <v>0</v>
      </c>
      <c r="X62" s="41">
        <f t="shared" si="66"/>
        <v>0</v>
      </c>
      <c r="Y62" s="41">
        <f t="shared" si="66"/>
        <v>0</v>
      </c>
      <c r="Z62" s="41">
        <f t="shared" si="66"/>
        <v>0</v>
      </c>
      <c r="AA62" s="41">
        <f t="shared" si="66"/>
        <v>0</v>
      </c>
      <c r="AB62" s="41">
        <f t="shared" si="66"/>
        <v>0</v>
      </c>
      <c r="AC62" s="41">
        <f t="shared" si="66"/>
        <v>0</v>
      </c>
      <c r="AD62" s="41">
        <f t="shared" si="66"/>
        <v>0</v>
      </c>
      <c r="AE62" s="41">
        <f t="shared" si="66"/>
        <v>0</v>
      </c>
      <c r="AF62" s="41">
        <f t="shared" si="66"/>
        <v>0</v>
      </c>
      <c r="AG62" s="41">
        <f t="shared" si="66"/>
        <v>0</v>
      </c>
      <c r="AH62" s="41">
        <f t="shared" si="66"/>
        <v>0</v>
      </c>
      <c r="AI62" s="41">
        <f t="shared" si="66"/>
        <v>0</v>
      </c>
      <c r="AJ62" s="41">
        <f t="shared" si="66"/>
        <v>0</v>
      </c>
      <c r="AK62" s="41">
        <f t="shared" si="66"/>
        <v>0</v>
      </c>
      <c r="AL62" s="41">
        <f t="shared" si="66"/>
        <v>0</v>
      </c>
      <c r="AM62" s="41">
        <f t="shared" si="66"/>
        <v>0</v>
      </c>
      <c r="AN62" s="41">
        <f t="shared" si="66"/>
        <v>0</v>
      </c>
      <c r="AO62" s="41">
        <f t="shared" si="66"/>
        <v>0</v>
      </c>
      <c r="AP62" s="41">
        <f t="shared" si="66"/>
        <v>0</v>
      </c>
      <c r="AQ62" s="41">
        <f t="shared" si="66"/>
        <v>0</v>
      </c>
      <c r="AR62" s="41">
        <f t="shared" si="66"/>
        <v>0</v>
      </c>
      <c r="AS62" s="41">
        <f t="shared" si="66"/>
        <v>0</v>
      </c>
      <c r="AT62" s="41">
        <f t="shared" si="66"/>
        <v>0</v>
      </c>
      <c r="AU62" s="41">
        <f t="shared" si="66"/>
        <v>0</v>
      </c>
      <c r="AV62" s="41">
        <f t="shared" si="66"/>
        <v>0</v>
      </c>
      <c r="AW62" s="41">
        <f t="shared" si="66"/>
        <v>0</v>
      </c>
      <c r="AX62" s="41">
        <f t="shared" si="66"/>
        <v>0</v>
      </c>
      <c r="AY62" s="41">
        <f t="shared" si="66"/>
        <v>0</v>
      </c>
      <c r="AZ62" s="41">
        <f t="shared" si="66"/>
        <v>0</v>
      </c>
      <c r="BA62" s="41">
        <f t="shared" si="66"/>
        <v>0</v>
      </c>
      <c r="BB62" s="41">
        <f t="shared" si="66"/>
        <v>0</v>
      </c>
      <c r="BC62" s="41">
        <f t="shared" si="66"/>
        <v>0</v>
      </c>
      <c r="BD62" s="41">
        <f t="shared" si="66"/>
        <v>0</v>
      </c>
      <c r="BE62" s="41">
        <f t="shared" si="66"/>
        <v>0</v>
      </c>
      <c r="BF62" s="41">
        <f t="shared" si="66"/>
        <v>0</v>
      </c>
      <c r="BG62" s="41">
        <f t="shared" si="66"/>
        <v>0</v>
      </c>
      <c r="BH62" s="41">
        <f t="shared" si="66"/>
        <v>0</v>
      </c>
      <c r="BI62" s="41">
        <f t="shared" si="66"/>
        <v>0</v>
      </c>
      <c r="BJ62" s="41">
        <f t="shared" si="66"/>
        <v>0</v>
      </c>
      <c r="BK62" s="41">
        <f t="shared" si="66"/>
        <v>0</v>
      </c>
      <c r="BL62" s="41">
        <f t="shared" si="66"/>
        <v>0</v>
      </c>
      <c r="BM62" s="41">
        <f t="shared" si="66"/>
        <v>0</v>
      </c>
      <c r="BN62" s="41">
        <f t="shared" si="66"/>
        <v>0</v>
      </c>
      <c r="BO62" s="41">
        <f t="shared" si="66"/>
        <v>0</v>
      </c>
      <c r="BP62" s="41">
        <f t="shared" si="66"/>
        <v>0</v>
      </c>
      <c r="BQ62" s="41">
        <f t="shared" si="66"/>
        <v>0</v>
      </c>
      <c r="BR62" s="41">
        <f t="shared" si="66"/>
        <v>0</v>
      </c>
      <c r="BS62" s="41">
        <f t="shared" si="66"/>
        <v>0</v>
      </c>
      <c r="BT62" s="41">
        <f t="shared" si="66"/>
        <v>0</v>
      </c>
      <c r="BU62" s="41">
        <f t="shared" ref="BU62:DC62" si="67">BU$29</f>
        <v>0</v>
      </c>
      <c r="BV62" s="41">
        <f t="shared" si="67"/>
        <v>0</v>
      </c>
      <c r="BW62" s="41">
        <f t="shared" si="67"/>
        <v>0</v>
      </c>
      <c r="BX62" s="41">
        <f t="shared" si="67"/>
        <v>0</v>
      </c>
      <c r="BY62" s="41">
        <f t="shared" si="67"/>
        <v>0</v>
      </c>
      <c r="BZ62" s="41">
        <f t="shared" si="67"/>
        <v>0</v>
      </c>
      <c r="CA62" s="41">
        <f t="shared" si="67"/>
        <v>0</v>
      </c>
      <c r="CB62" s="41">
        <f t="shared" si="67"/>
        <v>0</v>
      </c>
      <c r="CC62" s="41">
        <f t="shared" si="67"/>
        <v>0</v>
      </c>
      <c r="CD62" s="41">
        <f t="shared" si="67"/>
        <v>0</v>
      </c>
      <c r="CE62" s="41">
        <f t="shared" si="67"/>
        <v>0</v>
      </c>
      <c r="CF62" s="41">
        <f t="shared" si="67"/>
        <v>0</v>
      </c>
      <c r="CG62" s="41">
        <f t="shared" si="67"/>
        <v>0</v>
      </c>
      <c r="CH62" s="41">
        <f t="shared" si="67"/>
        <v>0</v>
      </c>
      <c r="CI62" s="41">
        <f t="shared" si="67"/>
        <v>0</v>
      </c>
      <c r="CJ62" s="41">
        <f t="shared" si="67"/>
        <v>0</v>
      </c>
      <c r="CK62" s="41">
        <f t="shared" si="67"/>
        <v>0</v>
      </c>
      <c r="CL62" s="41">
        <f t="shared" si="67"/>
        <v>0</v>
      </c>
      <c r="CM62" s="41">
        <f t="shared" si="67"/>
        <v>0</v>
      </c>
      <c r="CN62" s="41">
        <f t="shared" si="67"/>
        <v>0</v>
      </c>
      <c r="CO62" s="41">
        <f t="shared" si="67"/>
        <v>0</v>
      </c>
      <c r="CP62" s="41">
        <f t="shared" si="67"/>
        <v>0</v>
      </c>
      <c r="CQ62" s="41">
        <f t="shared" si="67"/>
        <v>0</v>
      </c>
      <c r="CR62" s="41">
        <f t="shared" si="67"/>
        <v>0</v>
      </c>
      <c r="CS62" s="41">
        <f t="shared" si="67"/>
        <v>0</v>
      </c>
      <c r="CT62" s="41">
        <f t="shared" si="67"/>
        <v>0</v>
      </c>
      <c r="CU62" s="41">
        <f t="shared" si="67"/>
        <v>0</v>
      </c>
      <c r="CV62" s="41">
        <f t="shared" si="67"/>
        <v>0</v>
      </c>
      <c r="CW62" s="41">
        <f t="shared" si="67"/>
        <v>0</v>
      </c>
      <c r="CX62" s="41">
        <f t="shared" si="67"/>
        <v>0</v>
      </c>
      <c r="CY62" s="41">
        <f t="shared" si="67"/>
        <v>0</v>
      </c>
      <c r="CZ62" s="41">
        <f t="shared" si="67"/>
        <v>0</v>
      </c>
      <c r="DA62" s="41">
        <f t="shared" si="67"/>
        <v>0</v>
      </c>
      <c r="DB62" s="41">
        <f t="shared" si="67"/>
        <v>0</v>
      </c>
      <c r="DC62" s="41">
        <f t="shared" si="67"/>
        <v>0</v>
      </c>
    </row>
    <row r="63" spans="2:107" x14ac:dyDescent="0.35">
      <c r="B63" s="40" t="s">
        <v>95</v>
      </c>
      <c r="H63" s="41">
        <f>-(H62/2)*Inflation_WACC_Taxes_Price!$C$24-MIN(H61,SUM(C62:$C62)*Inflation_WACC_Taxes_Price!$C$24)</f>
        <v>0</v>
      </c>
      <c r="I63" s="41">
        <f>-(I62/2)*Inflation_WACC_Taxes_Price!$C$24-MIN(I61,SUM($C62:H62)*Inflation_WACC_Taxes_Price!$C$24)</f>
        <v>0</v>
      </c>
      <c r="J63" s="41">
        <f>-(J62/2)*Inflation_WACC_Taxes_Price!$C$24-MIN(J61,SUM($C62:I62)*Inflation_WACC_Taxes_Price!$C$24)</f>
        <v>0</v>
      </c>
      <c r="K63" s="41">
        <f>-(K62/2)*Inflation_WACC_Taxes_Price!$C$24-MIN(K61,SUM($C62:J62)*Inflation_WACC_Taxes_Price!$C$24)</f>
        <v>0</v>
      </c>
      <c r="L63" s="41">
        <f>-(L62/2)*Inflation_WACC_Taxes_Price!$C$24-MIN(L61,SUM($C62:K62)*Inflation_WACC_Taxes_Price!$C$24)</f>
        <v>0</v>
      </c>
      <c r="M63" s="41">
        <f>-(M62/2)*Inflation_WACC_Taxes_Price!$C$24-MIN(M61,SUM($C62:L62)*Inflation_WACC_Taxes_Price!$C$24)</f>
        <v>0</v>
      </c>
      <c r="N63" s="41">
        <f>-(N62/2)*Inflation_WACC_Taxes_Price!$C$24-MIN(N61,SUM($C62:M62)*Inflation_WACC_Taxes_Price!$C$24)</f>
        <v>0</v>
      </c>
      <c r="O63" s="41">
        <f>-(O62/2)*Inflation_WACC_Taxes_Price!$C$24-MIN(O61,SUM($C62:N62)*Inflation_WACC_Taxes_Price!$C$24)</f>
        <v>0</v>
      </c>
      <c r="P63" s="41">
        <f>-(P62/2)*Inflation_WACC_Taxes_Price!$C$24-MIN(P61,SUM($C62:O62)*Inflation_WACC_Taxes_Price!$C$24)</f>
        <v>0</v>
      </c>
      <c r="Q63" s="41">
        <f>-(Q62/2)*Inflation_WACC_Taxes_Price!$C$24-MIN(Q61,SUM($C62:P62)*Inflation_WACC_Taxes_Price!$C$24)</f>
        <v>0</v>
      </c>
      <c r="R63" s="41">
        <f>-(R62/2)*Inflation_WACC_Taxes_Price!$C$24-MIN(R61,SUM($C62:Q62)*Inflation_WACC_Taxes_Price!$C$24)</f>
        <v>0</v>
      </c>
      <c r="S63" s="41">
        <f>-(S62/2)*Inflation_WACC_Taxes_Price!$C$24-MIN(S61,SUM($C62:R62)*Inflation_WACC_Taxes_Price!$C$24)</f>
        <v>0</v>
      </c>
      <c r="T63" s="41">
        <f>-(T62/2)*Inflation_WACC_Taxes_Price!$C$24-MIN(T61,SUM($C62:S62)*Inflation_WACC_Taxes_Price!$C$24)</f>
        <v>0</v>
      </c>
      <c r="U63" s="41">
        <f>-(U62/2)*Inflation_WACC_Taxes_Price!$C$24-MIN(U61,SUM($C62:T62)*Inflation_WACC_Taxes_Price!$C$24)</f>
        <v>0</v>
      </c>
      <c r="V63" s="41">
        <f>-(V62/2)*Inflation_WACC_Taxes_Price!$C$24-MIN(V61,SUM($C62:U62)*Inflation_WACC_Taxes_Price!$C$24)</f>
        <v>0</v>
      </c>
      <c r="W63" s="41">
        <f>-(W62/2)*Inflation_WACC_Taxes_Price!$C$24-MIN(W61,SUM($C62:V62)*Inflation_WACC_Taxes_Price!$C$24)</f>
        <v>0</v>
      </c>
      <c r="X63" s="41">
        <f>-(X62/2)*Inflation_WACC_Taxes_Price!$C$24-MIN(X61,SUM($C62:W62)*Inflation_WACC_Taxes_Price!$C$24)</f>
        <v>0</v>
      </c>
      <c r="Y63" s="41">
        <f>-(Y62/2)*Inflation_WACC_Taxes_Price!$C$24-MIN(Y61,SUM($C62:X62)*Inflation_WACC_Taxes_Price!$C$24)</f>
        <v>0</v>
      </c>
      <c r="Z63" s="41">
        <f>-(Z62/2)*Inflation_WACC_Taxes_Price!$C$24-MIN(Z61,SUM($C62:Y62)*Inflation_WACC_Taxes_Price!$C$24)</f>
        <v>0</v>
      </c>
      <c r="AA63" s="41">
        <f>-(AA62/2)*Inflation_WACC_Taxes_Price!$C$24-MIN(AA61,SUM($C62:Z62)*Inflation_WACC_Taxes_Price!$C$24)</f>
        <v>0</v>
      </c>
      <c r="AB63" s="41">
        <f>-(AB62/2)*Inflation_WACC_Taxes_Price!$C$24-MIN(AB61,SUM($C62:AA62)*Inflation_WACC_Taxes_Price!$C$24)</f>
        <v>0</v>
      </c>
      <c r="AC63" s="41">
        <f>-(AC62/2)*Inflation_WACC_Taxes_Price!$C$24-MIN(AC61,SUM($C62:AB62)*Inflation_WACC_Taxes_Price!$C$24)</f>
        <v>0</v>
      </c>
      <c r="AD63" s="41">
        <f>-(AD62/2)*Inflation_WACC_Taxes_Price!$C$24-MIN(AD61,SUM($C62:AC62)*Inflation_WACC_Taxes_Price!$C$24)</f>
        <v>0</v>
      </c>
      <c r="AE63" s="41">
        <f>-(AE62/2)*Inflation_WACC_Taxes_Price!$C$24-MIN(AE61,SUM($C62:AD62)*Inflation_WACC_Taxes_Price!$C$24)</f>
        <v>0</v>
      </c>
      <c r="AF63" s="41">
        <f>-(AF62/2)*Inflation_WACC_Taxes_Price!$C$24-MIN(AF61,SUM($C62:AE62)*Inflation_WACC_Taxes_Price!$C$24)</f>
        <v>0</v>
      </c>
      <c r="AG63" s="41">
        <f>-(AG62/2)*Inflation_WACC_Taxes_Price!$C$24-MIN(AG61,SUM($C62:AF62)*Inflation_WACC_Taxes_Price!$C$24)</f>
        <v>0</v>
      </c>
      <c r="AH63" s="41">
        <f>-(AH62/2)*Inflation_WACC_Taxes_Price!$C$24-MIN(AH61,SUM($C62:AG62)*Inflation_WACC_Taxes_Price!$C$24)</f>
        <v>0</v>
      </c>
      <c r="AI63" s="41">
        <f>-(AI62/2)*Inflation_WACC_Taxes_Price!$C$24-MIN(AI61,SUM($C62:AH62)*Inflation_WACC_Taxes_Price!$C$24)</f>
        <v>0</v>
      </c>
      <c r="AJ63" s="41">
        <f>-(AJ62/2)*Inflation_WACC_Taxes_Price!$C$24-MIN(AJ61,SUM($C62:AI62)*Inflation_WACC_Taxes_Price!$C$24)</f>
        <v>0</v>
      </c>
      <c r="AK63" s="41">
        <f>-(AK62/2)*Inflation_WACC_Taxes_Price!$C$24-MIN(AK61,SUM($C62:AJ62)*Inflation_WACC_Taxes_Price!$C$24)</f>
        <v>0</v>
      </c>
      <c r="AL63" s="41">
        <f>-(AL62/2)*Inflation_WACC_Taxes_Price!$C$24-MIN(AL61,SUM($C62:AK62)*Inflation_WACC_Taxes_Price!$C$24)</f>
        <v>0</v>
      </c>
      <c r="AM63" s="41">
        <f>-(AM62/2)*Inflation_WACC_Taxes_Price!$C$24-MIN(AM61,SUM($C62:AL62)*Inflation_WACC_Taxes_Price!$C$24)</f>
        <v>0</v>
      </c>
      <c r="AN63" s="41">
        <f>-(AN62/2)*Inflation_WACC_Taxes_Price!$C$24-MIN(AN61,SUM($C62:AM62)*Inflation_WACC_Taxes_Price!$C$24)</f>
        <v>0</v>
      </c>
      <c r="AO63" s="41">
        <f>-(AO62/2)*Inflation_WACC_Taxes_Price!$C$24-MIN(AO61,SUM($C62:AN62)*Inflation_WACC_Taxes_Price!$C$24)</f>
        <v>0</v>
      </c>
      <c r="AP63" s="41">
        <f>-(AP62/2)*Inflation_WACC_Taxes_Price!$C$24-MIN(AP61,SUM($C62:AO62)*Inflation_WACC_Taxes_Price!$C$24)</f>
        <v>0</v>
      </c>
      <c r="AQ63" s="41">
        <f>-(AQ62/2)*Inflation_WACC_Taxes_Price!$C$24-MIN(AQ61,SUM($C62:AP62)*Inflation_WACC_Taxes_Price!$C$24)</f>
        <v>0</v>
      </c>
      <c r="AR63" s="41">
        <f>-(AR62/2)*Inflation_WACC_Taxes_Price!$C$24-MIN(AR61,SUM($C62:AQ62)*Inflation_WACC_Taxes_Price!$C$24)</f>
        <v>0</v>
      </c>
      <c r="AS63" s="41">
        <f>-(AS62/2)*Inflation_WACC_Taxes_Price!$C$24-MIN(AS61,SUM($C62:AR62)*Inflation_WACC_Taxes_Price!$C$24)</f>
        <v>0</v>
      </c>
      <c r="AT63" s="41">
        <f>-(AT62/2)*Inflation_WACC_Taxes_Price!$C$24-MIN(AT61,SUM($C62:AS62)*Inflation_WACC_Taxes_Price!$C$24)</f>
        <v>0</v>
      </c>
      <c r="AU63" s="41">
        <f>-(AU62/2)*Inflation_WACC_Taxes_Price!$C$24-MIN(AU61,SUM($C62:AT62)*Inflation_WACC_Taxes_Price!$C$24)</f>
        <v>0</v>
      </c>
      <c r="AV63" s="41">
        <f>-(AV62/2)*Inflation_WACC_Taxes_Price!$C$24-MIN(AV61,SUM($C62:AU62)*Inflation_WACC_Taxes_Price!$C$24)</f>
        <v>0</v>
      </c>
      <c r="AW63" s="41">
        <f>-(AW62/2)*Inflation_WACC_Taxes_Price!$C$24-MIN(AW61,SUM($C62:AV62)*Inflation_WACC_Taxes_Price!$C$24)</f>
        <v>0</v>
      </c>
      <c r="AX63" s="41">
        <f>-(AX62/2)*Inflation_WACC_Taxes_Price!$C$24-MIN(AX61,SUM($C62:AW62)*Inflation_WACC_Taxes_Price!$C$24)</f>
        <v>0</v>
      </c>
      <c r="AY63" s="41">
        <f>-(AY62/2)*Inflation_WACC_Taxes_Price!$C$24-MIN(AY61,SUM($C62:AX62)*Inflation_WACC_Taxes_Price!$C$24)</f>
        <v>0</v>
      </c>
      <c r="AZ63" s="41">
        <f>-(AZ62/2)*Inflation_WACC_Taxes_Price!$C$24-MIN(AZ61,SUM($C62:AY62)*Inflation_WACC_Taxes_Price!$C$24)</f>
        <v>0</v>
      </c>
      <c r="BA63" s="41">
        <f>-(BA62/2)*Inflation_WACC_Taxes_Price!$C$24-MIN(BA61,SUM($C62:AZ62)*Inflation_WACC_Taxes_Price!$C$24)</f>
        <v>0</v>
      </c>
      <c r="BB63" s="41">
        <f>-(BB62/2)*Inflation_WACC_Taxes_Price!$C$24-MIN(BB61,SUM($C62:BA62)*Inflation_WACC_Taxes_Price!$C$24)</f>
        <v>0</v>
      </c>
      <c r="BC63" s="41">
        <f>-(BC62/2)*Inflation_WACC_Taxes_Price!$C$24-MIN(BC61,SUM($C62:BB62)*Inflation_WACC_Taxes_Price!$C$24)</f>
        <v>0</v>
      </c>
      <c r="BD63" s="41">
        <f>-(BD62/2)*Inflation_WACC_Taxes_Price!$C$24-MIN(BD61,SUM($C62:BC62)*Inflation_WACC_Taxes_Price!$C$24)</f>
        <v>0</v>
      </c>
      <c r="BE63" s="41">
        <f>-(BE62/2)*Inflation_WACC_Taxes_Price!$C$24-MIN(BE61,SUM($C62:BD62)*Inflation_WACC_Taxes_Price!$C$24)</f>
        <v>0</v>
      </c>
      <c r="BF63" s="41">
        <f>-(BF62/2)*Inflation_WACC_Taxes_Price!$C$24-MIN(BF61,SUM($C62:BE62)*Inflation_WACC_Taxes_Price!$C$24)</f>
        <v>0</v>
      </c>
      <c r="BG63" s="41">
        <f>-(BG62/2)*Inflation_WACC_Taxes_Price!$C$24-MIN(BG61,SUM($C62:BF62)*Inflation_WACC_Taxes_Price!$C$24)</f>
        <v>0</v>
      </c>
      <c r="BH63" s="41">
        <f>-(BH62/2)*Inflation_WACC_Taxes_Price!$C$24-MIN(BH61,SUM($C62:BG62)*Inflation_WACC_Taxes_Price!$C$24)</f>
        <v>0</v>
      </c>
      <c r="BI63" s="41">
        <f>-(BI62/2)*Inflation_WACC_Taxes_Price!$C$24-MIN(BI61,SUM($C62:BH62)*Inflation_WACC_Taxes_Price!$C$24)</f>
        <v>0</v>
      </c>
      <c r="BJ63" s="41">
        <f>-(BJ62/2)*Inflation_WACC_Taxes_Price!$C$24-MIN(BJ61,SUM($C62:BI62)*Inflation_WACC_Taxes_Price!$C$24)</f>
        <v>0</v>
      </c>
      <c r="BK63" s="41">
        <f>-(BK62/2)*Inflation_WACC_Taxes_Price!$C$24-MIN(BK61,SUM($C62:BJ62)*Inflation_WACC_Taxes_Price!$C$24)</f>
        <v>0</v>
      </c>
      <c r="BL63" s="41">
        <f>-(BL62/2)*Inflation_WACC_Taxes_Price!$C$24-MIN(BL61,SUM($C62:BK62)*Inflation_WACC_Taxes_Price!$C$24)</f>
        <v>0</v>
      </c>
      <c r="BM63" s="41">
        <f>-(BM62/2)*Inflation_WACC_Taxes_Price!$C$24-MIN(BM61,SUM($C62:BL62)*Inflation_WACC_Taxes_Price!$C$24)</f>
        <v>0</v>
      </c>
      <c r="BN63" s="41">
        <f>-(BN62/2)*Inflation_WACC_Taxes_Price!$C$24-MIN(BN61,SUM($C62:BM62)*Inflation_WACC_Taxes_Price!$C$24)</f>
        <v>0</v>
      </c>
      <c r="BO63" s="41">
        <f>-(BO62/2)*Inflation_WACC_Taxes_Price!$C$24-MIN(BO61,SUM($C62:BN62)*Inflation_WACC_Taxes_Price!$C$24)</f>
        <v>0</v>
      </c>
      <c r="BP63" s="41">
        <f>-(BP62/2)*Inflation_WACC_Taxes_Price!$C$24-MIN(BP61,SUM($C62:BO62)*Inflation_WACC_Taxes_Price!$C$24)</f>
        <v>0</v>
      </c>
      <c r="BQ63" s="41">
        <f>-(BQ62/2)*Inflation_WACC_Taxes_Price!$C$24-MIN(BQ61,SUM($C62:BP62)*Inflation_WACC_Taxes_Price!$C$24)</f>
        <v>0</v>
      </c>
      <c r="BR63" s="41">
        <f>-(BR62/2)*Inflation_WACC_Taxes_Price!$C$24-MIN(BR61,SUM($C62:BQ62)*Inflation_WACC_Taxes_Price!$C$24)</f>
        <v>0</v>
      </c>
      <c r="BS63" s="41">
        <f>-(BS62/2)*Inflation_WACC_Taxes_Price!$C$24-MIN(BS61,SUM($C62:BR62)*Inflation_WACC_Taxes_Price!$C$24)</f>
        <v>0</v>
      </c>
      <c r="BT63" s="41">
        <f>-(BT62/2)*Inflation_WACC_Taxes_Price!$C$24-MIN(BT61,SUM($C62:BS62)*Inflation_WACC_Taxes_Price!$C$24)</f>
        <v>0</v>
      </c>
      <c r="BU63" s="41">
        <f>-(BU62/2)*Inflation_WACC_Taxes_Price!$C$24-MIN(BU61,SUM($C62:BT62)*Inflation_WACC_Taxes_Price!$C$24)</f>
        <v>0</v>
      </c>
      <c r="BV63" s="41">
        <f>-(BV62/2)*Inflation_WACC_Taxes_Price!$C$24-MIN(BV61,SUM($C62:BU62)*Inflation_WACC_Taxes_Price!$C$24)</f>
        <v>0</v>
      </c>
      <c r="BW63" s="41">
        <f>-(BW62/2)*Inflation_WACC_Taxes_Price!$C$24-MIN(BW61,SUM($C62:BV62)*Inflation_WACC_Taxes_Price!$C$24)</f>
        <v>0</v>
      </c>
      <c r="BX63" s="41">
        <f>-(BX62/2)*Inflation_WACC_Taxes_Price!$C$24-MIN(BX61,SUM($C62:BW62)*Inflation_WACC_Taxes_Price!$C$24)</f>
        <v>0</v>
      </c>
      <c r="BY63" s="41">
        <f>-(BY62/2)*Inflation_WACC_Taxes_Price!$C$24-MIN(BY61,SUM($C62:BX62)*Inflation_WACC_Taxes_Price!$C$24)</f>
        <v>0</v>
      </c>
      <c r="BZ63" s="41">
        <f>-(BZ62/2)*Inflation_WACC_Taxes_Price!$C$24-MIN(BZ61,SUM($C62:BY62)*Inflation_WACC_Taxes_Price!$C$24)</f>
        <v>0</v>
      </c>
      <c r="CA63" s="41">
        <f>-(CA62/2)*Inflation_WACC_Taxes_Price!$C$24-MIN(CA61,SUM($C62:BZ62)*Inflation_WACC_Taxes_Price!$C$24)</f>
        <v>0</v>
      </c>
      <c r="CB63" s="41">
        <f>-(CB62/2)*Inflation_WACC_Taxes_Price!$C$24-MIN(CB61,SUM($C62:CA62)*Inflation_WACC_Taxes_Price!$C$24)</f>
        <v>0</v>
      </c>
      <c r="CC63" s="41">
        <f>-(CC62/2)*Inflation_WACC_Taxes_Price!$C$24-MIN(CC61,SUM($C62:CB62)*Inflation_WACC_Taxes_Price!$C$24)</f>
        <v>0</v>
      </c>
      <c r="CD63" s="41">
        <f>-(CD62/2)*Inflation_WACC_Taxes_Price!$C$24-MIN(CD61,SUM($C62:CC62)*Inflation_WACC_Taxes_Price!$C$24)</f>
        <v>0</v>
      </c>
      <c r="CE63" s="41">
        <f>-(CE62/2)*Inflation_WACC_Taxes_Price!$C$24-MIN(CE61,SUM($C62:CD62)*Inflation_WACC_Taxes_Price!$C$24)</f>
        <v>0</v>
      </c>
      <c r="CF63" s="41">
        <f>-(CF62/2)*Inflation_WACC_Taxes_Price!$C$24-MIN(CF61,SUM($C62:CE62)*Inflation_WACC_Taxes_Price!$C$24)</f>
        <v>0</v>
      </c>
      <c r="CG63" s="41">
        <f>-(CG62/2)*Inflation_WACC_Taxes_Price!$C$24-MIN(CG61,SUM($C62:CF62)*Inflation_WACC_Taxes_Price!$C$24)</f>
        <v>0</v>
      </c>
      <c r="CH63" s="41">
        <f>-(CH62/2)*Inflation_WACC_Taxes_Price!$C$24-MIN(CH61,SUM($C62:CG62)*Inflation_WACC_Taxes_Price!$C$24)</f>
        <v>0</v>
      </c>
      <c r="CI63" s="41">
        <f>-(CI62/2)*Inflation_WACC_Taxes_Price!$C$24-MIN(CI61,SUM($C62:CH62)*Inflation_WACC_Taxes_Price!$C$24)</f>
        <v>0</v>
      </c>
      <c r="CJ63" s="41">
        <f>-(CJ62/2)*Inflation_WACC_Taxes_Price!$C$24-MIN(CJ61,SUM($C62:CI62)*Inflation_WACC_Taxes_Price!$C$24)</f>
        <v>0</v>
      </c>
      <c r="CK63" s="41">
        <f>-(CK62/2)*Inflation_WACC_Taxes_Price!$C$24-MIN(CK61,SUM($C62:CJ62)*Inflation_WACC_Taxes_Price!$C$24)</f>
        <v>0</v>
      </c>
      <c r="CL63" s="41">
        <f>-(CL62/2)*Inflation_WACC_Taxes_Price!$C$24-MIN(CL61,SUM($C62:CK62)*Inflation_WACC_Taxes_Price!$C$24)</f>
        <v>0</v>
      </c>
      <c r="CM63" s="41">
        <f>-(CM62/2)*Inflation_WACC_Taxes_Price!$C$24-MIN(CM61,SUM($C62:CL62)*Inflation_WACC_Taxes_Price!$C$24)</f>
        <v>0</v>
      </c>
      <c r="CN63" s="41">
        <f>-(CN62/2)*Inflation_WACC_Taxes_Price!$C$24-MIN(CN61,SUM($C62:CM62)*Inflation_WACC_Taxes_Price!$C$24)</f>
        <v>0</v>
      </c>
      <c r="CO63" s="41">
        <f>-(CO62/2)*Inflation_WACC_Taxes_Price!$C$24-MIN(CO61,SUM($C62:CN62)*Inflation_WACC_Taxes_Price!$C$24)</f>
        <v>0</v>
      </c>
      <c r="CP63" s="41">
        <f>-(CP62/2)*Inflation_WACC_Taxes_Price!$C$24-MIN(CP61,SUM($C62:CO62)*Inflation_WACC_Taxes_Price!$C$24)</f>
        <v>0</v>
      </c>
      <c r="CQ63" s="41">
        <f>-(CQ62/2)*Inflation_WACC_Taxes_Price!$C$24-MIN(CQ61,SUM($C62:CP62)*Inflation_WACC_Taxes_Price!$C$24)</f>
        <v>0</v>
      </c>
      <c r="CR63" s="41">
        <f>-(CR62/2)*Inflation_WACC_Taxes_Price!$C$24-MIN(CR61,SUM($C62:CQ62)*Inflation_WACC_Taxes_Price!$C$24)</f>
        <v>0</v>
      </c>
      <c r="CS63" s="41">
        <f>-(CS62/2)*Inflation_WACC_Taxes_Price!$C$24-MIN(CS61,SUM($C62:CR62)*Inflation_WACC_Taxes_Price!$C$24)</f>
        <v>0</v>
      </c>
      <c r="CT63" s="41">
        <f>-(CT62/2)*Inflation_WACC_Taxes_Price!$C$24-MIN(CT61,SUM($C62:CS62)*Inflation_WACC_Taxes_Price!$C$24)</f>
        <v>0</v>
      </c>
      <c r="CU63" s="41">
        <f>-(CU62/2)*Inflation_WACC_Taxes_Price!$C$24-MIN(CU61,SUM($C62:CT62)*Inflation_WACC_Taxes_Price!$C$24)</f>
        <v>0</v>
      </c>
      <c r="CV63" s="41">
        <f>-(CV62/2)*Inflation_WACC_Taxes_Price!$C$24-MIN(CV61,SUM($C62:CU62)*Inflation_WACC_Taxes_Price!$C$24)</f>
        <v>0</v>
      </c>
      <c r="CW63" s="41">
        <f>-(CW62/2)*Inflation_WACC_Taxes_Price!$C$24-MIN(CW61,SUM($C62:CV62)*Inflation_WACC_Taxes_Price!$C$24)</f>
        <v>0</v>
      </c>
      <c r="CX63" s="41">
        <f>-(CX62/2)*Inflation_WACC_Taxes_Price!$C$24-MIN(CX61,SUM($C62:CW62)*Inflation_WACC_Taxes_Price!$C$24)</f>
        <v>0</v>
      </c>
      <c r="CY63" s="41">
        <f>-(CY62/2)*Inflation_WACC_Taxes_Price!$C$24-MIN(CY61,SUM($C62:CX62)*Inflation_WACC_Taxes_Price!$C$24)</f>
        <v>0</v>
      </c>
      <c r="CZ63" s="41">
        <f>-(CZ62/2)*Inflation_WACC_Taxes_Price!$C$24-MIN(CZ61,SUM($C62:CY62)*Inflation_WACC_Taxes_Price!$C$24)</f>
        <v>0</v>
      </c>
      <c r="DA63" s="41">
        <f>-(DA62/2)*Inflation_WACC_Taxes_Price!$C$24-MIN(DA61,SUM($C62:CZ62)*Inflation_WACC_Taxes_Price!$C$24)</f>
        <v>0</v>
      </c>
      <c r="DB63" s="41">
        <f>-(DB62/2)*Inflation_WACC_Taxes_Price!$C$24-MIN(DB61,SUM($C62:DA62)*Inflation_WACC_Taxes_Price!$C$24)</f>
        <v>0</v>
      </c>
      <c r="DC63" s="41">
        <f>-(DC62/2)*Inflation_WACC_Taxes_Price!$C$24-MIN(DC61,SUM($C62:DB62)*Inflation_WACC_Taxes_Price!$C$24)</f>
        <v>0</v>
      </c>
    </row>
    <row r="64" spans="2:107" x14ac:dyDescent="0.35">
      <c r="B64" s="40" t="s">
        <v>107</v>
      </c>
      <c r="H64" s="41">
        <f>H61+H62+H63</f>
        <v>0</v>
      </c>
      <c r="I64" s="41">
        <f t="shared" ref="I64" si="68">I61+I62+I63</f>
        <v>0</v>
      </c>
      <c r="J64" s="41">
        <f t="shared" ref="J64:BU64" si="69">J61+J62+J63</f>
        <v>0</v>
      </c>
      <c r="K64" s="41">
        <f t="shared" si="69"/>
        <v>0</v>
      </c>
      <c r="L64" s="41">
        <f t="shared" si="69"/>
        <v>0</v>
      </c>
      <c r="M64" s="41">
        <f t="shared" si="69"/>
        <v>0</v>
      </c>
      <c r="N64" s="41">
        <f t="shared" si="69"/>
        <v>0</v>
      </c>
      <c r="O64" s="41">
        <f t="shared" si="69"/>
        <v>0</v>
      </c>
      <c r="P64" s="41">
        <f t="shared" si="69"/>
        <v>0</v>
      </c>
      <c r="Q64" s="41">
        <f t="shared" si="69"/>
        <v>0</v>
      </c>
      <c r="R64" s="41">
        <f t="shared" si="69"/>
        <v>0</v>
      </c>
      <c r="S64" s="41">
        <f t="shared" si="69"/>
        <v>0</v>
      </c>
      <c r="T64" s="41">
        <f t="shared" si="69"/>
        <v>0</v>
      </c>
      <c r="U64" s="41">
        <f t="shared" si="69"/>
        <v>0</v>
      </c>
      <c r="V64" s="41">
        <f t="shared" si="69"/>
        <v>0</v>
      </c>
      <c r="W64" s="41">
        <f t="shared" si="69"/>
        <v>0</v>
      </c>
      <c r="X64" s="41">
        <f t="shared" si="69"/>
        <v>0</v>
      </c>
      <c r="Y64" s="41">
        <f t="shared" si="69"/>
        <v>0</v>
      </c>
      <c r="Z64" s="41">
        <f t="shared" si="69"/>
        <v>0</v>
      </c>
      <c r="AA64" s="41">
        <f t="shared" si="69"/>
        <v>0</v>
      </c>
      <c r="AB64" s="41">
        <f t="shared" si="69"/>
        <v>0</v>
      </c>
      <c r="AC64" s="41">
        <f t="shared" si="69"/>
        <v>0</v>
      </c>
      <c r="AD64" s="41">
        <f t="shared" si="69"/>
        <v>0</v>
      </c>
      <c r="AE64" s="41">
        <f t="shared" si="69"/>
        <v>0</v>
      </c>
      <c r="AF64" s="41">
        <f t="shared" si="69"/>
        <v>0</v>
      </c>
      <c r="AG64" s="41">
        <f t="shared" si="69"/>
        <v>0</v>
      </c>
      <c r="AH64" s="41">
        <f t="shared" si="69"/>
        <v>0</v>
      </c>
      <c r="AI64" s="41">
        <f t="shared" si="69"/>
        <v>0</v>
      </c>
      <c r="AJ64" s="41">
        <f t="shared" si="69"/>
        <v>0</v>
      </c>
      <c r="AK64" s="41">
        <f t="shared" si="69"/>
        <v>0</v>
      </c>
      <c r="AL64" s="41">
        <f t="shared" si="69"/>
        <v>0</v>
      </c>
      <c r="AM64" s="41">
        <f t="shared" si="69"/>
        <v>0</v>
      </c>
      <c r="AN64" s="41">
        <f t="shared" si="69"/>
        <v>0</v>
      </c>
      <c r="AO64" s="41">
        <f t="shared" si="69"/>
        <v>0</v>
      </c>
      <c r="AP64" s="41">
        <f t="shared" si="69"/>
        <v>0</v>
      </c>
      <c r="AQ64" s="41">
        <f t="shared" si="69"/>
        <v>0</v>
      </c>
      <c r="AR64" s="41">
        <f t="shared" si="69"/>
        <v>0</v>
      </c>
      <c r="AS64" s="41">
        <f t="shared" si="69"/>
        <v>0</v>
      </c>
      <c r="AT64" s="41">
        <f t="shared" si="69"/>
        <v>0</v>
      </c>
      <c r="AU64" s="41">
        <f t="shared" si="69"/>
        <v>0</v>
      </c>
      <c r="AV64" s="41">
        <f t="shared" si="69"/>
        <v>0</v>
      </c>
      <c r="AW64" s="41">
        <f t="shared" si="69"/>
        <v>0</v>
      </c>
      <c r="AX64" s="41">
        <f t="shared" si="69"/>
        <v>0</v>
      </c>
      <c r="AY64" s="41">
        <f t="shared" si="69"/>
        <v>0</v>
      </c>
      <c r="AZ64" s="41">
        <f t="shared" si="69"/>
        <v>0</v>
      </c>
      <c r="BA64" s="41">
        <f t="shared" si="69"/>
        <v>0</v>
      </c>
      <c r="BB64" s="41">
        <f t="shared" si="69"/>
        <v>0</v>
      </c>
      <c r="BC64" s="41">
        <f t="shared" si="69"/>
        <v>0</v>
      </c>
      <c r="BD64" s="41">
        <f t="shared" si="69"/>
        <v>0</v>
      </c>
      <c r="BE64" s="41">
        <f t="shared" si="69"/>
        <v>0</v>
      </c>
      <c r="BF64" s="41">
        <f t="shared" si="69"/>
        <v>0</v>
      </c>
      <c r="BG64" s="41">
        <f t="shared" si="69"/>
        <v>0</v>
      </c>
      <c r="BH64" s="41">
        <f t="shared" si="69"/>
        <v>0</v>
      </c>
      <c r="BI64" s="41">
        <f t="shared" si="69"/>
        <v>0</v>
      </c>
      <c r="BJ64" s="41">
        <f t="shared" si="69"/>
        <v>0</v>
      </c>
      <c r="BK64" s="41">
        <f t="shared" si="69"/>
        <v>0</v>
      </c>
      <c r="BL64" s="41">
        <f t="shared" si="69"/>
        <v>0</v>
      </c>
      <c r="BM64" s="41">
        <f t="shared" si="69"/>
        <v>0</v>
      </c>
      <c r="BN64" s="41">
        <f t="shared" si="69"/>
        <v>0</v>
      </c>
      <c r="BO64" s="41">
        <f t="shared" si="69"/>
        <v>0</v>
      </c>
      <c r="BP64" s="41">
        <f t="shared" si="69"/>
        <v>0</v>
      </c>
      <c r="BQ64" s="41">
        <f t="shared" si="69"/>
        <v>0</v>
      </c>
      <c r="BR64" s="41">
        <f t="shared" si="69"/>
        <v>0</v>
      </c>
      <c r="BS64" s="41">
        <f t="shared" si="69"/>
        <v>0</v>
      </c>
      <c r="BT64" s="41">
        <f t="shared" si="69"/>
        <v>0</v>
      </c>
      <c r="BU64" s="41">
        <f t="shared" si="69"/>
        <v>0</v>
      </c>
      <c r="BV64" s="41">
        <f t="shared" ref="BV64:DC64" si="70">BV61+BV62+BV63</f>
        <v>0</v>
      </c>
      <c r="BW64" s="41">
        <f t="shared" si="70"/>
        <v>0</v>
      </c>
      <c r="BX64" s="41">
        <f t="shared" si="70"/>
        <v>0</v>
      </c>
      <c r="BY64" s="41">
        <f t="shared" si="70"/>
        <v>0</v>
      </c>
      <c r="BZ64" s="41">
        <f t="shared" si="70"/>
        <v>0</v>
      </c>
      <c r="CA64" s="41">
        <f t="shared" si="70"/>
        <v>0</v>
      </c>
      <c r="CB64" s="41">
        <f t="shared" si="70"/>
        <v>0</v>
      </c>
      <c r="CC64" s="41">
        <f t="shared" si="70"/>
        <v>0</v>
      </c>
      <c r="CD64" s="41">
        <f t="shared" si="70"/>
        <v>0</v>
      </c>
      <c r="CE64" s="41">
        <f t="shared" si="70"/>
        <v>0</v>
      </c>
      <c r="CF64" s="41">
        <f t="shared" si="70"/>
        <v>0</v>
      </c>
      <c r="CG64" s="41">
        <f t="shared" si="70"/>
        <v>0</v>
      </c>
      <c r="CH64" s="41">
        <f t="shared" si="70"/>
        <v>0</v>
      </c>
      <c r="CI64" s="41">
        <f t="shared" si="70"/>
        <v>0</v>
      </c>
      <c r="CJ64" s="41">
        <f t="shared" si="70"/>
        <v>0</v>
      </c>
      <c r="CK64" s="41">
        <f t="shared" si="70"/>
        <v>0</v>
      </c>
      <c r="CL64" s="41">
        <f t="shared" si="70"/>
        <v>0</v>
      </c>
      <c r="CM64" s="41">
        <f t="shared" si="70"/>
        <v>0</v>
      </c>
      <c r="CN64" s="41">
        <f t="shared" si="70"/>
        <v>0</v>
      </c>
      <c r="CO64" s="41">
        <f t="shared" si="70"/>
        <v>0</v>
      </c>
      <c r="CP64" s="41">
        <f t="shared" si="70"/>
        <v>0</v>
      </c>
      <c r="CQ64" s="41">
        <f t="shared" si="70"/>
        <v>0</v>
      </c>
      <c r="CR64" s="41">
        <f t="shared" si="70"/>
        <v>0</v>
      </c>
      <c r="CS64" s="41">
        <f t="shared" si="70"/>
        <v>0</v>
      </c>
      <c r="CT64" s="41">
        <f t="shared" si="70"/>
        <v>0</v>
      </c>
      <c r="CU64" s="41">
        <f t="shared" si="70"/>
        <v>0</v>
      </c>
      <c r="CV64" s="41">
        <f t="shared" si="70"/>
        <v>0</v>
      </c>
      <c r="CW64" s="41">
        <f t="shared" si="70"/>
        <v>0</v>
      </c>
      <c r="CX64" s="41">
        <f t="shared" si="70"/>
        <v>0</v>
      </c>
      <c r="CY64" s="41">
        <f t="shared" si="70"/>
        <v>0</v>
      </c>
      <c r="CZ64" s="41">
        <f t="shared" si="70"/>
        <v>0</v>
      </c>
      <c r="DA64" s="41">
        <f t="shared" si="70"/>
        <v>0</v>
      </c>
      <c r="DB64" s="41">
        <f t="shared" si="70"/>
        <v>0</v>
      </c>
      <c r="DC64" s="41">
        <f t="shared" si="70"/>
        <v>0</v>
      </c>
    </row>
    <row r="65" spans="2:107" x14ac:dyDescent="0.35">
      <c r="B65" s="40"/>
    </row>
    <row r="66" spans="2:107" x14ac:dyDescent="0.35">
      <c r="B66">
        <f>B$30</f>
        <v>4</v>
      </c>
    </row>
    <row r="67" spans="2:107" x14ac:dyDescent="0.35">
      <c r="B67" s="40" t="s">
        <v>102</v>
      </c>
      <c r="H67" s="41">
        <f>C70</f>
        <v>0</v>
      </c>
      <c r="I67" s="41">
        <f t="shared" ref="I67:BU67" si="71">H70</f>
        <v>0</v>
      </c>
      <c r="J67" s="41">
        <f t="shared" si="71"/>
        <v>0</v>
      </c>
      <c r="K67" s="41">
        <f t="shared" si="71"/>
        <v>0</v>
      </c>
      <c r="L67" s="41">
        <f t="shared" si="71"/>
        <v>0</v>
      </c>
      <c r="M67" s="41">
        <f t="shared" si="71"/>
        <v>0</v>
      </c>
      <c r="N67" s="41">
        <f t="shared" si="71"/>
        <v>0</v>
      </c>
      <c r="O67" s="41">
        <f t="shared" si="71"/>
        <v>0</v>
      </c>
      <c r="P67" s="41">
        <f t="shared" si="71"/>
        <v>0</v>
      </c>
      <c r="Q67" s="41">
        <f t="shared" si="71"/>
        <v>0</v>
      </c>
      <c r="R67" s="41">
        <f t="shared" si="71"/>
        <v>0</v>
      </c>
      <c r="S67" s="41">
        <f t="shared" si="71"/>
        <v>0</v>
      </c>
      <c r="T67" s="41">
        <f t="shared" si="71"/>
        <v>0</v>
      </c>
      <c r="U67" s="41">
        <f t="shared" si="71"/>
        <v>0</v>
      </c>
      <c r="V67" s="41">
        <f t="shared" si="71"/>
        <v>0</v>
      </c>
      <c r="W67" s="41">
        <f t="shared" si="71"/>
        <v>0</v>
      </c>
      <c r="X67" s="41">
        <f t="shared" si="71"/>
        <v>0</v>
      </c>
      <c r="Y67" s="41">
        <f t="shared" si="71"/>
        <v>0</v>
      </c>
      <c r="Z67" s="41">
        <f t="shared" si="71"/>
        <v>0</v>
      </c>
      <c r="AA67" s="41">
        <f t="shared" si="71"/>
        <v>0</v>
      </c>
      <c r="AB67" s="41">
        <f t="shared" si="71"/>
        <v>0</v>
      </c>
      <c r="AC67" s="41">
        <f t="shared" si="71"/>
        <v>0</v>
      </c>
      <c r="AD67" s="41">
        <f t="shared" si="71"/>
        <v>0</v>
      </c>
      <c r="AE67" s="41">
        <f t="shared" si="71"/>
        <v>0</v>
      </c>
      <c r="AF67" s="41">
        <f t="shared" si="71"/>
        <v>0</v>
      </c>
      <c r="AG67" s="41">
        <f t="shared" si="71"/>
        <v>0</v>
      </c>
      <c r="AH67" s="41">
        <f t="shared" si="71"/>
        <v>0</v>
      </c>
      <c r="AI67" s="41">
        <f t="shared" si="71"/>
        <v>0</v>
      </c>
      <c r="AJ67" s="41">
        <f t="shared" si="71"/>
        <v>0</v>
      </c>
      <c r="AK67" s="41">
        <f t="shared" si="71"/>
        <v>0</v>
      </c>
      <c r="AL67" s="41">
        <f t="shared" si="71"/>
        <v>0</v>
      </c>
      <c r="AM67" s="41">
        <f t="shared" si="71"/>
        <v>0</v>
      </c>
      <c r="AN67" s="41">
        <f t="shared" si="71"/>
        <v>0</v>
      </c>
      <c r="AO67" s="41">
        <f t="shared" si="71"/>
        <v>0</v>
      </c>
      <c r="AP67" s="41">
        <f t="shared" si="71"/>
        <v>0</v>
      </c>
      <c r="AQ67" s="41">
        <f t="shared" si="71"/>
        <v>0</v>
      </c>
      <c r="AR67" s="41">
        <f t="shared" si="71"/>
        <v>0</v>
      </c>
      <c r="AS67" s="41">
        <f t="shared" si="71"/>
        <v>0</v>
      </c>
      <c r="AT67" s="41">
        <f t="shared" si="71"/>
        <v>0</v>
      </c>
      <c r="AU67" s="41">
        <f t="shared" si="71"/>
        <v>0</v>
      </c>
      <c r="AV67" s="41">
        <f t="shared" si="71"/>
        <v>0</v>
      </c>
      <c r="AW67" s="41">
        <f t="shared" si="71"/>
        <v>0</v>
      </c>
      <c r="AX67" s="41">
        <f t="shared" si="71"/>
        <v>0</v>
      </c>
      <c r="AY67" s="41">
        <f t="shared" si="71"/>
        <v>0</v>
      </c>
      <c r="AZ67" s="41">
        <f t="shared" si="71"/>
        <v>0</v>
      </c>
      <c r="BA67" s="41">
        <f t="shared" si="71"/>
        <v>0</v>
      </c>
      <c r="BB67" s="41">
        <f t="shared" si="71"/>
        <v>0</v>
      </c>
      <c r="BC67" s="41">
        <f t="shared" si="71"/>
        <v>0</v>
      </c>
      <c r="BD67" s="41">
        <f t="shared" si="71"/>
        <v>0</v>
      </c>
      <c r="BE67" s="41">
        <f t="shared" si="71"/>
        <v>0</v>
      </c>
      <c r="BF67" s="41">
        <f t="shared" si="71"/>
        <v>0</v>
      </c>
      <c r="BG67" s="41">
        <f t="shared" si="71"/>
        <v>0</v>
      </c>
      <c r="BH67" s="41">
        <f t="shared" si="71"/>
        <v>0</v>
      </c>
      <c r="BI67" s="41">
        <f t="shared" si="71"/>
        <v>0</v>
      </c>
      <c r="BJ67" s="41">
        <f t="shared" si="71"/>
        <v>0</v>
      </c>
      <c r="BK67" s="41">
        <f t="shared" si="71"/>
        <v>0</v>
      </c>
      <c r="BL67" s="41">
        <f t="shared" si="71"/>
        <v>0</v>
      </c>
      <c r="BM67" s="41">
        <f t="shared" si="71"/>
        <v>0</v>
      </c>
      <c r="BN67" s="41">
        <f t="shared" si="71"/>
        <v>0</v>
      </c>
      <c r="BO67" s="41">
        <f t="shared" si="71"/>
        <v>0</v>
      </c>
      <c r="BP67" s="41">
        <f t="shared" si="71"/>
        <v>0</v>
      </c>
      <c r="BQ67" s="41">
        <f t="shared" si="71"/>
        <v>0</v>
      </c>
      <c r="BR67" s="41">
        <f t="shared" si="71"/>
        <v>0</v>
      </c>
      <c r="BS67" s="41">
        <f t="shared" si="71"/>
        <v>0</v>
      </c>
      <c r="BT67" s="41">
        <f t="shared" si="71"/>
        <v>0</v>
      </c>
      <c r="BU67" s="41">
        <f t="shared" si="71"/>
        <v>0</v>
      </c>
      <c r="BV67" s="41">
        <f t="shared" ref="BV67:DC67" si="72">BU70</f>
        <v>0</v>
      </c>
      <c r="BW67" s="41">
        <f t="shared" si="72"/>
        <v>0</v>
      </c>
      <c r="BX67" s="41">
        <f t="shared" si="72"/>
        <v>0</v>
      </c>
      <c r="BY67" s="41">
        <f t="shared" si="72"/>
        <v>0</v>
      </c>
      <c r="BZ67" s="41">
        <f t="shared" si="72"/>
        <v>0</v>
      </c>
      <c r="CA67" s="41">
        <f t="shared" si="72"/>
        <v>0</v>
      </c>
      <c r="CB67" s="41">
        <f t="shared" si="72"/>
        <v>0</v>
      </c>
      <c r="CC67" s="41">
        <f t="shared" si="72"/>
        <v>0</v>
      </c>
      <c r="CD67" s="41">
        <f t="shared" si="72"/>
        <v>0</v>
      </c>
      <c r="CE67" s="41">
        <f t="shared" si="72"/>
        <v>0</v>
      </c>
      <c r="CF67" s="41">
        <f t="shared" si="72"/>
        <v>0</v>
      </c>
      <c r="CG67" s="41">
        <f t="shared" si="72"/>
        <v>0</v>
      </c>
      <c r="CH67" s="41">
        <f t="shared" si="72"/>
        <v>0</v>
      </c>
      <c r="CI67" s="41">
        <f t="shared" si="72"/>
        <v>0</v>
      </c>
      <c r="CJ67" s="41">
        <f t="shared" si="72"/>
        <v>0</v>
      </c>
      <c r="CK67" s="41">
        <f t="shared" si="72"/>
        <v>0</v>
      </c>
      <c r="CL67" s="41">
        <f t="shared" si="72"/>
        <v>0</v>
      </c>
      <c r="CM67" s="41">
        <f t="shared" si="72"/>
        <v>0</v>
      </c>
      <c r="CN67" s="41">
        <f t="shared" si="72"/>
        <v>0</v>
      </c>
      <c r="CO67" s="41">
        <f t="shared" si="72"/>
        <v>0</v>
      </c>
      <c r="CP67" s="41">
        <f t="shared" si="72"/>
        <v>0</v>
      </c>
      <c r="CQ67" s="41">
        <f t="shared" si="72"/>
        <v>0</v>
      </c>
      <c r="CR67" s="41">
        <f t="shared" si="72"/>
        <v>0</v>
      </c>
      <c r="CS67" s="41">
        <f t="shared" si="72"/>
        <v>0</v>
      </c>
      <c r="CT67" s="41">
        <f t="shared" si="72"/>
        <v>0</v>
      </c>
      <c r="CU67" s="41">
        <f t="shared" si="72"/>
        <v>0</v>
      </c>
      <c r="CV67" s="41">
        <f t="shared" si="72"/>
        <v>0</v>
      </c>
      <c r="CW67" s="41">
        <f t="shared" si="72"/>
        <v>0</v>
      </c>
      <c r="CX67" s="41">
        <f t="shared" si="72"/>
        <v>0</v>
      </c>
      <c r="CY67" s="41">
        <f t="shared" si="72"/>
        <v>0</v>
      </c>
      <c r="CZ67" s="41">
        <f t="shared" si="72"/>
        <v>0</v>
      </c>
      <c r="DA67" s="41">
        <f t="shared" si="72"/>
        <v>0</v>
      </c>
      <c r="DB67" s="41">
        <f t="shared" si="72"/>
        <v>0</v>
      </c>
      <c r="DC67" s="41">
        <f t="shared" si="72"/>
        <v>0</v>
      </c>
    </row>
    <row r="68" spans="2:107" x14ac:dyDescent="0.35">
      <c r="B68" s="40" t="s">
        <v>111</v>
      </c>
      <c r="H68" s="41">
        <f>H$30</f>
        <v>0</v>
      </c>
      <c r="I68" s="41">
        <f t="shared" ref="I68:BT68" si="73">I$30</f>
        <v>0</v>
      </c>
      <c r="J68" s="41">
        <f t="shared" si="73"/>
        <v>0</v>
      </c>
      <c r="K68" s="41">
        <f t="shared" si="73"/>
        <v>0</v>
      </c>
      <c r="L68" s="41">
        <f t="shared" si="73"/>
        <v>0</v>
      </c>
      <c r="M68" s="41">
        <f t="shared" si="73"/>
        <v>0</v>
      </c>
      <c r="N68" s="41">
        <f t="shared" si="73"/>
        <v>0</v>
      </c>
      <c r="O68" s="41">
        <f t="shared" si="73"/>
        <v>0</v>
      </c>
      <c r="P68" s="41">
        <f t="shared" si="73"/>
        <v>0</v>
      </c>
      <c r="Q68" s="41">
        <f t="shared" si="73"/>
        <v>0</v>
      </c>
      <c r="R68" s="41">
        <f t="shared" si="73"/>
        <v>0</v>
      </c>
      <c r="S68" s="41">
        <f t="shared" si="73"/>
        <v>0</v>
      </c>
      <c r="T68" s="41">
        <f t="shared" si="73"/>
        <v>0</v>
      </c>
      <c r="U68" s="41">
        <f t="shared" si="73"/>
        <v>0</v>
      </c>
      <c r="V68" s="41">
        <f t="shared" si="73"/>
        <v>0</v>
      </c>
      <c r="W68" s="41">
        <f t="shared" si="73"/>
        <v>0</v>
      </c>
      <c r="X68" s="41">
        <f t="shared" si="73"/>
        <v>0</v>
      </c>
      <c r="Y68" s="41">
        <f t="shared" si="73"/>
        <v>0</v>
      </c>
      <c r="Z68" s="41">
        <f t="shared" si="73"/>
        <v>0</v>
      </c>
      <c r="AA68" s="41">
        <f t="shared" si="73"/>
        <v>0</v>
      </c>
      <c r="AB68" s="41">
        <f t="shared" si="73"/>
        <v>0</v>
      </c>
      <c r="AC68" s="41">
        <f t="shared" si="73"/>
        <v>0</v>
      </c>
      <c r="AD68" s="41">
        <f t="shared" si="73"/>
        <v>0</v>
      </c>
      <c r="AE68" s="41">
        <f t="shared" si="73"/>
        <v>0</v>
      </c>
      <c r="AF68" s="41">
        <f t="shared" si="73"/>
        <v>0</v>
      </c>
      <c r="AG68" s="41">
        <f t="shared" si="73"/>
        <v>0</v>
      </c>
      <c r="AH68" s="41">
        <f t="shared" si="73"/>
        <v>0</v>
      </c>
      <c r="AI68" s="41">
        <f t="shared" si="73"/>
        <v>0</v>
      </c>
      <c r="AJ68" s="41">
        <f t="shared" si="73"/>
        <v>0</v>
      </c>
      <c r="AK68" s="41">
        <f t="shared" si="73"/>
        <v>0</v>
      </c>
      <c r="AL68" s="41">
        <f t="shared" si="73"/>
        <v>0</v>
      </c>
      <c r="AM68" s="41">
        <f t="shared" si="73"/>
        <v>0</v>
      </c>
      <c r="AN68" s="41">
        <f t="shared" si="73"/>
        <v>0</v>
      </c>
      <c r="AO68" s="41">
        <f t="shared" si="73"/>
        <v>0</v>
      </c>
      <c r="AP68" s="41">
        <f t="shared" si="73"/>
        <v>0</v>
      </c>
      <c r="AQ68" s="41">
        <f t="shared" si="73"/>
        <v>0</v>
      </c>
      <c r="AR68" s="41">
        <f t="shared" si="73"/>
        <v>0</v>
      </c>
      <c r="AS68" s="41">
        <f t="shared" si="73"/>
        <v>0</v>
      </c>
      <c r="AT68" s="41">
        <f t="shared" si="73"/>
        <v>0</v>
      </c>
      <c r="AU68" s="41">
        <f t="shared" si="73"/>
        <v>0</v>
      </c>
      <c r="AV68" s="41">
        <f t="shared" si="73"/>
        <v>0</v>
      </c>
      <c r="AW68" s="41">
        <f t="shared" si="73"/>
        <v>0</v>
      </c>
      <c r="AX68" s="41">
        <f t="shared" si="73"/>
        <v>0</v>
      </c>
      <c r="AY68" s="41">
        <f t="shared" si="73"/>
        <v>0</v>
      </c>
      <c r="AZ68" s="41">
        <f t="shared" si="73"/>
        <v>0</v>
      </c>
      <c r="BA68" s="41">
        <f t="shared" si="73"/>
        <v>0</v>
      </c>
      <c r="BB68" s="41">
        <f t="shared" si="73"/>
        <v>0</v>
      </c>
      <c r="BC68" s="41">
        <f t="shared" si="73"/>
        <v>0</v>
      </c>
      <c r="BD68" s="41">
        <f t="shared" si="73"/>
        <v>0</v>
      </c>
      <c r="BE68" s="41">
        <f t="shared" si="73"/>
        <v>0</v>
      </c>
      <c r="BF68" s="41">
        <f t="shared" si="73"/>
        <v>0</v>
      </c>
      <c r="BG68" s="41">
        <f t="shared" si="73"/>
        <v>0</v>
      </c>
      <c r="BH68" s="41">
        <f t="shared" si="73"/>
        <v>0</v>
      </c>
      <c r="BI68" s="41">
        <f t="shared" si="73"/>
        <v>0</v>
      </c>
      <c r="BJ68" s="41">
        <f t="shared" si="73"/>
        <v>0</v>
      </c>
      <c r="BK68" s="41">
        <f t="shared" si="73"/>
        <v>0</v>
      </c>
      <c r="BL68" s="41">
        <f t="shared" si="73"/>
        <v>0</v>
      </c>
      <c r="BM68" s="41">
        <f t="shared" si="73"/>
        <v>0</v>
      </c>
      <c r="BN68" s="41">
        <f t="shared" si="73"/>
        <v>0</v>
      </c>
      <c r="BO68" s="41">
        <f t="shared" si="73"/>
        <v>0</v>
      </c>
      <c r="BP68" s="41">
        <f t="shared" si="73"/>
        <v>0</v>
      </c>
      <c r="BQ68" s="41">
        <f t="shared" si="73"/>
        <v>0</v>
      </c>
      <c r="BR68" s="41">
        <f t="shared" si="73"/>
        <v>0</v>
      </c>
      <c r="BS68" s="41">
        <f t="shared" si="73"/>
        <v>0</v>
      </c>
      <c r="BT68" s="41">
        <f t="shared" si="73"/>
        <v>0</v>
      </c>
      <c r="BU68" s="41">
        <f t="shared" ref="BU68:DC68" si="74">BU$30</f>
        <v>0</v>
      </c>
      <c r="BV68" s="41">
        <f t="shared" si="74"/>
        <v>0</v>
      </c>
      <c r="BW68" s="41">
        <f t="shared" si="74"/>
        <v>0</v>
      </c>
      <c r="BX68" s="41">
        <f t="shared" si="74"/>
        <v>0</v>
      </c>
      <c r="BY68" s="41">
        <f t="shared" si="74"/>
        <v>0</v>
      </c>
      <c r="BZ68" s="41">
        <f t="shared" si="74"/>
        <v>0</v>
      </c>
      <c r="CA68" s="41">
        <f t="shared" si="74"/>
        <v>0</v>
      </c>
      <c r="CB68" s="41">
        <f t="shared" si="74"/>
        <v>0</v>
      </c>
      <c r="CC68" s="41">
        <f t="shared" si="74"/>
        <v>0</v>
      </c>
      <c r="CD68" s="41">
        <f t="shared" si="74"/>
        <v>0</v>
      </c>
      <c r="CE68" s="41">
        <f t="shared" si="74"/>
        <v>0</v>
      </c>
      <c r="CF68" s="41">
        <f t="shared" si="74"/>
        <v>0</v>
      </c>
      <c r="CG68" s="41">
        <f t="shared" si="74"/>
        <v>0</v>
      </c>
      <c r="CH68" s="41">
        <f t="shared" si="74"/>
        <v>0</v>
      </c>
      <c r="CI68" s="41">
        <f t="shared" si="74"/>
        <v>0</v>
      </c>
      <c r="CJ68" s="41">
        <f t="shared" si="74"/>
        <v>0</v>
      </c>
      <c r="CK68" s="41">
        <f t="shared" si="74"/>
        <v>0</v>
      </c>
      <c r="CL68" s="41">
        <f t="shared" si="74"/>
        <v>0</v>
      </c>
      <c r="CM68" s="41">
        <f t="shared" si="74"/>
        <v>0</v>
      </c>
      <c r="CN68" s="41">
        <f t="shared" si="74"/>
        <v>0</v>
      </c>
      <c r="CO68" s="41">
        <f t="shared" si="74"/>
        <v>0</v>
      </c>
      <c r="CP68" s="41">
        <f t="shared" si="74"/>
        <v>0</v>
      </c>
      <c r="CQ68" s="41">
        <f t="shared" si="74"/>
        <v>0</v>
      </c>
      <c r="CR68" s="41">
        <f t="shared" si="74"/>
        <v>0</v>
      </c>
      <c r="CS68" s="41">
        <f t="shared" si="74"/>
        <v>0</v>
      </c>
      <c r="CT68" s="41">
        <f t="shared" si="74"/>
        <v>0</v>
      </c>
      <c r="CU68" s="41">
        <f t="shared" si="74"/>
        <v>0</v>
      </c>
      <c r="CV68" s="41">
        <f t="shared" si="74"/>
        <v>0</v>
      </c>
      <c r="CW68" s="41">
        <f t="shared" si="74"/>
        <v>0</v>
      </c>
      <c r="CX68" s="41">
        <f t="shared" si="74"/>
        <v>0</v>
      </c>
      <c r="CY68" s="41">
        <f t="shared" si="74"/>
        <v>0</v>
      </c>
      <c r="CZ68" s="41">
        <f t="shared" si="74"/>
        <v>0</v>
      </c>
      <c r="DA68" s="41">
        <f t="shared" si="74"/>
        <v>0</v>
      </c>
      <c r="DB68" s="41">
        <f t="shared" si="74"/>
        <v>0</v>
      </c>
      <c r="DC68" s="41">
        <f t="shared" si="74"/>
        <v>0</v>
      </c>
    </row>
    <row r="69" spans="2:107" x14ac:dyDescent="0.35">
      <c r="B69" s="40" t="s">
        <v>103</v>
      </c>
      <c r="H69" s="41">
        <f>-(H68/2)*Inflation_WACC_Taxes_Price!$C$25-MIN(H67,SUM(C68:$C68)*Inflation_WACC_Taxes_Price!$C$25)</f>
        <v>0</v>
      </c>
      <c r="I69" s="41">
        <f>-(I68/2)*Inflation_WACC_Taxes_Price!$C$25-MIN(I67,SUM($C68:H68)*Inflation_WACC_Taxes_Price!$C$25)</f>
        <v>0</v>
      </c>
      <c r="J69" s="41">
        <f>-(J68/2)*Inflation_WACC_Taxes_Price!$C$25-MIN(J67,SUM($C68:I68)*Inflation_WACC_Taxes_Price!$C$25)</f>
        <v>0</v>
      </c>
      <c r="K69" s="41">
        <f>-(K68/2)*Inflation_WACC_Taxes_Price!$C$25-MIN(K67,SUM($C68:J68)*Inflation_WACC_Taxes_Price!$C$25)</f>
        <v>0</v>
      </c>
      <c r="L69" s="41">
        <f>-(L68/2)*Inflation_WACC_Taxes_Price!$C$25-MIN(L67,SUM($C68:K68)*Inflation_WACC_Taxes_Price!$C$25)</f>
        <v>0</v>
      </c>
      <c r="M69" s="41">
        <f>-(M68/2)*Inflation_WACC_Taxes_Price!$C$25-MIN(M67,SUM($C68:L68)*Inflation_WACC_Taxes_Price!$C$25)</f>
        <v>0</v>
      </c>
      <c r="N69" s="41">
        <f>-(N68/2)*Inflation_WACC_Taxes_Price!$C$25-MIN(N67,SUM($C68:M68)*Inflation_WACC_Taxes_Price!$C$25)</f>
        <v>0</v>
      </c>
      <c r="O69" s="41">
        <f>-(O68/2)*Inflation_WACC_Taxes_Price!$C$25-MIN(O67,SUM($C68:N68)*Inflation_WACC_Taxes_Price!$C$25)</f>
        <v>0</v>
      </c>
      <c r="P69" s="41">
        <f>-(P68/2)*Inflation_WACC_Taxes_Price!$C$25-MIN(P67,SUM($C68:O68)*Inflation_WACC_Taxes_Price!$C$25)</f>
        <v>0</v>
      </c>
      <c r="Q69" s="41">
        <f>-(Q68/2)*Inflation_WACC_Taxes_Price!$C$25-MIN(Q67,SUM($C68:P68)*Inflation_WACC_Taxes_Price!$C$25)</f>
        <v>0</v>
      </c>
      <c r="R69" s="41">
        <f>-(R68/2)*Inflation_WACC_Taxes_Price!$C$25-MIN(R67,SUM($C68:Q68)*Inflation_WACC_Taxes_Price!$C$25)</f>
        <v>0</v>
      </c>
      <c r="S69" s="41">
        <f>-(S68/2)*Inflation_WACC_Taxes_Price!$C$25-MIN(S67,SUM($C68:R68)*Inflation_WACC_Taxes_Price!$C$25)</f>
        <v>0</v>
      </c>
      <c r="T69" s="41">
        <f>-(T68/2)*Inflation_WACC_Taxes_Price!$C$25-MIN(T67,SUM($C68:S68)*Inflation_WACC_Taxes_Price!$C$25)</f>
        <v>0</v>
      </c>
      <c r="U69" s="41">
        <f>-(U68/2)*Inflation_WACC_Taxes_Price!$C$25-MIN(U67,SUM($C68:T68)*Inflation_WACC_Taxes_Price!$C$25)</f>
        <v>0</v>
      </c>
      <c r="V69" s="41">
        <f>-(V68/2)*Inflation_WACC_Taxes_Price!$C$25-MIN(V67,SUM($C68:U68)*Inflation_WACC_Taxes_Price!$C$25)</f>
        <v>0</v>
      </c>
      <c r="W69" s="41">
        <f>-(W68/2)*Inflation_WACC_Taxes_Price!$C$25-MIN(W67,SUM($C68:V68)*Inflation_WACC_Taxes_Price!$C$25)</f>
        <v>0</v>
      </c>
      <c r="X69" s="41">
        <f>-(X68/2)*Inflation_WACC_Taxes_Price!$C$25-MIN(X67,SUM($C68:W68)*Inflation_WACC_Taxes_Price!$C$25)</f>
        <v>0</v>
      </c>
      <c r="Y69" s="41">
        <f>-(Y68/2)*Inflation_WACC_Taxes_Price!$C$25-MIN(Y67,SUM($C68:X68)*Inflation_WACC_Taxes_Price!$C$25)</f>
        <v>0</v>
      </c>
      <c r="Z69" s="41">
        <f>-(Z68/2)*Inflation_WACC_Taxes_Price!$C$25-MIN(Z67,SUM($C68:Y68)*Inflation_WACC_Taxes_Price!$C$25)</f>
        <v>0</v>
      </c>
      <c r="AA69" s="41">
        <f>-(AA68/2)*Inflation_WACC_Taxes_Price!$C$25-MIN(AA67,SUM($C68:Z68)*Inflation_WACC_Taxes_Price!$C$25)</f>
        <v>0</v>
      </c>
      <c r="AB69" s="41">
        <f>-(AB68/2)*Inflation_WACC_Taxes_Price!$C$25-MIN(AB67,SUM($C68:AA68)*Inflation_WACC_Taxes_Price!$C$25)</f>
        <v>0</v>
      </c>
      <c r="AC69" s="41">
        <f>-(AC68/2)*Inflation_WACC_Taxes_Price!$C$25-MIN(AC67,SUM($C68:AB68)*Inflation_WACC_Taxes_Price!$C$25)</f>
        <v>0</v>
      </c>
      <c r="AD69" s="41">
        <f>-(AD68/2)*Inflation_WACC_Taxes_Price!$C$25-MIN(AD67,SUM($C68:AC68)*Inflation_WACC_Taxes_Price!$C$25)</f>
        <v>0</v>
      </c>
      <c r="AE69" s="41">
        <f>-(AE68/2)*Inflation_WACC_Taxes_Price!$C$25-MIN(AE67,SUM($C68:AD68)*Inflation_WACC_Taxes_Price!$C$25)</f>
        <v>0</v>
      </c>
      <c r="AF69" s="41">
        <f>-(AF68/2)*Inflation_WACC_Taxes_Price!$C$25-MIN(AF67,SUM($C68:AE68)*Inflation_WACC_Taxes_Price!$C$25)</f>
        <v>0</v>
      </c>
      <c r="AG69" s="41">
        <f>-(AG68/2)*Inflation_WACC_Taxes_Price!$C$25-MIN(AG67,SUM($C68:AF68)*Inflation_WACC_Taxes_Price!$C$25)</f>
        <v>0</v>
      </c>
      <c r="AH69" s="41">
        <f>-(AH68/2)*Inflation_WACC_Taxes_Price!$C$25-MIN(AH67,SUM($C68:AG68)*Inflation_WACC_Taxes_Price!$C$25)</f>
        <v>0</v>
      </c>
      <c r="AI69" s="41">
        <f>-(AI68/2)*Inflation_WACC_Taxes_Price!$C$25-MIN(AI67,SUM($C68:AH68)*Inflation_WACC_Taxes_Price!$C$25)</f>
        <v>0</v>
      </c>
      <c r="AJ69" s="41">
        <f>-(AJ68/2)*Inflation_WACC_Taxes_Price!$C$25-MIN(AJ67,SUM($C68:AI68)*Inflation_WACC_Taxes_Price!$C$25)</f>
        <v>0</v>
      </c>
      <c r="AK69" s="41">
        <f>-(AK68/2)*Inflation_WACC_Taxes_Price!$C$25-MIN(AK67,SUM($C68:AJ68)*Inflation_WACC_Taxes_Price!$C$25)</f>
        <v>0</v>
      </c>
      <c r="AL69" s="41">
        <f>-(AL68/2)*Inflation_WACC_Taxes_Price!$C$25-MIN(AL67,SUM($C68:AK68)*Inflation_WACC_Taxes_Price!$C$25)</f>
        <v>0</v>
      </c>
      <c r="AM69" s="41">
        <f>-(AM68/2)*Inflation_WACC_Taxes_Price!$C$25-MIN(AM67,SUM($C68:AL68)*Inflation_WACC_Taxes_Price!$C$25)</f>
        <v>0</v>
      </c>
      <c r="AN69" s="41">
        <f>-(AN68/2)*Inflation_WACC_Taxes_Price!$C$25-MIN(AN67,SUM($C68:AM68)*Inflation_WACC_Taxes_Price!$C$25)</f>
        <v>0</v>
      </c>
      <c r="AO69" s="41">
        <f>-(AO68/2)*Inflation_WACC_Taxes_Price!$C$25-MIN(AO67,SUM($C68:AN68)*Inflation_WACC_Taxes_Price!$C$25)</f>
        <v>0</v>
      </c>
      <c r="AP69" s="41">
        <f>-(AP68/2)*Inflation_WACC_Taxes_Price!$C$25-MIN(AP67,SUM($C68:AO68)*Inflation_WACC_Taxes_Price!$C$25)</f>
        <v>0</v>
      </c>
      <c r="AQ69" s="41">
        <f>-(AQ68/2)*Inflation_WACC_Taxes_Price!$C$25-MIN(AQ67,SUM($C68:AP68)*Inflation_WACC_Taxes_Price!$C$25)</f>
        <v>0</v>
      </c>
      <c r="AR69" s="41">
        <f>-(AR68/2)*Inflation_WACC_Taxes_Price!$C$25-MIN(AR67,SUM($C68:AQ68)*Inflation_WACC_Taxes_Price!$C$25)</f>
        <v>0</v>
      </c>
      <c r="AS69" s="41">
        <f>-(AS68/2)*Inflation_WACC_Taxes_Price!$C$25-MIN(AS67,SUM($C68:AR68)*Inflation_WACC_Taxes_Price!$C$25)</f>
        <v>0</v>
      </c>
      <c r="AT69" s="41">
        <f>-(AT68/2)*Inflation_WACC_Taxes_Price!$C$25-MIN(AT67,SUM($C68:AS68)*Inflation_WACC_Taxes_Price!$C$25)</f>
        <v>0</v>
      </c>
      <c r="AU69" s="41">
        <f>-(AU68/2)*Inflation_WACC_Taxes_Price!$C$25-MIN(AU67,SUM($C68:AT68)*Inflation_WACC_Taxes_Price!$C$25)</f>
        <v>0</v>
      </c>
      <c r="AV69" s="41">
        <f>-(AV68/2)*Inflation_WACC_Taxes_Price!$C$25-MIN(AV67,SUM($C68:AU68)*Inflation_WACC_Taxes_Price!$C$25)</f>
        <v>0</v>
      </c>
      <c r="AW69" s="41">
        <f>-(AW68/2)*Inflation_WACC_Taxes_Price!$C$25-MIN(AW67,SUM($C68:AV68)*Inflation_WACC_Taxes_Price!$C$25)</f>
        <v>0</v>
      </c>
      <c r="AX69" s="41">
        <f>-(AX68/2)*Inflation_WACC_Taxes_Price!$C$25-MIN(AX67,SUM($C68:AW68)*Inflation_WACC_Taxes_Price!$C$25)</f>
        <v>0</v>
      </c>
      <c r="AY69" s="41">
        <f>-(AY68/2)*Inflation_WACC_Taxes_Price!$C$25-MIN(AY67,SUM($C68:AX68)*Inflation_WACC_Taxes_Price!$C$25)</f>
        <v>0</v>
      </c>
      <c r="AZ69" s="41">
        <f>-(AZ68/2)*Inflation_WACC_Taxes_Price!$C$25-MIN(AZ67,SUM($C68:AY68)*Inflation_WACC_Taxes_Price!$C$25)</f>
        <v>0</v>
      </c>
      <c r="BA69" s="41">
        <f>-(BA68/2)*Inflation_WACC_Taxes_Price!$C$25-MIN(BA67,SUM($C68:AZ68)*Inflation_WACC_Taxes_Price!$C$25)</f>
        <v>0</v>
      </c>
      <c r="BB69" s="41">
        <f>-(BB68/2)*Inflation_WACC_Taxes_Price!$C$25-MIN(BB67,SUM($C68:BA68)*Inflation_WACC_Taxes_Price!$C$25)</f>
        <v>0</v>
      </c>
      <c r="BC69" s="41">
        <f>-(BC68/2)*Inflation_WACC_Taxes_Price!$C$25-MIN(BC67,SUM($C68:BB68)*Inflation_WACC_Taxes_Price!$C$25)</f>
        <v>0</v>
      </c>
      <c r="BD69" s="41">
        <f>-(BD68/2)*Inflation_WACC_Taxes_Price!$C$25-MIN(BD67,SUM($C68:BC68)*Inflation_WACC_Taxes_Price!$C$25)</f>
        <v>0</v>
      </c>
      <c r="BE69" s="41">
        <f>-(BE68/2)*Inflation_WACC_Taxes_Price!$C$25-MIN(BE67,SUM($C68:BD68)*Inflation_WACC_Taxes_Price!$C$25)</f>
        <v>0</v>
      </c>
      <c r="BF69" s="41">
        <f>-(BF68/2)*Inflation_WACC_Taxes_Price!$C$25-MIN(BF67,SUM($C68:BE68)*Inflation_WACC_Taxes_Price!$C$25)</f>
        <v>0</v>
      </c>
      <c r="BG69" s="41">
        <f>-(BG68/2)*Inflation_WACC_Taxes_Price!$C$25-MIN(BG67,SUM($C68:BF68)*Inflation_WACC_Taxes_Price!$C$25)</f>
        <v>0</v>
      </c>
      <c r="BH69" s="41">
        <f>-(BH68/2)*Inflation_WACC_Taxes_Price!$C$25-MIN(BH67,SUM($C68:BG68)*Inflation_WACC_Taxes_Price!$C$25)</f>
        <v>0</v>
      </c>
      <c r="BI69" s="41">
        <f>-(BI68/2)*Inflation_WACC_Taxes_Price!$C$25-MIN(BI67,SUM($C68:BH68)*Inflation_WACC_Taxes_Price!$C$25)</f>
        <v>0</v>
      </c>
      <c r="BJ69" s="41">
        <f>-(BJ68/2)*Inflation_WACC_Taxes_Price!$C$25-MIN(BJ67,SUM($C68:BI68)*Inflation_WACC_Taxes_Price!$C$25)</f>
        <v>0</v>
      </c>
      <c r="BK69" s="41">
        <f>-(BK68/2)*Inflation_WACC_Taxes_Price!$C$25-MIN(BK67,SUM($C68:BJ68)*Inflation_WACC_Taxes_Price!$C$25)</f>
        <v>0</v>
      </c>
      <c r="BL69" s="41">
        <f>-(BL68/2)*Inflation_WACC_Taxes_Price!$C$25-MIN(BL67,SUM($C68:BK68)*Inflation_WACC_Taxes_Price!$C$25)</f>
        <v>0</v>
      </c>
      <c r="BM69" s="41">
        <f>-(BM68/2)*Inflation_WACC_Taxes_Price!$C$25-MIN(BM67,SUM($C68:BL68)*Inflation_WACC_Taxes_Price!$C$25)</f>
        <v>0</v>
      </c>
      <c r="BN69" s="41">
        <f>-(BN68/2)*Inflation_WACC_Taxes_Price!$C$25-MIN(BN67,SUM($C68:BM68)*Inflation_WACC_Taxes_Price!$C$25)</f>
        <v>0</v>
      </c>
      <c r="BO69" s="41">
        <f>-(BO68/2)*Inflation_WACC_Taxes_Price!$C$25-MIN(BO67,SUM($C68:BN68)*Inflation_WACC_Taxes_Price!$C$25)</f>
        <v>0</v>
      </c>
      <c r="BP69" s="41">
        <f>-(BP68/2)*Inflation_WACC_Taxes_Price!$C$25-MIN(BP67,SUM($C68:BO68)*Inflation_WACC_Taxes_Price!$C$25)</f>
        <v>0</v>
      </c>
      <c r="BQ69" s="41">
        <f>-(BQ68/2)*Inflation_WACC_Taxes_Price!$C$25-MIN(BQ67,SUM($C68:BP68)*Inflation_WACC_Taxes_Price!$C$25)</f>
        <v>0</v>
      </c>
      <c r="BR69" s="41">
        <f>-(BR68/2)*Inflation_WACC_Taxes_Price!$C$25-MIN(BR67,SUM($C68:BQ68)*Inflation_WACC_Taxes_Price!$C$25)</f>
        <v>0</v>
      </c>
      <c r="BS69" s="41">
        <f>-(BS68/2)*Inflation_WACC_Taxes_Price!$C$25-MIN(BS67,SUM($C68:BR68)*Inflation_WACC_Taxes_Price!$C$25)</f>
        <v>0</v>
      </c>
      <c r="BT69" s="41">
        <f>-(BT68/2)*Inflation_WACC_Taxes_Price!$C$25-MIN(BT67,SUM($C68:BS68)*Inflation_WACC_Taxes_Price!$C$25)</f>
        <v>0</v>
      </c>
      <c r="BU69" s="41">
        <f>-(BU68/2)*Inflation_WACC_Taxes_Price!$C$25-MIN(BU67,SUM($C68:BT68)*Inflation_WACC_Taxes_Price!$C$25)</f>
        <v>0</v>
      </c>
      <c r="BV69" s="41">
        <f>-(BV68/2)*Inflation_WACC_Taxes_Price!$C$25-MIN(BV67,SUM($C68:BU68)*Inflation_WACC_Taxes_Price!$C$25)</f>
        <v>0</v>
      </c>
      <c r="BW69" s="41">
        <f>-(BW68/2)*Inflation_WACC_Taxes_Price!$C$25-MIN(BW67,SUM($C68:BV68)*Inflation_WACC_Taxes_Price!$C$25)</f>
        <v>0</v>
      </c>
      <c r="BX69" s="41">
        <f>-(BX68/2)*Inflation_WACC_Taxes_Price!$C$25-MIN(BX67,SUM($C68:BW68)*Inflation_WACC_Taxes_Price!$C$25)</f>
        <v>0</v>
      </c>
      <c r="BY69" s="41">
        <f>-(BY68/2)*Inflation_WACC_Taxes_Price!$C$25-MIN(BY67,SUM($C68:BX68)*Inflation_WACC_Taxes_Price!$C$25)</f>
        <v>0</v>
      </c>
      <c r="BZ69" s="41">
        <f>-(BZ68/2)*Inflation_WACC_Taxes_Price!$C$25-MIN(BZ67,SUM($C68:BY68)*Inflation_WACC_Taxes_Price!$C$25)</f>
        <v>0</v>
      </c>
      <c r="CA69" s="41">
        <f>-(CA68/2)*Inflation_WACC_Taxes_Price!$C$25-MIN(CA67,SUM($C68:BZ68)*Inflation_WACC_Taxes_Price!$C$25)</f>
        <v>0</v>
      </c>
      <c r="CB69" s="41">
        <f>-(CB68/2)*Inflation_WACC_Taxes_Price!$C$25-MIN(CB67,SUM($C68:CA68)*Inflation_WACC_Taxes_Price!$C$25)</f>
        <v>0</v>
      </c>
      <c r="CC69" s="41">
        <f>-(CC68/2)*Inflation_WACC_Taxes_Price!$C$25-MIN(CC67,SUM($C68:CB68)*Inflation_WACC_Taxes_Price!$C$25)</f>
        <v>0</v>
      </c>
      <c r="CD69" s="41">
        <f>-(CD68/2)*Inflation_WACC_Taxes_Price!$C$25-MIN(CD67,SUM($C68:CC68)*Inflation_WACC_Taxes_Price!$C$25)</f>
        <v>0</v>
      </c>
      <c r="CE69" s="41">
        <f>-(CE68/2)*Inflation_WACC_Taxes_Price!$C$25-MIN(CE67,SUM($C68:CD68)*Inflation_WACC_Taxes_Price!$C$25)</f>
        <v>0</v>
      </c>
      <c r="CF69" s="41">
        <f>-(CF68/2)*Inflation_WACC_Taxes_Price!$C$25-MIN(CF67,SUM($C68:CE68)*Inflation_WACC_Taxes_Price!$C$25)</f>
        <v>0</v>
      </c>
      <c r="CG69" s="41">
        <f>-(CG68/2)*Inflation_WACC_Taxes_Price!$C$25-MIN(CG67,SUM($C68:CF68)*Inflation_WACC_Taxes_Price!$C$25)</f>
        <v>0</v>
      </c>
      <c r="CH69" s="41">
        <f>-(CH68/2)*Inflation_WACC_Taxes_Price!$C$25-MIN(CH67,SUM($C68:CG68)*Inflation_WACC_Taxes_Price!$C$25)</f>
        <v>0</v>
      </c>
      <c r="CI69" s="41">
        <f>-(CI68/2)*Inflation_WACC_Taxes_Price!$C$25-MIN(CI67,SUM($C68:CH68)*Inflation_WACC_Taxes_Price!$C$25)</f>
        <v>0</v>
      </c>
      <c r="CJ69" s="41">
        <f>-(CJ68/2)*Inflation_WACC_Taxes_Price!$C$25-MIN(CJ67,SUM($C68:CI68)*Inflation_WACC_Taxes_Price!$C$25)</f>
        <v>0</v>
      </c>
      <c r="CK69" s="41">
        <f>-(CK68/2)*Inflation_WACC_Taxes_Price!$C$25-MIN(CK67,SUM($C68:CJ68)*Inflation_WACC_Taxes_Price!$C$25)</f>
        <v>0</v>
      </c>
      <c r="CL69" s="41">
        <f>-(CL68/2)*Inflation_WACC_Taxes_Price!$C$25-MIN(CL67,SUM($C68:CK68)*Inflation_WACC_Taxes_Price!$C$25)</f>
        <v>0</v>
      </c>
      <c r="CM69" s="41">
        <f>-(CM68/2)*Inflation_WACC_Taxes_Price!$C$25-MIN(CM67,SUM($C68:CL68)*Inflation_WACC_Taxes_Price!$C$25)</f>
        <v>0</v>
      </c>
      <c r="CN69" s="41">
        <f>-(CN68/2)*Inflation_WACC_Taxes_Price!$C$25-MIN(CN67,SUM($C68:CM68)*Inflation_WACC_Taxes_Price!$C$25)</f>
        <v>0</v>
      </c>
      <c r="CO69" s="41">
        <f>-(CO68/2)*Inflation_WACC_Taxes_Price!$C$25-MIN(CO67,SUM($C68:CN68)*Inflation_WACC_Taxes_Price!$C$25)</f>
        <v>0</v>
      </c>
      <c r="CP69" s="41">
        <f>-(CP68/2)*Inflation_WACC_Taxes_Price!$C$25-MIN(CP67,SUM($C68:CO68)*Inflation_WACC_Taxes_Price!$C$25)</f>
        <v>0</v>
      </c>
      <c r="CQ69" s="41">
        <f>-(CQ68/2)*Inflation_WACC_Taxes_Price!$C$25-MIN(CQ67,SUM($C68:CP68)*Inflation_WACC_Taxes_Price!$C$25)</f>
        <v>0</v>
      </c>
      <c r="CR69" s="41">
        <f>-(CR68/2)*Inflation_WACC_Taxes_Price!$C$25-MIN(CR67,SUM($C68:CQ68)*Inflation_WACC_Taxes_Price!$C$25)</f>
        <v>0</v>
      </c>
      <c r="CS69" s="41">
        <f>-(CS68/2)*Inflation_WACC_Taxes_Price!$C$25-MIN(CS67,SUM($C68:CR68)*Inflation_WACC_Taxes_Price!$C$25)</f>
        <v>0</v>
      </c>
      <c r="CT69" s="41">
        <f>-(CT68/2)*Inflation_WACC_Taxes_Price!$C$25-MIN(CT67,SUM($C68:CS68)*Inflation_WACC_Taxes_Price!$C$25)</f>
        <v>0</v>
      </c>
      <c r="CU69" s="41">
        <f>-(CU68/2)*Inflation_WACC_Taxes_Price!$C$25-MIN(CU67,SUM($C68:CT68)*Inflation_WACC_Taxes_Price!$C$25)</f>
        <v>0</v>
      </c>
      <c r="CV69" s="41">
        <f>-(CV68/2)*Inflation_WACC_Taxes_Price!$C$25-MIN(CV67,SUM($C68:CU68)*Inflation_WACC_Taxes_Price!$C$25)</f>
        <v>0</v>
      </c>
      <c r="CW69" s="41">
        <f>-(CW68/2)*Inflation_WACC_Taxes_Price!$C$25-MIN(CW67,SUM($C68:CV68)*Inflation_WACC_Taxes_Price!$C$25)</f>
        <v>0</v>
      </c>
      <c r="CX69" s="41">
        <f>-(CX68/2)*Inflation_WACC_Taxes_Price!$C$25-MIN(CX67,SUM($C68:CW68)*Inflation_WACC_Taxes_Price!$C$25)</f>
        <v>0</v>
      </c>
      <c r="CY69" s="41">
        <f>-(CY68/2)*Inflation_WACC_Taxes_Price!$C$25-MIN(CY67,SUM($C68:CX68)*Inflation_WACC_Taxes_Price!$C$25)</f>
        <v>0</v>
      </c>
      <c r="CZ69" s="41">
        <f>-(CZ68/2)*Inflation_WACC_Taxes_Price!$C$25-MIN(CZ67,SUM($C68:CY68)*Inflation_WACC_Taxes_Price!$C$25)</f>
        <v>0</v>
      </c>
      <c r="DA69" s="41">
        <f>-(DA68/2)*Inflation_WACC_Taxes_Price!$C$25-MIN(DA67,SUM($C68:CZ68)*Inflation_WACC_Taxes_Price!$C$25)</f>
        <v>0</v>
      </c>
      <c r="DB69" s="41">
        <f>-(DB68/2)*Inflation_WACC_Taxes_Price!$C$25-MIN(DB67,SUM($C68:DA68)*Inflation_WACC_Taxes_Price!$C$25)</f>
        <v>0</v>
      </c>
      <c r="DC69" s="41">
        <f>-(DC68/2)*Inflation_WACC_Taxes_Price!$C$25-MIN(DC67,SUM($C68:DB68)*Inflation_WACC_Taxes_Price!$C$25)</f>
        <v>0</v>
      </c>
    </row>
    <row r="70" spans="2:107" x14ac:dyDescent="0.35">
      <c r="B70" s="40" t="s">
        <v>104</v>
      </c>
      <c r="H70" s="41">
        <f>H67+H68+H69</f>
        <v>0</v>
      </c>
      <c r="I70" s="41">
        <f t="shared" ref="I70" si="75">I67+I68+I69</f>
        <v>0</v>
      </c>
      <c r="J70" s="41">
        <f t="shared" ref="J70:BU70" si="76">J67+J68+J69</f>
        <v>0</v>
      </c>
      <c r="K70" s="41">
        <f t="shared" si="76"/>
        <v>0</v>
      </c>
      <c r="L70" s="41">
        <f t="shared" si="76"/>
        <v>0</v>
      </c>
      <c r="M70" s="41">
        <f t="shared" si="76"/>
        <v>0</v>
      </c>
      <c r="N70" s="41">
        <f t="shared" si="76"/>
        <v>0</v>
      </c>
      <c r="O70" s="41">
        <f t="shared" si="76"/>
        <v>0</v>
      </c>
      <c r="P70" s="41">
        <f t="shared" si="76"/>
        <v>0</v>
      </c>
      <c r="Q70" s="41">
        <f t="shared" si="76"/>
        <v>0</v>
      </c>
      <c r="R70" s="41">
        <f t="shared" si="76"/>
        <v>0</v>
      </c>
      <c r="S70" s="41">
        <f t="shared" si="76"/>
        <v>0</v>
      </c>
      <c r="T70" s="41">
        <f t="shared" si="76"/>
        <v>0</v>
      </c>
      <c r="U70" s="41">
        <f t="shared" si="76"/>
        <v>0</v>
      </c>
      <c r="V70" s="41">
        <f t="shared" si="76"/>
        <v>0</v>
      </c>
      <c r="W70" s="41">
        <f t="shared" si="76"/>
        <v>0</v>
      </c>
      <c r="X70" s="41">
        <f t="shared" si="76"/>
        <v>0</v>
      </c>
      <c r="Y70" s="41">
        <f t="shared" si="76"/>
        <v>0</v>
      </c>
      <c r="Z70" s="41">
        <f t="shared" si="76"/>
        <v>0</v>
      </c>
      <c r="AA70" s="41">
        <f t="shared" si="76"/>
        <v>0</v>
      </c>
      <c r="AB70" s="41">
        <f t="shared" si="76"/>
        <v>0</v>
      </c>
      <c r="AC70" s="41">
        <f t="shared" si="76"/>
        <v>0</v>
      </c>
      <c r="AD70" s="41">
        <f t="shared" si="76"/>
        <v>0</v>
      </c>
      <c r="AE70" s="41">
        <f t="shared" si="76"/>
        <v>0</v>
      </c>
      <c r="AF70" s="41">
        <f t="shared" si="76"/>
        <v>0</v>
      </c>
      <c r="AG70" s="41">
        <f t="shared" si="76"/>
        <v>0</v>
      </c>
      <c r="AH70" s="41">
        <f t="shared" si="76"/>
        <v>0</v>
      </c>
      <c r="AI70" s="41">
        <f t="shared" si="76"/>
        <v>0</v>
      </c>
      <c r="AJ70" s="41">
        <f t="shared" si="76"/>
        <v>0</v>
      </c>
      <c r="AK70" s="41">
        <f t="shared" si="76"/>
        <v>0</v>
      </c>
      <c r="AL70" s="41">
        <f t="shared" si="76"/>
        <v>0</v>
      </c>
      <c r="AM70" s="41">
        <f t="shared" si="76"/>
        <v>0</v>
      </c>
      <c r="AN70" s="41">
        <f t="shared" si="76"/>
        <v>0</v>
      </c>
      <c r="AO70" s="41">
        <f t="shared" si="76"/>
        <v>0</v>
      </c>
      <c r="AP70" s="41">
        <f t="shared" si="76"/>
        <v>0</v>
      </c>
      <c r="AQ70" s="41">
        <f t="shared" si="76"/>
        <v>0</v>
      </c>
      <c r="AR70" s="41">
        <f t="shared" si="76"/>
        <v>0</v>
      </c>
      <c r="AS70" s="41">
        <f t="shared" si="76"/>
        <v>0</v>
      </c>
      <c r="AT70" s="41">
        <f t="shared" si="76"/>
        <v>0</v>
      </c>
      <c r="AU70" s="41">
        <f t="shared" si="76"/>
        <v>0</v>
      </c>
      <c r="AV70" s="41">
        <f t="shared" si="76"/>
        <v>0</v>
      </c>
      <c r="AW70" s="41">
        <f t="shared" si="76"/>
        <v>0</v>
      </c>
      <c r="AX70" s="41">
        <f t="shared" si="76"/>
        <v>0</v>
      </c>
      <c r="AY70" s="41">
        <f t="shared" si="76"/>
        <v>0</v>
      </c>
      <c r="AZ70" s="41">
        <f t="shared" si="76"/>
        <v>0</v>
      </c>
      <c r="BA70" s="41">
        <f t="shared" si="76"/>
        <v>0</v>
      </c>
      <c r="BB70" s="41">
        <f t="shared" si="76"/>
        <v>0</v>
      </c>
      <c r="BC70" s="41">
        <f t="shared" si="76"/>
        <v>0</v>
      </c>
      <c r="BD70" s="41">
        <f t="shared" si="76"/>
        <v>0</v>
      </c>
      <c r="BE70" s="41">
        <f t="shared" si="76"/>
        <v>0</v>
      </c>
      <c r="BF70" s="41">
        <f t="shared" si="76"/>
        <v>0</v>
      </c>
      <c r="BG70" s="41">
        <f t="shared" si="76"/>
        <v>0</v>
      </c>
      <c r="BH70" s="41">
        <f t="shared" si="76"/>
        <v>0</v>
      </c>
      <c r="BI70" s="41">
        <f t="shared" si="76"/>
        <v>0</v>
      </c>
      <c r="BJ70" s="41">
        <f t="shared" si="76"/>
        <v>0</v>
      </c>
      <c r="BK70" s="41">
        <f t="shared" si="76"/>
        <v>0</v>
      </c>
      <c r="BL70" s="41">
        <f t="shared" si="76"/>
        <v>0</v>
      </c>
      <c r="BM70" s="41">
        <f t="shared" si="76"/>
        <v>0</v>
      </c>
      <c r="BN70" s="41">
        <f t="shared" si="76"/>
        <v>0</v>
      </c>
      <c r="BO70" s="41">
        <f t="shared" si="76"/>
        <v>0</v>
      </c>
      <c r="BP70" s="41">
        <f t="shared" si="76"/>
        <v>0</v>
      </c>
      <c r="BQ70" s="41">
        <f t="shared" si="76"/>
        <v>0</v>
      </c>
      <c r="BR70" s="41">
        <f t="shared" si="76"/>
        <v>0</v>
      </c>
      <c r="BS70" s="41">
        <f t="shared" si="76"/>
        <v>0</v>
      </c>
      <c r="BT70" s="41">
        <f t="shared" si="76"/>
        <v>0</v>
      </c>
      <c r="BU70" s="41">
        <f t="shared" si="76"/>
        <v>0</v>
      </c>
      <c r="BV70" s="41">
        <f t="shared" ref="BV70:DC70" si="77">BV67+BV68+BV69</f>
        <v>0</v>
      </c>
      <c r="BW70" s="41">
        <f t="shared" si="77"/>
        <v>0</v>
      </c>
      <c r="BX70" s="41">
        <f t="shared" si="77"/>
        <v>0</v>
      </c>
      <c r="BY70" s="41">
        <f t="shared" si="77"/>
        <v>0</v>
      </c>
      <c r="BZ70" s="41">
        <f t="shared" si="77"/>
        <v>0</v>
      </c>
      <c r="CA70" s="41">
        <f t="shared" si="77"/>
        <v>0</v>
      </c>
      <c r="CB70" s="41">
        <f t="shared" si="77"/>
        <v>0</v>
      </c>
      <c r="CC70" s="41">
        <f t="shared" si="77"/>
        <v>0</v>
      </c>
      <c r="CD70" s="41">
        <f t="shared" si="77"/>
        <v>0</v>
      </c>
      <c r="CE70" s="41">
        <f t="shared" si="77"/>
        <v>0</v>
      </c>
      <c r="CF70" s="41">
        <f t="shared" si="77"/>
        <v>0</v>
      </c>
      <c r="CG70" s="41">
        <f t="shared" si="77"/>
        <v>0</v>
      </c>
      <c r="CH70" s="41">
        <f t="shared" si="77"/>
        <v>0</v>
      </c>
      <c r="CI70" s="41">
        <f t="shared" si="77"/>
        <v>0</v>
      </c>
      <c r="CJ70" s="41">
        <f t="shared" si="77"/>
        <v>0</v>
      </c>
      <c r="CK70" s="41">
        <f t="shared" si="77"/>
        <v>0</v>
      </c>
      <c r="CL70" s="41">
        <f t="shared" si="77"/>
        <v>0</v>
      </c>
      <c r="CM70" s="41">
        <f t="shared" si="77"/>
        <v>0</v>
      </c>
      <c r="CN70" s="41">
        <f t="shared" si="77"/>
        <v>0</v>
      </c>
      <c r="CO70" s="41">
        <f t="shared" si="77"/>
        <v>0</v>
      </c>
      <c r="CP70" s="41">
        <f t="shared" si="77"/>
        <v>0</v>
      </c>
      <c r="CQ70" s="41">
        <f t="shared" si="77"/>
        <v>0</v>
      </c>
      <c r="CR70" s="41">
        <f t="shared" si="77"/>
        <v>0</v>
      </c>
      <c r="CS70" s="41">
        <f t="shared" si="77"/>
        <v>0</v>
      </c>
      <c r="CT70" s="41">
        <f t="shared" si="77"/>
        <v>0</v>
      </c>
      <c r="CU70" s="41">
        <f t="shared" si="77"/>
        <v>0</v>
      </c>
      <c r="CV70" s="41">
        <f t="shared" si="77"/>
        <v>0</v>
      </c>
      <c r="CW70" s="41">
        <f t="shared" si="77"/>
        <v>0</v>
      </c>
      <c r="CX70" s="41">
        <f t="shared" si="77"/>
        <v>0</v>
      </c>
      <c r="CY70" s="41">
        <f t="shared" si="77"/>
        <v>0</v>
      </c>
      <c r="CZ70" s="41">
        <f t="shared" si="77"/>
        <v>0</v>
      </c>
      <c r="DA70" s="41">
        <f t="shared" si="77"/>
        <v>0</v>
      </c>
      <c r="DB70" s="41">
        <f t="shared" si="77"/>
        <v>0</v>
      </c>
      <c r="DC70" s="41">
        <f t="shared" si="77"/>
        <v>0</v>
      </c>
    </row>
    <row r="71" spans="2:107" x14ac:dyDescent="0.35">
      <c r="B71" s="40"/>
    </row>
    <row r="72" spans="2:107" x14ac:dyDescent="0.35">
      <c r="B72" s="40" t="s">
        <v>106</v>
      </c>
      <c r="H72" s="41">
        <f>C75</f>
        <v>0</v>
      </c>
      <c r="I72" s="41">
        <f t="shared" ref="I72:BU72" si="78">H75</f>
        <v>0</v>
      </c>
      <c r="J72" s="41">
        <f t="shared" si="78"/>
        <v>0</v>
      </c>
      <c r="K72" s="41">
        <f t="shared" si="78"/>
        <v>0</v>
      </c>
      <c r="L72" s="41">
        <f t="shared" si="78"/>
        <v>0</v>
      </c>
      <c r="M72" s="41">
        <f t="shared" si="78"/>
        <v>0</v>
      </c>
      <c r="N72" s="41">
        <f t="shared" si="78"/>
        <v>0</v>
      </c>
      <c r="O72" s="41">
        <f t="shared" si="78"/>
        <v>0</v>
      </c>
      <c r="P72" s="41">
        <f t="shared" si="78"/>
        <v>0</v>
      </c>
      <c r="Q72" s="41">
        <f t="shared" si="78"/>
        <v>0</v>
      </c>
      <c r="R72" s="41">
        <f t="shared" si="78"/>
        <v>0</v>
      </c>
      <c r="S72" s="41">
        <f t="shared" si="78"/>
        <v>0</v>
      </c>
      <c r="T72" s="41">
        <f t="shared" si="78"/>
        <v>0</v>
      </c>
      <c r="U72" s="41">
        <f t="shared" si="78"/>
        <v>0</v>
      </c>
      <c r="V72" s="41">
        <f t="shared" si="78"/>
        <v>0</v>
      </c>
      <c r="W72" s="41">
        <f t="shared" si="78"/>
        <v>0</v>
      </c>
      <c r="X72" s="41">
        <f t="shared" si="78"/>
        <v>0</v>
      </c>
      <c r="Y72" s="41">
        <f t="shared" si="78"/>
        <v>0</v>
      </c>
      <c r="Z72" s="41">
        <f t="shared" si="78"/>
        <v>0</v>
      </c>
      <c r="AA72" s="41">
        <f t="shared" si="78"/>
        <v>0</v>
      </c>
      <c r="AB72" s="41">
        <f t="shared" si="78"/>
        <v>0</v>
      </c>
      <c r="AC72" s="41">
        <f t="shared" si="78"/>
        <v>0</v>
      </c>
      <c r="AD72" s="41">
        <f t="shared" si="78"/>
        <v>0</v>
      </c>
      <c r="AE72" s="41">
        <f t="shared" si="78"/>
        <v>0</v>
      </c>
      <c r="AF72" s="41">
        <f t="shared" si="78"/>
        <v>0</v>
      </c>
      <c r="AG72" s="41">
        <f t="shared" si="78"/>
        <v>0</v>
      </c>
      <c r="AH72" s="41">
        <f t="shared" si="78"/>
        <v>0</v>
      </c>
      <c r="AI72" s="41">
        <f t="shared" si="78"/>
        <v>0</v>
      </c>
      <c r="AJ72" s="41">
        <f t="shared" si="78"/>
        <v>0</v>
      </c>
      <c r="AK72" s="41">
        <f t="shared" si="78"/>
        <v>0</v>
      </c>
      <c r="AL72" s="41">
        <f t="shared" si="78"/>
        <v>0</v>
      </c>
      <c r="AM72" s="41">
        <f t="shared" si="78"/>
        <v>0</v>
      </c>
      <c r="AN72" s="41">
        <f t="shared" si="78"/>
        <v>0</v>
      </c>
      <c r="AO72" s="41">
        <f t="shared" si="78"/>
        <v>0</v>
      </c>
      <c r="AP72" s="41">
        <f t="shared" si="78"/>
        <v>0</v>
      </c>
      <c r="AQ72" s="41">
        <f t="shared" si="78"/>
        <v>0</v>
      </c>
      <c r="AR72" s="41">
        <f t="shared" si="78"/>
        <v>0</v>
      </c>
      <c r="AS72" s="41">
        <f t="shared" si="78"/>
        <v>0</v>
      </c>
      <c r="AT72" s="41">
        <f t="shared" si="78"/>
        <v>0</v>
      </c>
      <c r="AU72" s="41">
        <f t="shared" si="78"/>
        <v>0</v>
      </c>
      <c r="AV72" s="41">
        <f t="shared" si="78"/>
        <v>0</v>
      </c>
      <c r="AW72" s="41">
        <f t="shared" si="78"/>
        <v>0</v>
      </c>
      <c r="AX72" s="41">
        <f t="shared" si="78"/>
        <v>0</v>
      </c>
      <c r="AY72" s="41">
        <f t="shared" si="78"/>
        <v>0</v>
      </c>
      <c r="AZ72" s="41">
        <f t="shared" si="78"/>
        <v>0</v>
      </c>
      <c r="BA72" s="41">
        <f t="shared" si="78"/>
        <v>0</v>
      </c>
      <c r="BB72" s="41">
        <f t="shared" si="78"/>
        <v>0</v>
      </c>
      <c r="BC72" s="41">
        <f t="shared" si="78"/>
        <v>0</v>
      </c>
      <c r="BD72" s="41">
        <f t="shared" si="78"/>
        <v>0</v>
      </c>
      <c r="BE72" s="41">
        <f t="shared" si="78"/>
        <v>0</v>
      </c>
      <c r="BF72" s="41">
        <f t="shared" si="78"/>
        <v>0</v>
      </c>
      <c r="BG72" s="41">
        <f t="shared" si="78"/>
        <v>0</v>
      </c>
      <c r="BH72" s="41">
        <f t="shared" si="78"/>
        <v>0</v>
      </c>
      <c r="BI72" s="41">
        <f t="shared" si="78"/>
        <v>0</v>
      </c>
      <c r="BJ72" s="41">
        <f t="shared" si="78"/>
        <v>0</v>
      </c>
      <c r="BK72" s="41">
        <f t="shared" si="78"/>
        <v>0</v>
      </c>
      <c r="BL72" s="41">
        <f t="shared" si="78"/>
        <v>0</v>
      </c>
      <c r="BM72" s="41">
        <f t="shared" si="78"/>
        <v>0</v>
      </c>
      <c r="BN72" s="41">
        <f t="shared" si="78"/>
        <v>0</v>
      </c>
      <c r="BO72" s="41">
        <f t="shared" si="78"/>
        <v>0</v>
      </c>
      <c r="BP72" s="41">
        <f t="shared" si="78"/>
        <v>0</v>
      </c>
      <c r="BQ72" s="41">
        <f t="shared" si="78"/>
        <v>0</v>
      </c>
      <c r="BR72" s="41">
        <f t="shared" si="78"/>
        <v>0</v>
      </c>
      <c r="BS72" s="41">
        <f t="shared" si="78"/>
        <v>0</v>
      </c>
      <c r="BT72" s="41">
        <f t="shared" si="78"/>
        <v>0</v>
      </c>
      <c r="BU72" s="41">
        <f t="shared" si="78"/>
        <v>0</v>
      </c>
      <c r="BV72" s="41">
        <f t="shared" ref="BV72:DC72" si="79">BU75</f>
        <v>0</v>
      </c>
      <c r="BW72" s="41">
        <f t="shared" si="79"/>
        <v>0</v>
      </c>
      <c r="BX72" s="41">
        <f t="shared" si="79"/>
        <v>0</v>
      </c>
      <c r="BY72" s="41">
        <f t="shared" si="79"/>
        <v>0</v>
      </c>
      <c r="BZ72" s="41">
        <f t="shared" si="79"/>
        <v>0</v>
      </c>
      <c r="CA72" s="41">
        <f t="shared" si="79"/>
        <v>0</v>
      </c>
      <c r="CB72" s="41">
        <f t="shared" si="79"/>
        <v>0</v>
      </c>
      <c r="CC72" s="41">
        <f t="shared" si="79"/>
        <v>0</v>
      </c>
      <c r="CD72" s="41">
        <f t="shared" si="79"/>
        <v>0</v>
      </c>
      <c r="CE72" s="41">
        <f t="shared" si="79"/>
        <v>0</v>
      </c>
      <c r="CF72" s="41">
        <f t="shared" si="79"/>
        <v>0</v>
      </c>
      <c r="CG72" s="41">
        <f t="shared" si="79"/>
        <v>0</v>
      </c>
      <c r="CH72" s="41">
        <f t="shared" si="79"/>
        <v>0</v>
      </c>
      <c r="CI72" s="41">
        <f t="shared" si="79"/>
        <v>0</v>
      </c>
      <c r="CJ72" s="41">
        <f t="shared" si="79"/>
        <v>0</v>
      </c>
      <c r="CK72" s="41">
        <f t="shared" si="79"/>
        <v>0</v>
      </c>
      <c r="CL72" s="41">
        <f t="shared" si="79"/>
        <v>0</v>
      </c>
      <c r="CM72" s="41">
        <f t="shared" si="79"/>
        <v>0</v>
      </c>
      <c r="CN72" s="41">
        <f t="shared" si="79"/>
        <v>0</v>
      </c>
      <c r="CO72" s="41">
        <f t="shared" si="79"/>
        <v>0</v>
      </c>
      <c r="CP72" s="41">
        <f t="shared" si="79"/>
        <v>0</v>
      </c>
      <c r="CQ72" s="41">
        <f t="shared" si="79"/>
        <v>0</v>
      </c>
      <c r="CR72" s="41">
        <f t="shared" si="79"/>
        <v>0</v>
      </c>
      <c r="CS72" s="41">
        <f t="shared" si="79"/>
        <v>0</v>
      </c>
      <c r="CT72" s="41">
        <f t="shared" si="79"/>
        <v>0</v>
      </c>
      <c r="CU72" s="41">
        <f t="shared" si="79"/>
        <v>0</v>
      </c>
      <c r="CV72" s="41">
        <f t="shared" si="79"/>
        <v>0</v>
      </c>
      <c r="CW72" s="41">
        <f t="shared" si="79"/>
        <v>0</v>
      </c>
      <c r="CX72" s="41">
        <f t="shared" si="79"/>
        <v>0</v>
      </c>
      <c r="CY72" s="41">
        <f t="shared" si="79"/>
        <v>0</v>
      </c>
      <c r="CZ72" s="41">
        <f t="shared" si="79"/>
        <v>0</v>
      </c>
      <c r="DA72" s="41">
        <f t="shared" si="79"/>
        <v>0</v>
      </c>
      <c r="DB72" s="41">
        <f t="shared" si="79"/>
        <v>0</v>
      </c>
      <c r="DC72" s="41">
        <f t="shared" si="79"/>
        <v>0</v>
      </c>
    </row>
    <row r="73" spans="2:107" x14ac:dyDescent="0.35">
      <c r="B73" s="40" t="s">
        <v>111</v>
      </c>
      <c r="H73" s="41">
        <f>H$30</f>
        <v>0</v>
      </c>
      <c r="I73" s="41">
        <f t="shared" ref="I73:BT73" si="80">I$30</f>
        <v>0</v>
      </c>
      <c r="J73" s="41">
        <f t="shared" si="80"/>
        <v>0</v>
      </c>
      <c r="K73" s="41">
        <f t="shared" si="80"/>
        <v>0</v>
      </c>
      <c r="L73" s="41">
        <f t="shared" si="80"/>
        <v>0</v>
      </c>
      <c r="M73" s="41">
        <f t="shared" si="80"/>
        <v>0</v>
      </c>
      <c r="N73" s="41">
        <f t="shared" si="80"/>
        <v>0</v>
      </c>
      <c r="O73" s="41">
        <f t="shared" si="80"/>
        <v>0</v>
      </c>
      <c r="P73" s="41">
        <f t="shared" si="80"/>
        <v>0</v>
      </c>
      <c r="Q73" s="41">
        <f t="shared" si="80"/>
        <v>0</v>
      </c>
      <c r="R73" s="41">
        <f t="shared" si="80"/>
        <v>0</v>
      </c>
      <c r="S73" s="41">
        <f t="shared" si="80"/>
        <v>0</v>
      </c>
      <c r="T73" s="41">
        <f t="shared" si="80"/>
        <v>0</v>
      </c>
      <c r="U73" s="41">
        <f t="shared" si="80"/>
        <v>0</v>
      </c>
      <c r="V73" s="41">
        <f t="shared" si="80"/>
        <v>0</v>
      </c>
      <c r="W73" s="41">
        <f t="shared" si="80"/>
        <v>0</v>
      </c>
      <c r="X73" s="41">
        <f t="shared" si="80"/>
        <v>0</v>
      </c>
      <c r="Y73" s="41">
        <f t="shared" si="80"/>
        <v>0</v>
      </c>
      <c r="Z73" s="41">
        <f t="shared" si="80"/>
        <v>0</v>
      </c>
      <c r="AA73" s="41">
        <f t="shared" si="80"/>
        <v>0</v>
      </c>
      <c r="AB73" s="41">
        <f t="shared" si="80"/>
        <v>0</v>
      </c>
      <c r="AC73" s="41">
        <f t="shared" si="80"/>
        <v>0</v>
      </c>
      <c r="AD73" s="41">
        <f t="shared" si="80"/>
        <v>0</v>
      </c>
      <c r="AE73" s="41">
        <f t="shared" si="80"/>
        <v>0</v>
      </c>
      <c r="AF73" s="41">
        <f t="shared" si="80"/>
        <v>0</v>
      </c>
      <c r="AG73" s="41">
        <f t="shared" si="80"/>
        <v>0</v>
      </c>
      <c r="AH73" s="41">
        <f t="shared" si="80"/>
        <v>0</v>
      </c>
      <c r="AI73" s="41">
        <f t="shared" si="80"/>
        <v>0</v>
      </c>
      <c r="AJ73" s="41">
        <f t="shared" si="80"/>
        <v>0</v>
      </c>
      <c r="AK73" s="41">
        <f t="shared" si="80"/>
        <v>0</v>
      </c>
      <c r="AL73" s="41">
        <f t="shared" si="80"/>
        <v>0</v>
      </c>
      <c r="AM73" s="41">
        <f t="shared" si="80"/>
        <v>0</v>
      </c>
      <c r="AN73" s="41">
        <f t="shared" si="80"/>
        <v>0</v>
      </c>
      <c r="AO73" s="41">
        <f t="shared" si="80"/>
        <v>0</v>
      </c>
      <c r="AP73" s="41">
        <f t="shared" si="80"/>
        <v>0</v>
      </c>
      <c r="AQ73" s="41">
        <f t="shared" si="80"/>
        <v>0</v>
      </c>
      <c r="AR73" s="41">
        <f t="shared" si="80"/>
        <v>0</v>
      </c>
      <c r="AS73" s="41">
        <f t="shared" si="80"/>
        <v>0</v>
      </c>
      <c r="AT73" s="41">
        <f t="shared" si="80"/>
        <v>0</v>
      </c>
      <c r="AU73" s="41">
        <f t="shared" si="80"/>
        <v>0</v>
      </c>
      <c r="AV73" s="41">
        <f t="shared" si="80"/>
        <v>0</v>
      </c>
      <c r="AW73" s="41">
        <f t="shared" si="80"/>
        <v>0</v>
      </c>
      <c r="AX73" s="41">
        <f t="shared" si="80"/>
        <v>0</v>
      </c>
      <c r="AY73" s="41">
        <f t="shared" si="80"/>
        <v>0</v>
      </c>
      <c r="AZ73" s="41">
        <f t="shared" si="80"/>
        <v>0</v>
      </c>
      <c r="BA73" s="41">
        <f t="shared" si="80"/>
        <v>0</v>
      </c>
      <c r="BB73" s="41">
        <f t="shared" si="80"/>
        <v>0</v>
      </c>
      <c r="BC73" s="41">
        <f t="shared" si="80"/>
        <v>0</v>
      </c>
      <c r="BD73" s="41">
        <f t="shared" si="80"/>
        <v>0</v>
      </c>
      <c r="BE73" s="41">
        <f t="shared" si="80"/>
        <v>0</v>
      </c>
      <c r="BF73" s="41">
        <f t="shared" si="80"/>
        <v>0</v>
      </c>
      <c r="BG73" s="41">
        <f t="shared" si="80"/>
        <v>0</v>
      </c>
      <c r="BH73" s="41">
        <f t="shared" si="80"/>
        <v>0</v>
      </c>
      <c r="BI73" s="41">
        <f t="shared" si="80"/>
        <v>0</v>
      </c>
      <c r="BJ73" s="41">
        <f t="shared" si="80"/>
        <v>0</v>
      </c>
      <c r="BK73" s="41">
        <f t="shared" si="80"/>
        <v>0</v>
      </c>
      <c r="BL73" s="41">
        <f t="shared" si="80"/>
        <v>0</v>
      </c>
      <c r="BM73" s="41">
        <f t="shared" si="80"/>
        <v>0</v>
      </c>
      <c r="BN73" s="41">
        <f t="shared" si="80"/>
        <v>0</v>
      </c>
      <c r="BO73" s="41">
        <f t="shared" si="80"/>
        <v>0</v>
      </c>
      <c r="BP73" s="41">
        <f t="shared" si="80"/>
        <v>0</v>
      </c>
      <c r="BQ73" s="41">
        <f t="shared" si="80"/>
        <v>0</v>
      </c>
      <c r="BR73" s="41">
        <f t="shared" si="80"/>
        <v>0</v>
      </c>
      <c r="BS73" s="41">
        <f t="shared" si="80"/>
        <v>0</v>
      </c>
      <c r="BT73" s="41">
        <f t="shared" si="80"/>
        <v>0</v>
      </c>
      <c r="BU73" s="41">
        <f t="shared" ref="BU73:DC73" si="81">BU$30</f>
        <v>0</v>
      </c>
      <c r="BV73" s="41">
        <f t="shared" si="81"/>
        <v>0</v>
      </c>
      <c r="BW73" s="41">
        <f t="shared" si="81"/>
        <v>0</v>
      </c>
      <c r="BX73" s="41">
        <f t="shared" si="81"/>
        <v>0</v>
      </c>
      <c r="BY73" s="41">
        <f t="shared" si="81"/>
        <v>0</v>
      </c>
      <c r="BZ73" s="41">
        <f t="shared" si="81"/>
        <v>0</v>
      </c>
      <c r="CA73" s="41">
        <f t="shared" si="81"/>
        <v>0</v>
      </c>
      <c r="CB73" s="41">
        <f t="shared" si="81"/>
        <v>0</v>
      </c>
      <c r="CC73" s="41">
        <f t="shared" si="81"/>
        <v>0</v>
      </c>
      <c r="CD73" s="41">
        <f t="shared" si="81"/>
        <v>0</v>
      </c>
      <c r="CE73" s="41">
        <f t="shared" si="81"/>
        <v>0</v>
      </c>
      <c r="CF73" s="41">
        <f t="shared" si="81"/>
        <v>0</v>
      </c>
      <c r="CG73" s="41">
        <f t="shared" si="81"/>
        <v>0</v>
      </c>
      <c r="CH73" s="41">
        <f t="shared" si="81"/>
        <v>0</v>
      </c>
      <c r="CI73" s="41">
        <f t="shared" si="81"/>
        <v>0</v>
      </c>
      <c r="CJ73" s="41">
        <f t="shared" si="81"/>
        <v>0</v>
      </c>
      <c r="CK73" s="41">
        <f t="shared" si="81"/>
        <v>0</v>
      </c>
      <c r="CL73" s="41">
        <f t="shared" si="81"/>
        <v>0</v>
      </c>
      <c r="CM73" s="41">
        <f t="shared" si="81"/>
        <v>0</v>
      </c>
      <c r="CN73" s="41">
        <f t="shared" si="81"/>
        <v>0</v>
      </c>
      <c r="CO73" s="41">
        <f t="shared" si="81"/>
        <v>0</v>
      </c>
      <c r="CP73" s="41">
        <f t="shared" si="81"/>
        <v>0</v>
      </c>
      <c r="CQ73" s="41">
        <f t="shared" si="81"/>
        <v>0</v>
      </c>
      <c r="CR73" s="41">
        <f t="shared" si="81"/>
        <v>0</v>
      </c>
      <c r="CS73" s="41">
        <f t="shared" si="81"/>
        <v>0</v>
      </c>
      <c r="CT73" s="41">
        <f t="shared" si="81"/>
        <v>0</v>
      </c>
      <c r="CU73" s="41">
        <f t="shared" si="81"/>
        <v>0</v>
      </c>
      <c r="CV73" s="41">
        <f t="shared" si="81"/>
        <v>0</v>
      </c>
      <c r="CW73" s="41">
        <f t="shared" si="81"/>
        <v>0</v>
      </c>
      <c r="CX73" s="41">
        <f t="shared" si="81"/>
        <v>0</v>
      </c>
      <c r="CY73" s="41">
        <f t="shared" si="81"/>
        <v>0</v>
      </c>
      <c r="CZ73" s="41">
        <f t="shared" si="81"/>
        <v>0</v>
      </c>
      <c r="DA73" s="41">
        <f t="shared" si="81"/>
        <v>0</v>
      </c>
      <c r="DB73" s="41">
        <f t="shared" si="81"/>
        <v>0</v>
      </c>
      <c r="DC73" s="41">
        <f t="shared" si="81"/>
        <v>0</v>
      </c>
    </row>
    <row r="74" spans="2:107" x14ac:dyDescent="0.35">
      <c r="B74" s="40" t="s">
        <v>95</v>
      </c>
      <c r="H74" s="41">
        <f>-(H73/2)*Inflation_WACC_Taxes_Price!$C$24-MIN(H72,SUM(C73:$C73)*Inflation_WACC_Taxes_Price!$C$24)</f>
        <v>0</v>
      </c>
      <c r="I74" s="41">
        <f>-(I73/2)*Inflation_WACC_Taxes_Price!$C$24-MIN(I72,SUM($C73:H73)*Inflation_WACC_Taxes_Price!$C$24)</f>
        <v>0</v>
      </c>
      <c r="J74" s="41">
        <f>-(J73/2)*Inflation_WACC_Taxes_Price!$C$24-MIN(J72,SUM($C73:I73)*Inflation_WACC_Taxes_Price!$C$24)</f>
        <v>0</v>
      </c>
      <c r="K74" s="41">
        <f>-(K73/2)*Inflation_WACC_Taxes_Price!$C$24-MIN(K72,SUM($C73:J73)*Inflation_WACC_Taxes_Price!$C$24)</f>
        <v>0</v>
      </c>
      <c r="L74" s="41">
        <f>-(L73/2)*Inflation_WACC_Taxes_Price!$C$24-MIN(L72,SUM($C73:K73)*Inflation_WACC_Taxes_Price!$C$24)</f>
        <v>0</v>
      </c>
      <c r="M74" s="41">
        <f>-(M73/2)*Inflation_WACC_Taxes_Price!$C$24-MIN(M72,SUM($C73:L73)*Inflation_WACC_Taxes_Price!$C$24)</f>
        <v>0</v>
      </c>
      <c r="N74" s="41">
        <f>-(N73/2)*Inflation_WACC_Taxes_Price!$C$24-MIN(N72,SUM($C73:M73)*Inflation_WACC_Taxes_Price!$C$24)</f>
        <v>0</v>
      </c>
      <c r="O74" s="41">
        <f>-(O73/2)*Inflation_WACC_Taxes_Price!$C$24-MIN(O72,SUM($C73:N73)*Inflation_WACC_Taxes_Price!$C$24)</f>
        <v>0</v>
      </c>
      <c r="P74" s="41">
        <f>-(P73/2)*Inflation_WACC_Taxes_Price!$C$24-MIN(P72,SUM($C73:O73)*Inflation_WACC_Taxes_Price!$C$24)</f>
        <v>0</v>
      </c>
      <c r="Q74" s="41">
        <f>-(Q73/2)*Inflation_WACC_Taxes_Price!$C$24-MIN(Q72,SUM($C73:P73)*Inflation_WACC_Taxes_Price!$C$24)</f>
        <v>0</v>
      </c>
      <c r="R74" s="41">
        <f>-(R73/2)*Inflation_WACC_Taxes_Price!$C$24-MIN(R72,SUM($C73:Q73)*Inflation_WACC_Taxes_Price!$C$24)</f>
        <v>0</v>
      </c>
      <c r="S74" s="41">
        <f>-(S73/2)*Inflation_WACC_Taxes_Price!$C$24-MIN(S72,SUM($C73:R73)*Inflation_WACC_Taxes_Price!$C$24)</f>
        <v>0</v>
      </c>
      <c r="T74" s="41">
        <f>-(T73/2)*Inflation_WACC_Taxes_Price!$C$24-MIN(T72,SUM($C73:S73)*Inflation_WACC_Taxes_Price!$C$24)</f>
        <v>0</v>
      </c>
      <c r="U74" s="41">
        <f>-(U73/2)*Inflation_WACC_Taxes_Price!$C$24-MIN(U72,SUM($C73:T73)*Inflation_WACC_Taxes_Price!$C$24)</f>
        <v>0</v>
      </c>
      <c r="V74" s="41">
        <f>-(V73/2)*Inflation_WACC_Taxes_Price!$C$24-MIN(V72,SUM($C73:U73)*Inflation_WACC_Taxes_Price!$C$24)</f>
        <v>0</v>
      </c>
      <c r="W74" s="41">
        <f>-(W73/2)*Inflation_WACC_Taxes_Price!$C$24-MIN(W72,SUM($C73:V73)*Inflation_WACC_Taxes_Price!$C$24)</f>
        <v>0</v>
      </c>
      <c r="X74" s="41">
        <f>-(X73/2)*Inflation_WACC_Taxes_Price!$C$24-MIN(X72,SUM($C73:W73)*Inflation_WACC_Taxes_Price!$C$24)</f>
        <v>0</v>
      </c>
      <c r="Y74" s="41">
        <f>-(Y73/2)*Inflation_WACC_Taxes_Price!$C$24-MIN(Y72,SUM($C73:X73)*Inflation_WACC_Taxes_Price!$C$24)</f>
        <v>0</v>
      </c>
      <c r="Z74" s="41">
        <f>-(Z73/2)*Inflation_WACC_Taxes_Price!$C$24-MIN(Z72,SUM($C73:Y73)*Inflation_WACC_Taxes_Price!$C$24)</f>
        <v>0</v>
      </c>
      <c r="AA74" s="41">
        <f>-(AA73/2)*Inflation_WACC_Taxes_Price!$C$24-MIN(AA72,SUM($C73:Z73)*Inflation_WACC_Taxes_Price!$C$24)</f>
        <v>0</v>
      </c>
      <c r="AB74" s="41">
        <f>-(AB73/2)*Inflation_WACC_Taxes_Price!$C$24-MIN(AB72,SUM($C73:AA73)*Inflation_WACC_Taxes_Price!$C$24)</f>
        <v>0</v>
      </c>
      <c r="AC74" s="41">
        <f>-(AC73/2)*Inflation_WACC_Taxes_Price!$C$24-MIN(AC72,SUM($C73:AB73)*Inflation_WACC_Taxes_Price!$C$24)</f>
        <v>0</v>
      </c>
      <c r="AD74" s="41">
        <f>-(AD73/2)*Inflation_WACC_Taxes_Price!$C$24-MIN(AD72,SUM($C73:AC73)*Inflation_WACC_Taxes_Price!$C$24)</f>
        <v>0</v>
      </c>
      <c r="AE74" s="41">
        <f>-(AE73/2)*Inflation_WACC_Taxes_Price!$C$24-MIN(AE72,SUM($C73:AD73)*Inflation_WACC_Taxes_Price!$C$24)</f>
        <v>0</v>
      </c>
      <c r="AF74" s="41">
        <f>-(AF73/2)*Inflation_WACC_Taxes_Price!$C$24-MIN(AF72,SUM($C73:AE73)*Inflation_WACC_Taxes_Price!$C$24)</f>
        <v>0</v>
      </c>
      <c r="AG74" s="41">
        <f>-(AG73/2)*Inflation_WACC_Taxes_Price!$C$24-MIN(AG72,SUM($C73:AF73)*Inflation_WACC_Taxes_Price!$C$24)</f>
        <v>0</v>
      </c>
      <c r="AH74" s="41">
        <f>-(AH73/2)*Inflation_WACC_Taxes_Price!$C$24-MIN(AH72,SUM($C73:AG73)*Inflation_WACC_Taxes_Price!$C$24)</f>
        <v>0</v>
      </c>
      <c r="AI74" s="41">
        <f>-(AI73/2)*Inflation_WACC_Taxes_Price!$C$24-MIN(AI72,SUM($C73:AH73)*Inflation_WACC_Taxes_Price!$C$24)</f>
        <v>0</v>
      </c>
      <c r="AJ74" s="41">
        <f>-(AJ73/2)*Inflation_WACC_Taxes_Price!$C$24-MIN(AJ72,SUM($C73:AI73)*Inflation_WACC_Taxes_Price!$C$24)</f>
        <v>0</v>
      </c>
      <c r="AK74" s="41">
        <f>-(AK73/2)*Inflation_WACC_Taxes_Price!$C$24-MIN(AK72,SUM($C73:AJ73)*Inflation_WACC_Taxes_Price!$C$24)</f>
        <v>0</v>
      </c>
      <c r="AL74" s="41">
        <f>-(AL73/2)*Inflation_WACC_Taxes_Price!$C$24-MIN(AL72,SUM($C73:AK73)*Inflation_WACC_Taxes_Price!$C$24)</f>
        <v>0</v>
      </c>
      <c r="AM74" s="41">
        <f>-(AM73/2)*Inflation_WACC_Taxes_Price!$C$24-MIN(AM72,SUM($C73:AL73)*Inflation_WACC_Taxes_Price!$C$24)</f>
        <v>0</v>
      </c>
      <c r="AN74" s="41">
        <f>-(AN73/2)*Inflation_WACC_Taxes_Price!$C$24-MIN(AN72,SUM($C73:AM73)*Inflation_WACC_Taxes_Price!$C$24)</f>
        <v>0</v>
      </c>
      <c r="AO74" s="41">
        <f>-(AO73/2)*Inflation_WACC_Taxes_Price!$C$24-MIN(AO72,SUM($C73:AN73)*Inflation_WACC_Taxes_Price!$C$24)</f>
        <v>0</v>
      </c>
      <c r="AP74" s="41">
        <f>-(AP73/2)*Inflation_WACC_Taxes_Price!$C$24-MIN(AP72,SUM($C73:AO73)*Inflation_WACC_Taxes_Price!$C$24)</f>
        <v>0</v>
      </c>
      <c r="AQ74" s="41">
        <f>-(AQ73/2)*Inflation_WACC_Taxes_Price!$C$24-MIN(AQ72,SUM($C73:AP73)*Inflation_WACC_Taxes_Price!$C$24)</f>
        <v>0</v>
      </c>
      <c r="AR74" s="41">
        <f>-(AR73/2)*Inflation_WACC_Taxes_Price!$C$24-MIN(AR72,SUM($C73:AQ73)*Inflation_WACC_Taxes_Price!$C$24)</f>
        <v>0</v>
      </c>
      <c r="AS74" s="41">
        <f>-(AS73/2)*Inflation_WACC_Taxes_Price!$C$24-MIN(AS72,SUM($C73:AR73)*Inflation_WACC_Taxes_Price!$C$24)</f>
        <v>0</v>
      </c>
      <c r="AT74" s="41">
        <f>-(AT73/2)*Inflation_WACC_Taxes_Price!$C$24-MIN(AT72,SUM($C73:AS73)*Inflation_WACC_Taxes_Price!$C$24)</f>
        <v>0</v>
      </c>
      <c r="AU74" s="41">
        <f>-(AU73/2)*Inflation_WACC_Taxes_Price!$C$24-MIN(AU72,SUM($C73:AT73)*Inflation_WACC_Taxes_Price!$C$24)</f>
        <v>0</v>
      </c>
      <c r="AV74" s="41">
        <f>-(AV73/2)*Inflation_WACC_Taxes_Price!$C$24-MIN(AV72,SUM($C73:AU73)*Inflation_WACC_Taxes_Price!$C$24)</f>
        <v>0</v>
      </c>
      <c r="AW74" s="41">
        <f>-(AW73/2)*Inflation_WACC_Taxes_Price!$C$24-MIN(AW72,SUM($C73:AV73)*Inflation_WACC_Taxes_Price!$C$24)</f>
        <v>0</v>
      </c>
      <c r="AX74" s="41">
        <f>-(AX73/2)*Inflation_WACC_Taxes_Price!$C$24-MIN(AX72,SUM($C73:AW73)*Inflation_WACC_Taxes_Price!$C$24)</f>
        <v>0</v>
      </c>
      <c r="AY74" s="41">
        <f>-(AY73/2)*Inflation_WACC_Taxes_Price!$C$24-MIN(AY72,SUM($C73:AX73)*Inflation_WACC_Taxes_Price!$C$24)</f>
        <v>0</v>
      </c>
      <c r="AZ74" s="41">
        <f>-(AZ73/2)*Inflation_WACC_Taxes_Price!$C$24-MIN(AZ72,SUM($C73:AY73)*Inflation_WACC_Taxes_Price!$C$24)</f>
        <v>0</v>
      </c>
      <c r="BA74" s="41">
        <f>-(BA73/2)*Inflation_WACC_Taxes_Price!$C$24-MIN(BA72,SUM($C73:AZ73)*Inflation_WACC_Taxes_Price!$C$24)</f>
        <v>0</v>
      </c>
      <c r="BB74" s="41">
        <f>-(BB73/2)*Inflation_WACC_Taxes_Price!$C$24-MIN(BB72,SUM($C73:BA73)*Inflation_WACC_Taxes_Price!$C$24)</f>
        <v>0</v>
      </c>
      <c r="BC74" s="41">
        <f>-(BC73/2)*Inflation_WACC_Taxes_Price!$C$24-MIN(BC72,SUM($C73:BB73)*Inflation_WACC_Taxes_Price!$C$24)</f>
        <v>0</v>
      </c>
      <c r="BD74" s="41">
        <f>-(BD73/2)*Inflation_WACC_Taxes_Price!$C$24-MIN(BD72,SUM($C73:BC73)*Inflation_WACC_Taxes_Price!$C$24)</f>
        <v>0</v>
      </c>
      <c r="BE74" s="41">
        <f>-(BE73/2)*Inflation_WACC_Taxes_Price!$C$24-MIN(BE72,SUM($C73:BD73)*Inflation_WACC_Taxes_Price!$C$24)</f>
        <v>0</v>
      </c>
      <c r="BF74" s="41">
        <f>-(BF73/2)*Inflation_WACC_Taxes_Price!$C$24-MIN(BF72,SUM($C73:BE73)*Inflation_WACC_Taxes_Price!$C$24)</f>
        <v>0</v>
      </c>
      <c r="BG74" s="41">
        <f>-(BG73/2)*Inflation_WACC_Taxes_Price!$C$24-MIN(BG72,SUM($C73:BF73)*Inflation_WACC_Taxes_Price!$C$24)</f>
        <v>0</v>
      </c>
      <c r="BH74" s="41">
        <f>-(BH73/2)*Inflation_WACC_Taxes_Price!$C$24-MIN(BH72,SUM($C73:BG73)*Inflation_WACC_Taxes_Price!$C$24)</f>
        <v>0</v>
      </c>
      <c r="BI74" s="41">
        <f>-(BI73/2)*Inflation_WACC_Taxes_Price!$C$24-MIN(BI72,SUM($C73:BH73)*Inflation_WACC_Taxes_Price!$C$24)</f>
        <v>0</v>
      </c>
      <c r="BJ74" s="41">
        <f>-(BJ73/2)*Inflation_WACC_Taxes_Price!$C$24-MIN(BJ72,SUM($C73:BI73)*Inflation_WACC_Taxes_Price!$C$24)</f>
        <v>0</v>
      </c>
      <c r="BK74" s="41">
        <f>-(BK73/2)*Inflation_WACC_Taxes_Price!$C$24-MIN(BK72,SUM($C73:BJ73)*Inflation_WACC_Taxes_Price!$C$24)</f>
        <v>0</v>
      </c>
      <c r="BL74" s="41">
        <f>-(BL73/2)*Inflation_WACC_Taxes_Price!$C$24-MIN(BL72,SUM($C73:BK73)*Inflation_WACC_Taxes_Price!$C$24)</f>
        <v>0</v>
      </c>
      <c r="BM74" s="41">
        <f>-(BM73/2)*Inflation_WACC_Taxes_Price!$C$24-MIN(BM72,SUM($C73:BL73)*Inflation_WACC_Taxes_Price!$C$24)</f>
        <v>0</v>
      </c>
      <c r="BN74" s="41">
        <f>-(BN73/2)*Inflation_WACC_Taxes_Price!$C$24-MIN(BN72,SUM($C73:BM73)*Inflation_WACC_Taxes_Price!$C$24)</f>
        <v>0</v>
      </c>
      <c r="BO74" s="41">
        <f>-(BO73/2)*Inflation_WACC_Taxes_Price!$C$24-MIN(BO72,SUM($C73:BN73)*Inflation_WACC_Taxes_Price!$C$24)</f>
        <v>0</v>
      </c>
      <c r="BP74" s="41">
        <f>-(BP73/2)*Inflation_WACC_Taxes_Price!$C$24-MIN(BP72,SUM($C73:BO73)*Inflation_WACC_Taxes_Price!$C$24)</f>
        <v>0</v>
      </c>
      <c r="BQ74" s="41">
        <f>-(BQ73/2)*Inflation_WACC_Taxes_Price!$C$24-MIN(BQ72,SUM($C73:BP73)*Inflation_WACC_Taxes_Price!$C$24)</f>
        <v>0</v>
      </c>
      <c r="BR74" s="41">
        <f>-(BR73/2)*Inflation_WACC_Taxes_Price!$C$24-MIN(BR72,SUM($C73:BQ73)*Inflation_WACC_Taxes_Price!$C$24)</f>
        <v>0</v>
      </c>
      <c r="BS74" s="41">
        <f>-(BS73/2)*Inflation_WACC_Taxes_Price!$C$24-MIN(BS72,SUM($C73:BR73)*Inflation_WACC_Taxes_Price!$C$24)</f>
        <v>0</v>
      </c>
      <c r="BT74" s="41">
        <f>-(BT73/2)*Inflation_WACC_Taxes_Price!$C$24-MIN(BT72,SUM($C73:BS73)*Inflation_WACC_Taxes_Price!$C$24)</f>
        <v>0</v>
      </c>
      <c r="BU74" s="41">
        <f>-(BU73/2)*Inflation_WACC_Taxes_Price!$C$24-MIN(BU72,SUM($C73:BT73)*Inflation_WACC_Taxes_Price!$C$24)</f>
        <v>0</v>
      </c>
      <c r="BV74" s="41">
        <f>-(BV73/2)*Inflation_WACC_Taxes_Price!$C$24-MIN(BV72,SUM($C73:BU73)*Inflation_WACC_Taxes_Price!$C$24)</f>
        <v>0</v>
      </c>
      <c r="BW74" s="41">
        <f>-(BW73/2)*Inflation_WACC_Taxes_Price!$C$24-MIN(BW72,SUM($C73:BV73)*Inflation_WACC_Taxes_Price!$C$24)</f>
        <v>0</v>
      </c>
      <c r="BX74" s="41">
        <f>-(BX73/2)*Inflation_WACC_Taxes_Price!$C$24-MIN(BX72,SUM($C73:BW73)*Inflation_WACC_Taxes_Price!$C$24)</f>
        <v>0</v>
      </c>
      <c r="BY74" s="41">
        <f>-(BY73/2)*Inflation_WACC_Taxes_Price!$C$24-MIN(BY72,SUM($C73:BX73)*Inflation_WACC_Taxes_Price!$C$24)</f>
        <v>0</v>
      </c>
      <c r="BZ74" s="41">
        <f>-(BZ73/2)*Inflation_WACC_Taxes_Price!$C$24-MIN(BZ72,SUM($C73:BY73)*Inflation_WACC_Taxes_Price!$C$24)</f>
        <v>0</v>
      </c>
      <c r="CA74" s="41">
        <f>-(CA73/2)*Inflation_WACC_Taxes_Price!$C$24-MIN(CA72,SUM($C73:BZ73)*Inflation_WACC_Taxes_Price!$C$24)</f>
        <v>0</v>
      </c>
      <c r="CB74" s="41">
        <f>-(CB73/2)*Inflation_WACC_Taxes_Price!$C$24-MIN(CB72,SUM($C73:CA73)*Inflation_WACC_Taxes_Price!$C$24)</f>
        <v>0</v>
      </c>
      <c r="CC74" s="41">
        <f>-(CC73/2)*Inflation_WACC_Taxes_Price!$C$24-MIN(CC72,SUM($C73:CB73)*Inflation_WACC_Taxes_Price!$C$24)</f>
        <v>0</v>
      </c>
      <c r="CD74" s="41">
        <f>-(CD73/2)*Inflation_WACC_Taxes_Price!$C$24-MIN(CD72,SUM($C73:CC73)*Inflation_WACC_Taxes_Price!$C$24)</f>
        <v>0</v>
      </c>
      <c r="CE74" s="41">
        <f>-(CE73/2)*Inflation_WACC_Taxes_Price!$C$24-MIN(CE72,SUM($C73:CD73)*Inflation_WACC_Taxes_Price!$C$24)</f>
        <v>0</v>
      </c>
      <c r="CF74" s="41">
        <f>-(CF73/2)*Inflation_WACC_Taxes_Price!$C$24-MIN(CF72,SUM($C73:CE73)*Inflation_WACC_Taxes_Price!$C$24)</f>
        <v>0</v>
      </c>
      <c r="CG74" s="41">
        <f>-(CG73/2)*Inflation_WACC_Taxes_Price!$C$24-MIN(CG72,SUM($C73:CF73)*Inflation_WACC_Taxes_Price!$C$24)</f>
        <v>0</v>
      </c>
      <c r="CH74" s="41">
        <f>-(CH73/2)*Inflation_WACC_Taxes_Price!$C$24-MIN(CH72,SUM($C73:CG73)*Inflation_WACC_Taxes_Price!$C$24)</f>
        <v>0</v>
      </c>
      <c r="CI74" s="41">
        <f>-(CI73/2)*Inflation_WACC_Taxes_Price!$C$24-MIN(CI72,SUM($C73:CH73)*Inflation_WACC_Taxes_Price!$C$24)</f>
        <v>0</v>
      </c>
      <c r="CJ74" s="41">
        <f>-(CJ73/2)*Inflation_WACC_Taxes_Price!$C$24-MIN(CJ72,SUM($C73:CI73)*Inflation_WACC_Taxes_Price!$C$24)</f>
        <v>0</v>
      </c>
      <c r="CK74" s="41">
        <f>-(CK73/2)*Inflation_WACC_Taxes_Price!$C$24-MIN(CK72,SUM($C73:CJ73)*Inflation_WACC_Taxes_Price!$C$24)</f>
        <v>0</v>
      </c>
      <c r="CL74" s="41">
        <f>-(CL73/2)*Inflation_WACC_Taxes_Price!$C$24-MIN(CL72,SUM($C73:CK73)*Inflation_WACC_Taxes_Price!$C$24)</f>
        <v>0</v>
      </c>
      <c r="CM74" s="41">
        <f>-(CM73/2)*Inflation_WACC_Taxes_Price!$C$24-MIN(CM72,SUM($C73:CL73)*Inflation_WACC_Taxes_Price!$C$24)</f>
        <v>0</v>
      </c>
      <c r="CN74" s="41">
        <f>-(CN73/2)*Inflation_WACC_Taxes_Price!$C$24-MIN(CN72,SUM($C73:CM73)*Inflation_WACC_Taxes_Price!$C$24)</f>
        <v>0</v>
      </c>
      <c r="CO74" s="41">
        <f>-(CO73/2)*Inflation_WACC_Taxes_Price!$C$24-MIN(CO72,SUM($C73:CN73)*Inflation_WACC_Taxes_Price!$C$24)</f>
        <v>0</v>
      </c>
      <c r="CP74" s="41">
        <f>-(CP73/2)*Inflation_WACC_Taxes_Price!$C$24-MIN(CP72,SUM($C73:CO73)*Inflation_WACC_Taxes_Price!$C$24)</f>
        <v>0</v>
      </c>
      <c r="CQ74" s="41">
        <f>-(CQ73/2)*Inflation_WACC_Taxes_Price!$C$24-MIN(CQ72,SUM($C73:CP73)*Inflation_WACC_Taxes_Price!$C$24)</f>
        <v>0</v>
      </c>
      <c r="CR74" s="41">
        <f>-(CR73/2)*Inflation_WACC_Taxes_Price!$C$24-MIN(CR72,SUM($C73:CQ73)*Inflation_WACC_Taxes_Price!$C$24)</f>
        <v>0</v>
      </c>
      <c r="CS74" s="41">
        <f>-(CS73/2)*Inflation_WACC_Taxes_Price!$C$24-MIN(CS72,SUM($C73:CR73)*Inflation_WACC_Taxes_Price!$C$24)</f>
        <v>0</v>
      </c>
      <c r="CT74" s="41">
        <f>-(CT73/2)*Inflation_WACC_Taxes_Price!$C$24-MIN(CT72,SUM($C73:CS73)*Inflation_WACC_Taxes_Price!$C$24)</f>
        <v>0</v>
      </c>
      <c r="CU74" s="41">
        <f>-(CU73/2)*Inflation_WACC_Taxes_Price!$C$24-MIN(CU72,SUM($C73:CT73)*Inflation_WACC_Taxes_Price!$C$24)</f>
        <v>0</v>
      </c>
      <c r="CV74" s="41">
        <f>-(CV73/2)*Inflation_WACC_Taxes_Price!$C$24-MIN(CV72,SUM($C73:CU73)*Inflation_WACC_Taxes_Price!$C$24)</f>
        <v>0</v>
      </c>
      <c r="CW74" s="41">
        <f>-(CW73/2)*Inflation_WACC_Taxes_Price!$C$24-MIN(CW72,SUM($C73:CV73)*Inflation_WACC_Taxes_Price!$C$24)</f>
        <v>0</v>
      </c>
      <c r="CX74" s="41">
        <f>-(CX73/2)*Inflation_WACC_Taxes_Price!$C$24-MIN(CX72,SUM($C73:CW73)*Inflation_WACC_Taxes_Price!$C$24)</f>
        <v>0</v>
      </c>
      <c r="CY74" s="41">
        <f>-(CY73/2)*Inflation_WACC_Taxes_Price!$C$24-MIN(CY72,SUM($C73:CX73)*Inflation_WACC_Taxes_Price!$C$24)</f>
        <v>0</v>
      </c>
      <c r="CZ74" s="41">
        <f>-(CZ73/2)*Inflation_WACC_Taxes_Price!$C$24-MIN(CZ72,SUM($C73:CY73)*Inflation_WACC_Taxes_Price!$C$24)</f>
        <v>0</v>
      </c>
      <c r="DA74" s="41">
        <f>-(DA73/2)*Inflation_WACC_Taxes_Price!$C$24-MIN(DA72,SUM($C73:CZ73)*Inflation_WACC_Taxes_Price!$C$24)</f>
        <v>0</v>
      </c>
      <c r="DB74" s="41">
        <f>-(DB73/2)*Inflation_WACC_Taxes_Price!$C$24-MIN(DB72,SUM($C73:DA73)*Inflation_WACC_Taxes_Price!$C$24)</f>
        <v>0</v>
      </c>
      <c r="DC74" s="41">
        <f>-(DC73/2)*Inflation_WACC_Taxes_Price!$C$24-MIN(DC72,SUM($C73:DB73)*Inflation_WACC_Taxes_Price!$C$24)</f>
        <v>0</v>
      </c>
    </row>
    <row r="75" spans="2:107" x14ac:dyDescent="0.35">
      <c r="B75" s="40" t="s">
        <v>107</v>
      </c>
      <c r="H75" s="41">
        <f>H72+H73+H74</f>
        <v>0</v>
      </c>
      <c r="I75" s="41">
        <f t="shared" ref="I75" si="82">I72+I73+I74</f>
        <v>0</v>
      </c>
      <c r="J75" s="41">
        <f t="shared" ref="J75:BU75" si="83">J72+J73+J74</f>
        <v>0</v>
      </c>
      <c r="K75" s="41">
        <f t="shared" si="83"/>
        <v>0</v>
      </c>
      <c r="L75" s="41">
        <f t="shared" si="83"/>
        <v>0</v>
      </c>
      <c r="M75" s="41">
        <f t="shared" si="83"/>
        <v>0</v>
      </c>
      <c r="N75" s="41">
        <f t="shared" si="83"/>
        <v>0</v>
      </c>
      <c r="O75" s="41">
        <f t="shared" si="83"/>
        <v>0</v>
      </c>
      <c r="P75" s="41">
        <f t="shared" si="83"/>
        <v>0</v>
      </c>
      <c r="Q75" s="41">
        <f t="shared" si="83"/>
        <v>0</v>
      </c>
      <c r="R75" s="41">
        <f t="shared" si="83"/>
        <v>0</v>
      </c>
      <c r="S75" s="41">
        <f t="shared" si="83"/>
        <v>0</v>
      </c>
      <c r="T75" s="41">
        <f t="shared" si="83"/>
        <v>0</v>
      </c>
      <c r="U75" s="41">
        <f t="shared" si="83"/>
        <v>0</v>
      </c>
      <c r="V75" s="41">
        <f t="shared" si="83"/>
        <v>0</v>
      </c>
      <c r="W75" s="41">
        <f t="shared" si="83"/>
        <v>0</v>
      </c>
      <c r="X75" s="41">
        <f t="shared" si="83"/>
        <v>0</v>
      </c>
      <c r="Y75" s="41">
        <f t="shared" si="83"/>
        <v>0</v>
      </c>
      <c r="Z75" s="41">
        <f t="shared" si="83"/>
        <v>0</v>
      </c>
      <c r="AA75" s="41">
        <f t="shared" si="83"/>
        <v>0</v>
      </c>
      <c r="AB75" s="41">
        <f t="shared" si="83"/>
        <v>0</v>
      </c>
      <c r="AC75" s="41">
        <f t="shared" si="83"/>
        <v>0</v>
      </c>
      <c r="AD75" s="41">
        <f t="shared" si="83"/>
        <v>0</v>
      </c>
      <c r="AE75" s="41">
        <f t="shared" si="83"/>
        <v>0</v>
      </c>
      <c r="AF75" s="41">
        <f t="shared" si="83"/>
        <v>0</v>
      </c>
      <c r="AG75" s="41">
        <f t="shared" si="83"/>
        <v>0</v>
      </c>
      <c r="AH75" s="41">
        <f t="shared" si="83"/>
        <v>0</v>
      </c>
      <c r="AI75" s="41">
        <f t="shared" si="83"/>
        <v>0</v>
      </c>
      <c r="AJ75" s="41">
        <f t="shared" si="83"/>
        <v>0</v>
      </c>
      <c r="AK75" s="41">
        <f t="shared" si="83"/>
        <v>0</v>
      </c>
      <c r="AL75" s="41">
        <f t="shared" si="83"/>
        <v>0</v>
      </c>
      <c r="AM75" s="41">
        <f t="shared" si="83"/>
        <v>0</v>
      </c>
      <c r="AN75" s="41">
        <f t="shared" si="83"/>
        <v>0</v>
      </c>
      <c r="AO75" s="41">
        <f t="shared" si="83"/>
        <v>0</v>
      </c>
      <c r="AP75" s="41">
        <f t="shared" si="83"/>
        <v>0</v>
      </c>
      <c r="AQ75" s="41">
        <f t="shared" si="83"/>
        <v>0</v>
      </c>
      <c r="AR75" s="41">
        <f t="shared" si="83"/>
        <v>0</v>
      </c>
      <c r="AS75" s="41">
        <f t="shared" si="83"/>
        <v>0</v>
      </c>
      <c r="AT75" s="41">
        <f t="shared" si="83"/>
        <v>0</v>
      </c>
      <c r="AU75" s="41">
        <f t="shared" si="83"/>
        <v>0</v>
      </c>
      <c r="AV75" s="41">
        <f t="shared" si="83"/>
        <v>0</v>
      </c>
      <c r="AW75" s="41">
        <f t="shared" si="83"/>
        <v>0</v>
      </c>
      <c r="AX75" s="41">
        <f t="shared" si="83"/>
        <v>0</v>
      </c>
      <c r="AY75" s="41">
        <f t="shared" si="83"/>
        <v>0</v>
      </c>
      <c r="AZ75" s="41">
        <f t="shared" si="83"/>
        <v>0</v>
      </c>
      <c r="BA75" s="41">
        <f t="shared" si="83"/>
        <v>0</v>
      </c>
      <c r="BB75" s="41">
        <f t="shared" si="83"/>
        <v>0</v>
      </c>
      <c r="BC75" s="41">
        <f t="shared" si="83"/>
        <v>0</v>
      </c>
      <c r="BD75" s="41">
        <f t="shared" si="83"/>
        <v>0</v>
      </c>
      <c r="BE75" s="41">
        <f t="shared" si="83"/>
        <v>0</v>
      </c>
      <c r="BF75" s="41">
        <f t="shared" si="83"/>
        <v>0</v>
      </c>
      <c r="BG75" s="41">
        <f t="shared" si="83"/>
        <v>0</v>
      </c>
      <c r="BH75" s="41">
        <f t="shared" si="83"/>
        <v>0</v>
      </c>
      <c r="BI75" s="41">
        <f t="shared" si="83"/>
        <v>0</v>
      </c>
      <c r="BJ75" s="41">
        <f t="shared" si="83"/>
        <v>0</v>
      </c>
      <c r="BK75" s="41">
        <f t="shared" si="83"/>
        <v>0</v>
      </c>
      <c r="BL75" s="41">
        <f t="shared" si="83"/>
        <v>0</v>
      </c>
      <c r="BM75" s="41">
        <f t="shared" si="83"/>
        <v>0</v>
      </c>
      <c r="BN75" s="41">
        <f t="shared" si="83"/>
        <v>0</v>
      </c>
      <c r="BO75" s="41">
        <f t="shared" si="83"/>
        <v>0</v>
      </c>
      <c r="BP75" s="41">
        <f t="shared" si="83"/>
        <v>0</v>
      </c>
      <c r="BQ75" s="41">
        <f t="shared" si="83"/>
        <v>0</v>
      </c>
      <c r="BR75" s="41">
        <f t="shared" si="83"/>
        <v>0</v>
      </c>
      <c r="BS75" s="41">
        <f t="shared" si="83"/>
        <v>0</v>
      </c>
      <c r="BT75" s="41">
        <f t="shared" si="83"/>
        <v>0</v>
      </c>
      <c r="BU75" s="41">
        <f t="shared" si="83"/>
        <v>0</v>
      </c>
      <c r="BV75" s="41">
        <f t="shared" ref="BV75:DC75" si="84">BV72+BV73+BV74</f>
        <v>0</v>
      </c>
      <c r="BW75" s="41">
        <f t="shared" si="84"/>
        <v>0</v>
      </c>
      <c r="BX75" s="41">
        <f t="shared" si="84"/>
        <v>0</v>
      </c>
      <c r="BY75" s="41">
        <f t="shared" si="84"/>
        <v>0</v>
      </c>
      <c r="BZ75" s="41">
        <f t="shared" si="84"/>
        <v>0</v>
      </c>
      <c r="CA75" s="41">
        <f t="shared" si="84"/>
        <v>0</v>
      </c>
      <c r="CB75" s="41">
        <f t="shared" si="84"/>
        <v>0</v>
      </c>
      <c r="CC75" s="41">
        <f t="shared" si="84"/>
        <v>0</v>
      </c>
      <c r="CD75" s="41">
        <f t="shared" si="84"/>
        <v>0</v>
      </c>
      <c r="CE75" s="41">
        <f t="shared" si="84"/>
        <v>0</v>
      </c>
      <c r="CF75" s="41">
        <f t="shared" si="84"/>
        <v>0</v>
      </c>
      <c r="CG75" s="41">
        <f t="shared" si="84"/>
        <v>0</v>
      </c>
      <c r="CH75" s="41">
        <f t="shared" si="84"/>
        <v>0</v>
      </c>
      <c r="CI75" s="41">
        <f t="shared" si="84"/>
        <v>0</v>
      </c>
      <c r="CJ75" s="41">
        <f t="shared" si="84"/>
        <v>0</v>
      </c>
      <c r="CK75" s="41">
        <f t="shared" si="84"/>
        <v>0</v>
      </c>
      <c r="CL75" s="41">
        <f t="shared" si="84"/>
        <v>0</v>
      </c>
      <c r="CM75" s="41">
        <f t="shared" si="84"/>
        <v>0</v>
      </c>
      <c r="CN75" s="41">
        <f t="shared" si="84"/>
        <v>0</v>
      </c>
      <c r="CO75" s="41">
        <f t="shared" si="84"/>
        <v>0</v>
      </c>
      <c r="CP75" s="41">
        <f t="shared" si="84"/>
        <v>0</v>
      </c>
      <c r="CQ75" s="41">
        <f t="shared" si="84"/>
        <v>0</v>
      </c>
      <c r="CR75" s="41">
        <f t="shared" si="84"/>
        <v>0</v>
      </c>
      <c r="CS75" s="41">
        <f t="shared" si="84"/>
        <v>0</v>
      </c>
      <c r="CT75" s="41">
        <f t="shared" si="84"/>
        <v>0</v>
      </c>
      <c r="CU75" s="41">
        <f t="shared" si="84"/>
        <v>0</v>
      </c>
      <c r="CV75" s="41">
        <f t="shared" si="84"/>
        <v>0</v>
      </c>
      <c r="CW75" s="41">
        <f t="shared" si="84"/>
        <v>0</v>
      </c>
      <c r="CX75" s="41">
        <f t="shared" si="84"/>
        <v>0</v>
      </c>
      <c r="CY75" s="41">
        <f t="shared" si="84"/>
        <v>0</v>
      </c>
      <c r="CZ75" s="41">
        <f t="shared" si="84"/>
        <v>0</v>
      </c>
      <c r="DA75" s="41">
        <f t="shared" si="84"/>
        <v>0</v>
      </c>
      <c r="DB75" s="41">
        <f t="shared" si="84"/>
        <v>0</v>
      </c>
      <c r="DC75" s="41">
        <f t="shared" si="84"/>
        <v>0</v>
      </c>
    </row>
    <row r="76" spans="2:107" x14ac:dyDescent="0.35">
      <c r="B76" s="40"/>
    </row>
    <row r="77" spans="2:107" x14ac:dyDescent="0.35">
      <c r="B77">
        <f>B$31</f>
        <v>5</v>
      </c>
    </row>
    <row r="78" spans="2:107" x14ac:dyDescent="0.35">
      <c r="B78" s="40" t="s">
        <v>102</v>
      </c>
      <c r="H78" s="41">
        <f>C81</f>
        <v>0</v>
      </c>
      <c r="I78" s="41">
        <f t="shared" ref="I78:BU78" si="85">H81</f>
        <v>0</v>
      </c>
      <c r="J78" s="41">
        <f t="shared" si="85"/>
        <v>0</v>
      </c>
      <c r="K78" s="41">
        <f t="shared" si="85"/>
        <v>0</v>
      </c>
      <c r="L78" s="41">
        <f t="shared" si="85"/>
        <v>0</v>
      </c>
      <c r="M78" s="41">
        <f t="shared" si="85"/>
        <v>0</v>
      </c>
      <c r="N78" s="41">
        <f t="shared" si="85"/>
        <v>0</v>
      </c>
      <c r="O78" s="41">
        <f t="shared" si="85"/>
        <v>0</v>
      </c>
      <c r="P78" s="41">
        <f t="shared" si="85"/>
        <v>0</v>
      </c>
      <c r="Q78" s="41">
        <f t="shared" si="85"/>
        <v>0</v>
      </c>
      <c r="R78" s="41">
        <f t="shared" si="85"/>
        <v>0</v>
      </c>
      <c r="S78" s="41">
        <f t="shared" si="85"/>
        <v>0</v>
      </c>
      <c r="T78" s="41">
        <f t="shared" si="85"/>
        <v>0</v>
      </c>
      <c r="U78" s="41">
        <f t="shared" si="85"/>
        <v>0</v>
      </c>
      <c r="V78" s="41">
        <f t="shared" si="85"/>
        <v>0</v>
      </c>
      <c r="W78" s="41">
        <f t="shared" si="85"/>
        <v>0</v>
      </c>
      <c r="X78" s="41">
        <f t="shared" si="85"/>
        <v>0</v>
      </c>
      <c r="Y78" s="41">
        <f t="shared" si="85"/>
        <v>0</v>
      </c>
      <c r="Z78" s="41">
        <f t="shared" si="85"/>
        <v>0</v>
      </c>
      <c r="AA78" s="41">
        <f t="shared" si="85"/>
        <v>0</v>
      </c>
      <c r="AB78" s="41">
        <f t="shared" si="85"/>
        <v>0</v>
      </c>
      <c r="AC78" s="41">
        <f t="shared" si="85"/>
        <v>0</v>
      </c>
      <c r="AD78" s="41">
        <f t="shared" si="85"/>
        <v>0</v>
      </c>
      <c r="AE78" s="41">
        <f t="shared" si="85"/>
        <v>0</v>
      </c>
      <c r="AF78" s="41">
        <f t="shared" si="85"/>
        <v>0</v>
      </c>
      <c r="AG78" s="41">
        <f t="shared" si="85"/>
        <v>0</v>
      </c>
      <c r="AH78" s="41">
        <f t="shared" si="85"/>
        <v>0</v>
      </c>
      <c r="AI78" s="41">
        <f t="shared" si="85"/>
        <v>0</v>
      </c>
      <c r="AJ78" s="41">
        <f t="shared" si="85"/>
        <v>0</v>
      </c>
      <c r="AK78" s="41">
        <f t="shared" si="85"/>
        <v>0</v>
      </c>
      <c r="AL78" s="41">
        <f t="shared" si="85"/>
        <v>0</v>
      </c>
      <c r="AM78" s="41">
        <f t="shared" si="85"/>
        <v>0</v>
      </c>
      <c r="AN78" s="41">
        <f t="shared" si="85"/>
        <v>0</v>
      </c>
      <c r="AO78" s="41">
        <f t="shared" si="85"/>
        <v>0</v>
      </c>
      <c r="AP78" s="41">
        <f t="shared" si="85"/>
        <v>0</v>
      </c>
      <c r="AQ78" s="41">
        <f t="shared" si="85"/>
        <v>0</v>
      </c>
      <c r="AR78" s="41">
        <f t="shared" si="85"/>
        <v>0</v>
      </c>
      <c r="AS78" s="41">
        <f t="shared" si="85"/>
        <v>0</v>
      </c>
      <c r="AT78" s="41">
        <f t="shared" si="85"/>
        <v>0</v>
      </c>
      <c r="AU78" s="41">
        <f t="shared" si="85"/>
        <v>0</v>
      </c>
      <c r="AV78" s="41">
        <f t="shared" si="85"/>
        <v>0</v>
      </c>
      <c r="AW78" s="41">
        <f t="shared" si="85"/>
        <v>0</v>
      </c>
      <c r="AX78" s="41">
        <f t="shared" si="85"/>
        <v>0</v>
      </c>
      <c r="AY78" s="41">
        <f t="shared" si="85"/>
        <v>0</v>
      </c>
      <c r="AZ78" s="41">
        <f t="shared" si="85"/>
        <v>0</v>
      </c>
      <c r="BA78" s="41">
        <f t="shared" si="85"/>
        <v>0</v>
      </c>
      <c r="BB78" s="41">
        <f t="shared" si="85"/>
        <v>0</v>
      </c>
      <c r="BC78" s="41">
        <f t="shared" si="85"/>
        <v>0</v>
      </c>
      <c r="BD78" s="41">
        <f t="shared" si="85"/>
        <v>0</v>
      </c>
      <c r="BE78" s="41">
        <f t="shared" si="85"/>
        <v>0</v>
      </c>
      <c r="BF78" s="41">
        <f t="shared" si="85"/>
        <v>0</v>
      </c>
      <c r="BG78" s="41">
        <f t="shared" si="85"/>
        <v>0</v>
      </c>
      <c r="BH78" s="41">
        <f t="shared" si="85"/>
        <v>0</v>
      </c>
      <c r="BI78" s="41">
        <f t="shared" si="85"/>
        <v>0</v>
      </c>
      <c r="BJ78" s="41">
        <f t="shared" si="85"/>
        <v>0</v>
      </c>
      <c r="BK78" s="41">
        <f t="shared" si="85"/>
        <v>0</v>
      </c>
      <c r="BL78" s="41">
        <f t="shared" si="85"/>
        <v>0</v>
      </c>
      <c r="BM78" s="41">
        <f t="shared" si="85"/>
        <v>0</v>
      </c>
      <c r="BN78" s="41">
        <f t="shared" si="85"/>
        <v>0</v>
      </c>
      <c r="BO78" s="41">
        <f t="shared" si="85"/>
        <v>0</v>
      </c>
      <c r="BP78" s="41">
        <f t="shared" si="85"/>
        <v>0</v>
      </c>
      <c r="BQ78" s="41">
        <f t="shared" si="85"/>
        <v>0</v>
      </c>
      <c r="BR78" s="41">
        <f t="shared" si="85"/>
        <v>0</v>
      </c>
      <c r="BS78" s="41">
        <f t="shared" si="85"/>
        <v>0</v>
      </c>
      <c r="BT78" s="41">
        <f t="shared" si="85"/>
        <v>0</v>
      </c>
      <c r="BU78" s="41">
        <f t="shared" si="85"/>
        <v>0</v>
      </c>
      <c r="BV78" s="41">
        <f t="shared" ref="BV78:DC78" si="86">BU81</f>
        <v>0</v>
      </c>
      <c r="BW78" s="41">
        <f t="shared" si="86"/>
        <v>0</v>
      </c>
      <c r="BX78" s="41">
        <f t="shared" si="86"/>
        <v>0</v>
      </c>
      <c r="BY78" s="41">
        <f t="shared" si="86"/>
        <v>0</v>
      </c>
      <c r="BZ78" s="41">
        <f t="shared" si="86"/>
        <v>0</v>
      </c>
      <c r="CA78" s="41">
        <f t="shared" si="86"/>
        <v>0</v>
      </c>
      <c r="CB78" s="41">
        <f t="shared" si="86"/>
        <v>0</v>
      </c>
      <c r="CC78" s="41">
        <f t="shared" si="86"/>
        <v>0</v>
      </c>
      <c r="CD78" s="41">
        <f t="shared" si="86"/>
        <v>0</v>
      </c>
      <c r="CE78" s="41">
        <f t="shared" si="86"/>
        <v>0</v>
      </c>
      <c r="CF78" s="41">
        <f t="shared" si="86"/>
        <v>0</v>
      </c>
      <c r="CG78" s="41">
        <f t="shared" si="86"/>
        <v>0</v>
      </c>
      <c r="CH78" s="41">
        <f t="shared" si="86"/>
        <v>0</v>
      </c>
      <c r="CI78" s="41">
        <f t="shared" si="86"/>
        <v>0</v>
      </c>
      <c r="CJ78" s="41">
        <f t="shared" si="86"/>
        <v>0</v>
      </c>
      <c r="CK78" s="41">
        <f t="shared" si="86"/>
        <v>0</v>
      </c>
      <c r="CL78" s="41">
        <f t="shared" si="86"/>
        <v>0</v>
      </c>
      <c r="CM78" s="41">
        <f t="shared" si="86"/>
        <v>0</v>
      </c>
      <c r="CN78" s="41">
        <f t="shared" si="86"/>
        <v>0</v>
      </c>
      <c r="CO78" s="41">
        <f t="shared" si="86"/>
        <v>0</v>
      </c>
      <c r="CP78" s="41">
        <f t="shared" si="86"/>
        <v>0</v>
      </c>
      <c r="CQ78" s="41">
        <f t="shared" si="86"/>
        <v>0</v>
      </c>
      <c r="CR78" s="41">
        <f t="shared" si="86"/>
        <v>0</v>
      </c>
      <c r="CS78" s="41">
        <f t="shared" si="86"/>
        <v>0</v>
      </c>
      <c r="CT78" s="41">
        <f t="shared" si="86"/>
        <v>0</v>
      </c>
      <c r="CU78" s="41">
        <f t="shared" si="86"/>
        <v>0</v>
      </c>
      <c r="CV78" s="41">
        <f t="shared" si="86"/>
        <v>0</v>
      </c>
      <c r="CW78" s="41">
        <f t="shared" si="86"/>
        <v>0</v>
      </c>
      <c r="CX78" s="41">
        <f t="shared" si="86"/>
        <v>0</v>
      </c>
      <c r="CY78" s="41">
        <f t="shared" si="86"/>
        <v>0</v>
      </c>
      <c r="CZ78" s="41">
        <f t="shared" si="86"/>
        <v>0</v>
      </c>
      <c r="DA78" s="41">
        <f t="shared" si="86"/>
        <v>0</v>
      </c>
      <c r="DB78" s="41">
        <f t="shared" si="86"/>
        <v>0</v>
      </c>
      <c r="DC78" s="41">
        <f t="shared" si="86"/>
        <v>0</v>
      </c>
    </row>
    <row r="79" spans="2:107" x14ac:dyDescent="0.35">
      <c r="B79" s="40" t="s">
        <v>111</v>
      </c>
      <c r="H79" s="41">
        <f>H$31</f>
        <v>0</v>
      </c>
      <c r="I79" s="41">
        <f t="shared" ref="I79:BT79" si="87">I$31</f>
        <v>0</v>
      </c>
      <c r="J79" s="41">
        <f t="shared" si="87"/>
        <v>0</v>
      </c>
      <c r="K79" s="41">
        <f t="shared" si="87"/>
        <v>0</v>
      </c>
      <c r="L79" s="41">
        <f t="shared" si="87"/>
        <v>0</v>
      </c>
      <c r="M79" s="41">
        <f t="shared" si="87"/>
        <v>0</v>
      </c>
      <c r="N79" s="41">
        <f t="shared" si="87"/>
        <v>0</v>
      </c>
      <c r="O79" s="41">
        <f t="shared" si="87"/>
        <v>0</v>
      </c>
      <c r="P79" s="41">
        <f t="shared" si="87"/>
        <v>0</v>
      </c>
      <c r="Q79" s="41">
        <f t="shared" si="87"/>
        <v>0</v>
      </c>
      <c r="R79" s="41">
        <f t="shared" si="87"/>
        <v>0</v>
      </c>
      <c r="S79" s="41">
        <f t="shared" si="87"/>
        <v>0</v>
      </c>
      <c r="T79" s="41">
        <f t="shared" si="87"/>
        <v>0</v>
      </c>
      <c r="U79" s="41">
        <f t="shared" si="87"/>
        <v>0</v>
      </c>
      <c r="V79" s="41">
        <f t="shared" si="87"/>
        <v>0</v>
      </c>
      <c r="W79" s="41">
        <f t="shared" si="87"/>
        <v>0</v>
      </c>
      <c r="X79" s="41">
        <f t="shared" si="87"/>
        <v>0</v>
      </c>
      <c r="Y79" s="41">
        <f t="shared" si="87"/>
        <v>0</v>
      </c>
      <c r="Z79" s="41">
        <f t="shared" si="87"/>
        <v>0</v>
      </c>
      <c r="AA79" s="41">
        <f t="shared" si="87"/>
        <v>0</v>
      </c>
      <c r="AB79" s="41">
        <f t="shared" si="87"/>
        <v>0</v>
      </c>
      <c r="AC79" s="41">
        <f t="shared" si="87"/>
        <v>0</v>
      </c>
      <c r="AD79" s="41">
        <f t="shared" si="87"/>
        <v>0</v>
      </c>
      <c r="AE79" s="41">
        <f t="shared" si="87"/>
        <v>0</v>
      </c>
      <c r="AF79" s="41">
        <f t="shared" si="87"/>
        <v>0</v>
      </c>
      <c r="AG79" s="41">
        <f t="shared" si="87"/>
        <v>0</v>
      </c>
      <c r="AH79" s="41">
        <f t="shared" si="87"/>
        <v>0</v>
      </c>
      <c r="AI79" s="41">
        <f t="shared" si="87"/>
        <v>0</v>
      </c>
      <c r="AJ79" s="41">
        <f t="shared" si="87"/>
        <v>0</v>
      </c>
      <c r="AK79" s="41">
        <f t="shared" si="87"/>
        <v>0</v>
      </c>
      <c r="AL79" s="41">
        <f t="shared" si="87"/>
        <v>0</v>
      </c>
      <c r="AM79" s="41">
        <f t="shared" si="87"/>
        <v>0</v>
      </c>
      <c r="AN79" s="41">
        <f t="shared" si="87"/>
        <v>0</v>
      </c>
      <c r="AO79" s="41">
        <f t="shared" si="87"/>
        <v>0</v>
      </c>
      <c r="AP79" s="41">
        <f t="shared" si="87"/>
        <v>0</v>
      </c>
      <c r="AQ79" s="41">
        <f t="shared" si="87"/>
        <v>0</v>
      </c>
      <c r="AR79" s="41">
        <f t="shared" si="87"/>
        <v>0</v>
      </c>
      <c r="AS79" s="41">
        <f t="shared" si="87"/>
        <v>0</v>
      </c>
      <c r="AT79" s="41">
        <f t="shared" si="87"/>
        <v>0</v>
      </c>
      <c r="AU79" s="41">
        <f t="shared" si="87"/>
        <v>0</v>
      </c>
      <c r="AV79" s="41">
        <f t="shared" si="87"/>
        <v>0</v>
      </c>
      <c r="AW79" s="41">
        <f t="shared" si="87"/>
        <v>0</v>
      </c>
      <c r="AX79" s="41">
        <f t="shared" si="87"/>
        <v>0</v>
      </c>
      <c r="AY79" s="41">
        <f t="shared" si="87"/>
        <v>0</v>
      </c>
      <c r="AZ79" s="41">
        <f t="shared" si="87"/>
        <v>0</v>
      </c>
      <c r="BA79" s="41">
        <f t="shared" si="87"/>
        <v>0</v>
      </c>
      <c r="BB79" s="41">
        <f t="shared" si="87"/>
        <v>0</v>
      </c>
      <c r="BC79" s="41">
        <f t="shared" si="87"/>
        <v>0</v>
      </c>
      <c r="BD79" s="41">
        <f t="shared" si="87"/>
        <v>0</v>
      </c>
      <c r="BE79" s="41">
        <f t="shared" si="87"/>
        <v>0</v>
      </c>
      <c r="BF79" s="41">
        <f t="shared" si="87"/>
        <v>0</v>
      </c>
      <c r="BG79" s="41">
        <f t="shared" si="87"/>
        <v>0</v>
      </c>
      <c r="BH79" s="41">
        <f t="shared" si="87"/>
        <v>0</v>
      </c>
      <c r="BI79" s="41">
        <f t="shared" si="87"/>
        <v>0</v>
      </c>
      <c r="BJ79" s="41">
        <f t="shared" si="87"/>
        <v>0</v>
      </c>
      <c r="BK79" s="41">
        <f t="shared" si="87"/>
        <v>0</v>
      </c>
      <c r="BL79" s="41">
        <f t="shared" si="87"/>
        <v>0</v>
      </c>
      <c r="BM79" s="41">
        <f t="shared" si="87"/>
        <v>0</v>
      </c>
      <c r="BN79" s="41">
        <f t="shared" si="87"/>
        <v>0</v>
      </c>
      <c r="BO79" s="41">
        <f t="shared" si="87"/>
        <v>0</v>
      </c>
      <c r="BP79" s="41">
        <f t="shared" si="87"/>
        <v>0</v>
      </c>
      <c r="BQ79" s="41">
        <f t="shared" si="87"/>
        <v>0</v>
      </c>
      <c r="BR79" s="41">
        <f t="shared" si="87"/>
        <v>0</v>
      </c>
      <c r="BS79" s="41">
        <f t="shared" si="87"/>
        <v>0</v>
      </c>
      <c r="BT79" s="41">
        <f t="shared" si="87"/>
        <v>0</v>
      </c>
      <c r="BU79" s="41">
        <f t="shared" ref="BU79:DC79" si="88">BU$31</f>
        <v>0</v>
      </c>
      <c r="BV79" s="41">
        <f t="shared" si="88"/>
        <v>0</v>
      </c>
      <c r="BW79" s="41">
        <f t="shared" si="88"/>
        <v>0</v>
      </c>
      <c r="BX79" s="41">
        <f t="shared" si="88"/>
        <v>0</v>
      </c>
      <c r="BY79" s="41">
        <f t="shared" si="88"/>
        <v>0</v>
      </c>
      <c r="BZ79" s="41">
        <f t="shared" si="88"/>
        <v>0</v>
      </c>
      <c r="CA79" s="41">
        <f t="shared" si="88"/>
        <v>0</v>
      </c>
      <c r="CB79" s="41">
        <f t="shared" si="88"/>
        <v>0</v>
      </c>
      <c r="CC79" s="41">
        <f t="shared" si="88"/>
        <v>0</v>
      </c>
      <c r="CD79" s="41">
        <f t="shared" si="88"/>
        <v>0</v>
      </c>
      <c r="CE79" s="41">
        <f t="shared" si="88"/>
        <v>0</v>
      </c>
      <c r="CF79" s="41">
        <f t="shared" si="88"/>
        <v>0</v>
      </c>
      <c r="CG79" s="41">
        <f t="shared" si="88"/>
        <v>0</v>
      </c>
      <c r="CH79" s="41">
        <f t="shared" si="88"/>
        <v>0</v>
      </c>
      <c r="CI79" s="41">
        <f t="shared" si="88"/>
        <v>0</v>
      </c>
      <c r="CJ79" s="41">
        <f t="shared" si="88"/>
        <v>0</v>
      </c>
      <c r="CK79" s="41">
        <f t="shared" si="88"/>
        <v>0</v>
      </c>
      <c r="CL79" s="41">
        <f t="shared" si="88"/>
        <v>0</v>
      </c>
      <c r="CM79" s="41">
        <f t="shared" si="88"/>
        <v>0</v>
      </c>
      <c r="CN79" s="41">
        <f t="shared" si="88"/>
        <v>0</v>
      </c>
      <c r="CO79" s="41">
        <f t="shared" si="88"/>
        <v>0</v>
      </c>
      <c r="CP79" s="41">
        <f t="shared" si="88"/>
        <v>0</v>
      </c>
      <c r="CQ79" s="41">
        <f t="shared" si="88"/>
        <v>0</v>
      </c>
      <c r="CR79" s="41">
        <f t="shared" si="88"/>
        <v>0</v>
      </c>
      <c r="CS79" s="41">
        <f t="shared" si="88"/>
        <v>0</v>
      </c>
      <c r="CT79" s="41">
        <f t="shared" si="88"/>
        <v>0</v>
      </c>
      <c r="CU79" s="41">
        <f t="shared" si="88"/>
        <v>0</v>
      </c>
      <c r="CV79" s="41">
        <f t="shared" si="88"/>
        <v>0</v>
      </c>
      <c r="CW79" s="41">
        <f t="shared" si="88"/>
        <v>0</v>
      </c>
      <c r="CX79" s="41">
        <f t="shared" si="88"/>
        <v>0</v>
      </c>
      <c r="CY79" s="41">
        <f t="shared" si="88"/>
        <v>0</v>
      </c>
      <c r="CZ79" s="41">
        <f t="shared" si="88"/>
        <v>0</v>
      </c>
      <c r="DA79" s="41">
        <f t="shared" si="88"/>
        <v>0</v>
      </c>
      <c r="DB79" s="41">
        <f t="shared" si="88"/>
        <v>0</v>
      </c>
      <c r="DC79" s="41">
        <f t="shared" si="88"/>
        <v>0</v>
      </c>
    </row>
    <row r="80" spans="2:107" x14ac:dyDescent="0.35">
      <c r="B80" s="40" t="s">
        <v>103</v>
      </c>
      <c r="H80" s="41">
        <f>-(H79/2)*Inflation_WACC_Taxes_Price!$C$25-MIN(H78,SUM(C79:$C79)*Inflation_WACC_Taxes_Price!$C$25)</f>
        <v>0</v>
      </c>
      <c r="I80" s="41">
        <f>-(I79/2)*Inflation_WACC_Taxes_Price!$C$25-MIN(I78,SUM($C79:H79)*Inflation_WACC_Taxes_Price!$C$25)</f>
        <v>0</v>
      </c>
      <c r="J80" s="41">
        <f>-(J79/2)*Inflation_WACC_Taxes_Price!$C$25-MIN(J78,SUM($C79:I79)*Inflation_WACC_Taxes_Price!$C$25)</f>
        <v>0</v>
      </c>
      <c r="K80" s="41">
        <f>-(K79/2)*Inflation_WACC_Taxes_Price!$C$25-MIN(K78,SUM($C79:J79)*Inflation_WACC_Taxes_Price!$C$25)</f>
        <v>0</v>
      </c>
      <c r="L80" s="41">
        <f>-(L79/2)*Inflation_WACC_Taxes_Price!$C$25-MIN(L78,SUM($C79:K79)*Inflation_WACC_Taxes_Price!$C$25)</f>
        <v>0</v>
      </c>
      <c r="M80" s="41">
        <f>-(M79/2)*Inflation_WACC_Taxes_Price!$C$25-MIN(M78,SUM($C79:L79)*Inflation_WACC_Taxes_Price!$C$25)</f>
        <v>0</v>
      </c>
      <c r="N80" s="41">
        <f>-(N79/2)*Inflation_WACC_Taxes_Price!$C$25-MIN(N78,SUM($C79:M79)*Inflation_WACC_Taxes_Price!$C$25)</f>
        <v>0</v>
      </c>
      <c r="O80" s="41">
        <f>-(O79/2)*Inflation_WACC_Taxes_Price!$C$25-MIN(O78,SUM($C79:N79)*Inflation_WACC_Taxes_Price!$C$25)</f>
        <v>0</v>
      </c>
      <c r="P80" s="41">
        <f>-(P79/2)*Inflation_WACC_Taxes_Price!$C$25-MIN(P78,SUM($C79:O79)*Inflation_WACC_Taxes_Price!$C$25)</f>
        <v>0</v>
      </c>
      <c r="Q80" s="41">
        <f>-(Q79/2)*Inflation_WACC_Taxes_Price!$C$25-MIN(Q78,SUM($C79:P79)*Inflation_WACC_Taxes_Price!$C$25)</f>
        <v>0</v>
      </c>
      <c r="R80" s="41">
        <f>-(R79/2)*Inflation_WACC_Taxes_Price!$C$25-MIN(R78,SUM($C79:Q79)*Inflation_WACC_Taxes_Price!$C$25)</f>
        <v>0</v>
      </c>
      <c r="S80" s="41">
        <f>-(S79/2)*Inflation_WACC_Taxes_Price!$C$25-MIN(S78,SUM($C79:R79)*Inflation_WACC_Taxes_Price!$C$25)</f>
        <v>0</v>
      </c>
      <c r="T80" s="41">
        <f>-(T79/2)*Inflation_WACC_Taxes_Price!$C$25-MIN(T78,SUM($C79:S79)*Inflation_WACC_Taxes_Price!$C$25)</f>
        <v>0</v>
      </c>
      <c r="U80" s="41">
        <f>-(U79/2)*Inflation_WACC_Taxes_Price!$C$25-MIN(U78,SUM($C79:T79)*Inflation_WACC_Taxes_Price!$C$25)</f>
        <v>0</v>
      </c>
      <c r="V80" s="41">
        <f>-(V79/2)*Inflation_WACC_Taxes_Price!$C$25-MIN(V78,SUM($C79:U79)*Inflation_WACC_Taxes_Price!$C$25)</f>
        <v>0</v>
      </c>
      <c r="W80" s="41">
        <f>-(W79/2)*Inflation_WACC_Taxes_Price!$C$25-MIN(W78,SUM($C79:V79)*Inflation_WACC_Taxes_Price!$C$25)</f>
        <v>0</v>
      </c>
      <c r="X80" s="41">
        <f>-(X79/2)*Inflation_WACC_Taxes_Price!$C$25-MIN(X78,SUM($C79:W79)*Inflation_WACC_Taxes_Price!$C$25)</f>
        <v>0</v>
      </c>
      <c r="Y80" s="41">
        <f>-(Y79/2)*Inflation_WACC_Taxes_Price!$C$25-MIN(Y78,SUM($C79:X79)*Inflation_WACC_Taxes_Price!$C$25)</f>
        <v>0</v>
      </c>
      <c r="Z80" s="41">
        <f>-(Z79/2)*Inflation_WACC_Taxes_Price!$C$25-MIN(Z78,SUM($C79:Y79)*Inflation_WACC_Taxes_Price!$C$25)</f>
        <v>0</v>
      </c>
      <c r="AA80" s="41">
        <f>-(AA79/2)*Inflation_WACC_Taxes_Price!$C$25-MIN(AA78,SUM($C79:Z79)*Inflation_WACC_Taxes_Price!$C$25)</f>
        <v>0</v>
      </c>
      <c r="AB80" s="41">
        <f>-(AB79/2)*Inflation_WACC_Taxes_Price!$C$25-MIN(AB78,SUM($C79:AA79)*Inflation_WACC_Taxes_Price!$C$25)</f>
        <v>0</v>
      </c>
      <c r="AC80" s="41">
        <f>-(AC79/2)*Inflation_WACC_Taxes_Price!$C$25-MIN(AC78,SUM($C79:AB79)*Inflation_WACC_Taxes_Price!$C$25)</f>
        <v>0</v>
      </c>
      <c r="AD80" s="41">
        <f>-(AD79/2)*Inflation_WACC_Taxes_Price!$C$25-MIN(AD78,SUM($C79:AC79)*Inflation_WACC_Taxes_Price!$C$25)</f>
        <v>0</v>
      </c>
      <c r="AE80" s="41">
        <f>-(AE79/2)*Inflation_WACC_Taxes_Price!$C$25-MIN(AE78,SUM($C79:AD79)*Inflation_WACC_Taxes_Price!$C$25)</f>
        <v>0</v>
      </c>
      <c r="AF80" s="41">
        <f>-(AF79/2)*Inflation_WACC_Taxes_Price!$C$25-MIN(AF78,SUM($C79:AE79)*Inflation_WACC_Taxes_Price!$C$25)</f>
        <v>0</v>
      </c>
      <c r="AG80" s="41">
        <f>-(AG79/2)*Inflation_WACC_Taxes_Price!$C$25-MIN(AG78,SUM($C79:AF79)*Inflation_WACC_Taxes_Price!$C$25)</f>
        <v>0</v>
      </c>
      <c r="AH80" s="41">
        <f>-(AH79/2)*Inflation_WACC_Taxes_Price!$C$25-MIN(AH78,SUM($C79:AG79)*Inflation_WACC_Taxes_Price!$C$25)</f>
        <v>0</v>
      </c>
      <c r="AI80" s="41">
        <f>-(AI79/2)*Inflation_WACC_Taxes_Price!$C$25-MIN(AI78,SUM($C79:AH79)*Inflation_WACC_Taxes_Price!$C$25)</f>
        <v>0</v>
      </c>
      <c r="AJ80" s="41">
        <f>-(AJ79/2)*Inflation_WACC_Taxes_Price!$C$25-MIN(AJ78,SUM($C79:AI79)*Inflation_WACC_Taxes_Price!$C$25)</f>
        <v>0</v>
      </c>
      <c r="AK80" s="41">
        <f>-(AK79/2)*Inflation_WACC_Taxes_Price!$C$25-MIN(AK78,SUM($C79:AJ79)*Inflation_WACC_Taxes_Price!$C$25)</f>
        <v>0</v>
      </c>
      <c r="AL80" s="41">
        <f>-(AL79/2)*Inflation_WACC_Taxes_Price!$C$25-MIN(AL78,SUM($C79:AK79)*Inflation_WACC_Taxes_Price!$C$25)</f>
        <v>0</v>
      </c>
      <c r="AM80" s="41">
        <f>-(AM79/2)*Inflation_WACC_Taxes_Price!$C$25-MIN(AM78,SUM($C79:AL79)*Inflation_WACC_Taxes_Price!$C$25)</f>
        <v>0</v>
      </c>
      <c r="AN80" s="41">
        <f>-(AN79/2)*Inflation_WACC_Taxes_Price!$C$25-MIN(AN78,SUM($C79:AM79)*Inflation_WACC_Taxes_Price!$C$25)</f>
        <v>0</v>
      </c>
      <c r="AO80" s="41">
        <f>-(AO79/2)*Inflation_WACC_Taxes_Price!$C$25-MIN(AO78,SUM($C79:AN79)*Inflation_WACC_Taxes_Price!$C$25)</f>
        <v>0</v>
      </c>
      <c r="AP80" s="41">
        <f>-(AP79/2)*Inflation_WACC_Taxes_Price!$C$25-MIN(AP78,SUM($C79:AO79)*Inflation_WACC_Taxes_Price!$C$25)</f>
        <v>0</v>
      </c>
      <c r="AQ80" s="41">
        <f>-(AQ79/2)*Inflation_WACC_Taxes_Price!$C$25-MIN(AQ78,SUM($C79:AP79)*Inflation_WACC_Taxes_Price!$C$25)</f>
        <v>0</v>
      </c>
      <c r="AR80" s="41">
        <f>-(AR79/2)*Inflation_WACC_Taxes_Price!$C$25-MIN(AR78,SUM($C79:AQ79)*Inflation_WACC_Taxes_Price!$C$25)</f>
        <v>0</v>
      </c>
      <c r="AS80" s="41">
        <f>-(AS79/2)*Inflation_WACC_Taxes_Price!$C$25-MIN(AS78,SUM($C79:AR79)*Inflation_WACC_Taxes_Price!$C$25)</f>
        <v>0</v>
      </c>
      <c r="AT80" s="41">
        <f>-(AT79/2)*Inflation_WACC_Taxes_Price!$C$25-MIN(AT78,SUM($C79:AS79)*Inflation_WACC_Taxes_Price!$C$25)</f>
        <v>0</v>
      </c>
      <c r="AU80" s="41">
        <f>-(AU79/2)*Inflation_WACC_Taxes_Price!$C$25-MIN(AU78,SUM($C79:AT79)*Inflation_WACC_Taxes_Price!$C$25)</f>
        <v>0</v>
      </c>
      <c r="AV80" s="41">
        <f>-(AV79/2)*Inflation_WACC_Taxes_Price!$C$25-MIN(AV78,SUM($C79:AU79)*Inflation_WACC_Taxes_Price!$C$25)</f>
        <v>0</v>
      </c>
      <c r="AW80" s="41">
        <f>-(AW79/2)*Inflation_WACC_Taxes_Price!$C$25-MIN(AW78,SUM($C79:AV79)*Inflation_WACC_Taxes_Price!$C$25)</f>
        <v>0</v>
      </c>
      <c r="AX80" s="41">
        <f>-(AX79/2)*Inflation_WACC_Taxes_Price!$C$25-MIN(AX78,SUM($C79:AW79)*Inflation_WACC_Taxes_Price!$C$25)</f>
        <v>0</v>
      </c>
      <c r="AY80" s="41">
        <f>-(AY79/2)*Inflation_WACC_Taxes_Price!$C$25-MIN(AY78,SUM($C79:AX79)*Inflation_WACC_Taxes_Price!$C$25)</f>
        <v>0</v>
      </c>
      <c r="AZ80" s="41">
        <f>-(AZ79/2)*Inflation_WACC_Taxes_Price!$C$25-MIN(AZ78,SUM($C79:AY79)*Inflation_WACC_Taxes_Price!$C$25)</f>
        <v>0</v>
      </c>
      <c r="BA80" s="41">
        <f>-(BA79/2)*Inflation_WACC_Taxes_Price!$C$25-MIN(BA78,SUM($C79:AZ79)*Inflation_WACC_Taxes_Price!$C$25)</f>
        <v>0</v>
      </c>
      <c r="BB80" s="41">
        <f>-(BB79/2)*Inflation_WACC_Taxes_Price!$C$25-MIN(BB78,SUM($C79:BA79)*Inflation_WACC_Taxes_Price!$C$25)</f>
        <v>0</v>
      </c>
      <c r="BC80" s="41">
        <f>-(BC79/2)*Inflation_WACC_Taxes_Price!$C$25-MIN(BC78,SUM($C79:BB79)*Inflation_WACC_Taxes_Price!$C$25)</f>
        <v>0</v>
      </c>
      <c r="BD80" s="41">
        <f>-(BD79/2)*Inflation_WACC_Taxes_Price!$C$25-MIN(BD78,SUM($C79:BC79)*Inflation_WACC_Taxes_Price!$C$25)</f>
        <v>0</v>
      </c>
      <c r="BE80" s="41">
        <f>-(BE79/2)*Inflation_WACC_Taxes_Price!$C$25-MIN(BE78,SUM($C79:BD79)*Inflation_WACC_Taxes_Price!$C$25)</f>
        <v>0</v>
      </c>
      <c r="BF80" s="41">
        <f>-(BF79/2)*Inflation_WACC_Taxes_Price!$C$25-MIN(BF78,SUM($C79:BE79)*Inflation_WACC_Taxes_Price!$C$25)</f>
        <v>0</v>
      </c>
      <c r="BG80" s="41">
        <f>-(BG79/2)*Inflation_WACC_Taxes_Price!$C$25-MIN(BG78,SUM($C79:BF79)*Inflation_WACC_Taxes_Price!$C$25)</f>
        <v>0</v>
      </c>
      <c r="BH80" s="41">
        <f>-(BH79/2)*Inflation_WACC_Taxes_Price!$C$25-MIN(BH78,SUM($C79:BG79)*Inflation_WACC_Taxes_Price!$C$25)</f>
        <v>0</v>
      </c>
      <c r="BI80" s="41">
        <f>-(BI79/2)*Inflation_WACC_Taxes_Price!$C$25-MIN(BI78,SUM($C79:BH79)*Inflation_WACC_Taxes_Price!$C$25)</f>
        <v>0</v>
      </c>
      <c r="BJ80" s="41">
        <f>-(BJ79/2)*Inflation_WACC_Taxes_Price!$C$25-MIN(BJ78,SUM($C79:BI79)*Inflation_WACC_Taxes_Price!$C$25)</f>
        <v>0</v>
      </c>
      <c r="BK80" s="41">
        <f>-(BK79/2)*Inflation_WACC_Taxes_Price!$C$25-MIN(BK78,SUM($C79:BJ79)*Inflation_WACC_Taxes_Price!$C$25)</f>
        <v>0</v>
      </c>
      <c r="BL80" s="41">
        <f>-(BL79/2)*Inflation_WACC_Taxes_Price!$C$25-MIN(BL78,SUM($C79:BK79)*Inflation_WACC_Taxes_Price!$C$25)</f>
        <v>0</v>
      </c>
      <c r="BM80" s="41">
        <f>-(BM79/2)*Inflation_WACC_Taxes_Price!$C$25-MIN(BM78,SUM($C79:BL79)*Inflation_WACC_Taxes_Price!$C$25)</f>
        <v>0</v>
      </c>
      <c r="BN80" s="41">
        <f>-(BN79/2)*Inflation_WACC_Taxes_Price!$C$25-MIN(BN78,SUM($C79:BM79)*Inflation_WACC_Taxes_Price!$C$25)</f>
        <v>0</v>
      </c>
      <c r="BO80" s="41">
        <f>-(BO79/2)*Inflation_WACC_Taxes_Price!$C$25-MIN(BO78,SUM($C79:BN79)*Inflation_WACC_Taxes_Price!$C$25)</f>
        <v>0</v>
      </c>
      <c r="BP80" s="41">
        <f>-(BP79/2)*Inflation_WACC_Taxes_Price!$C$25-MIN(BP78,SUM($C79:BO79)*Inflation_WACC_Taxes_Price!$C$25)</f>
        <v>0</v>
      </c>
      <c r="BQ80" s="41">
        <f>-(BQ79/2)*Inflation_WACC_Taxes_Price!$C$25-MIN(BQ78,SUM($C79:BP79)*Inflation_WACC_Taxes_Price!$C$25)</f>
        <v>0</v>
      </c>
      <c r="BR80" s="41">
        <f>-(BR79/2)*Inflation_WACC_Taxes_Price!$C$25-MIN(BR78,SUM($C79:BQ79)*Inflation_WACC_Taxes_Price!$C$25)</f>
        <v>0</v>
      </c>
      <c r="BS80" s="41">
        <f>-(BS79/2)*Inflation_WACC_Taxes_Price!$C$25-MIN(BS78,SUM($C79:BR79)*Inflation_WACC_Taxes_Price!$C$25)</f>
        <v>0</v>
      </c>
      <c r="BT80" s="41">
        <f>-(BT79/2)*Inflation_WACC_Taxes_Price!$C$25-MIN(BT78,SUM($C79:BS79)*Inflation_WACC_Taxes_Price!$C$25)</f>
        <v>0</v>
      </c>
      <c r="BU80" s="41">
        <f>-(BU79/2)*Inflation_WACC_Taxes_Price!$C$25-MIN(BU78,SUM($C79:BT79)*Inflation_WACC_Taxes_Price!$C$25)</f>
        <v>0</v>
      </c>
      <c r="BV80" s="41">
        <f>-(BV79/2)*Inflation_WACC_Taxes_Price!$C$25-MIN(BV78,SUM($C79:BU79)*Inflation_WACC_Taxes_Price!$C$25)</f>
        <v>0</v>
      </c>
      <c r="BW80" s="41">
        <f>-(BW79/2)*Inflation_WACC_Taxes_Price!$C$25-MIN(BW78,SUM($C79:BV79)*Inflation_WACC_Taxes_Price!$C$25)</f>
        <v>0</v>
      </c>
      <c r="BX80" s="41">
        <f>-(BX79/2)*Inflation_WACC_Taxes_Price!$C$25-MIN(BX78,SUM($C79:BW79)*Inflation_WACC_Taxes_Price!$C$25)</f>
        <v>0</v>
      </c>
      <c r="BY80" s="41">
        <f>-(BY79/2)*Inflation_WACC_Taxes_Price!$C$25-MIN(BY78,SUM($C79:BX79)*Inflation_WACC_Taxes_Price!$C$25)</f>
        <v>0</v>
      </c>
      <c r="BZ80" s="41">
        <f>-(BZ79/2)*Inflation_WACC_Taxes_Price!$C$25-MIN(BZ78,SUM($C79:BY79)*Inflation_WACC_Taxes_Price!$C$25)</f>
        <v>0</v>
      </c>
      <c r="CA80" s="41">
        <f>-(CA79/2)*Inflation_WACC_Taxes_Price!$C$25-MIN(CA78,SUM($C79:BZ79)*Inflation_WACC_Taxes_Price!$C$25)</f>
        <v>0</v>
      </c>
      <c r="CB80" s="41">
        <f>-(CB79/2)*Inflation_WACC_Taxes_Price!$C$25-MIN(CB78,SUM($C79:CA79)*Inflation_WACC_Taxes_Price!$C$25)</f>
        <v>0</v>
      </c>
      <c r="CC80" s="41">
        <f>-(CC79/2)*Inflation_WACC_Taxes_Price!$C$25-MIN(CC78,SUM($C79:CB79)*Inflation_WACC_Taxes_Price!$C$25)</f>
        <v>0</v>
      </c>
      <c r="CD80" s="41">
        <f>-(CD79/2)*Inflation_WACC_Taxes_Price!$C$25-MIN(CD78,SUM($C79:CC79)*Inflation_WACC_Taxes_Price!$C$25)</f>
        <v>0</v>
      </c>
      <c r="CE80" s="41">
        <f>-(CE79/2)*Inflation_WACC_Taxes_Price!$C$25-MIN(CE78,SUM($C79:CD79)*Inflation_WACC_Taxes_Price!$C$25)</f>
        <v>0</v>
      </c>
      <c r="CF80" s="41">
        <f>-(CF79/2)*Inflation_WACC_Taxes_Price!$C$25-MIN(CF78,SUM($C79:CE79)*Inflation_WACC_Taxes_Price!$C$25)</f>
        <v>0</v>
      </c>
      <c r="CG80" s="41">
        <f>-(CG79/2)*Inflation_WACC_Taxes_Price!$C$25-MIN(CG78,SUM($C79:CF79)*Inflation_WACC_Taxes_Price!$C$25)</f>
        <v>0</v>
      </c>
      <c r="CH80" s="41">
        <f>-(CH79/2)*Inflation_WACC_Taxes_Price!$C$25-MIN(CH78,SUM($C79:CG79)*Inflation_WACC_Taxes_Price!$C$25)</f>
        <v>0</v>
      </c>
      <c r="CI80" s="41">
        <f>-(CI79/2)*Inflation_WACC_Taxes_Price!$C$25-MIN(CI78,SUM($C79:CH79)*Inflation_WACC_Taxes_Price!$C$25)</f>
        <v>0</v>
      </c>
      <c r="CJ80" s="41">
        <f>-(CJ79/2)*Inflation_WACC_Taxes_Price!$C$25-MIN(CJ78,SUM($C79:CI79)*Inflation_WACC_Taxes_Price!$C$25)</f>
        <v>0</v>
      </c>
      <c r="CK80" s="41">
        <f>-(CK79/2)*Inflation_WACC_Taxes_Price!$C$25-MIN(CK78,SUM($C79:CJ79)*Inflation_WACC_Taxes_Price!$C$25)</f>
        <v>0</v>
      </c>
      <c r="CL80" s="41">
        <f>-(CL79/2)*Inflation_WACC_Taxes_Price!$C$25-MIN(CL78,SUM($C79:CK79)*Inflation_WACC_Taxes_Price!$C$25)</f>
        <v>0</v>
      </c>
      <c r="CM80" s="41">
        <f>-(CM79/2)*Inflation_WACC_Taxes_Price!$C$25-MIN(CM78,SUM($C79:CL79)*Inflation_WACC_Taxes_Price!$C$25)</f>
        <v>0</v>
      </c>
      <c r="CN80" s="41">
        <f>-(CN79/2)*Inflation_WACC_Taxes_Price!$C$25-MIN(CN78,SUM($C79:CM79)*Inflation_WACC_Taxes_Price!$C$25)</f>
        <v>0</v>
      </c>
      <c r="CO80" s="41">
        <f>-(CO79/2)*Inflation_WACC_Taxes_Price!$C$25-MIN(CO78,SUM($C79:CN79)*Inflation_WACC_Taxes_Price!$C$25)</f>
        <v>0</v>
      </c>
      <c r="CP80" s="41">
        <f>-(CP79/2)*Inflation_WACC_Taxes_Price!$C$25-MIN(CP78,SUM($C79:CO79)*Inflation_WACC_Taxes_Price!$C$25)</f>
        <v>0</v>
      </c>
      <c r="CQ80" s="41">
        <f>-(CQ79/2)*Inflation_WACC_Taxes_Price!$C$25-MIN(CQ78,SUM($C79:CP79)*Inflation_WACC_Taxes_Price!$C$25)</f>
        <v>0</v>
      </c>
      <c r="CR80" s="41">
        <f>-(CR79/2)*Inflation_WACC_Taxes_Price!$C$25-MIN(CR78,SUM($C79:CQ79)*Inflation_WACC_Taxes_Price!$C$25)</f>
        <v>0</v>
      </c>
      <c r="CS80" s="41">
        <f>-(CS79/2)*Inflation_WACC_Taxes_Price!$C$25-MIN(CS78,SUM($C79:CR79)*Inflation_WACC_Taxes_Price!$C$25)</f>
        <v>0</v>
      </c>
      <c r="CT80" s="41">
        <f>-(CT79/2)*Inflation_WACC_Taxes_Price!$C$25-MIN(CT78,SUM($C79:CS79)*Inflation_WACC_Taxes_Price!$C$25)</f>
        <v>0</v>
      </c>
      <c r="CU80" s="41">
        <f>-(CU79/2)*Inflation_WACC_Taxes_Price!$C$25-MIN(CU78,SUM($C79:CT79)*Inflation_WACC_Taxes_Price!$C$25)</f>
        <v>0</v>
      </c>
      <c r="CV80" s="41">
        <f>-(CV79/2)*Inflation_WACC_Taxes_Price!$C$25-MIN(CV78,SUM($C79:CU79)*Inflation_WACC_Taxes_Price!$C$25)</f>
        <v>0</v>
      </c>
      <c r="CW80" s="41">
        <f>-(CW79/2)*Inflation_WACC_Taxes_Price!$C$25-MIN(CW78,SUM($C79:CV79)*Inflation_WACC_Taxes_Price!$C$25)</f>
        <v>0</v>
      </c>
      <c r="CX80" s="41">
        <f>-(CX79/2)*Inflation_WACC_Taxes_Price!$C$25-MIN(CX78,SUM($C79:CW79)*Inflation_WACC_Taxes_Price!$C$25)</f>
        <v>0</v>
      </c>
      <c r="CY80" s="41">
        <f>-(CY79/2)*Inflation_WACC_Taxes_Price!$C$25-MIN(CY78,SUM($C79:CX79)*Inflation_WACC_Taxes_Price!$C$25)</f>
        <v>0</v>
      </c>
      <c r="CZ80" s="41">
        <f>-(CZ79/2)*Inflation_WACC_Taxes_Price!$C$25-MIN(CZ78,SUM($C79:CY79)*Inflation_WACC_Taxes_Price!$C$25)</f>
        <v>0</v>
      </c>
      <c r="DA80" s="41">
        <f>-(DA79/2)*Inflation_WACC_Taxes_Price!$C$25-MIN(DA78,SUM($C79:CZ79)*Inflation_WACC_Taxes_Price!$C$25)</f>
        <v>0</v>
      </c>
      <c r="DB80" s="41">
        <f>-(DB79/2)*Inflation_WACC_Taxes_Price!$C$25-MIN(DB78,SUM($C79:DA79)*Inflation_WACC_Taxes_Price!$C$25)</f>
        <v>0</v>
      </c>
      <c r="DC80" s="41">
        <f>-(DC79/2)*Inflation_WACC_Taxes_Price!$C$25-MIN(DC78,SUM($C79:DB79)*Inflation_WACC_Taxes_Price!$C$25)</f>
        <v>0</v>
      </c>
    </row>
    <row r="81" spans="2:107" x14ac:dyDescent="0.35">
      <c r="B81" s="40" t="s">
        <v>104</v>
      </c>
      <c r="H81" s="41">
        <f>H78+H79+H80</f>
        <v>0</v>
      </c>
      <c r="I81" s="41">
        <f t="shared" ref="I81" si="89">I78+I79+I80</f>
        <v>0</v>
      </c>
      <c r="J81" s="41">
        <f t="shared" ref="J81:BU81" si="90">J78+J79+J80</f>
        <v>0</v>
      </c>
      <c r="K81" s="41">
        <f t="shared" si="90"/>
        <v>0</v>
      </c>
      <c r="L81" s="41">
        <f t="shared" si="90"/>
        <v>0</v>
      </c>
      <c r="M81" s="41">
        <f t="shared" si="90"/>
        <v>0</v>
      </c>
      <c r="N81" s="41">
        <f t="shared" si="90"/>
        <v>0</v>
      </c>
      <c r="O81" s="41">
        <f t="shared" si="90"/>
        <v>0</v>
      </c>
      <c r="P81" s="41">
        <f t="shared" si="90"/>
        <v>0</v>
      </c>
      <c r="Q81" s="41">
        <f t="shared" si="90"/>
        <v>0</v>
      </c>
      <c r="R81" s="41">
        <f t="shared" si="90"/>
        <v>0</v>
      </c>
      <c r="S81" s="41">
        <f t="shared" si="90"/>
        <v>0</v>
      </c>
      <c r="T81" s="41">
        <f t="shared" si="90"/>
        <v>0</v>
      </c>
      <c r="U81" s="41">
        <f t="shared" si="90"/>
        <v>0</v>
      </c>
      <c r="V81" s="41">
        <f t="shared" si="90"/>
        <v>0</v>
      </c>
      <c r="W81" s="41">
        <f t="shared" si="90"/>
        <v>0</v>
      </c>
      <c r="X81" s="41">
        <f t="shared" si="90"/>
        <v>0</v>
      </c>
      <c r="Y81" s="41">
        <f t="shared" si="90"/>
        <v>0</v>
      </c>
      <c r="Z81" s="41">
        <f t="shared" si="90"/>
        <v>0</v>
      </c>
      <c r="AA81" s="41">
        <f t="shared" si="90"/>
        <v>0</v>
      </c>
      <c r="AB81" s="41">
        <f t="shared" si="90"/>
        <v>0</v>
      </c>
      <c r="AC81" s="41">
        <f t="shared" si="90"/>
        <v>0</v>
      </c>
      <c r="AD81" s="41">
        <f t="shared" si="90"/>
        <v>0</v>
      </c>
      <c r="AE81" s="41">
        <f t="shared" si="90"/>
        <v>0</v>
      </c>
      <c r="AF81" s="41">
        <f t="shared" si="90"/>
        <v>0</v>
      </c>
      <c r="AG81" s="41">
        <f t="shared" si="90"/>
        <v>0</v>
      </c>
      <c r="AH81" s="41">
        <f t="shared" si="90"/>
        <v>0</v>
      </c>
      <c r="AI81" s="41">
        <f t="shared" si="90"/>
        <v>0</v>
      </c>
      <c r="AJ81" s="41">
        <f t="shared" si="90"/>
        <v>0</v>
      </c>
      <c r="AK81" s="41">
        <f t="shared" si="90"/>
        <v>0</v>
      </c>
      <c r="AL81" s="41">
        <f t="shared" si="90"/>
        <v>0</v>
      </c>
      <c r="AM81" s="41">
        <f t="shared" si="90"/>
        <v>0</v>
      </c>
      <c r="AN81" s="41">
        <f t="shared" si="90"/>
        <v>0</v>
      </c>
      <c r="AO81" s="41">
        <f t="shared" si="90"/>
        <v>0</v>
      </c>
      <c r="AP81" s="41">
        <f t="shared" si="90"/>
        <v>0</v>
      </c>
      <c r="AQ81" s="41">
        <f t="shared" si="90"/>
        <v>0</v>
      </c>
      <c r="AR81" s="41">
        <f t="shared" si="90"/>
        <v>0</v>
      </c>
      <c r="AS81" s="41">
        <f t="shared" si="90"/>
        <v>0</v>
      </c>
      <c r="AT81" s="41">
        <f t="shared" si="90"/>
        <v>0</v>
      </c>
      <c r="AU81" s="41">
        <f t="shared" si="90"/>
        <v>0</v>
      </c>
      <c r="AV81" s="41">
        <f t="shared" si="90"/>
        <v>0</v>
      </c>
      <c r="AW81" s="41">
        <f t="shared" si="90"/>
        <v>0</v>
      </c>
      <c r="AX81" s="41">
        <f t="shared" si="90"/>
        <v>0</v>
      </c>
      <c r="AY81" s="41">
        <f t="shared" si="90"/>
        <v>0</v>
      </c>
      <c r="AZ81" s="41">
        <f t="shared" si="90"/>
        <v>0</v>
      </c>
      <c r="BA81" s="41">
        <f t="shared" si="90"/>
        <v>0</v>
      </c>
      <c r="BB81" s="41">
        <f t="shared" si="90"/>
        <v>0</v>
      </c>
      <c r="BC81" s="41">
        <f t="shared" si="90"/>
        <v>0</v>
      </c>
      <c r="BD81" s="41">
        <f t="shared" si="90"/>
        <v>0</v>
      </c>
      <c r="BE81" s="41">
        <f t="shared" si="90"/>
        <v>0</v>
      </c>
      <c r="BF81" s="41">
        <f t="shared" si="90"/>
        <v>0</v>
      </c>
      <c r="BG81" s="41">
        <f t="shared" si="90"/>
        <v>0</v>
      </c>
      <c r="BH81" s="41">
        <f t="shared" si="90"/>
        <v>0</v>
      </c>
      <c r="BI81" s="41">
        <f t="shared" si="90"/>
        <v>0</v>
      </c>
      <c r="BJ81" s="41">
        <f t="shared" si="90"/>
        <v>0</v>
      </c>
      <c r="BK81" s="41">
        <f t="shared" si="90"/>
        <v>0</v>
      </c>
      <c r="BL81" s="41">
        <f t="shared" si="90"/>
        <v>0</v>
      </c>
      <c r="BM81" s="41">
        <f t="shared" si="90"/>
        <v>0</v>
      </c>
      <c r="BN81" s="41">
        <f t="shared" si="90"/>
        <v>0</v>
      </c>
      <c r="BO81" s="41">
        <f t="shared" si="90"/>
        <v>0</v>
      </c>
      <c r="BP81" s="41">
        <f t="shared" si="90"/>
        <v>0</v>
      </c>
      <c r="BQ81" s="41">
        <f t="shared" si="90"/>
        <v>0</v>
      </c>
      <c r="BR81" s="41">
        <f t="shared" si="90"/>
        <v>0</v>
      </c>
      <c r="BS81" s="41">
        <f t="shared" si="90"/>
        <v>0</v>
      </c>
      <c r="BT81" s="41">
        <f t="shared" si="90"/>
        <v>0</v>
      </c>
      <c r="BU81" s="41">
        <f t="shared" si="90"/>
        <v>0</v>
      </c>
      <c r="BV81" s="41">
        <f t="shared" ref="BV81:DC81" si="91">BV78+BV79+BV80</f>
        <v>0</v>
      </c>
      <c r="BW81" s="41">
        <f t="shared" si="91"/>
        <v>0</v>
      </c>
      <c r="BX81" s="41">
        <f t="shared" si="91"/>
        <v>0</v>
      </c>
      <c r="BY81" s="41">
        <f t="shared" si="91"/>
        <v>0</v>
      </c>
      <c r="BZ81" s="41">
        <f t="shared" si="91"/>
        <v>0</v>
      </c>
      <c r="CA81" s="41">
        <f t="shared" si="91"/>
        <v>0</v>
      </c>
      <c r="CB81" s="41">
        <f t="shared" si="91"/>
        <v>0</v>
      </c>
      <c r="CC81" s="41">
        <f t="shared" si="91"/>
        <v>0</v>
      </c>
      <c r="CD81" s="41">
        <f t="shared" si="91"/>
        <v>0</v>
      </c>
      <c r="CE81" s="41">
        <f t="shared" si="91"/>
        <v>0</v>
      </c>
      <c r="CF81" s="41">
        <f t="shared" si="91"/>
        <v>0</v>
      </c>
      <c r="CG81" s="41">
        <f t="shared" si="91"/>
        <v>0</v>
      </c>
      <c r="CH81" s="41">
        <f t="shared" si="91"/>
        <v>0</v>
      </c>
      <c r="CI81" s="41">
        <f t="shared" si="91"/>
        <v>0</v>
      </c>
      <c r="CJ81" s="41">
        <f t="shared" si="91"/>
        <v>0</v>
      </c>
      <c r="CK81" s="41">
        <f t="shared" si="91"/>
        <v>0</v>
      </c>
      <c r="CL81" s="41">
        <f t="shared" si="91"/>
        <v>0</v>
      </c>
      <c r="CM81" s="41">
        <f t="shared" si="91"/>
        <v>0</v>
      </c>
      <c r="CN81" s="41">
        <f t="shared" si="91"/>
        <v>0</v>
      </c>
      <c r="CO81" s="41">
        <f t="shared" si="91"/>
        <v>0</v>
      </c>
      <c r="CP81" s="41">
        <f t="shared" si="91"/>
        <v>0</v>
      </c>
      <c r="CQ81" s="41">
        <f t="shared" si="91"/>
        <v>0</v>
      </c>
      <c r="CR81" s="41">
        <f t="shared" si="91"/>
        <v>0</v>
      </c>
      <c r="CS81" s="41">
        <f t="shared" si="91"/>
        <v>0</v>
      </c>
      <c r="CT81" s="41">
        <f t="shared" si="91"/>
        <v>0</v>
      </c>
      <c r="CU81" s="41">
        <f t="shared" si="91"/>
        <v>0</v>
      </c>
      <c r="CV81" s="41">
        <f t="shared" si="91"/>
        <v>0</v>
      </c>
      <c r="CW81" s="41">
        <f t="shared" si="91"/>
        <v>0</v>
      </c>
      <c r="CX81" s="41">
        <f t="shared" si="91"/>
        <v>0</v>
      </c>
      <c r="CY81" s="41">
        <f t="shared" si="91"/>
        <v>0</v>
      </c>
      <c r="CZ81" s="41">
        <f t="shared" si="91"/>
        <v>0</v>
      </c>
      <c r="DA81" s="41">
        <f t="shared" si="91"/>
        <v>0</v>
      </c>
      <c r="DB81" s="41">
        <f t="shared" si="91"/>
        <v>0</v>
      </c>
      <c r="DC81" s="41">
        <f t="shared" si="91"/>
        <v>0</v>
      </c>
    </row>
    <row r="82" spans="2:107" x14ac:dyDescent="0.35">
      <c r="B82" s="40"/>
    </row>
    <row r="83" spans="2:107" x14ac:dyDescent="0.35">
      <c r="B83" s="40" t="s">
        <v>106</v>
      </c>
      <c r="H83" s="41">
        <f>C86</f>
        <v>0</v>
      </c>
      <c r="I83" s="41">
        <f t="shared" ref="I83:BU83" si="92">H86</f>
        <v>0</v>
      </c>
      <c r="J83" s="41">
        <f t="shared" si="92"/>
        <v>0</v>
      </c>
      <c r="K83" s="41">
        <f t="shared" si="92"/>
        <v>0</v>
      </c>
      <c r="L83" s="41">
        <f t="shared" si="92"/>
        <v>0</v>
      </c>
      <c r="M83" s="41">
        <f t="shared" si="92"/>
        <v>0</v>
      </c>
      <c r="N83" s="41">
        <f t="shared" si="92"/>
        <v>0</v>
      </c>
      <c r="O83" s="41">
        <f t="shared" si="92"/>
        <v>0</v>
      </c>
      <c r="P83" s="41">
        <f t="shared" si="92"/>
        <v>0</v>
      </c>
      <c r="Q83" s="41">
        <f t="shared" si="92"/>
        <v>0</v>
      </c>
      <c r="R83" s="41">
        <f t="shared" si="92"/>
        <v>0</v>
      </c>
      <c r="S83" s="41">
        <f t="shared" si="92"/>
        <v>0</v>
      </c>
      <c r="T83" s="41">
        <f t="shared" si="92"/>
        <v>0</v>
      </c>
      <c r="U83" s="41">
        <f t="shared" si="92"/>
        <v>0</v>
      </c>
      <c r="V83" s="41">
        <f t="shared" si="92"/>
        <v>0</v>
      </c>
      <c r="W83" s="41">
        <f t="shared" si="92"/>
        <v>0</v>
      </c>
      <c r="X83" s="41">
        <f t="shared" si="92"/>
        <v>0</v>
      </c>
      <c r="Y83" s="41">
        <f t="shared" si="92"/>
        <v>0</v>
      </c>
      <c r="Z83" s="41">
        <f t="shared" si="92"/>
        <v>0</v>
      </c>
      <c r="AA83" s="41">
        <f t="shared" si="92"/>
        <v>0</v>
      </c>
      <c r="AB83" s="41">
        <f t="shared" si="92"/>
        <v>0</v>
      </c>
      <c r="AC83" s="41">
        <f t="shared" si="92"/>
        <v>0</v>
      </c>
      <c r="AD83" s="41">
        <f t="shared" si="92"/>
        <v>0</v>
      </c>
      <c r="AE83" s="41">
        <f t="shared" si="92"/>
        <v>0</v>
      </c>
      <c r="AF83" s="41">
        <f t="shared" si="92"/>
        <v>0</v>
      </c>
      <c r="AG83" s="41">
        <f t="shared" si="92"/>
        <v>0</v>
      </c>
      <c r="AH83" s="41">
        <f t="shared" si="92"/>
        <v>0</v>
      </c>
      <c r="AI83" s="41">
        <f t="shared" si="92"/>
        <v>0</v>
      </c>
      <c r="AJ83" s="41">
        <f t="shared" si="92"/>
        <v>0</v>
      </c>
      <c r="AK83" s="41">
        <f t="shared" si="92"/>
        <v>0</v>
      </c>
      <c r="AL83" s="41">
        <f t="shared" si="92"/>
        <v>0</v>
      </c>
      <c r="AM83" s="41">
        <f t="shared" si="92"/>
        <v>0</v>
      </c>
      <c r="AN83" s="41">
        <f t="shared" si="92"/>
        <v>0</v>
      </c>
      <c r="AO83" s="41">
        <f t="shared" si="92"/>
        <v>0</v>
      </c>
      <c r="AP83" s="41">
        <f t="shared" si="92"/>
        <v>0</v>
      </c>
      <c r="AQ83" s="41">
        <f t="shared" si="92"/>
        <v>0</v>
      </c>
      <c r="AR83" s="41">
        <f t="shared" si="92"/>
        <v>0</v>
      </c>
      <c r="AS83" s="41">
        <f t="shared" si="92"/>
        <v>0</v>
      </c>
      <c r="AT83" s="41">
        <f t="shared" si="92"/>
        <v>0</v>
      </c>
      <c r="AU83" s="41">
        <f t="shared" si="92"/>
        <v>0</v>
      </c>
      <c r="AV83" s="41">
        <f t="shared" si="92"/>
        <v>0</v>
      </c>
      <c r="AW83" s="41">
        <f t="shared" si="92"/>
        <v>0</v>
      </c>
      <c r="AX83" s="41">
        <f t="shared" si="92"/>
        <v>0</v>
      </c>
      <c r="AY83" s="41">
        <f t="shared" si="92"/>
        <v>0</v>
      </c>
      <c r="AZ83" s="41">
        <f t="shared" si="92"/>
        <v>0</v>
      </c>
      <c r="BA83" s="41">
        <f t="shared" si="92"/>
        <v>0</v>
      </c>
      <c r="BB83" s="41">
        <f t="shared" si="92"/>
        <v>0</v>
      </c>
      <c r="BC83" s="41">
        <f t="shared" si="92"/>
        <v>0</v>
      </c>
      <c r="BD83" s="41">
        <f t="shared" si="92"/>
        <v>0</v>
      </c>
      <c r="BE83" s="41">
        <f t="shared" si="92"/>
        <v>0</v>
      </c>
      <c r="BF83" s="41">
        <f t="shared" si="92"/>
        <v>0</v>
      </c>
      <c r="BG83" s="41">
        <f t="shared" si="92"/>
        <v>0</v>
      </c>
      <c r="BH83" s="41">
        <f t="shared" si="92"/>
        <v>0</v>
      </c>
      <c r="BI83" s="41">
        <f t="shared" si="92"/>
        <v>0</v>
      </c>
      <c r="BJ83" s="41">
        <f t="shared" si="92"/>
        <v>0</v>
      </c>
      <c r="BK83" s="41">
        <f t="shared" si="92"/>
        <v>0</v>
      </c>
      <c r="BL83" s="41">
        <f t="shared" si="92"/>
        <v>0</v>
      </c>
      <c r="BM83" s="41">
        <f t="shared" si="92"/>
        <v>0</v>
      </c>
      <c r="BN83" s="41">
        <f t="shared" si="92"/>
        <v>0</v>
      </c>
      <c r="BO83" s="41">
        <f t="shared" si="92"/>
        <v>0</v>
      </c>
      <c r="BP83" s="41">
        <f t="shared" si="92"/>
        <v>0</v>
      </c>
      <c r="BQ83" s="41">
        <f t="shared" si="92"/>
        <v>0</v>
      </c>
      <c r="BR83" s="41">
        <f t="shared" si="92"/>
        <v>0</v>
      </c>
      <c r="BS83" s="41">
        <f t="shared" si="92"/>
        <v>0</v>
      </c>
      <c r="BT83" s="41">
        <f t="shared" si="92"/>
        <v>0</v>
      </c>
      <c r="BU83" s="41">
        <f t="shared" si="92"/>
        <v>0</v>
      </c>
      <c r="BV83" s="41">
        <f t="shared" ref="BV83:DC83" si="93">BU86</f>
        <v>0</v>
      </c>
      <c r="BW83" s="41">
        <f t="shared" si="93"/>
        <v>0</v>
      </c>
      <c r="BX83" s="41">
        <f t="shared" si="93"/>
        <v>0</v>
      </c>
      <c r="BY83" s="41">
        <f t="shared" si="93"/>
        <v>0</v>
      </c>
      <c r="BZ83" s="41">
        <f t="shared" si="93"/>
        <v>0</v>
      </c>
      <c r="CA83" s="41">
        <f t="shared" si="93"/>
        <v>0</v>
      </c>
      <c r="CB83" s="41">
        <f t="shared" si="93"/>
        <v>0</v>
      </c>
      <c r="CC83" s="41">
        <f t="shared" si="93"/>
        <v>0</v>
      </c>
      <c r="CD83" s="41">
        <f t="shared" si="93"/>
        <v>0</v>
      </c>
      <c r="CE83" s="41">
        <f t="shared" si="93"/>
        <v>0</v>
      </c>
      <c r="CF83" s="41">
        <f t="shared" si="93"/>
        <v>0</v>
      </c>
      <c r="CG83" s="41">
        <f t="shared" si="93"/>
        <v>0</v>
      </c>
      <c r="CH83" s="41">
        <f t="shared" si="93"/>
        <v>0</v>
      </c>
      <c r="CI83" s="41">
        <f t="shared" si="93"/>
        <v>0</v>
      </c>
      <c r="CJ83" s="41">
        <f t="shared" si="93"/>
        <v>0</v>
      </c>
      <c r="CK83" s="41">
        <f t="shared" si="93"/>
        <v>0</v>
      </c>
      <c r="CL83" s="41">
        <f t="shared" si="93"/>
        <v>0</v>
      </c>
      <c r="CM83" s="41">
        <f t="shared" si="93"/>
        <v>0</v>
      </c>
      <c r="CN83" s="41">
        <f t="shared" si="93"/>
        <v>0</v>
      </c>
      <c r="CO83" s="41">
        <f t="shared" si="93"/>
        <v>0</v>
      </c>
      <c r="CP83" s="41">
        <f t="shared" si="93"/>
        <v>0</v>
      </c>
      <c r="CQ83" s="41">
        <f t="shared" si="93"/>
        <v>0</v>
      </c>
      <c r="CR83" s="41">
        <f t="shared" si="93"/>
        <v>0</v>
      </c>
      <c r="CS83" s="41">
        <f t="shared" si="93"/>
        <v>0</v>
      </c>
      <c r="CT83" s="41">
        <f t="shared" si="93"/>
        <v>0</v>
      </c>
      <c r="CU83" s="41">
        <f t="shared" si="93"/>
        <v>0</v>
      </c>
      <c r="CV83" s="41">
        <f t="shared" si="93"/>
        <v>0</v>
      </c>
      <c r="CW83" s="41">
        <f t="shared" si="93"/>
        <v>0</v>
      </c>
      <c r="CX83" s="41">
        <f t="shared" si="93"/>
        <v>0</v>
      </c>
      <c r="CY83" s="41">
        <f t="shared" si="93"/>
        <v>0</v>
      </c>
      <c r="CZ83" s="41">
        <f t="shared" si="93"/>
        <v>0</v>
      </c>
      <c r="DA83" s="41">
        <f t="shared" si="93"/>
        <v>0</v>
      </c>
      <c r="DB83" s="41">
        <f t="shared" si="93"/>
        <v>0</v>
      </c>
      <c r="DC83" s="41">
        <f t="shared" si="93"/>
        <v>0</v>
      </c>
    </row>
    <row r="84" spans="2:107" x14ac:dyDescent="0.35">
      <c r="B84" s="40" t="s">
        <v>111</v>
      </c>
      <c r="H84" s="41">
        <f>H$31</f>
        <v>0</v>
      </c>
      <c r="I84" s="41">
        <f t="shared" ref="I84:BT84" si="94">I$31</f>
        <v>0</v>
      </c>
      <c r="J84" s="41">
        <f t="shared" si="94"/>
        <v>0</v>
      </c>
      <c r="K84" s="41">
        <f t="shared" si="94"/>
        <v>0</v>
      </c>
      <c r="L84" s="41">
        <f t="shared" si="94"/>
        <v>0</v>
      </c>
      <c r="M84" s="41">
        <f t="shared" si="94"/>
        <v>0</v>
      </c>
      <c r="N84" s="41">
        <f t="shared" si="94"/>
        <v>0</v>
      </c>
      <c r="O84" s="41">
        <f t="shared" si="94"/>
        <v>0</v>
      </c>
      <c r="P84" s="41">
        <f t="shared" si="94"/>
        <v>0</v>
      </c>
      <c r="Q84" s="41">
        <f t="shared" si="94"/>
        <v>0</v>
      </c>
      <c r="R84" s="41">
        <f t="shared" si="94"/>
        <v>0</v>
      </c>
      <c r="S84" s="41">
        <f t="shared" si="94"/>
        <v>0</v>
      </c>
      <c r="T84" s="41">
        <f t="shared" si="94"/>
        <v>0</v>
      </c>
      <c r="U84" s="41">
        <f t="shared" si="94"/>
        <v>0</v>
      </c>
      <c r="V84" s="41">
        <f t="shared" si="94"/>
        <v>0</v>
      </c>
      <c r="W84" s="41">
        <f t="shared" si="94"/>
        <v>0</v>
      </c>
      <c r="X84" s="41">
        <f t="shared" si="94"/>
        <v>0</v>
      </c>
      <c r="Y84" s="41">
        <f t="shared" si="94"/>
        <v>0</v>
      </c>
      <c r="Z84" s="41">
        <f t="shared" si="94"/>
        <v>0</v>
      </c>
      <c r="AA84" s="41">
        <f t="shared" si="94"/>
        <v>0</v>
      </c>
      <c r="AB84" s="41">
        <f t="shared" si="94"/>
        <v>0</v>
      </c>
      <c r="AC84" s="41">
        <f t="shared" si="94"/>
        <v>0</v>
      </c>
      <c r="AD84" s="41">
        <f t="shared" si="94"/>
        <v>0</v>
      </c>
      <c r="AE84" s="41">
        <f t="shared" si="94"/>
        <v>0</v>
      </c>
      <c r="AF84" s="41">
        <f t="shared" si="94"/>
        <v>0</v>
      </c>
      <c r="AG84" s="41">
        <f t="shared" si="94"/>
        <v>0</v>
      </c>
      <c r="AH84" s="41">
        <f t="shared" si="94"/>
        <v>0</v>
      </c>
      <c r="AI84" s="41">
        <f t="shared" si="94"/>
        <v>0</v>
      </c>
      <c r="AJ84" s="41">
        <f t="shared" si="94"/>
        <v>0</v>
      </c>
      <c r="AK84" s="41">
        <f t="shared" si="94"/>
        <v>0</v>
      </c>
      <c r="AL84" s="41">
        <f t="shared" si="94"/>
        <v>0</v>
      </c>
      <c r="AM84" s="41">
        <f t="shared" si="94"/>
        <v>0</v>
      </c>
      <c r="AN84" s="41">
        <f t="shared" si="94"/>
        <v>0</v>
      </c>
      <c r="AO84" s="41">
        <f t="shared" si="94"/>
        <v>0</v>
      </c>
      <c r="AP84" s="41">
        <f t="shared" si="94"/>
        <v>0</v>
      </c>
      <c r="AQ84" s="41">
        <f t="shared" si="94"/>
        <v>0</v>
      </c>
      <c r="AR84" s="41">
        <f t="shared" si="94"/>
        <v>0</v>
      </c>
      <c r="AS84" s="41">
        <f t="shared" si="94"/>
        <v>0</v>
      </c>
      <c r="AT84" s="41">
        <f t="shared" si="94"/>
        <v>0</v>
      </c>
      <c r="AU84" s="41">
        <f t="shared" si="94"/>
        <v>0</v>
      </c>
      <c r="AV84" s="41">
        <f t="shared" si="94"/>
        <v>0</v>
      </c>
      <c r="AW84" s="41">
        <f t="shared" si="94"/>
        <v>0</v>
      </c>
      <c r="AX84" s="41">
        <f t="shared" si="94"/>
        <v>0</v>
      </c>
      <c r="AY84" s="41">
        <f t="shared" si="94"/>
        <v>0</v>
      </c>
      <c r="AZ84" s="41">
        <f t="shared" si="94"/>
        <v>0</v>
      </c>
      <c r="BA84" s="41">
        <f t="shared" si="94"/>
        <v>0</v>
      </c>
      <c r="BB84" s="41">
        <f t="shared" si="94"/>
        <v>0</v>
      </c>
      <c r="BC84" s="41">
        <f t="shared" si="94"/>
        <v>0</v>
      </c>
      <c r="BD84" s="41">
        <f t="shared" si="94"/>
        <v>0</v>
      </c>
      <c r="BE84" s="41">
        <f t="shared" si="94"/>
        <v>0</v>
      </c>
      <c r="BF84" s="41">
        <f t="shared" si="94"/>
        <v>0</v>
      </c>
      <c r="BG84" s="41">
        <f t="shared" si="94"/>
        <v>0</v>
      </c>
      <c r="BH84" s="41">
        <f t="shared" si="94"/>
        <v>0</v>
      </c>
      <c r="BI84" s="41">
        <f t="shared" si="94"/>
        <v>0</v>
      </c>
      <c r="BJ84" s="41">
        <f t="shared" si="94"/>
        <v>0</v>
      </c>
      <c r="BK84" s="41">
        <f t="shared" si="94"/>
        <v>0</v>
      </c>
      <c r="BL84" s="41">
        <f t="shared" si="94"/>
        <v>0</v>
      </c>
      <c r="BM84" s="41">
        <f t="shared" si="94"/>
        <v>0</v>
      </c>
      <c r="BN84" s="41">
        <f t="shared" si="94"/>
        <v>0</v>
      </c>
      <c r="BO84" s="41">
        <f t="shared" si="94"/>
        <v>0</v>
      </c>
      <c r="BP84" s="41">
        <f t="shared" si="94"/>
        <v>0</v>
      </c>
      <c r="BQ84" s="41">
        <f t="shared" si="94"/>
        <v>0</v>
      </c>
      <c r="BR84" s="41">
        <f t="shared" si="94"/>
        <v>0</v>
      </c>
      <c r="BS84" s="41">
        <f t="shared" si="94"/>
        <v>0</v>
      </c>
      <c r="BT84" s="41">
        <f t="shared" si="94"/>
        <v>0</v>
      </c>
      <c r="BU84" s="41">
        <f t="shared" ref="BU84:DC84" si="95">BU$31</f>
        <v>0</v>
      </c>
      <c r="BV84" s="41">
        <f t="shared" si="95"/>
        <v>0</v>
      </c>
      <c r="BW84" s="41">
        <f t="shared" si="95"/>
        <v>0</v>
      </c>
      <c r="BX84" s="41">
        <f t="shared" si="95"/>
        <v>0</v>
      </c>
      <c r="BY84" s="41">
        <f t="shared" si="95"/>
        <v>0</v>
      </c>
      <c r="BZ84" s="41">
        <f t="shared" si="95"/>
        <v>0</v>
      </c>
      <c r="CA84" s="41">
        <f t="shared" si="95"/>
        <v>0</v>
      </c>
      <c r="CB84" s="41">
        <f t="shared" si="95"/>
        <v>0</v>
      </c>
      <c r="CC84" s="41">
        <f t="shared" si="95"/>
        <v>0</v>
      </c>
      <c r="CD84" s="41">
        <f t="shared" si="95"/>
        <v>0</v>
      </c>
      <c r="CE84" s="41">
        <f t="shared" si="95"/>
        <v>0</v>
      </c>
      <c r="CF84" s="41">
        <f t="shared" si="95"/>
        <v>0</v>
      </c>
      <c r="CG84" s="41">
        <f t="shared" si="95"/>
        <v>0</v>
      </c>
      <c r="CH84" s="41">
        <f t="shared" si="95"/>
        <v>0</v>
      </c>
      <c r="CI84" s="41">
        <f t="shared" si="95"/>
        <v>0</v>
      </c>
      <c r="CJ84" s="41">
        <f t="shared" si="95"/>
        <v>0</v>
      </c>
      <c r="CK84" s="41">
        <f t="shared" si="95"/>
        <v>0</v>
      </c>
      <c r="CL84" s="41">
        <f t="shared" si="95"/>
        <v>0</v>
      </c>
      <c r="CM84" s="41">
        <f t="shared" si="95"/>
        <v>0</v>
      </c>
      <c r="CN84" s="41">
        <f t="shared" si="95"/>
        <v>0</v>
      </c>
      <c r="CO84" s="41">
        <f t="shared" si="95"/>
        <v>0</v>
      </c>
      <c r="CP84" s="41">
        <f t="shared" si="95"/>
        <v>0</v>
      </c>
      <c r="CQ84" s="41">
        <f t="shared" si="95"/>
        <v>0</v>
      </c>
      <c r="CR84" s="41">
        <f t="shared" si="95"/>
        <v>0</v>
      </c>
      <c r="CS84" s="41">
        <f t="shared" si="95"/>
        <v>0</v>
      </c>
      <c r="CT84" s="41">
        <f t="shared" si="95"/>
        <v>0</v>
      </c>
      <c r="CU84" s="41">
        <f t="shared" si="95"/>
        <v>0</v>
      </c>
      <c r="CV84" s="41">
        <f t="shared" si="95"/>
        <v>0</v>
      </c>
      <c r="CW84" s="41">
        <f t="shared" si="95"/>
        <v>0</v>
      </c>
      <c r="CX84" s="41">
        <f t="shared" si="95"/>
        <v>0</v>
      </c>
      <c r="CY84" s="41">
        <f t="shared" si="95"/>
        <v>0</v>
      </c>
      <c r="CZ84" s="41">
        <f t="shared" si="95"/>
        <v>0</v>
      </c>
      <c r="DA84" s="41">
        <f t="shared" si="95"/>
        <v>0</v>
      </c>
      <c r="DB84" s="41">
        <f t="shared" si="95"/>
        <v>0</v>
      </c>
      <c r="DC84" s="41">
        <f t="shared" si="95"/>
        <v>0</v>
      </c>
    </row>
    <row r="85" spans="2:107" x14ac:dyDescent="0.35">
      <c r="B85" s="40" t="s">
        <v>95</v>
      </c>
      <c r="H85" s="41">
        <f>-(H84/2)*Inflation_WACC_Taxes_Price!$C$24-MIN(H83,SUM(C84:$C84)*Inflation_WACC_Taxes_Price!$C$24)</f>
        <v>0</v>
      </c>
      <c r="I85" s="41">
        <f>-(I84/2)*Inflation_WACC_Taxes_Price!$C$24-MIN(I83,SUM($C84:H84)*Inflation_WACC_Taxes_Price!$C$24)</f>
        <v>0</v>
      </c>
      <c r="J85" s="41">
        <f>-(J84/2)*Inflation_WACC_Taxes_Price!$C$24-MIN(J83,SUM($C84:I84)*Inflation_WACC_Taxes_Price!$C$24)</f>
        <v>0</v>
      </c>
      <c r="K85" s="41">
        <f>-(K84/2)*Inflation_WACC_Taxes_Price!$C$24-MIN(K83,SUM($C84:J84)*Inflation_WACC_Taxes_Price!$C$24)</f>
        <v>0</v>
      </c>
      <c r="L85" s="41">
        <f>-(L84/2)*Inflation_WACC_Taxes_Price!$C$24-MIN(L83,SUM($C84:K84)*Inflation_WACC_Taxes_Price!$C$24)</f>
        <v>0</v>
      </c>
      <c r="M85" s="41">
        <f>-(M84/2)*Inflation_WACC_Taxes_Price!$C$24-MIN(M83,SUM($C84:L84)*Inflation_WACC_Taxes_Price!$C$24)</f>
        <v>0</v>
      </c>
      <c r="N85" s="41">
        <f>-(N84/2)*Inflation_WACC_Taxes_Price!$C$24-MIN(N83,SUM($C84:M84)*Inflation_WACC_Taxes_Price!$C$24)</f>
        <v>0</v>
      </c>
      <c r="O85" s="41">
        <f>-(O84/2)*Inflation_WACC_Taxes_Price!$C$24-MIN(O83,SUM($C84:N84)*Inflation_WACC_Taxes_Price!$C$24)</f>
        <v>0</v>
      </c>
      <c r="P85" s="41">
        <f>-(P84/2)*Inflation_WACC_Taxes_Price!$C$24-MIN(P83,SUM($C84:O84)*Inflation_WACC_Taxes_Price!$C$24)</f>
        <v>0</v>
      </c>
      <c r="Q85" s="41">
        <f>-(Q84/2)*Inflation_WACC_Taxes_Price!$C$24-MIN(Q83,SUM($C84:P84)*Inflation_WACC_Taxes_Price!$C$24)</f>
        <v>0</v>
      </c>
      <c r="R85" s="41">
        <f>-(R84/2)*Inflation_WACC_Taxes_Price!$C$24-MIN(R83,SUM($C84:Q84)*Inflation_WACC_Taxes_Price!$C$24)</f>
        <v>0</v>
      </c>
      <c r="S85" s="41">
        <f>-(S84/2)*Inflation_WACC_Taxes_Price!$C$24-MIN(S83,SUM($C84:R84)*Inflation_WACC_Taxes_Price!$C$24)</f>
        <v>0</v>
      </c>
      <c r="T85" s="41">
        <f>-(T84/2)*Inflation_WACC_Taxes_Price!$C$24-MIN(T83,SUM($C84:S84)*Inflation_WACC_Taxes_Price!$C$24)</f>
        <v>0</v>
      </c>
      <c r="U85" s="41">
        <f>-(U84/2)*Inflation_WACC_Taxes_Price!$C$24-MIN(U83,SUM($C84:T84)*Inflation_WACC_Taxes_Price!$C$24)</f>
        <v>0</v>
      </c>
      <c r="V85" s="41">
        <f>-(V84/2)*Inflation_WACC_Taxes_Price!$C$24-MIN(V83,SUM($C84:U84)*Inflation_WACC_Taxes_Price!$C$24)</f>
        <v>0</v>
      </c>
      <c r="W85" s="41">
        <f>-(W84/2)*Inflation_WACC_Taxes_Price!$C$24-MIN(W83,SUM($C84:V84)*Inflation_WACC_Taxes_Price!$C$24)</f>
        <v>0</v>
      </c>
      <c r="X85" s="41">
        <f>-(X84/2)*Inflation_WACC_Taxes_Price!$C$24-MIN(X83,SUM($C84:W84)*Inflation_WACC_Taxes_Price!$C$24)</f>
        <v>0</v>
      </c>
      <c r="Y85" s="41">
        <f>-(Y84/2)*Inflation_WACC_Taxes_Price!$C$24-MIN(Y83,SUM($C84:X84)*Inflation_WACC_Taxes_Price!$C$24)</f>
        <v>0</v>
      </c>
      <c r="Z85" s="41">
        <f>-(Z84/2)*Inflation_WACC_Taxes_Price!$C$24-MIN(Z83,SUM($C84:Y84)*Inflation_WACC_Taxes_Price!$C$24)</f>
        <v>0</v>
      </c>
      <c r="AA85" s="41">
        <f>-(AA84/2)*Inflation_WACC_Taxes_Price!$C$24-MIN(AA83,SUM($C84:Z84)*Inflation_WACC_Taxes_Price!$C$24)</f>
        <v>0</v>
      </c>
      <c r="AB85" s="41">
        <f>-(AB84/2)*Inflation_WACC_Taxes_Price!$C$24-MIN(AB83,SUM($C84:AA84)*Inflation_WACC_Taxes_Price!$C$24)</f>
        <v>0</v>
      </c>
      <c r="AC85" s="41">
        <f>-(AC84/2)*Inflation_WACC_Taxes_Price!$C$24-MIN(AC83,SUM($C84:AB84)*Inflation_WACC_Taxes_Price!$C$24)</f>
        <v>0</v>
      </c>
      <c r="AD85" s="41">
        <f>-(AD84/2)*Inflation_WACC_Taxes_Price!$C$24-MIN(AD83,SUM($C84:AC84)*Inflation_WACC_Taxes_Price!$C$24)</f>
        <v>0</v>
      </c>
      <c r="AE85" s="41">
        <f>-(AE84/2)*Inflation_WACC_Taxes_Price!$C$24-MIN(AE83,SUM($C84:AD84)*Inflation_WACC_Taxes_Price!$C$24)</f>
        <v>0</v>
      </c>
      <c r="AF85" s="41">
        <f>-(AF84/2)*Inflation_WACC_Taxes_Price!$C$24-MIN(AF83,SUM($C84:AE84)*Inflation_WACC_Taxes_Price!$C$24)</f>
        <v>0</v>
      </c>
      <c r="AG85" s="41">
        <f>-(AG84/2)*Inflation_WACC_Taxes_Price!$C$24-MIN(AG83,SUM($C84:AF84)*Inflation_WACC_Taxes_Price!$C$24)</f>
        <v>0</v>
      </c>
      <c r="AH85" s="41">
        <f>-(AH84/2)*Inflation_WACC_Taxes_Price!$C$24-MIN(AH83,SUM($C84:AG84)*Inflation_WACC_Taxes_Price!$C$24)</f>
        <v>0</v>
      </c>
      <c r="AI85" s="41">
        <f>-(AI84/2)*Inflation_WACC_Taxes_Price!$C$24-MIN(AI83,SUM($C84:AH84)*Inflation_WACC_Taxes_Price!$C$24)</f>
        <v>0</v>
      </c>
      <c r="AJ85" s="41">
        <f>-(AJ84/2)*Inflation_WACC_Taxes_Price!$C$24-MIN(AJ83,SUM($C84:AI84)*Inflation_WACC_Taxes_Price!$C$24)</f>
        <v>0</v>
      </c>
      <c r="AK85" s="41">
        <f>-(AK84/2)*Inflation_WACC_Taxes_Price!$C$24-MIN(AK83,SUM($C84:AJ84)*Inflation_WACC_Taxes_Price!$C$24)</f>
        <v>0</v>
      </c>
      <c r="AL85" s="41">
        <f>-(AL84/2)*Inflation_WACC_Taxes_Price!$C$24-MIN(AL83,SUM($C84:AK84)*Inflation_WACC_Taxes_Price!$C$24)</f>
        <v>0</v>
      </c>
      <c r="AM85" s="41">
        <f>-(AM84/2)*Inflation_WACC_Taxes_Price!$C$24-MIN(AM83,SUM($C84:AL84)*Inflation_WACC_Taxes_Price!$C$24)</f>
        <v>0</v>
      </c>
      <c r="AN85" s="41">
        <f>-(AN84/2)*Inflation_WACC_Taxes_Price!$C$24-MIN(AN83,SUM($C84:AM84)*Inflation_WACC_Taxes_Price!$C$24)</f>
        <v>0</v>
      </c>
      <c r="AO85" s="41">
        <f>-(AO84/2)*Inflation_WACC_Taxes_Price!$C$24-MIN(AO83,SUM($C84:AN84)*Inflation_WACC_Taxes_Price!$C$24)</f>
        <v>0</v>
      </c>
      <c r="AP85" s="41">
        <f>-(AP84/2)*Inflation_WACC_Taxes_Price!$C$24-MIN(AP83,SUM($C84:AO84)*Inflation_WACC_Taxes_Price!$C$24)</f>
        <v>0</v>
      </c>
      <c r="AQ85" s="41">
        <f>-(AQ84/2)*Inflation_WACC_Taxes_Price!$C$24-MIN(AQ83,SUM($C84:AP84)*Inflation_WACC_Taxes_Price!$C$24)</f>
        <v>0</v>
      </c>
      <c r="AR85" s="41">
        <f>-(AR84/2)*Inflation_WACC_Taxes_Price!$C$24-MIN(AR83,SUM($C84:AQ84)*Inflation_WACC_Taxes_Price!$C$24)</f>
        <v>0</v>
      </c>
      <c r="AS85" s="41">
        <f>-(AS84/2)*Inflation_WACC_Taxes_Price!$C$24-MIN(AS83,SUM($C84:AR84)*Inflation_WACC_Taxes_Price!$C$24)</f>
        <v>0</v>
      </c>
      <c r="AT85" s="41">
        <f>-(AT84/2)*Inflation_WACC_Taxes_Price!$C$24-MIN(AT83,SUM($C84:AS84)*Inflation_WACC_Taxes_Price!$C$24)</f>
        <v>0</v>
      </c>
      <c r="AU85" s="41">
        <f>-(AU84/2)*Inflation_WACC_Taxes_Price!$C$24-MIN(AU83,SUM($C84:AT84)*Inflation_WACC_Taxes_Price!$C$24)</f>
        <v>0</v>
      </c>
      <c r="AV85" s="41">
        <f>-(AV84/2)*Inflation_WACC_Taxes_Price!$C$24-MIN(AV83,SUM($C84:AU84)*Inflation_WACC_Taxes_Price!$C$24)</f>
        <v>0</v>
      </c>
      <c r="AW85" s="41">
        <f>-(AW84/2)*Inflation_WACC_Taxes_Price!$C$24-MIN(AW83,SUM($C84:AV84)*Inflation_WACC_Taxes_Price!$C$24)</f>
        <v>0</v>
      </c>
      <c r="AX85" s="41">
        <f>-(AX84/2)*Inflation_WACC_Taxes_Price!$C$24-MIN(AX83,SUM($C84:AW84)*Inflation_WACC_Taxes_Price!$C$24)</f>
        <v>0</v>
      </c>
      <c r="AY85" s="41">
        <f>-(AY84/2)*Inflation_WACC_Taxes_Price!$C$24-MIN(AY83,SUM($C84:AX84)*Inflation_WACC_Taxes_Price!$C$24)</f>
        <v>0</v>
      </c>
      <c r="AZ85" s="41">
        <f>-(AZ84/2)*Inflation_WACC_Taxes_Price!$C$24-MIN(AZ83,SUM($C84:AY84)*Inflation_WACC_Taxes_Price!$C$24)</f>
        <v>0</v>
      </c>
      <c r="BA85" s="41">
        <f>-(BA84/2)*Inflation_WACC_Taxes_Price!$C$24-MIN(BA83,SUM($C84:AZ84)*Inflation_WACC_Taxes_Price!$C$24)</f>
        <v>0</v>
      </c>
      <c r="BB85" s="41">
        <f>-(BB84/2)*Inflation_WACC_Taxes_Price!$C$24-MIN(BB83,SUM($C84:BA84)*Inflation_WACC_Taxes_Price!$C$24)</f>
        <v>0</v>
      </c>
      <c r="BC85" s="41">
        <f>-(BC84/2)*Inflation_WACC_Taxes_Price!$C$24-MIN(BC83,SUM($C84:BB84)*Inflation_WACC_Taxes_Price!$C$24)</f>
        <v>0</v>
      </c>
      <c r="BD85" s="41">
        <f>-(BD84/2)*Inflation_WACC_Taxes_Price!$C$24-MIN(BD83,SUM($C84:BC84)*Inflation_WACC_Taxes_Price!$C$24)</f>
        <v>0</v>
      </c>
      <c r="BE85" s="41">
        <f>-(BE84/2)*Inflation_WACC_Taxes_Price!$C$24-MIN(BE83,SUM($C84:BD84)*Inflation_WACC_Taxes_Price!$C$24)</f>
        <v>0</v>
      </c>
      <c r="BF85" s="41">
        <f>-(BF84/2)*Inflation_WACC_Taxes_Price!$C$24-MIN(BF83,SUM($C84:BE84)*Inflation_WACC_Taxes_Price!$C$24)</f>
        <v>0</v>
      </c>
      <c r="BG85" s="41">
        <f>-(BG84/2)*Inflation_WACC_Taxes_Price!$C$24-MIN(BG83,SUM($C84:BF84)*Inflation_WACC_Taxes_Price!$C$24)</f>
        <v>0</v>
      </c>
      <c r="BH85" s="41">
        <f>-(BH84/2)*Inflation_WACC_Taxes_Price!$C$24-MIN(BH83,SUM($C84:BG84)*Inflation_WACC_Taxes_Price!$C$24)</f>
        <v>0</v>
      </c>
      <c r="BI85" s="41">
        <f>-(BI84/2)*Inflation_WACC_Taxes_Price!$C$24-MIN(BI83,SUM($C84:BH84)*Inflation_WACC_Taxes_Price!$C$24)</f>
        <v>0</v>
      </c>
      <c r="BJ85" s="41">
        <f>-(BJ84/2)*Inflation_WACC_Taxes_Price!$C$24-MIN(BJ83,SUM($C84:BI84)*Inflation_WACC_Taxes_Price!$C$24)</f>
        <v>0</v>
      </c>
      <c r="BK85" s="41">
        <f>-(BK84/2)*Inflation_WACC_Taxes_Price!$C$24-MIN(BK83,SUM($C84:BJ84)*Inflation_WACC_Taxes_Price!$C$24)</f>
        <v>0</v>
      </c>
      <c r="BL85" s="41">
        <f>-(BL84/2)*Inflation_WACC_Taxes_Price!$C$24-MIN(BL83,SUM($C84:BK84)*Inflation_WACC_Taxes_Price!$C$24)</f>
        <v>0</v>
      </c>
      <c r="BM85" s="41">
        <f>-(BM84/2)*Inflation_WACC_Taxes_Price!$C$24-MIN(BM83,SUM($C84:BL84)*Inflation_WACC_Taxes_Price!$C$24)</f>
        <v>0</v>
      </c>
      <c r="BN85" s="41">
        <f>-(BN84/2)*Inflation_WACC_Taxes_Price!$C$24-MIN(BN83,SUM($C84:BM84)*Inflation_WACC_Taxes_Price!$C$24)</f>
        <v>0</v>
      </c>
      <c r="BO85" s="41">
        <f>-(BO84/2)*Inflation_WACC_Taxes_Price!$C$24-MIN(BO83,SUM($C84:BN84)*Inflation_WACC_Taxes_Price!$C$24)</f>
        <v>0</v>
      </c>
      <c r="BP85" s="41">
        <f>-(BP84/2)*Inflation_WACC_Taxes_Price!$C$24-MIN(BP83,SUM($C84:BO84)*Inflation_WACC_Taxes_Price!$C$24)</f>
        <v>0</v>
      </c>
      <c r="BQ85" s="41">
        <f>-(BQ84/2)*Inflation_WACC_Taxes_Price!$C$24-MIN(BQ83,SUM($C84:BP84)*Inflation_WACC_Taxes_Price!$C$24)</f>
        <v>0</v>
      </c>
      <c r="BR85" s="41">
        <f>-(BR84/2)*Inflation_WACC_Taxes_Price!$C$24-MIN(BR83,SUM($C84:BQ84)*Inflation_WACC_Taxes_Price!$C$24)</f>
        <v>0</v>
      </c>
      <c r="BS85" s="41">
        <f>-(BS84/2)*Inflation_WACC_Taxes_Price!$C$24-MIN(BS83,SUM($C84:BR84)*Inflation_WACC_Taxes_Price!$C$24)</f>
        <v>0</v>
      </c>
      <c r="BT85" s="41">
        <f>-(BT84/2)*Inflation_WACC_Taxes_Price!$C$24-MIN(BT83,SUM($C84:BS84)*Inflation_WACC_Taxes_Price!$C$24)</f>
        <v>0</v>
      </c>
      <c r="BU85" s="41">
        <f>-(BU84/2)*Inflation_WACC_Taxes_Price!$C$24-MIN(BU83,SUM($C84:BT84)*Inflation_WACC_Taxes_Price!$C$24)</f>
        <v>0</v>
      </c>
      <c r="BV85" s="41">
        <f>-(BV84/2)*Inflation_WACC_Taxes_Price!$C$24-MIN(BV83,SUM($C84:BU84)*Inflation_WACC_Taxes_Price!$C$24)</f>
        <v>0</v>
      </c>
      <c r="BW85" s="41">
        <f>-(BW84/2)*Inflation_WACC_Taxes_Price!$C$24-MIN(BW83,SUM($C84:BV84)*Inflation_WACC_Taxes_Price!$C$24)</f>
        <v>0</v>
      </c>
      <c r="BX85" s="41">
        <f>-(BX84/2)*Inflation_WACC_Taxes_Price!$C$24-MIN(BX83,SUM($C84:BW84)*Inflation_WACC_Taxes_Price!$C$24)</f>
        <v>0</v>
      </c>
      <c r="BY85" s="41">
        <f>-(BY84/2)*Inflation_WACC_Taxes_Price!$C$24-MIN(BY83,SUM($C84:BX84)*Inflation_WACC_Taxes_Price!$C$24)</f>
        <v>0</v>
      </c>
      <c r="BZ85" s="41">
        <f>-(BZ84/2)*Inflation_WACC_Taxes_Price!$C$24-MIN(BZ83,SUM($C84:BY84)*Inflation_WACC_Taxes_Price!$C$24)</f>
        <v>0</v>
      </c>
      <c r="CA85" s="41">
        <f>-(CA84/2)*Inflation_WACC_Taxes_Price!$C$24-MIN(CA83,SUM($C84:BZ84)*Inflation_WACC_Taxes_Price!$C$24)</f>
        <v>0</v>
      </c>
      <c r="CB85" s="41">
        <f>-(CB84/2)*Inflation_WACC_Taxes_Price!$C$24-MIN(CB83,SUM($C84:CA84)*Inflation_WACC_Taxes_Price!$C$24)</f>
        <v>0</v>
      </c>
      <c r="CC85" s="41">
        <f>-(CC84/2)*Inflation_WACC_Taxes_Price!$C$24-MIN(CC83,SUM($C84:CB84)*Inflation_WACC_Taxes_Price!$C$24)</f>
        <v>0</v>
      </c>
      <c r="CD85" s="41">
        <f>-(CD84/2)*Inflation_WACC_Taxes_Price!$C$24-MIN(CD83,SUM($C84:CC84)*Inflation_WACC_Taxes_Price!$C$24)</f>
        <v>0</v>
      </c>
      <c r="CE85" s="41">
        <f>-(CE84/2)*Inflation_WACC_Taxes_Price!$C$24-MIN(CE83,SUM($C84:CD84)*Inflation_WACC_Taxes_Price!$C$24)</f>
        <v>0</v>
      </c>
      <c r="CF85" s="41">
        <f>-(CF84/2)*Inflation_WACC_Taxes_Price!$C$24-MIN(CF83,SUM($C84:CE84)*Inflation_WACC_Taxes_Price!$C$24)</f>
        <v>0</v>
      </c>
      <c r="CG85" s="41">
        <f>-(CG84/2)*Inflation_WACC_Taxes_Price!$C$24-MIN(CG83,SUM($C84:CF84)*Inflation_WACC_Taxes_Price!$C$24)</f>
        <v>0</v>
      </c>
      <c r="CH85" s="41">
        <f>-(CH84/2)*Inflation_WACC_Taxes_Price!$C$24-MIN(CH83,SUM($C84:CG84)*Inflation_WACC_Taxes_Price!$C$24)</f>
        <v>0</v>
      </c>
      <c r="CI85" s="41">
        <f>-(CI84/2)*Inflation_WACC_Taxes_Price!$C$24-MIN(CI83,SUM($C84:CH84)*Inflation_WACC_Taxes_Price!$C$24)</f>
        <v>0</v>
      </c>
      <c r="CJ85" s="41">
        <f>-(CJ84/2)*Inflation_WACC_Taxes_Price!$C$24-MIN(CJ83,SUM($C84:CI84)*Inflation_WACC_Taxes_Price!$C$24)</f>
        <v>0</v>
      </c>
      <c r="CK85" s="41">
        <f>-(CK84/2)*Inflation_WACC_Taxes_Price!$C$24-MIN(CK83,SUM($C84:CJ84)*Inflation_WACC_Taxes_Price!$C$24)</f>
        <v>0</v>
      </c>
      <c r="CL85" s="41">
        <f>-(CL84/2)*Inflation_WACC_Taxes_Price!$C$24-MIN(CL83,SUM($C84:CK84)*Inflation_WACC_Taxes_Price!$C$24)</f>
        <v>0</v>
      </c>
      <c r="CM85" s="41">
        <f>-(CM84/2)*Inflation_WACC_Taxes_Price!$C$24-MIN(CM83,SUM($C84:CL84)*Inflation_WACC_Taxes_Price!$C$24)</f>
        <v>0</v>
      </c>
      <c r="CN85" s="41">
        <f>-(CN84/2)*Inflation_WACC_Taxes_Price!$C$24-MIN(CN83,SUM($C84:CM84)*Inflation_WACC_Taxes_Price!$C$24)</f>
        <v>0</v>
      </c>
      <c r="CO85" s="41">
        <f>-(CO84/2)*Inflation_WACC_Taxes_Price!$C$24-MIN(CO83,SUM($C84:CN84)*Inflation_WACC_Taxes_Price!$C$24)</f>
        <v>0</v>
      </c>
      <c r="CP85" s="41">
        <f>-(CP84/2)*Inflation_WACC_Taxes_Price!$C$24-MIN(CP83,SUM($C84:CO84)*Inflation_WACC_Taxes_Price!$C$24)</f>
        <v>0</v>
      </c>
      <c r="CQ85" s="41">
        <f>-(CQ84/2)*Inflation_WACC_Taxes_Price!$C$24-MIN(CQ83,SUM($C84:CP84)*Inflation_WACC_Taxes_Price!$C$24)</f>
        <v>0</v>
      </c>
      <c r="CR85" s="41">
        <f>-(CR84/2)*Inflation_WACC_Taxes_Price!$C$24-MIN(CR83,SUM($C84:CQ84)*Inflation_WACC_Taxes_Price!$C$24)</f>
        <v>0</v>
      </c>
      <c r="CS85" s="41">
        <f>-(CS84/2)*Inflation_WACC_Taxes_Price!$C$24-MIN(CS83,SUM($C84:CR84)*Inflation_WACC_Taxes_Price!$C$24)</f>
        <v>0</v>
      </c>
      <c r="CT85" s="41">
        <f>-(CT84/2)*Inflation_WACC_Taxes_Price!$C$24-MIN(CT83,SUM($C84:CS84)*Inflation_WACC_Taxes_Price!$C$24)</f>
        <v>0</v>
      </c>
      <c r="CU85" s="41">
        <f>-(CU84/2)*Inflation_WACC_Taxes_Price!$C$24-MIN(CU83,SUM($C84:CT84)*Inflation_WACC_Taxes_Price!$C$24)</f>
        <v>0</v>
      </c>
      <c r="CV85" s="41">
        <f>-(CV84/2)*Inflation_WACC_Taxes_Price!$C$24-MIN(CV83,SUM($C84:CU84)*Inflation_WACC_Taxes_Price!$C$24)</f>
        <v>0</v>
      </c>
      <c r="CW85" s="41">
        <f>-(CW84/2)*Inflation_WACC_Taxes_Price!$C$24-MIN(CW83,SUM($C84:CV84)*Inflation_WACC_Taxes_Price!$C$24)</f>
        <v>0</v>
      </c>
      <c r="CX85" s="41">
        <f>-(CX84/2)*Inflation_WACC_Taxes_Price!$C$24-MIN(CX83,SUM($C84:CW84)*Inflation_WACC_Taxes_Price!$C$24)</f>
        <v>0</v>
      </c>
      <c r="CY85" s="41">
        <f>-(CY84/2)*Inflation_WACC_Taxes_Price!$C$24-MIN(CY83,SUM($C84:CX84)*Inflation_WACC_Taxes_Price!$C$24)</f>
        <v>0</v>
      </c>
      <c r="CZ85" s="41">
        <f>-(CZ84/2)*Inflation_WACC_Taxes_Price!$C$24-MIN(CZ83,SUM($C84:CY84)*Inflation_WACC_Taxes_Price!$C$24)</f>
        <v>0</v>
      </c>
      <c r="DA85" s="41">
        <f>-(DA84/2)*Inflation_WACC_Taxes_Price!$C$24-MIN(DA83,SUM($C84:CZ84)*Inflation_WACC_Taxes_Price!$C$24)</f>
        <v>0</v>
      </c>
      <c r="DB85" s="41">
        <f>-(DB84/2)*Inflation_WACC_Taxes_Price!$C$24-MIN(DB83,SUM($C84:DA84)*Inflation_WACC_Taxes_Price!$C$24)</f>
        <v>0</v>
      </c>
      <c r="DC85" s="41">
        <f>-(DC84/2)*Inflation_WACC_Taxes_Price!$C$24-MIN(DC83,SUM($C84:DB84)*Inflation_WACC_Taxes_Price!$C$24)</f>
        <v>0</v>
      </c>
    </row>
    <row r="86" spans="2:107" x14ac:dyDescent="0.35">
      <c r="B86" s="40" t="s">
        <v>107</v>
      </c>
      <c r="H86" s="41">
        <f>H83+H84+H85</f>
        <v>0</v>
      </c>
      <c r="I86" s="41">
        <f t="shared" ref="I86" si="96">I83+I84+I85</f>
        <v>0</v>
      </c>
      <c r="J86" s="41">
        <f t="shared" ref="J86:BU86" si="97">J83+J84+J85</f>
        <v>0</v>
      </c>
      <c r="K86" s="41">
        <f t="shared" si="97"/>
        <v>0</v>
      </c>
      <c r="L86" s="41">
        <f t="shared" si="97"/>
        <v>0</v>
      </c>
      <c r="M86" s="41">
        <f t="shared" si="97"/>
        <v>0</v>
      </c>
      <c r="N86" s="41">
        <f t="shared" si="97"/>
        <v>0</v>
      </c>
      <c r="O86" s="41">
        <f t="shared" si="97"/>
        <v>0</v>
      </c>
      <c r="P86" s="41">
        <f t="shared" si="97"/>
        <v>0</v>
      </c>
      <c r="Q86" s="41">
        <f t="shared" si="97"/>
        <v>0</v>
      </c>
      <c r="R86" s="41">
        <f t="shared" si="97"/>
        <v>0</v>
      </c>
      <c r="S86" s="41">
        <f t="shared" si="97"/>
        <v>0</v>
      </c>
      <c r="T86" s="41">
        <f t="shared" si="97"/>
        <v>0</v>
      </c>
      <c r="U86" s="41">
        <f t="shared" si="97"/>
        <v>0</v>
      </c>
      <c r="V86" s="41">
        <f t="shared" si="97"/>
        <v>0</v>
      </c>
      <c r="W86" s="41">
        <f t="shared" si="97"/>
        <v>0</v>
      </c>
      <c r="X86" s="41">
        <f t="shared" si="97"/>
        <v>0</v>
      </c>
      <c r="Y86" s="41">
        <f t="shared" si="97"/>
        <v>0</v>
      </c>
      <c r="Z86" s="41">
        <f t="shared" si="97"/>
        <v>0</v>
      </c>
      <c r="AA86" s="41">
        <f t="shared" si="97"/>
        <v>0</v>
      </c>
      <c r="AB86" s="41">
        <f t="shared" si="97"/>
        <v>0</v>
      </c>
      <c r="AC86" s="41">
        <f t="shared" si="97"/>
        <v>0</v>
      </c>
      <c r="AD86" s="41">
        <f t="shared" si="97"/>
        <v>0</v>
      </c>
      <c r="AE86" s="41">
        <f t="shared" si="97"/>
        <v>0</v>
      </c>
      <c r="AF86" s="41">
        <f t="shared" si="97"/>
        <v>0</v>
      </c>
      <c r="AG86" s="41">
        <f t="shared" si="97"/>
        <v>0</v>
      </c>
      <c r="AH86" s="41">
        <f t="shared" si="97"/>
        <v>0</v>
      </c>
      <c r="AI86" s="41">
        <f t="shared" si="97"/>
        <v>0</v>
      </c>
      <c r="AJ86" s="41">
        <f t="shared" si="97"/>
        <v>0</v>
      </c>
      <c r="AK86" s="41">
        <f t="shared" si="97"/>
        <v>0</v>
      </c>
      <c r="AL86" s="41">
        <f t="shared" si="97"/>
        <v>0</v>
      </c>
      <c r="AM86" s="41">
        <f t="shared" si="97"/>
        <v>0</v>
      </c>
      <c r="AN86" s="41">
        <f t="shared" si="97"/>
        <v>0</v>
      </c>
      <c r="AO86" s="41">
        <f t="shared" si="97"/>
        <v>0</v>
      </c>
      <c r="AP86" s="41">
        <f t="shared" si="97"/>
        <v>0</v>
      </c>
      <c r="AQ86" s="41">
        <f t="shared" si="97"/>
        <v>0</v>
      </c>
      <c r="AR86" s="41">
        <f t="shared" si="97"/>
        <v>0</v>
      </c>
      <c r="AS86" s="41">
        <f t="shared" si="97"/>
        <v>0</v>
      </c>
      <c r="AT86" s="41">
        <f t="shared" si="97"/>
        <v>0</v>
      </c>
      <c r="AU86" s="41">
        <f t="shared" si="97"/>
        <v>0</v>
      </c>
      <c r="AV86" s="41">
        <f t="shared" si="97"/>
        <v>0</v>
      </c>
      <c r="AW86" s="41">
        <f t="shared" si="97"/>
        <v>0</v>
      </c>
      <c r="AX86" s="41">
        <f t="shared" si="97"/>
        <v>0</v>
      </c>
      <c r="AY86" s="41">
        <f t="shared" si="97"/>
        <v>0</v>
      </c>
      <c r="AZ86" s="41">
        <f t="shared" si="97"/>
        <v>0</v>
      </c>
      <c r="BA86" s="41">
        <f t="shared" si="97"/>
        <v>0</v>
      </c>
      <c r="BB86" s="41">
        <f t="shared" si="97"/>
        <v>0</v>
      </c>
      <c r="BC86" s="41">
        <f t="shared" si="97"/>
        <v>0</v>
      </c>
      <c r="BD86" s="41">
        <f t="shared" si="97"/>
        <v>0</v>
      </c>
      <c r="BE86" s="41">
        <f t="shared" si="97"/>
        <v>0</v>
      </c>
      <c r="BF86" s="41">
        <f t="shared" si="97"/>
        <v>0</v>
      </c>
      <c r="BG86" s="41">
        <f t="shared" si="97"/>
        <v>0</v>
      </c>
      <c r="BH86" s="41">
        <f t="shared" si="97"/>
        <v>0</v>
      </c>
      <c r="BI86" s="41">
        <f t="shared" si="97"/>
        <v>0</v>
      </c>
      <c r="BJ86" s="41">
        <f t="shared" si="97"/>
        <v>0</v>
      </c>
      <c r="BK86" s="41">
        <f t="shared" si="97"/>
        <v>0</v>
      </c>
      <c r="BL86" s="41">
        <f t="shared" si="97"/>
        <v>0</v>
      </c>
      <c r="BM86" s="41">
        <f t="shared" si="97"/>
        <v>0</v>
      </c>
      <c r="BN86" s="41">
        <f t="shared" si="97"/>
        <v>0</v>
      </c>
      <c r="BO86" s="41">
        <f t="shared" si="97"/>
        <v>0</v>
      </c>
      <c r="BP86" s="41">
        <f t="shared" si="97"/>
        <v>0</v>
      </c>
      <c r="BQ86" s="41">
        <f t="shared" si="97"/>
        <v>0</v>
      </c>
      <c r="BR86" s="41">
        <f t="shared" si="97"/>
        <v>0</v>
      </c>
      <c r="BS86" s="41">
        <f t="shared" si="97"/>
        <v>0</v>
      </c>
      <c r="BT86" s="41">
        <f t="shared" si="97"/>
        <v>0</v>
      </c>
      <c r="BU86" s="41">
        <f t="shared" si="97"/>
        <v>0</v>
      </c>
      <c r="BV86" s="41">
        <f t="shared" ref="BV86:DC86" si="98">BV83+BV84+BV85</f>
        <v>0</v>
      </c>
      <c r="BW86" s="41">
        <f t="shared" si="98"/>
        <v>0</v>
      </c>
      <c r="BX86" s="41">
        <f t="shared" si="98"/>
        <v>0</v>
      </c>
      <c r="BY86" s="41">
        <f t="shared" si="98"/>
        <v>0</v>
      </c>
      <c r="BZ86" s="41">
        <f t="shared" si="98"/>
        <v>0</v>
      </c>
      <c r="CA86" s="41">
        <f t="shared" si="98"/>
        <v>0</v>
      </c>
      <c r="CB86" s="41">
        <f t="shared" si="98"/>
        <v>0</v>
      </c>
      <c r="CC86" s="41">
        <f t="shared" si="98"/>
        <v>0</v>
      </c>
      <c r="CD86" s="41">
        <f t="shared" si="98"/>
        <v>0</v>
      </c>
      <c r="CE86" s="41">
        <f t="shared" si="98"/>
        <v>0</v>
      </c>
      <c r="CF86" s="41">
        <f t="shared" si="98"/>
        <v>0</v>
      </c>
      <c r="CG86" s="41">
        <f t="shared" si="98"/>
        <v>0</v>
      </c>
      <c r="CH86" s="41">
        <f t="shared" si="98"/>
        <v>0</v>
      </c>
      <c r="CI86" s="41">
        <f t="shared" si="98"/>
        <v>0</v>
      </c>
      <c r="CJ86" s="41">
        <f t="shared" si="98"/>
        <v>0</v>
      </c>
      <c r="CK86" s="41">
        <f t="shared" si="98"/>
        <v>0</v>
      </c>
      <c r="CL86" s="41">
        <f t="shared" si="98"/>
        <v>0</v>
      </c>
      <c r="CM86" s="41">
        <f t="shared" si="98"/>
        <v>0</v>
      </c>
      <c r="CN86" s="41">
        <f t="shared" si="98"/>
        <v>0</v>
      </c>
      <c r="CO86" s="41">
        <f t="shared" si="98"/>
        <v>0</v>
      </c>
      <c r="CP86" s="41">
        <f t="shared" si="98"/>
        <v>0</v>
      </c>
      <c r="CQ86" s="41">
        <f t="shared" si="98"/>
        <v>0</v>
      </c>
      <c r="CR86" s="41">
        <f t="shared" si="98"/>
        <v>0</v>
      </c>
      <c r="CS86" s="41">
        <f t="shared" si="98"/>
        <v>0</v>
      </c>
      <c r="CT86" s="41">
        <f t="shared" si="98"/>
        <v>0</v>
      </c>
      <c r="CU86" s="41">
        <f t="shared" si="98"/>
        <v>0</v>
      </c>
      <c r="CV86" s="41">
        <f t="shared" si="98"/>
        <v>0</v>
      </c>
      <c r="CW86" s="41">
        <f t="shared" si="98"/>
        <v>0</v>
      </c>
      <c r="CX86" s="41">
        <f t="shared" si="98"/>
        <v>0</v>
      </c>
      <c r="CY86" s="41">
        <f t="shared" si="98"/>
        <v>0</v>
      </c>
      <c r="CZ86" s="41">
        <f t="shared" si="98"/>
        <v>0</v>
      </c>
      <c r="DA86" s="41">
        <f t="shared" si="98"/>
        <v>0</v>
      </c>
      <c r="DB86" s="41">
        <f t="shared" si="98"/>
        <v>0</v>
      </c>
      <c r="DC86" s="41">
        <f t="shared" si="98"/>
        <v>0</v>
      </c>
    </row>
    <row r="87" spans="2:107" x14ac:dyDescent="0.35">
      <c r="B87" s="40"/>
    </row>
    <row r="88" spans="2:107" s="48" customFormat="1" x14ac:dyDescent="0.35">
      <c r="B88" s="47" t="s">
        <v>121</v>
      </c>
    </row>
    <row r="89" spans="2:107" x14ac:dyDescent="0.35">
      <c r="B89" s="40">
        <v>1</v>
      </c>
      <c r="H89" s="46"/>
      <c r="I89" s="46"/>
      <c r="J89" s="46"/>
      <c r="K89" s="46"/>
      <c r="L89" s="46"/>
      <c r="M89" s="46"/>
      <c r="N89" s="46"/>
      <c r="O89" s="46"/>
      <c r="P89" s="46"/>
    </row>
    <row r="90" spans="2:107" x14ac:dyDescent="0.35">
      <c r="B90" s="40">
        <v>2</v>
      </c>
      <c r="H90" s="46"/>
      <c r="I90" s="46"/>
      <c r="J90" s="46"/>
      <c r="K90" s="46"/>
      <c r="L90" s="46"/>
      <c r="M90" s="46"/>
      <c r="N90" s="46"/>
      <c r="O90" s="46"/>
      <c r="P90" s="46"/>
    </row>
    <row r="91" spans="2:107" x14ac:dyDescent="0.35">
      <c r="B91" s="40">
        <v>3</v>
      </c>
      <c r="H91" s="46"/>
      <c r="I91" s="46"/>
      <c r="J91" s="46"/>
      <c r="K91" s="46"/>
      <c r="L91" s="46"/>
      <c r="M91" s="46"/>
      <c r="N91" s="46"/>
      <c r="O91" s="46"/>
      <c r="P91" s="46"/>
    </row>
    <row r="92" spans="2:107" x14ac:dyDescent="0.35">
      <c r="B92" s="40">
        <v>4</v>
      </c>
      <c r="H92" s="46"/>
      <c r="I92" s="46"/>
      <c r="J92" s="46"/>
      <c r="K92" s="46"/>
      <c r="L92" s="46"/>
      <c r="M92" s="46"/>
      <c r="N92" s="46"/>
      <c r="O92" s="46"/>
      <c r="P92" s="46"/>
    </row>
    <row r="93" spans="2:107" x14ac:dyDescent="0.35">
      <c r="B93" s="40">
        <v>5</v>
      </c>
      <c r="H93" s="46"/>
      <c r="I93" s="46"/>
      <c r="J93" s="46"/>
      <c r="K93" s="46"/>
      <c r="L93" s="46"/>
      <c r="M93" s="46"/>
      <c r="N93" s="46"/>
      <c r="O93" s="46"/>
      <c r="P93" s="46"/>
    </row>
    <row r="95" spans="2:107" x14ac:dyDescent="0.35">
      <c r="B95">
        <f>B$89</f>
        <v>1</v>
      </c>
    </row>
    <row r="96" spans="2:107" x14ac:dyDescent="0.35">
      <c r="B96" s="40" t="s">
        <v>102</v>
      </c>
      <c r="H96" s="41">
        <f>C99</f>
        <v>0</v>
      </c>
      <c r="I96" s="41">
        <f t="shared" ref="I96:BU96" si="99">H99</f>
        <v>0</v>
      </c>
      <c r="J96" s="41">
        <f t="shared" si="99"/>
        <v>0</v>
      </c>
      <c r="K96" s="41">
        <f t="shared" si="99"/>
        <v>0</v>
      </c>
      <c r="L96" s="41">
        <f t="shared" si="99"/>
        <v>0</v>
      </c>
      <c r="M96" s="41">
        <f t="shared" si="99"/>
        <v>0</v>
      </c>
      <c r="N96" s="41">
        <f t="shared" si="99"/>
        <v>0</v>
      </c>
      <c r="O96" s="41">
        <f t="shared" si="99"/>
        <v>0</v>
      </c>
      <c r="P96" s="41">
        <f t="shared" si="99"/>
        <v>0</v>
      </c>
      <c r="Q96" s="41">
        <f t="shared" si="99"/>
        <v>0</v>
      </c>
      <c r="R96" s="41">
        <f t="shared" si="99"/>
        <v>0</v>
      </c>
      <c r="S96" s="41">
        <f t="shared" si="99"/>
        <v>0</v>
      </c>
      <c r="T96" s="41">
        <f t="shared" si="99"/>
        <v>0</v>
      </c>
      <c r="U96" s="41">
        <f t="shared" si="99"/>
        <v>0</v>
      </c>
      <c r="V96" s="41">
        <f t="shared" si="99"/>
        <v>0</v>
      </c>
      <c r="W96" s="41">
        <f t="shared" si="99"/>
        <v>0</v>
      </c>
      <c r="X96" s="41">
        <f t="shared" si="99"/>
        <v>0</v>
      </c>
      <c r="Y96" s="41">
        <f t="shared" si="99"/>
        <v>0</v>
      </c>
      <c r="Z96" s="41">
        <f t="shared" si="99"/>
        <v>0</v>
      </c>
      <c r="AA96" s="41">
        <f t="shared" si="99"/>
        <v>0</v>
      </c>
      <c r="AB96" s="41">
        <f t="shared" si="99"/>
        <v>0</v>
      </c>
      <c r="AC96" s="41">
        <f t="shared" si="99"/>
        <v>0</v>
      </c>
      <c r="AD96" s="41">
        <f t="shared" si="99"/>
        <v>0</v>
      </c>
      <c r="AE96" s="41">
        <f t="shared" si="99"/>
        <v>0</v>
      </c>
      <c r="AF96" s="41">
        <f t="shared" si="99"/>
        <v>0</v>
      </c>
      <c r="AG96" s="41">
        <f t="shared" si="99"/>
        <v>0</v>
      </c>
      <c r="AH96" s="41">
        <f t="shared" si="99"/>
        <v>0</v>
      </c>
      <c r="AI96" s="41">
        <f t="shared" si="99"/>
        <v>0</v>
      </c>
      <c r="AJ96" s="41">
        <f t="shared" si="99"/>
        <v>0</v>
      </c>
      <c r="AK96" s="41">
        <f t="shared" si="99"/>
        <v>0</v>
      </c>
      <c r="AL96" s="41">
        <f t="shared" si="99"/>
        <v>0</v>
      </c>
      <c r="AM96" s="41">
        <f t="shared" si="99"/>
        <v>0</v>
      </c>
      <c r="AN96" s="41">
        <f t="shared" si="99"/>
        <v>0</v>
      </c>
      <c r="AO96" s="41">
        <f t="shared" si="99"/>
        <v>0</v>
      </c>
      <c r="AP96" s="41">
        <f t="shared" si="99"/>
        <v>0</v>
      </c>
      <c r="AQ96" s="41">
        <f t="shared" si="99"/>
        <v>0</v>
      </c>
      <c r="AR96" s="41">
        <f t="shared" si="99"/>
        <v>0</v>
      </c>
      <c r="AS96" s="41">
        <f t="shared" si="99"/>
        <v>0</v>
      </c>
      <c r="AT96" s="41">
        <f t="shared" si="99"/>
        <v>0</v>
      </c>
      <c r="AU96" s="41">
        <f t="shared" si="99"/>
        <v>0</v>
      </c>
      <c r="AV96" s="41">
        <f t="shared" si="99"/>
        <v>0</v>
      </c>
      <c r="AW96" s="41">
        <f t="shared" si="99"/>
        <v>0</v>
      </c>
      <c r="AX96" s="41">
        <f t="shared" si="99"/>
        <v>0</v>
      </c>
      <c r="AY96" s="41">
        <f t="shared" si="99"/>
        <v>0</v>
      </c>
      <c r="AZ96" s="41">
        <f t="shared" si="99"/>
        <v>0</v>
      </c>
      <c r="BA96" s="41">
        <f t="shared" si="99"/>
        <v>0</v>
      </c>
      <c r="BB96" s="41">
        <f t="shared" si="99"/>
        <v>0</v>
      </c>
      <c r="BC96" s="41">
        <f t="shared" si="99"/>
        <v>0</v>
      </c>
      <c r="BD96" s="41">
        <f t="shared" si="99"/>
        <v>0</v>
      </c>
      <c r="BE96" s="41">
        <f t="shared" si="99"/>
        <v>0</v>
      </c>
      <c r="BF96" s="41">
        <f t="shared" si="99"/>
        <v>0</v>
      </c>
      <c r="BG96" s="41">
        <f t="shared" si="99"/>
        <v>0</v>
      </c>
      <c r="BH96" s="41">
        <f t="shared" si="99"/>
        <v>0</v>
      </c>
      <c r="BI96" s="41">
        <f t="shared" si="99"/>
        <v>0</v>
      </c>
      <c r="BJ96" s="41">
        <f t="shared" si="99"/>
        <v>0</v>
      </c>
      <c r="BK96" s="41">
        <f t="shared" si="99"/>
        <v>0</v>
      </c>
      <c r="BL96" s="41">
        <f t="shared" si="99"/>
        <v>0</v>
      </c>
      <c r="BM96" s="41">
        <f t="shared" si="99"/>
        <v>0</v>
      </c>
      <c r="BN96" s="41">
        <f t="shared" si="99"/>
        <v>0</v>
      </c>
      <c r="BO96" s="41">
        <f t="shared" si="99"/>
        <v>0</v>
      </c>
      <c r="BP96" s="41">
        <f t="shared" si="99"/>
        <v>0</v>
      </c>
      <c r="BQ96" s="41">
        <f t="shared" si="99"/>
        <v>0</v>
      </c>
      <c r="BR96" s="41">
        <f t="shared" si="99"/>
        <v>0</v>
      </c>
      <c r="BS96" s="41">
        <f t="shared" si="99"/>
        <v>0</v>
      </c>
      <c r="BT96" s="41">
        <f t="shared" si="99"/>
        <v>0</v>
      </c>
      <c r="BU96" s="41">
        <f t="shared" si="99"/>
        <v>0</v>
      </c>
      <c r="BV96" s="41">
        <f t="shared" ref="BV96:DC96" si="100">BU99</f>
        <v>0</v>
      </c>
      <c r="BW96" s="41">
        <f t="shared" si="100"/>
        <v>0</v>
      </c>
      <c r="BX96" s="41">
        <f t="shared" si="100"/>
        <v>0</v>
      </c>
      <c r="BY96" s="41">
        <f t="shared" si="100"/>
        <v>0</v>
      </c>
      <c r="BZ96" s="41">
        <f t="shared" si="100"/>
        <v>0</v>
      </c>
      <c r="CA96" s="41">
        <f t="shared" si="100"/>
        <v>0</v>
      </c>
      <c r="CB96" s="41">
        <f t="shared" si="100"/>
        <v>0</v>
      </c>
      <c r="CC96" s="41">
        <f t="shared" si="100"/>
        <v>0</v>
      </c>
      <c r="CD96" s="41">
        <f t="shared" si="100"/>
        <v>0</v>
      </c>
      <c r="CE96" s="41">
        <f t="shared" si="100"/>
        <v>0</v>
      </c>
      <c r="CF96" s="41">
        <f t="shared" si="100"/>
        <v>0</v>
      </c>
      <c r="CG96" s="41">
        <f t="shared" si="100"/>
        <v>0</v>
      </c>
      <c r="CH96" s="41">
        <f t="shared" si="100"/>
        <v>0</v>
      </c>
      <c r="CI96" s="41">
        <f t="shared" si="100"/>
        <v>0</v>
      </c>
      <c r="CJ96" s="41">
        <f t="shared" si="100"/>
        <v>0</v>
      </c>
      <c r="CK96" s="41">
        <f t="shared" si="100"/>
        <v>0</v>
      </c>
      <c r="CL96" s="41">
        <f t="shared" si="100"/>
        <v>0</v>
      </c>
      <c r="CM96" s="41">
        <f t="shared" si="100"/>
        <v>0</v>
      </c>
      <c r="CN96" s="41">
        <f t="shared" si="100"/>
        <v>0</v>
      </c>
      <c r="CO96" s="41">
        <f t="shared" si="100"/>
        <v>0</v>
      </c>
      <c r="CP96" s="41">
        <f t="shared" si="100"/>
        <v>0</v>
      </c>
      <c r="CQ96" s="41">
        <f t="shared" si="100"/>
        <v>0</v>
      </c>
      <c r="CR96" s="41">
        <f t="shared" si="100"/>
        <v>0</v>
      </c>
      <c r="CS96" s="41">
        <f t="shared" si="100"/>
        <v>0</v>
      </c>
      <c r="CT96" s="41">
        <f t="shared" si="100"/>
        <v>0</v>
      </c>
      <c r="CU96" s="41">
        <f t="shared" si="100"/>
        <v>0</v>
      </c>
      <c r="CV96" s="41">
        <f t="shared" si="100"/>
        <v>0</v>
      </c>
      <c r="CW96" s="41">
        <f t="shared" si="100"/>
        <v>0</v>
      </c>
      <c r="CX96" s="41">
        <f t="shared" si="100"/>
        <v>0</v>
      </c>
      <c r="CY96" s="41">
        <f t="shared" si="100"/>
        <v>0</v>
      </c>
      <c r="CZ96" s="41">
        <f t="shared" si="100"/>
        <v>0</v>
      </c>
      <c r="DA96" s="41">
        <f t="shared" si="100"/>
        <v>0</v>
      </c>
      <c r="DB96" s="41">
        <f t="shared" si="100"/>
        <v>0</v>
      </c>
      <c r="DC96" s="41">
        <f t="shared" si="100"/>
        <v>0</v>
      </c>
    </row>
    <row r="97" spans="2:107" x14ac:dyDescent="0.35">
      <c r="B97" s="40" t="s">
        <v>111</v>
      </c>
      <c r="H97" s="41">
        <f>H$89</f>
        <v>0</v>
      </c>
      <c r="I97" s="41">
        <f t="shared" ref="I97:BT97" si="101">I$89</f>
        <v>0</v>
      </c>
      <c r="J97" s="41">
        <f t="shared" si="101"/>
        <v>0</v>
      </c>
      <c r="K97" s="41">
        <f t="shared" si="101"/>
        <v>0</v>
      </c>
      <c r="L97" s="41">
        <f t="shared" si="101"/>
        <v>0</v>
      </c>
      <c r="M97" s="41">
        <f t="shared" si="101"/>
        <v>0</v>
      </c>
      <c r="N97" s="41">
        <f t="shared" si="101"/>
        <v>0</v>
      </c>
      <c r="O97" s="41">
        <f t="shared" si="101"/>
        <v>0</v>
      </c>
      <c r="P97" s="41">
        <f t="shared" si="101"/>
        <v>0</v>
      </c>
      <c r="Q97" s="41">
        <f t="shared" si="101"/>
        <v>0</v>
      </c>
      <c r="R97" s="41">
        <f t="shared" si="101"/>
        <v>0</v>
      </c>
      <c r="S97" s="41">
        <f t="shared" si="101"/>
        <v>0</v>
      </c>
      <c r="T97" s="41">
        <f t="shared" si="101"/>
        <v>0</v>
      </c>
      <c r="U97" s="41">
        <f t="shared" si="101"/>
        <v>0</v>
      </c>
      <c r="V97" s="41">
        <f t="shared" si="101"/>
        <v>0</v>
      </c>
      <c r="W97" s="41">
        <f t="shared" si="101"/>
        <v>0</v>
      </c>
      <c r="X97" s="41">
        <f t="shared" si="101"/>
        <v>0</v>
      </c>
      <c r="Y97" s="41">
        <f t="shared" si="101"/>
        <v>0</v>
      </c>
      <c r="Z97" s="41">
        <f t="shared" si="101"/>
        <v>0</v>
      </c>
      <c r="AA97" s="41">
        <f t="shared" si="101"/>
        <v>0</v>
      </c>
      <c r="AB97" s="41">
        <f t="shared" si="101"/>
        <v>0</v>
      </c>
      <c r="AC97" s="41">
        <f t="shared" si="101"/>
        <v>0</v>
      </c>
      <c r="AD97" s="41">
        <f t="shared" si="101"/>
        <v>0</v>
      </c>
      <c r="AE97" s="41">
        <f t="shared" si="101"/>
        <v>0</v>
      </c>
      <c r="AF97" s="41">
        <f t="shared" si="101"/>
        <v>0</v>
      </c>
      <c r="AG97" s="41">
        <f t="shared" si="101"/>
        <v>0</v>
      </c>
      <c r="AH97" s="41">
        <f t="shared" si="101"/>
        <v>0</v>
      </c>
      <c r="AI97" s="41">
        <f t="shared" si="101"/>
        <v>0</v>
      </c>
      <c r="AJ97" s="41">
        <f t="shared" si="101"/>
        <v>0</v>
      </c>
      <c r="AK97" s="41">
        <f t="shared" si="101"/>
        <v>0</v>
      </c>
      <c r="AL97" s="41">
        <f t="shared" si="101"/>
        <v>0</v>
      </c>
      <c r="AM97" s="41">
        <f t="shared" si="101"/>
        <v>0</v>
      </c>
      <c r="AN97" s="41">
        <f t="shared" si="101"/>
        <v>0</v>
      </c>
      <c r="AO97" s="41">
        <f t="shared" si="101"/>
        <v>0</v>
      </c>
      <c r="AP97" s="41">
        <f t="shared" si="101"/>
        <v>0</v>
      </c>
      <c r="AQ97" s="41">
        <f t="shared" si="101"/>
        <v>0</v>
      </c>
      <c r="AR97" s="41">
        <f t="shared" si="101"/>
        <v>0</v>
      </c>
      <c r="AS97" s="41">
        <f t="shared" si="101"/>
        <v>0</v>
      </c>
      <c r="AT97" s="41">
        <f t="shared" si="101"/>
        <v>0</v>
      </c>
      <c r="AU97" s="41">
        <f t="shared" si="101"/>
        <v>0</v>
      </c>
      <c r="AV97" s="41">
        <f t="shared" si="101"/>
        <v>0</v>
      </c>
      <c r="AW97" s="41">
        <f t="shared" si="101"/>
        <v>0</v>
      </c>
      <c r="AX97" s="41">
        <f t="shared" si="101"/>
        <v>0</v>
      </c>
      <c r="AY97" s="41">
        <f t="shared" si="101"/>
        <v>0</v>
      </c>
      <c r="AZ97" s="41">
        <f t="shared" si="101"/>
        <v>0</v>
      </c>
      <c r="BA97" s="41">
        <f t="shared" si="101"/>
        <v>0</v>
      </c>
      <c r="BB97" s="41">
        <f t="shared" si="101"/>
        <v>0</v>
      </c>
      <c r="BC97" s="41">
        <f t="shared" si="101"/>
        <v>0</v>
      </c>
      <c r="BD97" s="41">
        <f t="shared" si="101"/>
        <v>0</v>
      </c>
      <c r="BE97" s="41">
        <f t="shared" si="101"/>
        <v>0</v>
      </c>
      <c r="BF97" s="41">
        <f t="shared" si="101"/>
        <v>0</v>
      </c>
      <c r="BG97" s="41">
        <f t="shared" si="101"/>
        <v>0</v>
      </c>
      <c r="BH97" s="41">
        <f t="shared" si="101"/>
        <v>0</v>
      </c>
      <c r="BI97" s="41">
        <f t="shared" si="101"/>
        <v>0</v>
      </c>
      <c r="BJ97" s="41">
        <f t="shared" si="101"/>
        <v>0</v>
      </c>
      <c r="BK97" s="41">
        <f t="shared" si="101"/>
        <v>0</v>
      </c>
      <c r="BL97" s="41">
        <f t="shared" si="101"/>
        <v>0</v>
      </c>
      <c r="BM97" s="41">
        <f t="shared" si="101"/>
        <v>0</v>
      </c>
      <c r="BN97" s="41">
        <f t="shared" si="101"/>
        <v>0</v>
      </c>
      <c r="BO97" s="41">
        <f t="shared" si="101"/>
        <v>0</v>
      </c>
      <c r="BP97" s="41">
        <f t="shared" si="101"/>
        <v>0</v>
      </c>
      <c r="BQ97" s="41">
        <f t="shared" si="101"/>
        <v>0</v>
      </c>
      <c r="BR97" s="41">
        <f t="shared" si="101"/>
        <v>0</v>
      </c>
      <c r="BS97" s="41">
        <f t="shared" si="101"/>
        <v>0</v>
      </c>
      <c r="BT97" s="41">
        <f t="shared" si="101"/>
        <v>0</v>
      </c>
      <c r="BU97" s="41">
        <f t="shared" ref="BU97:DC97" si="102">BU$89</f>
        <v>0</v>
      </c>
      <c r="BV97" s="41">
        <f t="shared" si="102"/>
        <v>0</v>
      </c>
      <c r="BW97" s="41">
        <f t="shared" si="102"/>
        <v>0</v>
      </c>
      <c r="BX97" s="41">
        <f t="shared" si="102"/>
        <v>0</v>
      </c>
      <c r="BY97" s="41">
        <f t="shared" si="102"/>
        <v>0</v>
      </c>
      <c r="BZ97" s="41">
        <f t="shared" si="102"/>
        <v>0</v>
      </c>
      <c r="CA97" s="41">
        <f t="shared" si="102"/>
        <v>0</v>
      </c>
      <c r="CB97" s="41">
        <f t="shared" si="102"/>
        <v>0</v>
      </c>
      <c r="CC97" s="41">
        <f t="shared" si="102"/>
        <v>0</v>
      </c>
      <c r="CD97" s="41">
        <f t="shared" si="102"/>
        <v>0</v>
      </c>
      <c r="CE97" s="41">
        <f t="shared" si="102"/>
        <v>0</v>
      </c>
      <c r="CF97" s="41">
        <f t="shared" si="102"/>
        <v>0</v>
      </c>
      <c r="CG97" s="41">
        <f t="shared" si="102"/>
        <v>0</v>
      </c>
      <c r="CH97" s="41">
        <f t="shared" si="102"/>
        <v>0</v>
      </c>
      <c r="CI97" s="41">
        <f t="shared" si="102"/>
        <v>0</v>
      </c>
      <c r="CJ97" s="41">
        <f t="shared" si="102"/>
        <v>0</v>
      </c>
      <c r="CK97" s="41">
        <f t="shared" si="102"/>
        <v>0</v>
      </c>
      <c r="CL97" s="41">
        <f t="shared" si="102"/>
        <v>0</v>
      </c>
      <c r="CM97" s="41">
        <f t="shared" si="102"/>
        <v>0</v>
      </c>
      <c r="CN97" s="41">
        <f t="shared" si="102"/>
        <v>0</v>
      </c>
      <c r="CO97" s="41">
        <f t="shared" si="102"/>
        <v>0</v>
      </c>
      <c r="CP97" s="41">
        <f t="shared" si="102"/>
        <v>0</v>
      </c>
      <c r="CQ97" s="41">
        <f t="shared" si="102"/>
        <v>0</v>
      </c>
      <c r="CR97" s="41">
        <f t="shared" si="102"/>
        <v>0</v>
      </c>
      <c r="CS97" s="41">
        <f t="shared" si="102"/>
        <v>0</v>
      </c>
      <c r="CT97" s="41">
        <f t="shared" si="102"/>
        <v>0</v>
      </c>
      <c r="CU97" s="41">
        <f t="shared" si="102"/>
        <v>0</v>
      </c>
      <c r="CV97" s="41">
        <f t="shared" si="102"/>
        <v>0</v>
      </c>
      <c r="CW97" s="41">
        <f t="shared" si="102"/>
        <v>0</v>
      </c>
      <c r="CX97" s="41">
        <f t="shared" si="102"/>
        <v>0</v>
      </c>
      <c r="CY97" s="41">
        <f t="shared" si="102"/>
        <v>0</v>
      </c>
      <c r="CZ97" s="41">
        <f t="shared" si="102"/>
        <v>0</v>
      </c>
      <c r="DA97" s="41">
        <f t="shared" si="102"/>
        <v>0</v>
      </c>
      <c r="DB97" s="41">
        <f t="shared" si="102"/>
        <v>0</v>
      </c>
      <c r="DC97" s="41">
        <f t="shared" si="102"/>
        <v>0</v>
      </c>
    </row>
    <row r="98" spans="2:107" x14ac:dyDescent="0.35">
      <c r="B98" s="40" t="s">
        <v>103</v>
      </c>
      <c r="H98" s="41">
        <f>-(H97/2)*Inflation_WACC_Taxes_Price!$C$29-MIN(H96,SUM(C97:$C97)*Inflation_WACC_Taxes_Price!$C$29)</f>
        <v>0</v>
      </c>
      <c r="I98" s="41">
        <f>-(I97/2)*Inflation_WACC_Taxes_Price!$C$29-MIN(I96,SUM($C97:H97)*Inflation_WACC_Taxes_Price!$C$29)</f>
        <v>0</v>
      </c>
      <c r="J98" s="41">
        <f>-(J97/2)*Inflation_WACC_Taxes_Price!$C$29-MIN(J96,SUM($C97:I97)*Inflation_WACC_Taxes_Price!$C$29)</f>
        <v>0</v>
      </c>
      <c r="K98" s="41">
        <f>-(K97/2)*Inflation_WACC_Taxes_Price!$C$29-MIN(K96,SUM($C97:J97)*Inflation_WACC_Taxes_Price!$C$29)</f>
        <v>0</v>
      </c>
      <c r="L98" s="41">
        <f>-(L97/2)*Inflation_WACC_Taxes_Price!$C$29-MIN(L96,SUM($C97:K97)*Inflation_WACC_Taxes_Price!$C$29)</f>
        <v>0</v>
      </c>
      <c r="M98" s="41">
        <f>-(M97/2)*Inflation_WACC_Taxes_Price!$C$29-MIN(M96,SUM($C97:L97)*Inflation_WACC_Taxes_Price!$C$29)</f>
        <v>0</v>
      </c>
      <c r="N98" s="41">
        <f>-(N97/2)*Inflation_WACC_Taxes_Price!$C$29-MIN(N96,SUM($C97:M97)*Inflation_WACC_Taxes_Price!$C$29)</f>
        <v>0</v>
      </c>
      <c r="O98" s="41">
        <f>-(O97/2)*Inflation_WACC_Taxes_Price!$C$29-MIN(O96,SUM($C97:N97)*Inflation_WACC_Taxes_Price!$C$29)</f>
        <v>0</v>
      </c>
      <c r="P98" s="41">
        <f>-(P97/2)*Inflation_WACC_Taxes_Price!$C$29-MIN(P96,SUM($C97:O97)*Inflation_WACC_Taxes_Price!$C$29)</f>
        <v>0</v>
      </c>
      <c r="Q98" s="41">
        <f>-(Q97/2)*Inflation_WACC_Taxes_Price!$C$29-MIN(Q96,SUM($C97:P97)*Inflation_WACC_Taxes_Price!$C$29)</f>
        <v>0</v>
      </c>
      <c r="R98" s="41">
        <f>-(R97/2)*Inflation_WACC_Taxes_Price!$C$29-MIN(R96,SUM($C97:Q97)*Inflation_WACC_Taxes_Price!$C$29)</f>
        <v>0</v>
      </c>
      <c r="S98" s="41">
        <f>-(S97/2)*Inflation_WACC_Taxes_Price!$C$29-MIN(S96,SUM($C97:R97)*Inflation_WACC_Taxes_Price!$C$29)</f>
        <v>0</v>
      </c>
      <c r="T98" s="41">
        <f>-(T97/2)*Inflation_WACC_Taxes_Price!$C$29-MIN(T96,SUM($C97:S97)*Inflation_WACC_Taxes_Price!$C$29)</f>
        <v>0</v>
      </c>
      <c r="U98" s="41">
        <f>-(U97/2)*Inflation_WACC_Taxes_Price!$C$29-MIN(U96,SUM($C97:T97)*Inflation_WACC_Taxes_Price!$C$29)</f>
        <v>0</v>
      </c>
      <c r="V98" s="41">
        <f>-(V97/2)*Inflation_WACC_Taxes_Price!$C$29-MIN(V96,SUM($C97:U97)*Inflation_WACC_Taxes_Price!$C$29)</f>
        <v>0</v>
      </c>
      <c r="W98" s="41">
        <f>-(W97/2)*Inflation_WACC_Taxes_Price!$C$29-MIN(W96,SUM($C97:V97)*Inflation_WACC_Taxes_Price!$C$29)</f>
        <v>0</v>
      </c>
      <c r="X98" s="41">
        <f>-(X97/2)*Inflation_WACC_Taxes_Price!$C$29-MIN(X96,SUM($C97:W97)*Inflation_WACC_Taxes_Price!$C$29)</f>
        <v>0</v>
      </c>
      <c r="Y98" s="41">
        <f>-(Y97/2)*Inflation_WACC_Taxes_Price!$C$29-MIN(Y96,SUM($C97:X97)*Inflation_WACC_Taxes_Price!$C$29)</f>
        <v>0</v>
      </c>
      <c r="Z98" s="41">
        <f>-(Z97/2)*Inflation_WACC_Taxes_Price!$C$29-MIN(Z96,SUM($C97:Y97)*Inflation_WACC_Taxes_Price!$C$29)</f>
        <v>0</v>
      </c>
      <c r="AA98" s="41">
        <f>-(AA97/2)*Inflation_WACC_Taxes_Price!$C$29-MIN(AA96,SUM($C97:Z97)*Inflation_WACC_Taxes_Price!$C$29)</f>
        <v>0</v>
      </c>
      <c r="AB98" s="41">
        <f>-(AB97/2)*Inflation_WACC_Taxes_Price!$C$29-MIN(AB96,SUM($C97:AA97)*Inflation_WACC_Taxes_Price!$C$29)</f>
        <v>0</v>
      </c>
      <c r="AC98" s="41">
        <f>-(AC97/2)*Inflation_WACC_Taxes_Price!$C$29-MIN(AC96,SUM($C97:AB97)*Inflation_WACC_Taxes_Price!$C$29)</f>
        <v>0</v>
      </c>
      <c r="AD98" s="41">
        <f>-(AD97/2)*Inflation_WACC_Taxes_Price!$C$29-MIN(AD96,SUM($C97:AC97)*Inflation_WACC_Taxes_Price!$C$29)</f>
        <v>0</v>
      </c>
      <c r="AE98" s="41">
        <f>-(AE97/2)*Inflation_WACC_Taxes_Price!$C$29-MIN(AE96,SUM($C97:AD97)*Inflation_WACC_Taxes_Price!$C$29)</f>
        <v>0</v>
      </c>
      <c r="AF98" s="41">
        <f>-(AF97/2)*Inflation_WACC_Taxes_Price!$C$29-MIN(AF96,SUM($C97:AE97)*Inflation_WACC_Taxes_Price!$C$29)</f>
        <v>0</v>
      </c>
      <c r="AG98" s="41">
        <f>-(AG97/2)*Inflation_WACC_Taxes_Price!$C$29-MIN(AG96,SUM($C97:AF97)*Inflation_WACC_Taxes_Price!$C$29)</f>
        <v>0</v>
      </c>
      <c r="AH98" s="41">
        <f>-(AH97/2)*Inflation_WACC_Taxes_Price!$C$29-MIN(AH96,SUM($C97:AG97)*Inflation_WACC_Taxes_Price!$C$29)</f>
        <v>0</v>
      </c>
      <c r="AI98" s="41">
        <f>-(AI97/2)*Inflation_WACC_Taxes_Price!$C$29-MIN(AI96,SUM($C97:AH97)*Inflation_WACC_Taxes_Price!$C$29)</f>
        <v>0</v>
      </c>
      <c r="AJ98" s="41">
        <f>-(AJ97/2)*Inflation_WACC_Taxes_Price!$C$29-MIN(AJ96,SUM($C97:AI97)*Inflation_WACC_Taxes_Price!$C$29)</f>
        <v>0</v>
      </c>
      <c r="AK98" s="41">
        <f>-(AK97/2)*Inflation_WACC_Taxes_Price!$C$29-MIN(AK96,SUM($C97:AJ97)*Inflation_WACC_Taxes_Price!$C$29)</f>
        <v>0</v>
      </c>
      <c r="AL98" s="41">
        <f>-(AL97/2)*Inflation_WACC_Taxes_Price!$C$29-MIN(AL96,SUM($C97:AK97)*Inflation_WACC_Taxes_Price!$C$29)</f>
        <v>0</v>
      </c>
      <c r="AM98" s="41">
        <f>-(AM97/2)*Inflation_WACC_Taxes_Price!$C$29-MIN(AM96,SUM($C97:AL97)*Inflation_WACC_Taxes_Price!$C$29)</f>
        <v>0</v>
      </c>
      <c r="AN98" s="41">
        <f>-(AN97/2)*Inflation_WACC_Taxes_Price!$C$29-MIN(AN96,SUM($C97:AM97)*Inflation_WACC_Taxes_Price!$C$29)</f>
        <v>0</v>
      </c>
      <c r="AO98" s="41">
        <f>-(AO97/2)*Inflation_WACC_Taxes_Price!$C$29-MIN(AO96,SUM($C97:AN97)*Inflation_WACC_Taxes_Price!$C$29)</f>
        <v>0</v>
      </c>
      <c r="AP98" s="41">
        <f>-(AP97/2)*Inflation_WACC_Taxes_Price!$C$29-MIN(AP96,SUM($C97:AO97)*Inflation_WACC_Taxes_Price!$C$29)</f>
        <v>0</v>
      </c>
      <c r="AQ98" s="41">
        <f>-(AQ97/2)*Inflation_WACC_Taxes_Price!$C$29-MIN(AQ96,SUM($C97:AP97)*Inflation_WACC_Taxes_Price!$C$29)</f>
        <v>0</v>
      </c>
      <c r="AR98" s="41">
        <f>-(AR97/2)*Inflation_WACC_Taxes_Price!$C$29-MIN(AR96,SUM($C97:AQ97)*Inflation_WACC_Taxes_Price!$C$29)</f>
        <v>0</v>
      </c>
      <c r="AS98" s="41">
        <f>-(AS97/2)*Inflation_WACC_Taxes_Price!$C$29-MIN(AS96,SUM($C97:AR97)*Inflation_WACC_Taxes_Price!$C$29)</f>
        <v>0</v>
      </c>
      <c r="AT98" s="41">
        <f>-(AT97/2)*Inflation_WACC_Taxes_Price!$C$29-MIN(AT96,SUM($C97:AS97)*Inflation_WACC_Taxes_Price!$C$29)</f>
        <v>0</v>
      </c>
      <c r="AU98" s="41">
        <f>-(AU97/2)*Inflation_WACC_Taxes_Price!$C$29-MIN(AU96,SUM($C97:AT97)*Inflation_WACC_Taxes_Price!$C$29)</f>
        <v>0</v>
      </c>
      <c r="AV98" s="41">
        <f>-(AV97/2)*Inflation_WACC_Taxes_Price!$C$29-MIN(AV96,SUM($C97:AU97)*Inflation_WACC_Taxes_Price!$C$29)</f>
        <v>0</v>
      </c>
      <c r="AW98" s="41">
        <f>-(AW97/2)*Inflation_WACC_Taxes_Price!$C$29-MIN(AW96,SUM($C97:AV97)*Inflation_WACC_Taxes_Price!$C$29)</f>
        <v>0</v>
      </c>
      <c r="AX98" s="41">
        <f>-(AX97/2)*Inflation_WACC_Taxes_Price!$C$29-MIN(AX96,SUM($C97:AW97)*Inflation_WACC_Taxes_Price!$C$29)</f>
        <v>0</v>
      </c>
      <c r="AY98" s="41">
        <f>-(AY97/2)*Inflation_WACC_Taxes_Price!$C$29-MIN(AY96,SUM($C97:AX97)*Inflation_WACC_Taxes_Price!$C$29)</f>
        <v>0</v>
      </c>
      <c r="AZ98" s="41">
        <f>-(AZ97/2)*Inflation_WACC_Taxes_Price!$C$29-MIN(AZ96,SUM($C97:AY97)*Inflation_WACC_Taxes_Price!$C$29)</f>
        <v>0</v>
      </c>
      <c r="BA98" s="41">
        <f>-(BA97/2)*Inflation_WACC_Taxes_Price!$C$29-MIN(BA96,SUM($C97:AZ97)*Inflation_WACC_Taxes_Price!$C$29)</f>
        <v>0</v>
      </c>
      <c r="BB98" s="41">
        <f>-(BB97/2)*Inflation_WACC_Taxes_Price!$C$29-MIN(BB96,SUM($C97:BA97)*Inflation_WACC_Taxes_Price!$C$29)</f>
        <v>0</v>
      </c>
      <c r="BC98" s="41">
        <f>-(BC97/2)*Inflation_WACC_Taxes_Price!$C$29-MIN(BC96,SUM($C97:BB97)*Inflation_WACC_Taxes_Price!$C$29)</f>
        <v>0</v>
      </c>
      <c r="BD98" s="41">
        <f>-(BD97/2)*Inflation_WACC_Taxes_Price!$C$29-MIN(BD96,SUM($C97:BC97)*Inflation_WACC_Taxes_Price!$C$29)</f>
        <v>0</v>
      </c>
      <c r="BE98" s="41">
        <f>-(BE97/2)*Inflation_WACC_Taxes_Price!$C$29-MIN(BE96,SUM($C97:BD97)*Inflation_WACC_Taxes_Price!$C$29)</f>
        <v>0</v>
      </c>
      <c r="BF98" s="41">
        <f>-(BF97/2)*Inflation_WACC_Taxes_Price!$C$29-MIN(BF96,SUM($C97:BE97)*Inflation_WACC_Taxes_Price!$C$29)</f>
        <v>0</v>
      </c>
      <c r="BG98" s="41">
        <f>-(BG97/2)*Inflation_WACC_Taxes_Price!$C$29-MIN(BG96,SUM($C97:BF97)*Inflation_WACC_Taxes_Price!$C$29)</f>
        <v>0</v>
      </c>
      <c r="BH98" s="41">
        <f>-(BH97/2)*Inflation_WACC_Taxes_Price!$C$29-MIN(BH96,SUM($C97:BG97)*Inflation_WACC_Taxes_Price!$C$29)</f>
        <v>0</v>
      </c>
      <c r="BI98" s="41">
        <f>-(BI97/2)*Inflation_WACC_Taxes_Price!$C$29-MIN(BI96,SUM($C97:BH97)*Inflation_WACC_Taxes_Price!$C$29)</f>
        <v>0</v>
      </c>
      <c r="BJ98" s="41">
        <f>-(BJ97/2)*Inflation_WACC_Taxes_Price!$C$29-MIN(BJ96,SUM($C97:BI97)*Inflation_WACC_Taxes_Price!$C$29)</f>
        <v>0</v>
      </c>
      <c r="BK98" s="41">
        <f>-(BK97/2)*Inflation_WACC_Taxes_Price!$C$29-MIN(BK96,SUM($C97:BJ97)*Inflation_WACC_Taxes_Price!$C$29)</f>
        <v>0</v>
      </c>
      <c r="BL98" s="41">
        <f>-(BL97/2)*Inflation_WACC_Taxes_Price!$C$29-MIN(BL96,SUM($C97:BK97)*Inflation_WACC_Taxes_Price!$C$29)</f>
        <v>0</v>
      </c>
      <c r="BM98" s="41">
        <f>-(BM97/2)*Inflation_WACC_Taxes_Price!$C$29-MIN(BM96,SUM($C97:BL97)*Inflation_WACC_Taxes_Price!$C$29)</f>
        <v>0</v>
      </c>
      <c r="BN98" s="41">
        <f>-(BN97/2)*Inflation_WACC_Taxes_Price!$C$29-MIN(BN96,SUM($C97:BM97)*Inflation_WACC_Taxes_Price!$C$29)</f>
        <v>0</v>
      </c>
      <c r="BO98" s="41">
        <f>-(BO97/2)*Inflation_WACC_Taxes_Price!$C$29-MIN(BO96,SUM($C97:BN97)*Inflation_WACC_Taxes_Price!$C$29)</f>
        <v>0</v>
      </c>
      <c r="BP98" s="41">
        <f>-(BP97/2)*Inflation_WACC_Taxes_Price!$C$29-MIN(BP96,SUM($C97:BO97)*Inflation_WACC_Taxes_Price!$C$29)</f>
        <v>0</v>
      </c>
      <c r="BQ98" s="41">
        <f>-(BQ97/2)*Inflation_WACC_Taxes_Price!$C$29-MIN(BQ96,SUM($C97:BP97)*Inflation_WACC_Taxes_Price!$C$29)</f>
        <v>0</v>
      </c>
      <c r="BR98" s="41">
        <f>-(BR97/2)*Inflation_WACC_Taxes_Price!$C$29-MIN(BR96,SUM($C97:BQ97)*Inflation_WACC_Taxes_Price!$C$29)</f>
        <v>0</v>
      </c>
      <c r="BS98" s="41">
        <f>-(BS97/2)*Inflation_WACC_Taxes_Price!$C$29-MIN(BS96,SUM($C97:BR97)*Inflation_WACC_Taxes_Price!$C$29)</f>
        <v>0</v>
      </c>
      <c r="BT98" s="41">
        <f>-(BT97/2)*Inflation_WACC_Taxes_Price!$C$29-MIN(BT96,SUM($C97:BS97)*Inflation_WACC_Taxes_Price!$C$29)</f>
        <v>0</v>
      </c>
      <c r="BU98" s="41">
        <f>-(BU97/2)*Inflation_WACC_Taxes_Price!$C$29-MIN(BU96,SUM($C97:BT97)*Inflation_WACC_Taxes_Price!$C$29)</f>
        <v>0</v>
      </c>
      <c r="BV98" s="41">
        <f>-(BV97/2)*Inflation_WACC_Taxes_Price!$C$29-MIN(BV96,SUM($C97:BU97)*Inflation_WACC_Taxes_Price!$C$29)</f>
        <v>0</v>
      </c>
      <c r="BW98" s="41">
        <f>-(BW97/2)*Inflation_WACC_Taxes_Price!$C$29-MIN(BW96,SUM($C97:BV97)*Inflation_WACC_Taxes_Price!$C$29)</f>
        <v>0</v>
      </c>
      <c r="BX98" s="41">
        <f>-(BX97/2)*Inflation_WACC_Taxes_Price!$C$29-MIN(BX96,SUM($C97:BW97)*Inflation_WACC_Taxes_Price!$C$29)</f>
        <v>0</v>
      </c>
      <c r="BY98" s="41">
        <f>-(BY97/2)*Inflation_WACC_Taxes_Price!$C$29-MIN(BY96,SUM($C97:BX97)*Inflation_WACC_Taxes_Price!$C$29)</f>
        <v>0</v>
      </c>
      <c r="BZ98" s="41">
        <f>-(BZ97/2)*Inflation_WACC_Taxes_Price!$C$29-MIN(BZ96,SUM($C97:BY97)*Inflation_WACC_Taxes_Price!$C$29)</f>
        <v>0</v>
      </c>
      <c r="CA98" s="41">
        <f>-(CA97/2)*Inflation_WACC_Taxes_Price!$C$29-MIN(CA96,SUM($C97:BZ97)*Inflation_WACC_Taxes_Price!$C$29)</f>
        <v>0</v>
      </c>
      <c r="CB98" s="41">
        <f>-(CB97/2)*Inflation_WACC_Taxes_Price!$C$29-MIN(CB96,SUM($C97:CA97)*Inflation_WACC_Taxes_Price!$C$29)</f>
        <v>0</v>
      </c>
      <c r="CC98" s="41">
        <f>-(CC97/2)*Inflation_WACC_Taxes_Price!$C$29-MIN(CC96,SUM($C97:CB97)*Inflation_WACC_Taxes_Price!$C$29)</f>
        <v>0</v>
      </c>
      <c r="CD98" s="41">
        <f>-(CD97/2)*Inflation_WACC_Taxes_Price!$C$29-MIN(CD96,SUM($C97:CC97)*Inflation_WACC_Taxes_Price!$C$29)</f>
        <v>0</v>
      </c>
      <c r="CE98" s="41">
        <f>-(CE97/2)*Inflation_WACC_Taxes_Price!$C$29-MIN(CE96,SUM($C97:CD97)*Inflation_WACC_Taxes_Price!$C$29)</f>
        <v>0</v>
      </c>
      <c r="CF98" s="41">
        <f>-(CF97/2)*Inflation_WACC_Taxes_Price!$C$29-MIN(CF96,SUM($C97:CE97)*Inflation_WACC_Taxes_Price!$C$29)</f>
        <v>0</v>
      </c>
      <c r="CG98" s="41">
        <f>-(CG97/2)*Inflation_WACC_Taxes_Price!$C$29-MIN(CG96,SUM($C97:CF97)*Inflation_WACC_Taxes_Price!$C$29)</f>
        <v>0</v>
      </c>
      <c r="CH98" s="41">
        <f>-(CH97/2)*Inflation_WACC_Taxes_Price!$C$29-MIN(CH96,SUM($C97:CG97)*Inflation_WACC_Taxes_Price!$C$29)</f>
        <v>0</v>
      </c>
      <c r="CI98" s="41">
        <f>-(CI97/2)*Inflation_WACC_Taxes_Price!$C$29-MIN(CI96,SUM($C97:CH97)*Inflation_WACC_Taxes_Price!$C$29)</f>
        <v>0</v>
      </c>
      <c r="CJ98" s="41">
        <f>-(CJ97/2)*Inflation_WACC_Taxes_Price!$C$29-MIN(CJ96,SUM($C97:CI97)*Inflation_WACC_Taxes_Price!$C$29)</f>
        <v>0</v>
      </c>
      <c r="CK98" s="41">
        <f>-(CK97/2)*Inflation_WACC_Taxes_Price!$C$29-MIN(CK96,SUM($C97:CJ97)*Inflation_WACC_Taxes_Price!$C$29)</f>
        <v>0</v>
      </c>
      <c r="CL98" s="41">
        <f>-(CL97/2)*Inflation_WACC_Taxes_Price!$C$29-MIN(CL96,SUM($C97:CK97)*Inflation_WACC_Taxes_Price!$C$29)</f>
        <v>0</v>
      </c>
      <c r="CM98" s="41">
        <f>-(CM97/2)*Inflation_WACC_Taxes_Price!$C$29-MIN(CM96,SUM($C97:CL97)*Inflation_WACC_Taxes_Price!$C$29)</f>
        <v>0</v>
      </c>
      <c r="CN98" s="41">
        <f>-(CN97/2)*Inflation_WACC_Taxes_Price!$C$29-MIN(CN96,SUM($C97:CM97)*Inflation_WACC_Taxes_Price!$C$29)</f>
        <v>0</v>
      </c>
      <c r="CO98" s="41">
        <f>-(CO97/2)*Inflation_WACC_Taxes_Price!$C$29-MIN(CO96,SUM($C97:CN97)*Inflation_WACC_Taxes_Price!$C$29)</f>
        <v>0</v>
      </c>
      <c r="CP98" s="41">
        <f>-(CP97/2)*Inflation_WACC_Taxes_Price!$C$29-MIN(CP96,SUM($C97:CO97)*Inflation_WACC_Taxes_Price!$C$29)</f>
        <v>0</v>
      </c>
      <c r="CQ98" s="41">
        <f>-(CQ97/2)*Inflation_WACC_Taxes_Price!$C$29-MIN(CQ96,SUM($C97:CP97)*Inflation_WACC_Taxes_Price!$C$29)</f>
        <v>0</v>
      </c>
      <c r="CR98" s="41">
        <f>-(CR97/2)*Inflation_WACC_Taxes_Price!$C$29-MIN(CR96,SUM($C97:CQ97)*Inflation_WACC_Taxes_Price!$C$29)</f>
        <v>0</v>
      </c>
      <c r="CS98" s="41">
        <f>-(CS97/2)*Inflation_WACC_Taxes_Price!$C$29-MIN(CS96,SUM($C97:CR97)*Inflation_WACC_Taxes_Price!$C$29)</f>
        <v>0</v>
      </c>
      <c r="CT98" s="41">
        <f>-(CT97/2)*Inflation_WACC_Taxes_Price!$C$29-MIN(CT96,SUM($C97:CS97)*Inflation_WACC_Taxes_Price!$C$29)</f>
        <v>0</v>
      </c>
      <c r="CU98" s="41">
        <f>-(CU97/2)*Inflation_WACC_Taxes_Price!$C$29-MIN(CU96,SUM($C97:CT97)*Inflation_WACC_Taxes_Price!$C$29)</f>
        <v>0</v>
      </c>
      <c r="CV98" s="41">
        <f>-(CV97/2)*Inflation_WACC_Taxes_Price!$C$29-MIN(CV96,SUM($C97:CU97)*Inflation_WACC_Taxes_Price!$C$29)</f>
        <v>0</v>
      </c>
      <c r="CW98" s="41">
        <f>-(CW97/2)*Inflation_WACC_Taxes_Price!$C$29-MIN(CW96,SUM($C97:CV97)*Inflation_WACC_Taxes_Price!$C$29)</f>
        <v>0</v>
      </c>
      <c r="CX98" s="41">
        <f>-(CX97/2)*Inflation_WACC_Taxes_Price!$C$29-MIN(CX96,SUM($C97:CW97)*Inflation_WACC_Taxes_Price!$C$29)</f>
        <v>0</v>
      </c>
      <c r="CY98" s="41">
        <f>-(CY97/2)*Inflation_WACC_Taxes_Price!$C$29-MIN(CY96,SUM($C97:CX97)*Inflation_WACC_Taxes_Price!$C$29)</f>
        <v>0</v>
      </c>
      <c r="CZ98" s="41">
        <f>-(CZ97/2)*Inflation_WACC_Taxes_Price!$C$29-MIN(CZ96,SUM($C97:CY97)*Inflation_WACC_Taxes_Price!$C$29)</f>
        <v>0</v>
      </c>
      <c r="DA98" s="41">
        <f>-(DA97/2)*Inflation_WACC_Taxes_Price!$C$29-MIN(DA96,SUM($C97:CZ97)*Inflation_WACC_Taxes_Price!$C$29)</f>
        <v>0</v>
      </c>
      <c r="DB98" s="41">
        <f>-(DB97/2)*Inflation_WACC_Taxes_Price!$C$29-MIN(DB96,SUM($C97:DA97)*Inflation_WACC_Taxes_Price!$C$29)</f>
        <v>0</v>
      </c>
      <c r="DC98" s="41">
        <f>-(DC97/2)*Inflation_WACC_Taxes_Price!$C$29-MIN(DC96,SUM($C97:DB97)*Inflation_WACC_Taxes_Price!$C$29)</f>
        <v>0</v>
      </c>
    </row>
    <row r="99" spans="2:107" x14ac:dyDescent="0.35">
      <c r="B99" s="40" t="s">
        <v>104</v>
      </c>
      <c r="H99" s="41">
        <f>H96+H97+H98</f>
        <v>0</v>
      </c>
      <c r="I99" s="41">
        <f t="shared" ref="I99" si="103">I96+I97+I98</f>
        <v>0</v>
      </c>
      <c r="J99" s="41">
        <f t="shared" ref="J99:BU99" si="104">J96+J97+J98</f>
        <v>0</v>
      </c>
      <c r="K99" s="41">
        <f t="shared" si="104"/>
        <v>0</v>
      </c>
      <c r="L99" s="41">
        <f t="shared" si="104"/>
        <v>0</v>
      </c>
      <c r="M99" s="41">
        <f t="shared" si="104"/>
        <v>0</v>
      </c>
      <c r="N99" s="41">
        <f t="shared" si="104"/>
        <v>0</v>
      </c>
      <c r="O99" s="41">
        <f t="shared" si="104"/>
        <v>0</v>
      </c>
      <c r="P99" s="41">
        <f t="shared" si="104"/>
        <v>0</v>
      </c>
      <c r="Q99" s="41">
        <f t="shared" si="104"/>
        <v>0</v>
      </c>
      <c r="R99" s="41">
        <f t="shared" si="104"/>
        <v>0</v>
      </c>
      <c r="S99" s="41">
        <f t="shared" si="104"/>
        <v>0</v>
      </c>
      <c r="T99" s="41">
        <f t="shared" si="104"/>
        <v>0</v>
      </c>
      <c r="U99" s="41">
        <f t="shared" si="104"/>
        <v>0</v>
      </c>
      <c r="V99" s="41">
        <f t="shared" si="104"/>
        <v>0</v>
      </c>
      <c r="W99" s="41">
        <f t="shared" si="104"/>
        <v>0</v>
      </c>
      <c r="X99" s="41">
        <f t="shared" si="104"/>
        <v>0</v>
      </c>
      <c r="Y99" s="41">
        <f t="shared" si="104"/>
        <v>0</v>
      </c>
      <c r="Z99" s="41">
        <f t="shared" si="104"/>
        <v>0</v>
      </c>
      <c r="AA99" s="41">
        <f t="shared" si="104"/>
        <v>0</v>
      </c>
      <c r="AB99" s="41">
        <f t="shared" si="104"/>
        <v>0</v>
      </c>
      <c r="AC99" s="41">
        <f t="shared" si="104"/>
        <v>0</v>
      </c>
      <c r="AD99" s="41">
        <f t="shared" si="104"/>
        <v>0</v>
      </c>
      <c r="AE99" s="41">
        <f t="shared" si="104"/>
        <v>0</v>
      </c>
      <c r="AF99" s="41">
        <f t="shared" si="104"/>
        <v>0</v>
      </c>
      <c r="AG99" s="41">
        <f t="shared" si="104"/>
        <v>0</v>
      </c>
      <c r="AH99" s="41">
        <f t="shared" si="104"/>
        <v>0</v>
      </c>
      <c r="AI99" s="41">
        <f t="shared" si="104"/>
        <v>0</v>
      </c>
      <c r="AJ99" s="41">
        <f t="shared" si="104"/>
        <v>0</v>
      </c>
      <c r="AK99" s="41">
        <f t="shared" si="104"/>
        <v>0</v>
      </c>
      <c r="AL99" s="41">
        <f t="shared" si="104"/>
        <v>0</v>
      </c>
      <c r="AM99" s="41">
        <f t="shared" si="104"/>
        <v>0</v>
      </c>
      <c r="AN99" s="41">
        <f t="shared" si="104"/>
        <v>0</v>
      </c>
      <c r="AO99" s="41">
        <f t="shared" si="104"/>
        <v>0</v>
      </c>
      <c r="AP99" s="41">
        <f t="shared" si="104"/>
        <v>0</v>
      </c>
      <c r="AQ99" s="41">
        <f t="shared" si="104"/>
        <v>0</v>
      </c>
      <c r="AR99" s="41">
        <f t="shared" si="104"/>
        <v>0</v>
      </c>
      <c r="AS99" s="41">
        <f t="shared" si="104"/>
        <v>0</v>
      </c>
      <c r="AT99" s="41">
        <f t="shared" si="104"/>
        <v>0</v>
      </c>
      <c r="AU99" s="41">
        <f t="shared" si="104"/>
        <v>0</v>
      </c>
      <c r="AV99" s="41">
        <f t="shared" si="104"/>
        <v>0</v>
      </c>
      <c r="AW99" s="41">
        <f t="shared" si="104"/>
        <v>0</v>
      </c>
      <c r="AX99" s="41">
        <f t="shared" si="104"/>
        <v>0</v>
      </c>
      <c r="AY99" s="41">
        <f t="shared" si="104"/>
        <v>0</v>
      </c>
      <c r="AZ99" s="41">
        <f t="shared" si="104"/>
        <v>0</v>
      </c>
      <c r="BA99" s="41">
        <f t="shared" si="104"/>
        <v>0</v>
      </c>
      <c r="BB99" s="41">
        <f t="shared" si="104"/>
        <v>0</v>
      </c>
      <c r="BC99" s="41">
        <f t="shared" si="104"/>
        <v>0</v>
      </c>
      <c r="BD99" s="41">
        <f t="shared" si="104"/>
        <v>0</v>
      </c>
      <c r="BE99" s="41">
        <f t="shared" si="104"/>
        <v>0</v>
      </c>
      <c r="BF99" s="41">
        <f t="shared" si="104"/>
        <v>0</v>
      </c>
      <c r="BG99" s="41">
        <f t="shared" si="104"/>
        <v>0</v>
      </c>
      <c r="BH99" s="41">
        <f t="shared" si="104"/>
        <v>0</v>
      </c>
      <c r="BI99" s="41">
        <f t="shared" si="104"/>
        <v>0</v>
      </c>
      <c r="BJ99" s="41">
        <f t="shared" si="104"/>
        <v>0</v>
      </c>
      <c r="BK99" s="41">
        <f t="shared" si="104"/>
        <v>0</v>
      </c>
      <c r="BL99" s="41">
        <f t="shared" si="104"/>
        <v>0</v>
      </c>
      <c r="BM99" s="41">
        <f t="shared" si="104"/>
        <v>0</v>
      </c>
      <c r="BN99" s="41">
        <f t="shared" si="104"/>
        <v>0</v>
      </c>
      <c r="BO99" s="41">
        <f t="shared" si="104"/>
        <v>0</v>
      </c>
      <c r="BP99" s="41">
        <f t="shared" si="104"/>
        <v>0</v>
      </c>
      <c r="BQ99" s="41">
        <f t="shared" si="104"/>
        <v>0</v>
      </c>
      <c r="BR99" s="41">
        <f t="shared" si="104"/>
        <v>0</v>
      </c>
      <c r="BS99" s="41">
        <f t="shared" si="104"/>
        <v>0</v>
      </c>
      <c r="BT99" s="41">
        <f t="shared" si="104"/>
        <v>0</v>
      </c>
      <c r="BU99" s="41">
        <f t="shared" si="104"/>
        <v>0</v>
      </c>
      <c r="BV99" s="41">
        <f t="shared" ref="BV99:DC99" si="105">BV96+BV97+BV98</f>
        <v>0</v>
      </c>
      <c r="BW99" s="41">
        <f t="shared" si="105"/>
        <v>0</v>
      </c>
      <c r="BX99" s="41">
        <f t="shared" si="105"/>
        <v>0</v>
      </c>
      <c r="BY99" s="41">
        <f t="shared" si="105"/>
        <v>0</v>
      </c>
      <c r="BZ99" s="41">
        <f t="shared" si="105"/>
        <v>0</v>
      </c>
      <c r="CA99" s="41">
        <f t="shared" si="105"/>
        <v>0</v>
      </c>
      <c r="CB99" s="41">
        <f t="shared" si="105"/>
        <v>0</v>
      </c>
      <c r="CC99" s="41">
        <f t="shared" si="105"/>
        <v>0</v>
      </c>
      <c r="CD99" s="41">
        <f t="shared" si="105"/>
        <v>0</v>
      </c>
      <c r="CE99" s="41">
        <f t="shared" si="105"/>
        <v>0</v>
      </c>
      <c r="CF99" s="41">
        <f t="shared" si="105"/>
        <v>0</v>
      </c>
      <c r="CG99" s="41">
        <f t="shared" si="105"/>
        <v>0</v>
      </c>
      <c r="CH99" s="41">
        <f t="shared" si="105"/>
        <v>0</v>
      </c>
      <c r="CI99" s="41">
        <f t="shared" si="105"/>
        <v>0</v>
      </c>
      <c r="CJ99" s="41">
        <f t="shared" si="105"/>
        <v>0</v>
      </c>
      <c r="CK99" s="41">
        <f t="shared" si="105"/>
        <v>0</v>
      </c>
      <c r="CL99" s="41">
        <f t="shared" si="105"/>
        <v>0</v>
      </c>
      <c r="CM99" s="41">
        <f t="shared" si="105"/>
        <v>0</v>
      </c>
      <c r="CN99" s="41">
        <f t="shared" si="105"/>
        <v>0</v>
      </c>
      <c r="CO99" s="41">
        <f t="shared" si="105"/>
        <v>0</v>
      </c>
      <c r="CP99" s="41">
        <f t="shared" si="105"/>
        <v>0</v>
      </c>
      <c r="CQ99" s="41">
        <f t="shared" si="105"/>
        <v>0</v>
      </c>
      <c r="CR99" s="41">
        <f t="shared" si="105"/>
        <v>0</v>
      </c>
      <c r="CS99" s="41">
        <f t="shared" si="105"/>
        <v>0</v>
      </c>
      <c r="CT99" s="41">
        <f t="shared" si="105"/>
        <v>0</v>
      </c>
      <c r="CU99" s="41">
        <f t="shared" si="105"/>
        <v>0</v>
      </c>
      <c r="CV99" s="41">
        <f t="shared" si="105"/>
        <v>0</v>
      </c>
      <c r="CW99" s="41">
        <f t="shared" si="105"/>
        <v>0</v>
      </c>
      <c r="CX99" s="41">
        <f t="shared" si="105"/>
        <v>0</v>
      </c>
      <c r="CY99" s="41">
        <f t="shared" si="105"/>
        <v>0</v>
      </c>
      <c r="CZ99" s="41">
        <f t="shared" si="105"/>
        <v>0</v>
      </c>
      <c r="DA99" s="41">
        <f t="shared" si="105"/>
        <v>0</v>
      </c>
      <c r="DB99" s="41">
        <f t="shared" si="105"/>
        <v>0</v>
      </c>
      <c r="DC99" s="41">
        <f t="shared" si="105"/>
        <v>0</v>
      </c>
    </row>
    <row r="100" spans="2:107" x14ac:dyDescent="0.35">
      <c r="B100" s="40"/>
    </row>
    <row r="101" spans="2:107" x14ac:dyDescent="0.35">
      <c r="B101" s="40" t="s">
        <v>106</v>
      </c>
      <c r="H101" s="41">
        <f>C104</f>
        <v>0</v>
      </c>
      <c r="I101" s="41">
        <f t="shared" ref="I101:BU101" si="106">H104</f>
        <v>0</v>
      </c>
      <c r="J101" s="41">
        <f t="shared" si="106"/>
        <v>0</v>
      </c>
      <c r="K101" s="41">
        <f t="shared" si="106"/>
        <v>0</v>
      </c>
      <c r="L101" s="41">
        <f t="shared" si="106"/>
        <v>0</v>
      </c>
      <c r="M101" s="41">
        <f t="shared" si="106"/>
        <v>0</v>
      </c>
      <c r="N101" s="41">
        <f t="shared" si="106"/>
        <v>0</v>
      </c>
      <c r="O101" s="41">
        <f t="shared" si="106"/>
        <v>0</v>
      </c>
      <c r="P101" s="41">
        <f t="shared" si="106"/>
        <v>0</v>
      </c>
      <c r="Q101" s="41">
        <f t="shared" si="106"/>
        <v>0</v>
      </c>
      <c r="R101" s="41">
        <f t="shared" si="106"/>
        <v>0</v>
      </c>
      <c r="S101" s="41">
        <f t="shared" si="106"/>
        <v>0</v>
      </c>
      <c r="T101" s="41">
        <f t="shared" si="106"/>
        <v>0</v>
      </c>
      <c r="U101" s="41">
        <f t="shared" si="106"/>
        <v>0</v>
      </c>
      <c r="V101" s="41">
        <f t="shared" si="106"/>
        <v>0</v>
      </c>
      <c r="W101" s="41">
        <f t="shared" si="106"/>
        <v>0</v>
      </c>
      <c r="X101" s="41">
        <f t="shared" si="106"/>
        <v>0</v>
      </c>
      <c r="Y101" s="41">
        <f t="shared" si="106"/>
        <v>0</v>
      </c>
      <c r="Z101" s="41">
        <f t="shared" si="106"/>
        <v>0</v>
      </c>
      <c r="AA101" s="41">
        <f t="shared" si="106"/>
        <v>0</v>
      </c>
      <c r="AB101" s="41">
        <f t="shared" si="106"/>
        <v>0</v>
      </c>
      <c r="AC101" s="41">
        <f t="shared" si="106"/>
        <v>0</v>
      </c>
      <c r="AD101" s="41">
        <f t="shared" si="106"/>
        <v>0</v>
      </c>
      <c r="AE101" s="41">
        <f t="shared" si="106"/>
        <v>0</v>
      </c>
      <c r="AF101" s="41">
        <f t="shared" si="106"/>
        <v>0</v>
      </c>
      <c r="AG101" s="41">
        <f t="shared" si="106"/>
        <v>0</v>
      </c>
      <c r="AH101" s="41">
        <f t="shared" si="106"/>
        <v>0</v>
      </c>
      <c r="AI101" s="41">
        <f t="shared" si="106"/>
        <v>0</v>
      </c>
      <c r="AJ101" s="41">
        <f t="shared" si="106"/>
        <v>0</v>
      </c>
      <c r="AK101" s="41">
        <f t="shared" si="106"/>
        <v>0</v>
      </c>
      <c r="AL101" s="41">
        <f t="shared" si="106"/>
        <v>0</v>
      </c>
      <c r="AM101" s="41">
        <f t="shared" si="106"/>
        <v>0</v>
      </c>
      <c r="AN101" s="41">
        <f t="shared" si="106"/>
        <v>0</v>
      </c>
      <c r="AO101" s="41">
        <f t="shared" si="106"/>
        <v>0</v>
      </c>
      <c r="AP101" s="41">
        <f t="shared" si="106"/>
        <v>0</v>
      </c>
      <c r="AQ101" s="41">
        <f t="shared" si="106"/>
        <v>0</v>
      </c>
      <c r="AR101" s="41">
        <f t="shared" si="106"/>
        <v>0</v>
      </c>
      <c r="AS101" s="41">
        <f t="shared" si="106"/>
        <v>0</v>
      </c>
      <c r="AT101" s="41">
        <f t="shared" si="106"/>
        <v>0</v>
      </c>
      <c r="AU101" s="41">
        <f t="shared" si="106"/>
        <v>0</v>
      </c>
      <c r="AV101" s="41">
        <f t="shared" si="106"/>
        <v>0</v>
      </c>
      <c r="AW101" s="41">
        <f t="shared" si="106"/>
        <v>0</v>
      </c>
      <c r="AX101" s="41">
        <f t="shared" si="106"/>
        <v>0</v>
      </c>
      <c r="AY101" s="41">
        <f t="shared" si="106"/>
        <v>0</v>
      </c>
      <c r="AZ101" s="41">
        <f t="shared" si="106"/>
        <v>0</v>
      </c>
      <c r="BA101" s="41">
        <f t="shared" si="106"/>
        <v>0</v>
      </c>
      <c r="BB101" s="41">
        <f t="shared" si="106"/>
        <v>0</v>
      </c>
      <c r="BC101" s="41">
        <f t="shared" si="106"/>
        <v>0</v>
      </c>
      <c r="BD101" s="41">
        <f t="shared" si="106"/>
        <v>0</v>
      </c>
      <c r="BE101" s="41">
        <f t="shared" si="106"/>
        <v>0</v>
      </c>
      <c r="BF101" s="41">
        <f t="shared" si="106"/>
        <v>0</v>
      </c>
      <c r="BG101" s="41">
        <f t="shared" si="106"/>
        <v>0</v>
      </c>
      <c r="BH101" s="41">
        <f t="shared" si="106"/>
        <v>0</v>
      </c>
      <c r="BI101" s="41">
        <f t="shared" si="106"/>
        <v>0</v>
      </c>
      <c r="BJ101" s="41">
        <f t="shared" si="106"/>
        <v>0</v>
      </c>
      <c r="BK101" s="41">
        <f t="shared" si="106"/>
        <v>0</v>
      </c>
      <c r="BL101" s="41">
        <f t="shared" si="106"/>
        <v>0</v>
      </c>
      <c r="BM101" s="41">
        <f t="shared" si="106"/>
        <v>0</v>
      </c>
      <c r="BN101" s="41">
        <f t="shared" si="106"/>
        <v>0</v>
      </c>
      <c r="BO101" s="41">
        <f t="shared" si="106"/>
        <v>0</v>
      </c>
      <c r="BP101" s="41">
        <f t="shared" si="106"/>
        <v>0</v>
      </c>
      <c r="BQ101" s="41">
        <f t="shared" si="106"/>
        <v>0</v>
      </c>
      <c r="BR101" s="41">
        <f t="shared" si="106"/>
        <v>0</v>
      </c>
      <c r="BS101" s="41">
        <f t="shared" si="106"/>
        <v>0</v>
      </c>
      <c r="BT101" s="41">
        <f t="shared" si="106"/>
        <v>0</v>
      </c>
      <c r="BU101" s="41">
        <f t="shared" si="106"/>
        <v>0</v>
      </c>
      <c r="BV101" s="41">
        <f t="shared" ref="BV101:DC101" si="107">BU104</f>
        <v>0</v>
      </c>
      <c r="BW101" s="41">
        <f t="shared" si="107"/>
        <v>0</v>
      </c>
      <c r="BX101" s="41">
        <f t="shared" si="107"/>
        <v>0</v>
      </c>
      <c r="BY101" s="41">
        <f t="shared" si="107"/>
        <v>0</v>
      </c>
      <c r="BZ101" s="41">
        <f t="shared" si="107"/>
        <v>0</v>
      </c>
      <c r="CA101" s="41">
        <f t="shared" si="107"/>
        <v>0</v>
      </c>
      <c r="CB101" s="41">
        <f t="shared" si="107"/>
        <v>0</v>
      </c>
      <c r="CC101" s="41">
        <f t="shared" si="107"/>
        <v>0</v>
      </c>
      <c r="CD101" s="41">
        <f t="shared" si="107"/>
        <v>0</v>
      </c>
      <c r="CE101" s="41">
        <f t="shared" si="107"/>
        <v>0</v>
      </c>
      <c r="CF101" s="41">
        <f t="shared" si="107"/>
        <v>0</v>
      </c>
      <c r="CG101" s="41">
        <f t="shared" si="107"/>
        <v>0</v>
      </c>
      <c r="CH101" s="41">
        <f t="shared" si="107"/>
        <v>0</v>
      </c>
      <c r="CI101" s="41">
        <f t="shared" si="107"/>
        <v>0</v>
      </c>
      <c r="CJ101" s="41">
        <f t="shared" si="107"/>
        <v>0</v>
      </c>
      <c r="CK101" s="41">
        <f t="shared" si="107"/>
        <v>0</v>
      </c>
      <c r="CL101" s="41">
        <f t="shared" si="107"/>
        <v>0</v>
      </c>
      <c r="CM101" s="41">
        <f t="shared" si="107"/>
        <v>0</v>
      </c>
      <c r="CN101" s="41">
        <f t="shared" si="107"/>
        <v>0</v>
      </c>
      <c r="CO101" s="41">
        <f t="shared" si="107"/>
        <v>0</v>
      </c>
      <c r="CP101" s="41">
        <f t="shared" si="107"/>
        <v>0</v>
      </c>
      <c r="CQ101" s="41">
        <f t="shared" si="107"/>
        <v>0</v>
      </c>
      <c r="CR101" s="41">
        <f t="shared" si="107"/>
        <v>0</v>
      </c>
      <c r="CS101" s="41">
        <f t="shared" si="107"/>
        <v>0</v>
      </c>
      <c r="CT101" s="41">
        <f t="shared" si="107"/>
        <v>0</v>
      </c>
      <c r="CU101" s="41">
        <f t="shared" si="107"/>
        <v>0</v>
      </c>
      <c r="CV101" s="41">
        <f t="shared" si="107"/>
        <v>0</v>
      </c>
      <c r="CW101" s="41">
        <f t="shared" si="107"/>
        <v>0</v>
      </c>
      <c r="CX101" s="41">
        <f t="shared" si="107"/>
        <v>0</v>
      </c>
      <c r="CY101" s="41">
        <f t="shared" si="107"/>
        <v>0</v>
      </c>
      <c r="CZ101" s="41">
        <f t="shared" si="107"/>
        <v>0</v>
      </c>
      <c r="DA101" s="41">
        <f t="shared" si="107"/>
        <v>0</v>
      </c>
      <c r="DB101" s="41">
        <f t="shared" si="107"/>
        <v>0</v>
      </c>
      <c r="DC101" s="41">
        <f t="shared" si="107"/>
        <v>0</v>
      </c>
    </row>
    <row r="102" spans="2:107" x14ac:dyDescent="0.35">
      <c r="B102" s="40" t="s">
        <v>111</v>
      </c>
      <c r="H102" s="41">
        <f>H$89</f>
        <v>0</v>
      </c>
      <c r="I102" s="41">
        <f t="shared" ref="I102:BT102" si="108">I$89</f>
        <v>0</v>
      </c>
      <c r="J102" s="41">
        <f t="shared" si="108"/>
        <v>0</v>
      </c>
      <c r="K102" s="41">
        <f t="shared" si="108"/>
        <v>0</v>
      </c>
      <c r="L102" s="41">
        <f t="shared" si="108"/>
        <v>0</v>
      </c>
      <c r="M102" s="41">
        <f t="shared" si="108"/>
        <v>0</v>
      </c>
      <c r="N102" s="41">
        <f t="shared" si="108"/>
        <v>0</v>
      </c>
      <c r="O102" s="41">
        <f t="shared" si="108"/>
        <v>0</v>
      </c>
      <c r="P102" s="41">
        <f t="shared" si="108"/>
        <v>0</v>
      </c>
      <c r="Q102" s="41">
        <f t="shared" si="108"/>
        <v>0</v>
      </c>
      <c r="R102" s="41">
        <f t="shared" si="108"/>
        <v>0</v>
      </c>
      <c r="S102" s="41">
        <f t="shared" si="108"/>
        <v>0</v>
      </c>
      <c r="T102" s="41">
        <f t="shared" si="108"/>
        <v>0</v>
      </c>
      <c r="U102" s="41">
        <f t="shared" si="108"/>
        <v>0</v>
      </c>
      <c r="V102" s="41">
        <f t="shared" si="108"/>
        <v>0</v>
      </c>
      <c r="W102" s="41">
        <f t="shared" si="108"/>
        <v>0</v>
      </c>
      <c r="X102" s="41">
        <f t="shared" si="108"/>
        <v>0</v>
      </c>
      <c r="Y102" s="41">
        <f t="shared" si="108"/>
        <v>0</v>
      </c>
      <c r="Z102" s="41">
        <f t="shared" si="108"/>
        <v>0</v>
      </c>
      <c r="AA102" s="41">
        <f t="shared" si="108"/>
        <v>0</v>
      </c>
      <c r="AB102" s="41">
        <f t="shared" si="108"/>
        <v>0</v>
      </c>
      <c r="AC102" s="41">
        <f t="shared" si="108"/>
        <v>0</v>
      </c>
      <c r="AD102" s="41">
        <f t="shared" si="108"/>
        <v>0</v>
      </c>
      <c r="AE102" s="41">
        <f t="shared" si="108"/>
        <v>0</v>
      </c>
      <c r="AF102" s="41">
        <f t="shared" si="108"/>
        <v>0</v>
      </c>
      <c r="AG102" s="41">
        <f t="shared" si="108"/>
        <v>0</v>
      </c>
      <c r="AH102" s="41">
        <f t="shared" si="108"/>
        <v>0</v>
      </c>
      <c r="AI102" s="41">
        <f t="shared" si="108"/>
        <v>0</v>
      </c>
      <c r="AJ102" s="41">
        <f t="shared" si="108"/>
        <v>0</v>
      </c>
      <c r="AK102" s="41">
        <f t="shared" si="108"/>
        <v>0</v>
      </c>
      <c r="AL102" s="41">
        <f t="shared" si="108"/>
        <v>0</v>
      </c>
      <c r="AM102" s="41">
        <f t="shared" si="108"/>
        <v>0</v>
      </c>
      <c r="AN102" s="41">
        <f t="shared" si="108"/>
        <v>0</v>
      </c>
      <c r="AO102" s="41">
        <f t="shared" si="108"/>
        <v>0</v>
      </c>
      <c r="AP102" s="41">
        <f t="shared" si="108"/>
        <v>0</v>
      </c>
      <c r="AQ102" s="41">
        <f t="shared" si="108"/>
        <v>0</v>
      </c>
      <c r="AR102" s="41">
        <f t="shared" si="108"/>
        <v>0</v>
      </c>
      <c r="AS102" s="41">
        <f t="shared" si="108"/>
        <v>0</v>
      </c>
      <c r="AT102" s="41">
        <f t="shared" si="108"/>
        <v>0</v>
      </c>
      <c r="AU102" s="41">
        <f t="shared" si="108"/>
        <v>0</v>
      </c>
      <c r="AV102" s="41">
        <f t="shared" si="108"/>
        <v>0</v>
      </c>
      <c r="AW102" s="41">
        <f t="shared" si="108"/>
        <v>0</v>
      </c>
      <c r="AX102" s="41">
        <f t="shared" si="108"/>
        <v>0</v>
      </c>
      <c r="AY102" s="41">
        <f t="shared" si="108"/>
        <v>0</v>
      </c>
      <c r="AZ102" s="41">
        <f t="shared" si="108"/>
        <v>0</v>
      </c>
      <c r="BA102" s="41">
        <f t="shared" si="108"/>
        <v>0</v>
      </c>
      <c r="BB102" s="41">
        <f t="shared" si="108"/>
        <v>0</v>
      </c>
      <c r="BC102" s="41">
        <f t="shared" si="108"/>
        <v>0</v>
      </c>
      <c r="BD102" s="41">
        <f t="shared" si="108"/>
        <v>0</v>
      </c>
      <c r="BE102" s="41">
        <f t="shared" si="108"/>
        <v>0</v>
      </c>
      <c r="BF102" s="41">
        <f t="shared" si="108"/>
        <v>0</v>
      </c>
      <c r="BG102" s="41">
        <f t="shared" si="108"/>
        <v>0</v>
      </c>
      <c r="BH102" s="41">
        <f t="shared" si="108"/>
        <v>0</v>
      </c>
      <c r="BI102" s="41">
        <f t="shared" si="108"/>
        <v>0</v>
      </c>
      <c r="BJ102" s="41">
        <f t="shared" si="108"/>
        <v>0</v>
      </c>
      <c r="BK102" s="41">
        <f t="shared" si="108"/>
        <v>0</v>
      </c>
      <c r="BL102" s="41">
        <f t="shared" si="108"/>
        <v>0</v>
      </c>
      <c r="BM102" s="41">
        <f t="shared" si="108"/>
        <v>0</v>
      </c>
      <c r="BN102" s="41">
        <f t="shared" si="108"/>
        <v>0</v>
      </c>
      <c r="BO102" s="41">
        <f t="shared" si="108"/>
        <v>0</v>
      </c>
      <c r="BP102" s="41">
        <f t="shared" si="108"/>
        <v>0</v>
      </c>
      <c r="BQ102" s="41">
        <f t="shared" si="108"/>
        <v>0</v>
      </c>
      <c r="BR102" s="41">
        <f t="shared" si="108"/>
        <v>0</v>
      </c>
      <c r="BS102" s="41">
        <f t="shared" si="108"/>
        <v>0</v>
      </c>
      <c r="BT102" s="41">
        <f t="shared" si="108"/>
        <v>0</v>
      </c>
      <c r="BU102" s="41">
        <f t="shared" ref="BU102:DC102" si="109">BU$89</f>
        <v>0</v>
      </c>
      <c r="BV102" s="41">
        <f t="shared" si="109"/>
        <v>0</v>
      </c>
      <c r="BW102" s="41">
        <f t="shared" si="109"/>
        <v>0</v>
      </c>
      <c r="BX102" s="41">
        <f t="shared" si="109"/>
        <v>0</v>
      </c>
      <c r="BY102" s="41">
        <f t="shared" si="109"/>
        <v>0</v>
      </c>
      <c r="BZ102" s="41">
        <f t="shared" si="109"/>
        <v>0</v>
      </c>
      <c r="CA102" s="41">
        <f t="shared" si="109"/>
        <v>0</v>
      </c>
      <c r="CB102" s="41">
        <f t="shared" si="109"/>
        <v>0</v>
      </c>
      <c r="CC102" s="41">
        <f t="shared" si="109"/>
        <v>0</v>
      </c>
      <c r="CD102" s="41">
        <f t="shared" si="109"/>
        <v>0</v>
      </c>
      <c r="CE102" s="41">
        <f t="shared" si="109"/>
        <v>0</v>
      </c>
      <c r="CF102" s="41">
        <f t="shared" si="109"/>
        <v>0</v>
      </c>
      <c r="CG102" s="41">
        <f t="shared" si="109"/>
        <v>0</v>
      </c>
      <c r="CH102" s="41">
        <f t="shared" si="109"/>
        <v>0</v>
      </c>
      <c r="CI102" s="41">
        <f t="shared" si="109"/>
        <v>0</v>
      </c>
      <c r="CJ102" s="41">
        <f t="shared" si="109"/>
        <v>0</v>
      </c>
      <c r="CK102" s="41">
        <f t="shared" si="109"/>
        <v>0</v>
      </c>
      <c r="CL102" s="41">
        <f t="shared" si="109"/>
        <v>0</v>
      </c>
      <c r="CM102" s="41">
        <f t="shared" si="109"/>
        <v>0</v>
      </c>
      <c r="CN102" s="41">
        <f t="shared" si="109"/>
        <v>0</v>
      </c>
      <c r="CO102" s="41">
        <f t="shared" si="109"/>
        <v>0</v>
      </c>
      <c r="CP102" s="41">
        <f t="shared" si="109"/>
        <v>0</v>
      </c>
      <c r="CQ102" s="41">
        <f t="shared" si="109"/>
        <v>0</v>
      </c>
      <c r="CR102" s="41">
        <f t="shared" si="109"/>
        <v>0</v>
      </c>
      <c r="CS102" s="41">
        <f t="shared" si="109"/>
        <v>0</v>
      </c>
      <c r="CT102" s="41">
        <f t="shared" si="109"/>
        <v>0</v>
      </c>
      <c r="CU102" s="41">
        <f t="shared" si="109"/>
        <v>0</v>
      </c>
      <c r="CV102" s="41">
        <f t="shared" si="109"/>
        <v>0</v>
      </c>
      <c r="CW102" s="41">
        <f t="shared" si="109"/>
        <v>0</v>
      </c>
      <c r="CX102" s="41">
        <f t="shared" si="109"/>
        <v>0</v>
      </c>
      <c r="CY102" s="41">
        <f t="shared" si="109"/>
        <v>0</v>
      </c>
      <c r="CZ102" s="41">
        <f t="shared" si="109"/>
        <v>0</v>
      </c>
      <c r="DA102" s="41">
        <f t="shared" si="109"/>
        <v>0</v>
      </c>
      <c r="DB102" s="41">
        <f t="shared" si="109"/>
        <v>0</v>
      </c>
      <c r="DC102" s="41">
        <f t="shared" si="109"/>
        <v>0</v>
      </c>
    </row>
    <row r="103" spans="2:107" x14ac:dyDescent="0.35">
      <c r="B103" s="40" t="s">
        <v>95</v>
      </c>
      <c r="H103" s="41">
        <f>-(H102/2)*Inflation_WACC_Taxes_Price!$C$28-MIN(H101,SUM(C102:$C102)*Inflation_WACC_Taxes_Price!$C$28)</f>
        <v>0</v>
      </c>
      <c r="I103" s="41">
        <f>-(I102/2)*Inflation_WACC_Taxes_Price!$C$28-MIN(I101,SUM($C102:H102)*Inflation_WACC_Taxes_Price!$C$28)</f>
        <v>0</v>
      </c>
      <c r="J103" s="41">
        <f>-(J102/2)*Inflation_WACC_Taxes_Price!$C$28-MIN(J101,SUM($C102:I102)*Inflation_WACC_Taxes_Price!$C$28)</f>
        <v>0</v>
      </c>
      <c r="K103" s="41">
        <f>-(K102/2)*Inflation_WACC_Taxes_Price!$C$28-MIN(K101,SUM($C102:J102)*Inflation_WACC_Taxes_Price!$C$28)</f>
        <v>0</v>
      </c>
      <c r="L103" s="41">
        <f>-(L102/2)*Inflation_WACC_Taxes_Price!$C$28-MIN(L101,SUM($C102:K102)*Inflation_WACC_Taxes_Price!$C$28)</f>
        <v>0</v>
      </c>
      <c r="M103" s="41">
        <f>-(M102/2)*Inflation_WACC_Taxes_Price!$C$28-MIN(M101,SUM($C102:L102)*Inflation_WACC_Taxes_Price!$C$28)</f>
        <v>0</v>
      </c>
      <c r="N103" s="41">
        <f>-(N102/2)*Inflation_WACC_Taxes_Price!$C$28-MIN(N101,SUM($C102:M102)*Inflation_WACC_Taxes_Price!$C$28)</f>
        <v>0</v>
      </c>
      <c r="O103" s="41">
        <f>-(O102/2)*Inflation_WACC_Taxes_Price!$C$28-MIN(O101,SUM($C102:N102)*Inflation_WACC_Taxes_Price!$C$28)</f>
        <v>0</v>
      </c>
      <c r="P103" s="41">
        <f>-(P102/2)*Inflation_WACC_Taxes_Price!$C$28-MIN(P101,SUM($C102:O102)*Inflation_WACC_Taxes_Price!$C$28)</f>
        <v>0</v>
      </c>
      <c r="Q103" s="41">
        <f>-(Q102/2)*Inflation_WACC_Taxes_Price!$C$28-MIN(Q101,SUM($C102:P102)*Inflation_WACC_Taxes_Price!$C$28)</f>
        <v>0</v>
      </c>
      <c r="R103" s="41">
        <f>-(R102/2)*Inflation_WACC_Taxes_Price!$C$28-MIN(R101,SUM($C102:Q102)*Inflation_WACC_Taxes_Price!$C$28)</f>
        <v>0</v>
      </c>
      <c r="S103" s="41">
        <f>-(S102/2)*Inflation_WACC_Taxes_Price!$C$28-MIN(S101,SUM($C102:R102)*Inflation_WACC_Taxes_Price!$C$28)</f>
        <v>0</v>
      </c>
      <c r="T103" s="41">
        <f>-(T102/2)*Inflation_WACC_Taxes_Price!$C$28-MIN(T101,SUM($C102:S102)*Inflation_WACC_Taxes_Price!$C$28)</f>
        <v>0</v>
      </c>
      <c r="U103" s="41">
        <f>-(U102/2)*Inflation_WACC_Taxes_Price!$C$28-MIN(U101,SUM($C102:T102)*Inflation_WACC_Taxes_Price!$C$28)</f>
        <v>0</v>
      </c>
      <c r="V103" s="41">
        <f>-(V102/2)*Inflation_WACC_Taxes_Price!$C$28-MIN(V101,SUM($C102:U102)*Inflation_WACC_Taxes_Price!$C$28)</f>
        <v>0</v>
      </c>
      <c r="W103" s="41">
        <f>-(W102/2)*Inflation_WACC_Taxes_Price!$C$28-MIN(W101,SUM($C102:V102)*Inflation_WACC_Taxes_Price!$C$28)</f>
        <v>0</v>
      </c>
      <c r="X103" s="41">
        <f>-(X102/2)*Inflation_WACC_Taxes_Price!$C$28-MIN(X101,SUM($C102:W102)*Inflation_WACC_Taxes_Price!$C$28)</f>
        <v>0</v>
      </c>
      <c r="Y103" s="41">
        <f>-(Y102/2)*Inflation_WACC_Taxes_Price!$C$28-MIN(Y101,SUM($C102:X102)*Inflation_WACC_Taxes_Price!$C$28)</f>
        <v>0</v>
      </c>
      <c r="Z103" s="41">
        <f>-(Z102/2)*Inflation_WACC_Taxes_Price!$C$28-MIN(Z101,SUM($C102:Y102)*Inflation_WACC_Taxes_Price!$C$28)</f>
        <v>0</v>
      </c>
      <c r="AA103" s="41">
        <f>-(AA102/2)*Inflation_WACC_Taxes_Price!$C$28-MIN(AA101,SUM($C102:Z102)*Inflation_WACC_Taxes_Price!$C$28)</f>
        <v>0</v>
      </c>
      <c r="AB103" s="41">
        <f>-(AB102/2)*Inflation_WACC_Taxes_Price!$C$28-MIN(AB101,SUM($C102:AA102)*Inflation_WACC_Taxes_Price!$C$28)</f>
        <v>0</v>
      </c>
      <c r="AC103" s="41">
        <f>-(AC102/2)*Inflation_WACC_Taxes_Price!$C$28-MIN(AC101,SUM($C102:AB102)*Inflation_WACC_Taxes_Price!$C$28)</f>
        <v>0</v>
      </c>
      <c r="AD103" s="41">
        <f>-(AD102/2)*Inflation_WACC_Taxes_Price!$C$28-MIN(AD101,SUM($C102:AC102)*Inflation_WACC_Taxes_Price!$C$28)</f>
        <v>0</v>
      </c>
      <c r="AE103" s="41">
        <f>-(AE102/2)*Inflation_WACC_Taxes_Price!$C$28-MIN(AE101,SUM($C102:AD102)*Inflation_WACC_Taxes_Price!$C$28)</f>
        <v>0</v>
      </c>
      <c r="AF103" s="41">
        <f>-(AF102/2)*Inflation_WACC_Taxes_Price!$C$28-MIN(AF101,SUM($C102:AE102)*Inflation_WACC_Taxes_Price!$C$28)</f>
        <v>0</v>
      </c>
      <c r="AG103" s="41">
        <f>-(AG102/2)*Inflation_WACC_Taxes_Price!$C$28-MIN(AG101,SUM($C102:AF102)*Inflation_WACC_Taxes_Price!$C$28)</f>
        <v>0</v>
      </c>
      <c r="AH103" s="41">
        <f>-(AH102/2)*Inflation_WACC_Taxes_Price!$C$28-MIN(AH101,SUM($C102:AG102)*Inflation_WACC_Taxes_Price!$C$28)</f>
        <v>0</v>
      </c>
      <c r="AI103" s="41">
        <f>-(AI102/2)*Inflation_WACC_Taxes_Price!$C$28-MIN(AI101,SUM($C102:AH102)*Inflation_WACC_Taxes_Price!$C$28)</f>
        <v>0</v>
      </c>
      <c r="AJ103" s="41">
        <f>-(AJ102/2)*Inflation_WACC_Taxes_Price!$C$28-MIN(AJ101,SUM($C102:AI102)*Inflation_WACC_Taxes_Price!$C$28)</f>
        <v>0</v>
      </c>
      <c r="AK103" s="41">
        <f>-(AK102/2)*Inflation_WACC_Taxes_Price!$C$28-MIN(AK101,SUM($C102:AJ102)*Inflation_WACC_Taxes_Price!$C$28)</f>
        <v>0</v>
      </c>
      <c r="AL103" s="41">
        <f>-(AL102/2)*Inflation_WACC_Taxes_Price!$C$28-MIN(AL101,SUM($C102:AK102)*Inflation_WACC_Taxes_Price!$C$28)</f>
        <v>0</v>
      </c>
      <c r="AM103" s="41">
        <f>-(AM102/2)*Inflation_WACC_Taxes_Price!$C$28-MIN(AM101,SUM($C102:AL102)*Inflation_WACC_Taxes_Price!$C$28)</f>
        <v>0</v>
      </c>
      <c r="AN103" s="41">
        <f>-(AN102/2)*Inflation_WACC_Taxes_Price!$C$28-MIN(AN101,SUM($C102:AM102)*Inflation_WACC_Taxes_Price!$C$28)</f>
        <v>0</v>
      </c>
      <c r="AO103" s="41">
        <f>-(AO102/2)*Inflation_WACC_Taxes_Price!$C$28-MIN(AO101,SUM($C102:AN102)*Inflation_WACC_Taxes_Price!$C$28)</f>
        <v>0</v>
      </c>
      <c r="AP103" s="41">
        <f>-(AP102/2)*Inflation_WACC_Taxes_Price!$C$28-MIN(AP101,SUM($C102:AO102)*Inflation_WACC_Taxes_Price!$C$28)</f>
        <v>0</v>
      </c>
      <c r="AQ103" s="41">
        <f>-(AQ102/2)*Inflation_WACC_Taxes_Price!$C$28-MIN(AQ101,SUM($C102:AP102)*Inflation_WACC_Taxes_Price!$C$28)</f>
        <v>0</v>
      </c>
      <c r="AR103" s="41">
        <f>-(AR102/2)*Inflation_WACC_Taxes_Price!$C$28-MIN(AR101,SUM($C102:AQ102)*Inflation_WACC_Taxes_Price!$C$28)</f>
        <v>0</v>
      </c>
      <c r="AS103" s="41">
        <f>-(AS102/2)*Inflation_WACC_Taxes_Price!$C$28-MIN(AS101,SUM($C102:AR102)*Inflation_WACC_Taxes_Price!$C$28)</f>
        <v>0</v>
      </c>
      <c r="AT103" s="41">
        <f>-(AT102/2)*Inflation_WACC_Taxes_Price!$C$28-MIN(AT101,SUM($C102:AS102)*Inflation_WACC_Taxes_Price!$C$28)</f>
        <v>0</v>
      </c>
      <c r="AU103" s="41">
        <f>-(AU102/2)*Inflation_WACC_Taxes_Price!$C$28-MIN(AU101,SUM($C102:AT102)*Inflation_WACC_Taxes_Price!$C$28)</f>
        <v>0</v>
      </c>
      <c r="AV103" s="41">
        <f>-(AV102/2)*Inflation_WACC_Taxes_Price!$C$28-MIN(AV101,SUM($C102:AU102)*Inflation_WACC_Taxes_Price!$C$28)</f>
        <v>0</v>
      </c>
      <c r="AW103" s="41">
        <f>-(AW102/2)*Inflation_WACC_Taxes_Price!$C$28-MIN(AW101,SUM($C102:AV102)*Inflation_WACC_Taxes_Price!$C$28)</f>
        <v>0</v>
      </c>
      <c r="AX103" s="41">
        <f>-(AX102/2)*Inflation_WACC_Taxes_Price!$C$28-MIN(AX101,SUM($C102:AW102)*Inflation_WACC_Taxes_Price!$C$28)</f>
        <v>0</v>
      </c>
      <c r="AY103" s="41">
        <f>-(AY102/2)*Inflation_WACC_Taxes_Price!$C$28-MIN(AY101,SUM($C102:AX102)*Inflation_WACC_Taxes_Price!$C$28)</f>
        <v>0</v>
      </c>
      <c r="AZ103" s="41">
        <f>-(AZ102/2)*Inflation_WACC_Taxes_Price!$C$28-MIN(AZ101,SUM($C102:AY102)*Inflation_WACC_Taxes_Price!$C$28)</f>
        <v>0</v>
      </c>
      <c r="BA103" s="41">
        <f>-(BA102/2)*Inflation_WACC_Taxes_Price!$C$28-MIN(BA101,SUM($C102:AZ102)*Inflation_WACC_Taxes_Price!$C$28)</f>
        <v>0</v>
      </c>
      <c r="BB103" s="41">
        <f>-(BB102/2)*Inflation_WACC_Taxes_Price!$C$28-MIN(BB101,SUM($C102:BA102)*Inflation_WACC_Taxes_Price!$C$28)</f>
        <v>0</v>
      </c>
      <c r="BC103" s="41">
        <f>-(BC102/2)*Inflation_WACC_Taxes_Price!$C$28-MIN(BC101,SUM($C102:BB102)*Inflation_WACC_Taxes_Price!$C$28)</f>
        <v>0</v>
      </c>
      <c r="BD103" s="41">
        <f>-(BD102/2)*Inflation_WACC_Taxes_Price!$C$28-MIN(BD101,SUM($C102:BC102)*Inflation_WACC_Taxes_Price!$C$28)</f>
        <v>0</v>
      </c>
      <c r="BE103" s="41">
        <f>-(BE102/2)*Inflation_WACC_Taxes_Price!$C$28-MIN(BE101,SUM($C102:BD102)*Inflation_WACC_Taxes_Price!$C$28)</f>
        <v>0</v>
      </c>
      <c r="BF103" s="41">
        <f>-(BF102/2)*Inflation_WACC_Taxes_Price!$C$28-MIN(BF101,SUM($C102:BE102)*Inflation_WACC_Taxes_Price!$C$28)</f>
        <v>0</v>
      </c>
      <c r="BG103" s="41">
        <f>-(BG102/2)*Inflation_WACC_Taxes_Price!$C$28-MIN(BG101,SUM($C102:BF102)*Inflation_WACC_Taxes_Price!$C$28)</f>
        <v>0</v>
      </c>
      <c r="BH103" s="41">
        <f>-(BH102/2)*Inflation_WACC_Taxes_Price!$C$28-MIN(BH101,SUM($C102:BG102)*Inflation_WACC_Taxes_Price!$C$28)</f>
        <v>0</v>
      </c>
      <c r="BI103" s="41">
        <f>-(BI102/2)*Inflation_WACC_Taxes_Price!$C$28-MIN(BI101,SUM($C102:BH102)*Inflation_WACC_Taxes_Price!$C$28)</f>
        <v>0</v>
      </c>
      <c r="BJ103" s="41">
        <f>-(BJ102/2)*Inflation_WACC_Taxes_Price!$C$28-MIN(BJ101,SUM($C102:BI102)*Inflation_WACC_Taxes_Price!$C$28)</f>
        <v>0</v>
      </c>
      <c r="BK103" s="41">
        <f>-(BK102/2)*Inflation_WACC_Taxes_Price!$C$28-MIN(BK101,SUM($C102:BJ102)*Inflation_WACC_Taxes_Price!$C$28)</f>
        <v>0</v>
      </c>
      <c r="BL103" s="41">
        <f>-(BL102/2)*Inflation_WACC_Taxes_Price!$C$28-MIN(BL101,SUM($C102:BK102)*Inflation_WACC_Taxes_Price!$C$28)</f>
        <v>0</v>
      </c>
      <c r="BM103" s="41">
        <f>-(BM102/2)*Inflation_WACC_Taxes_Price!$C$28-MIN(BM101,SUM($C102:BL102)*Inflation_WACC_Taxes_Price!$C$28)</f>
        <v>0</v>
      </c>
      <c r="BN103" s="41">
        <f>-(BN102/2)*Inflation_WACC_Taxes_Price!$C$28-MIN(BN101,SUM($C102:BM102)*Inflation_WACC_Taxes_Price!$C$28)</f>
        <v>0</v>
      </c>
      <c r="BO103" s="41">
        <f>-(BO102/2)*Inflation_WACC_Taxes_Price!$C$28-MIN(BO101,SUM($C102:BN102)*Inflation_WACC_Taxes_Price!$C$28)</f>
        <v>0</v>
      </c>
      <c r="BP103" s="41">
        <f>-(BP102/2)*Inflation_WACC_Taxes_Price!$C$28-MIN(BP101,SUM($C102:BO102)*Inflation_WACC_Taxes_Price!$C$28)</f>
        <v>0</v>
      </c>
      <c r="BQ103" s="41">
        <f>-(BQ102/2)*Inflation_WACC_Taxes_Price!$C$28-MIN(BQ101,SUM($C102:BP102)*Inflation_WACC_Taxes_Price!$C$28)</f>
        <v>0</v>
      </c>
      <c r="BR103" s="41">
        <f>-(BR102/2)*Inflation_WACC_Taxes_Price!$C$28-MIN(BR101,SUM($C102:BQ102)*Inflation_WACC_Taxes_Price!$C$28)</f>
        <v>0</v>
      </c>
      <c r="BS103" s="41">
        <f>-(BS102/2)*Inflation_WACC_Taxes_Price!$C$28-MIN(BS101,SUM($C102:BR102)*Inflation_WACC_Taxes_Price!$C$28)</f>
        <v>0</v>
      </c>
      <c r="BT103" s="41">
        <f>-(BT102/2)*Inflation_WACC_Taxes_Price!$C$28-MIN(BT101,SUM($C102:BS102)*Inflation_WACC_Taxes_Price!$C$28)</f>
        <v>0</v>
      </c>
      <c r="BU103" s="41">
        <f>-(BU102/2)*Inflation_WACC_Taxes_Price!$C$28-MIN(BU101,SUM($C102:BT102)*Inflation_WACC_Taxes_Price!$C$28)</f>
        <v>0</v>
      </c>
      <c r="BV103" s="41">
        <f>-(BV102/2)*Inflation_WACC_Taxes_Price!$C$28-MIN(BV101,SUM($C102:BU102)*Inflation_WACC_Taxes_Price!$C$28)</f>
        <v>0</v>
      </c>
      <c r="BW103" s="41">
        <f>-(BW102/2)*Inflation_WACC_Taxes_Price!$C$28-MIN(BW101,SUM($C102:BV102)*Inflation_WACC_Taxes_Price!$C$28)</f>
        <v>0</v>
      </c>
      <c r="BX103" s="41">
        <f>-(BX102/2)*Inflation_WACC_Taxes_Price!$C$28-MIN(BX101,SUM($C102:BW102)*Inflation_WACC_Taxes_Price!$C$28)</f>
        <v>0</v>
      </c>
      <c r="BY103" s="41">
        <f>-(BY102/2)*Inflation_WACC_Taxes_Price!$C$28-MIN(BY101,SUM($C102:BX102)*Inflation_WACC_Taxes_Price!$C$28)</f>
        <v>0</v>
      </c>
      <c r="BZ103" s="41">
        <f>-(BZ102/2)*Inflation_WACC_Taxes_Price!$C$28-MIN(BZ101,SUM($C102:BY102)*Inflation_WACC_Taxes_Price!$C$28)</f>
        <v>0</v>
      </c>
      <c r="CA103" s="41">
        <f>-(CA102/2)*Inflation_WACC_Taxes_Price!$C$28-MIN(CA101,SUM($C102:BZ102)*Inflation_WACC_Taxes_Price!$C$28)</f>
        <v>0</v>
      </c>
      <c r="CB103" s="41">
        <f>-(CB102/2)*Inflation_WACC_Taxes_Price!$C$28-MIN(CB101,SUM($C102:CA102)*Inflation_WACC_Taxes_Price!$C$28)</f>
        <v>0</v>
      </c>
      <c r="CC103" s="41">
        <f>-(CC102/2)*Inflation_WACC_Taxes_Price!$C$28-MIN(CC101,SUM($C102:CB102)*Inflation_WACC_Taxes_Price!$C$28)</f>
        <v>0</v>
      </c>
      <c r="CD103" s="41">
        <f>-(CD102/2)*Inflation_WACC_Taxes_Price!$C$28-MIN(CD101,SUM($C102:CC102)*Inflation_WACC_Taxes_Price!$C$28)</f>
        <v>0</v>
      </c>
      <c r="CE103" s="41">
        <f>-(CE102/2)*Inflation_WACC_Taxes_Price!$C$28-MIN(CE101,SUM($C102:CD102)*Inflation_WACC_Taxes_Price!$C$28)</f>
        <v>0</v>
      </c>
      <c r="CF103" s="41">
        <f>-(CF102/2)*Inflation_WACC_Taxes_Price!$C$28-MIN(CF101,SUM($C102:CE102)*Inflation_WACC_Taxes_Price!$C$28)</f>
        <v>0</v>
      </c>
      <c r="CG103" s="41">
        <f>-(CG102/2)*Inflation_WACC_Taxes_Price!$C$28-MIN(CG101,SUM($C102:CF102)*Inflation_WACC_Taxes_Price!$C$28)</f>
        <v>0</v>
      </c>
      <c r="CH103" s="41">
        <f>-(CH102/2)*Inflation_WACC_Taxes_Price!$C$28-MIN(CH101,SUM($C102:CG102)*Inflation_WACC_Taxes_Price!$C$28)</f>
        <v>0</v>
      </c>
      <c r="CI103" s="41">
        <f>-(CI102/2)*Inflation_WACC_Taxes_Price!$C$28-MIN(CI101,SUM($C102:CH102)*Inflation_WACC_Taxes_Price!$C$28)</f>
        <v>0</v>
      </c>
      <c r="CJ103" s="41">
        <f>-(CJ102/2)*Inflation_WACC_Taxes_Price!$C$28-MIN(CJ101,SUM($C102:CI102)*Inflation_WACC_Taxes_Price!$C$28)</f>
        <v>0</v>
      </c>
      <c r="CK103" s="41">
        <f>-(CK102/2)*Inflation_WACC_Taxes_Price!$C$28-MIN(CK101,SUM($C102:CJ102)*Inflation_WACC_Taxes_Price!$C$28)</f>
        <v>0</v>
      </c>
      <c r="CL103" s="41">
        <f>-(CL102/2)*Inflation_WACC_Taxes_Price!$C$28-MIN(CL101,SUM($C102:CK102)*Inflation_WACC_Taxes_Price!$C$28)</f>
        <v>0</v>
      </c>
      <c r="CM103" s="41">
        <f>-(CM102/2)*Inflation_WACC_Taxes_Price!$C$28-MIN(CM101,SUM($C102:CL102)*Inflation_WACC_Taxes_Price!$C$28)</f>
        <v>0</v>
      </c>
      <c r="CN103" s="41">
        <f>-(CN102/2)*Inflation_WACC_Taxes_Price!$C$28-MIN(CN101,SUM($C102:CM102)*Inflation_WACC_Taxes_Price!$C$28)</f>
        <v>0</v>
      </c>
      <c r="CO103" s="41">
        <f>-(CO102/2)*Inflation_WACC_Taxes_Price!$C$28-MIN(CO101,SUM($C102:CN102)*Inflation_WACC_Taxes_Price!$C$28)</f>
        <v>0</v>
      </c>
      <c r="CP103" s="41">
        <f>-(CP102/2)*Inflation_WACC_Taxes_Price!$C$28-MIN(CP101,SUM($C102:CO102)*Inflation_WACC_Taxes_Price!$C$28)</f>
        <v>0</v>
      </c>
      <c r="CQ103" s="41">
        <f>-(CQ102/2)*Inflation_WACC_Taxes_Price!$C$28-MIN(CQ101,SUM($C102:CP102)*Inflation_WACC_Taxes_Price!$C$28)</f>
        <v>0</v>
      </c>
      <c r="CR103" s="41">
        <f>-(CR102/2)*Inflation_WACC_Taxes_Price!$C$28-MIN(CR101,SUM($C102:CQ102)*Inflation_WACC_Taxes_Price!$C$28)</f>
        <v>0</v>
      </c>
      <c r="CS103" s="41">
        <f>-(CS102/2)*Inflation_WACC_Taxes_Price!$C$28-MIN(CS101,SUM($C102:CR102)*Inflation_WACC_Taxes_Price!$C$28)</f>
        <v>0</v>
      </c>
      <c r="CT103" s="41">
        <f>-(CT102/2)*Inflation_WACC_Taxes_Price!$C$28-MIN(CT101,SUM($C102:CS102)*Inflation_WACC_Taxes_Price!$C$28)</f>
        <v>0</v>
      </c>
      <c r="CU103" s="41">
        <f>-(CU102/2)*Inflation_WACC_Taxes_Price!$C$28-MIN(CU101,SUM($C102:CT102)*Inflation_WACC_Taxes_Price!$C$28)</f>
        <v>0</v>
      </c>
      <c r="CV103" s="41">
        <f>-(CV102/2)*Inflation_WACC_Taxes_Price!$C$28-MIN(CV101,SUM($C102:CU102)*Inflation_WACC_Taxes_Price!$C$28)</f>
        <v>0</v>
      </c>
      <c r="CW103" s="41">
        <f>-(CW102/2)*Inflation_WACC_Taxes_Price!$C$28-MIN(CW101,SUM($C102:CV102)*Inflation_WACC_Taxes_Price!$C$28)</f>
        <v>0</v>
      </c>
      <c r="CX103" s="41">
        <f>-(CX102/2)*Inflation_WACC_Taxes_Price!$C$28-MIN(CX101,SUM($C102:CW102)*Inflation_WACC_Taxes_Price!$C$28)</f>
        <v>0</v>
      </c>
      <c r="CY103" s="41">
        <f>-(CY102/2)*Inflation_WACC_Taxes_Price!$C$28-MIN(CY101,SUM($C102:CX102)*Inflation_WACC_Taxes_Price!$C$28)</f>
        <v>0</v>
      </c>
      <c r="CZ103" s="41">
        <f>-(CZ102/2)*Inflation_WACC_Taxes_Price!$C$28-MIN(CZ101,SUM($C102:CY102)*Inflation_WACC_Taxes_Price!$C$28)</f>
        <v>0</v>
      </c>
      <c r="DA103" s="41">
        <f>-(DA102/2)*Inflation_WACC_Taxes_Price!$C$28-MIN(DA101,SUM($C102:CZ102)*Inflation_WACC_Taxes_Price!$C$28)</f>
        <v>0</v>
      </c>
      <c r="DB103" s="41">
        <f>-(DB102/2)*Inflation_WACC_Taxes_Price!$C$28-MIN(DB101,SUM($C102:DA102)*Inflation_WACC_Taxes_Price!$C$28)</f>
        <v>0</v>
      </c>
      <c r="DC103" s="41">
        <f>-(DC102/2)*Inflation_WACC_Taxes_Price!$C$28-MIN(DC101,SUM($C102:DB102)*Inflation_WACC_Taxes_Price!$C$28)</f>
        <v>0</v>
      </c>
    </row>
    <row r="104" spans="2:107" x14ac:dyDescent="0.35">
      <c r="B104" s="40" t="s">
        <v>107</v>
      </c>
      <c r="H104" s="41">
        <f>H101+H102+H103</f>
        <v>0</v>
      </c>
      <c r="I104" s="41">
        <f t="shared" ref="I104" si="110">I101+I102+I103</f>
        <v>0</v>
      </c>
      <c r="J104" s="41">
        <f t="shared" ref="J104:BU104" si="111">J101+J102+J103</f>
        <v>0</v>
      </c>
      <c r="K104" s="41">
        <f t="shared" si="111"/>
        <v>0</v>
      </c>
      <c r="L104" s="41">
        <f t="shared" si="111"/>
        <v>0</v>
      </c>
      <c r="M104" s="41">
        <f t="shared" si="111"/>
        <v>0</v>
      </c>
      <c r="N104" s="41">
        <f t="shared" si="111"/>
        <v>0</v>
      </c>
      <c r="O104" s="41">
        <f t="shared" si="111"/>
        <v>0</v>
      </c>
      <c r="P104" s="41">
        <f t="shared" si="111"/>
        <v>0</v>
      </c>
      <c r="Q104" s="41">
        <f t="shared" si="111"/>
        <v>0</v>
      </c>
      <c r="R104" s="41">
        <f t="shared" si="111"/>
        <v>0</v>
      </c>
      <c r="S104" s="41">
        <f t="shared" si="111"/>
        <v>0</v>
      </c>
      <c r="T104" s="41">
        <f t="shared" si="111"/>
        <v>0</v>
      </c>
      <c r="U104" s="41">
        <f t="shared" si="111"/>
        <v>0</v>
      </c>
      <c r="V104" s="41">
        <f t="shared" si="111"/>
        <v>0</v>
      </c>
      <c r="W104" s="41">
        <f t="shared" si="111"/>
        <v>0</v>
      </c>
      <c r="X104" s="41">
        <f t="shared" si="111"/>
        <v>0</v>
      </c>
      <c r="Y104" s="41">
        <f t="shared" si="111"/>
        <v>0</v>
      </c>
      <c r="Z104" s="41">
        <f t="shared" si="111"/>
        <v>0</v>
      </c>
      <c r="AA104" s="41">
        <f t="shared" si="111"/>
        <v>0</v>
      </c>
      <c r="AB104" s="41">
        <f t="shared" si="111"/>
        <v>0</v>
      </c>
      <c r="AC104" s="41">
        <f t="shared" si="111"/>
        <v>0</v>
      </c>
      <c r="AD104" s="41">
        <f t="shared" si="111"/>
        <v>0</v>
      </c>
      <c r="AE104" s="41">
        <f t="shared" si="111"/>
        <v>0</v>
      </c>
      <c r="AF104" s="41">
        <f t="shared" si="111"/>
        <v>0</v>
      </c>
      <c r="AG104" s="41">
        <f t="shared" si="111"/>
        <v>0</v>
      </c>
      <c r="AH104" s="41">
        <f t="shared" si="111"/>
        <v>0</v>
      </c>
      <c r="AI104" s="41">
        <f t="shared" si="111"/>
        <v>0</v>
      </c>
      <c r="AJ104" s="41">
        <f t="shared" si="111"/>
        <v>0</v>
      </c>
      <c r="AK104" s="41">
        <f t="shared" si="111"/>
        <v>0</v>
      </c>
      <c r="AL104" s="41">
        <f t="shared" si="111"/>
        <v>0</v>
      </c>
      <c r="AM104" s="41">
        <f t="shared" si="111"/>
        <v>0</v>
      </c>
      <c r="AN104" s="41">
        <f t="shared" si="111"/>
        <v>0</v>
      </c>
      <c r="AO104" s="41">
        <f t="shared" si="111"/>
        <v>0</v>
      </c>
      <c r="AP104" s="41">
        <f t="shared" si="111"/>
        <v>0</v>
      </c>
      <c r="AQ104" s="41">
        <f t="shared" si="111"/>
        <v>0</v>
      </c>
      <c r="AR104" s="41">
        <f t="shared" si="111"/>
        <v>0</v>
      </c>
      <c r="AS104" s="41">
        <f t="shared" si="111"/>
        <v>0</v>
      </c>
      <c r="AT104" s="41">
        <f t="shared" si="111"/>
        <v>0</v>
      </c>
      <c r="AU104" s="41">
        <f t="shared" si="111"/>
        <v>0</v>
      </c>
      <c r="AV104" s="41">
        <f t="shared" si="111"/>
        <v>0</v>
      </c>
      <c r="AW104" s="41">
        <f t="shared" si="111"/>
        <v>0</v>
      </c>
      <c r="AX104" s="41">
        <f t="shared" si="111"/>
        <v>0</v>
      </c>
      <c r="AY104" s="41">
        <f t="shared" si="111"/>
        <v>0</v>
      </c>
      <c r="AZ104" s="41">
        <f t="shared" si="111"/>
        <v>0</v>
      </c>
      <c r="BA104" s="41">
        <f t="shared" si="111"/>
        <v>0</v>
      </c>
      <c r="BB104" s="41">
        <f t="shared" si="111"/>
        <v>0</v>
      </c>
      <c r="BC104" s="41">
        <f t="shared" si="111"/>
        <v>0</v>
      </c>
      <c r="BD104" s="41">
        <f t="shared" si="111"/>
        <v>0</v>
      </c>
      <c r="BE104" s="41">
        <f t="shared" si="111"/>
        <v>0</v>
      </c>
      <c r="BF104" s="41">
        <f t="shared" si="111"/>
        <v>0</v>
      </c>
      <c r="BG104" s="41">
        <f t="shared" si="111"/>
        <v>0</v>
      </c>
      <c r="BH104" s="41">
        <f t="shared" si="111"/>
        <v>0</v>
      </c>
      <c r="BI104" s="41">
        <f t="shared" si="111"/>
        <v>0</v>
      </c>
      <c r="BJ104" s="41">
        <f t="shared" si="111"/>
        <v>0</v>
      </c>
      <c r="BK104" s="41">
        <f t="shared" si="111"/>
        <v>0</v>
      </c>
      <c r="BL104" s="41">
        <f t="shared" si="111"/>
        <v>0</v>
      </c>
      <c r="BM104" s="41">
        <f t="shared" si="111"/>
        <v>0</v>
      </c>
      <c r="BN104" s="41">
        <f t="shared" si="111"/>
        <v>0</v>
      </c>
      <c r="BO104" s="41">
        <f t="shared" si="111"/>
        <v>0</v>
      </c>
      <c r="BP104" s="41">
        <f t="shared" si="111"/>
        <v>0</v>
      </c>
      <c r="BQ104" s="41">
        <f t="shared" si="111"/>
        <v>0</v>
      </c>
      <c r="BR104" s="41">
        <f t="shared" si="111"/>
        <v>0</v>
      </c>
      <c r="BS104" s="41">
        <f t="shared" si="111"/>
        <v>0</v>
      </c>
      <c r="BT104" s="41">
        <f t="shared" si="111"/>
        <v>0</v>
      </c>
      <c r="BU104" s="41">
        <f t="shared" si="111"/>
        <v>0</v>
      </c>
      <c r="BV104" s="41">
        <f t="shared" ref="BV104:DC104" si="112">BV101+BV102+BV103</f>
        <v>0</v>
      </c>
      <c r="BW104" s="41">
        <f t="shared" si="112"/>
        <v>0</v>
      </c>
      <c r="BX104" s="41">
        <f t="shared" si="112"/>
        <v>0</v>
      </c>
      <c r="BY104" s="41">
        <f t="shared" si="112"/>
        <v>0</v>
      </c>
      <c r="BZ104" s="41">
        <f t="shared" si="112"/>
        <v>0</v>
      </c>
      <c r="CA104" s="41">
        <f t="shared" si="112"/>
        <v>0</v>
      </c>
      <c r="CB104" s="41">
        <f t="shared" si="112"/>
        <v>0</v>
      </c>
      <c r="CC104" s="41">
        <f t="shared" si="112"/>
        <v>0</v>
      </c>
      <c r="CD104" s="41">
        <f t="shared" si="112"/>
        <v>0</v>
      </c>
      <c r="CE104" s="41">
        <f t="shared" si="112"/>
        <v>0</v>
      </c>
      <c r="CF104" s="41">
        <f t="shared" si="112"/>
        <v>0</v>
      </c>
      <c r="CG104" s="41">
        <f t="shared" si="112"/>
        <v>0</v>
      </c>
      <c r="CH104" s="41">
        <f t="shared" si="112"/>
        <v>0</v>
      </c>
      <c r="CI104" s="41">
        <f t="shared" si="112"/>
        <v>0</v>
      </c>
      <c r="CJ104" s="41">
        <f t="shared" si="112"/>
        <v>0</v>
      </c>
      <c r="CK104" s="41">
        <f t="shared" si="112"/>
        <v>0</v>
      </c>
      <c r="CL104" s="41">
        <f t="shared" si="112"/>
        <v>0</v>
      </c>
      <c r="CM104" s="41">
        <f t="shared" si="112"/>
        <v>0</v>
      </c>
      <c r="CN104" s="41">
        <f t="shared" si="112"/>
        <v>0</v>
      </c>
      <c r="CO104" s="41">
        <f t="shared" si="112"/>
        <v>0</v>
      </c>
      <c r="CP104" s="41">
        <f t="shared" si="112"/>
        <v>0</v>
      </c>
      <c r="CQ104" s="41">
        <f t="shared" si="112"/>
        <v>0</v>
      </c>
      <c r="CR104" s="41">
        <f t="shared" si="112"/>
        <v>0</v>
      </c>
      <c r="CS104" s="41">
        <f t="shared" si="112"/>
        <v>0</v>
      </c>
      <c r="CT104" s="41">
        <f t="shared" si="112"/>
        <v>0</v>
      </c>
      <c r="CU104" s="41">
        <f t="shared" si="112"/>
        <v>0</v>
      </c>
      <c r="CV104" s="41">
        <f t="shared" si="112"/>
        <v>0</v>
      </c>
      <c r="CW104" s="41">
        <f t="shared" si="112"/>
        <v>0</v>
      </c>
      <c r="CX104" s="41">
        <f t="shared" si="112"/>
        <v>0</v>
      </c>
      <c r="CY104" s="41">
        <f t="shared" si="112"/>
        <v>0</v>
      </c>
      <c r="CZ104" s="41">
        <f t="shared" si="112"/>
        <v>0</v>
      </c>
      <c r="DA104" s="41">
        <f t="shared" si="112"/>
        <v>0</v>
      </c>
      <c r="DB104" s="41">
        <f t="shared" si="112"/>
        <v>0</v>
      </c>
      <c r="DC104" s="41">
        <f t="shared" si="112"/>
        <v>0</v>
      </c>
    </row>
    <row r="105" spans="2:107" x14ac:dyDescent="0.35">
      <c r="B105" s="40"/>
    </row>
    <row r="106" spans="2:107" x14ac:dyDescent="0.35">
      <c r="B106">
        <f>B$90</f>
        <v>2</v>
      </c>
    </row>
    <row r="107" spans="2:107" x14ac:dyDescent="0.35">
      <c r="B107" s="40" t="s">
        <v>102</v>
      </c>
      <c r="H107" s="41">
        <f>C110</f>
        <v>0</v>
      </c>
      <c r="I107" s="41">
        <f t="shared" ref="I107:BU107" si="113">H110</f>
        <v>0</v>
      </c>
      <c r="J107" s="41">
        <f t="shared" si="113"/>
        <v>0</v>
      </c>
      <c r="K107" s="41">
        <f t="shared" si="113"/>
        <v>0</v>
      </c>
      <c r="L107" s="41">
        <f t="shared" si="113"/>
        <v>0</v>
      </c>
      <c r="M107" s="41">
        <f t="shared" si="113"/>
        <v>0</v>
      </c>
      <c r="N107" s="41">
        <f t="shared" si="113"/>
        <v>0</v>
      </c>
      <c r="O107" s="41">
        <f t="shared" si="113"/>
        <v>0</v>
      </c>
      <c r="P107" s="41">
        <f t="shared" si="113"/>
        <v>0</v>
      </c>
      <c r="Q107" s="41">
        <f t="shared" si="113"/>
        <v>0</v>
      </c>
      <c r="R107" s="41">
        <f t="shared" si="113"/>
        <v>0</v>
      </c>
      <c r="S107" s="41">
        <f t="shared" si="113"/>
        <v>0</v>
      </c>
      <c r="T107" s="41">
        <f t="shared" si="113"/>
        <v>0</v>
      </c>
      <c r="U107" s="41">
        <f t="shared" si="113"/>
        <v>0</v>
      </c>
      <c r="V107" s="41">
        <f t="shared" si="113"/>
        <v>0</v>
      </c>
      <c r="W107" s="41">
        <f t="shared" si="113"/>
        <v>0</v>
      </c>
      <c r="X107" s="41">
        <f t="shared" si="113"/>
        <v>0</v>
      </c>
      <c r="Y107" s="41">
        <f t="shared" si="113"/>
        <v>0</v>
      </c>
      <c r="Z107" s="41">
        <f t="shared" si="113"/>
        <v>0</v>
      </c>
      <c r="AA107" s="41">
        <f t="shared" si="113"/>
        <v>0</v>
      </c>
      <c r="AB107" s="41">
        <f t="shared" si="113"/>
        <v>0</v>
      </c>
      <c r="AC107" s="41">
        <f t="shared" si="113"/>
        <v>0</v>
      </c>
      <c r="AD107" s="41">
        <f t="shared" si="113"/>
        <v>0</v>
      </c>
      <c r="AE107" s="41">
        <f t="shared" si="113"/>
        <v>0</v>
      </c>
      <c r="AF107" s="41">
        <f t="shared" si="113"/>
        <v>0</v>
      </c>
      <c r="AG107" s="41">
        <f t="shared" si="113"/>
        <v>0</v>
      </c>
      <c r="AH107" s="41">
        <f t="shared" si="113"/>
        <v>0</v>
      </c>
      <c r="AI107" s="41">
        <f t="shared" si="113"/>
        <v>0</v>
      </c>
      <c r="AJ107" s="41">
        <f t="shared" si="113"/>
        <v>0</v>
      </c>
      <c r="AK107" s="41">
        <f t="shared" si="113"/>
        <v>0</v>
      </c>
      <c r="AL107" s="41">
        <f t="shared" si="113"/>
        <v>0</v>
      </c>
      <c r="AM107" s="41">
        <f t="shared" si="113"/>
        <v>0</v>
      </c>
      <c r="AN107" s="41">
        <f t="shared" si="113"/>
        <v>0</v>
      </c>
      <c r="AO107" s="41">
        <f t="shared" si="113"/>
        <v>0</v>
      </c>
      <c r="AP107" s="41">
        <f t="shared" si="113"/>
        <v>0</v>
      </c>
      <c r="AQ107" s="41">
        <f t="shared" si="113"/>
        <v>0</v>
      </c>
      <c r="AR107" s="41">
        <f t="shared" si="113"/>
        <v>0</v>
      </c>
      <c r="AS107" s="41">
        <f t="shared" si="113"/>
        <v>0</v>
      </c>
      <c r="AT107" s="41">
        <f t="shared" si="113"/>
        <v>0</v>
      </c>
      <c r="AU107" s="41">
        <f t="shared" si="113"/>
        <v>0</v>
      </c>
      <c r="AV107" s="41">
        <f t="shared" si="113"/>
        <v>0</v>
      </c>
      <c r="AW107" s="41">
        <f t="shared" si="113"/>
        <v>0</v>
      </c>
      <c r="AX107" s="41">
        <f t="shared" si="113"/>
        <v>0</v>
      </c>
      <c r="AY107" s="41">
        <f t="shared" si="113"/>
        <v>0</v>
      </c>
      <c r="AZ107" s="41">
        <f t="shared" si="113"/>
        <v>0</v>
      </c>
      <c r="BA107" s="41">
        <f t="shared" si="113"/>
        <v>0</v>
      </c>
      <c r="BB107" s="41">
        <f t="shared" si="113"/>
        <v>0</v>
      </c>
      <c r="BC107" s="41">
        <f t="shared" si="113"/>
        <v>0</v>
      </c>
      <c r="BD107" s="41">
        <f t="shared" si="113"/>
        <v>0</v>
      </c>
      <c r="BE107" s="41">
        <f t="shared" si="113"/>
        <v>0</v>
      </c>
      <c r="BF107" s="41">
        <f t="shared" si="113"/>
        <v>0</v>
      </c>
      <c r="BG107" s="41">
        <f t="shared" si="113"/>
        <v>0</v>
      </c>
      <c r="BH107" s="41">
        <f t="shared" si="113"/>
        <v>0</v>
      </c>
      <c r="BI107" s="41">
        <f t="shared" si="113"/>
        <v>0</v>
      </c>
      <c r="BJ107" s="41">
        <f t="shared" si="113"/>
        <v>0</v>
      </c>
      <c r="BK107" s="41">
        <f t="shared" si="113"/>
        <v>0</v>
      </c>
      <c r="BL107" s="41">
        <f t="shared" si="113"/>
        <v>0</v>
      </c>
      <c r="BM107" s="41">
        <f t="shared" si="113"/>
        <v>0</v>
      </c>
      <c r="BN107" s="41">
        <f t="shared" si="113"/>
        <v>0</v>
      </c>
      <c r="BO107" s="41">
        <f t="shared" si="113"/>
        <v>0</v>
      </c>
      <c r="BP107" s="41">
        <f t="shared" si="113"/>
        <v>0</v>
      </c>
      <c r="BQ107" s="41">
        <f t="shared" si="113"/>
        <v>0</v>
      </c>
      <c r="BR107" s="41">
        <f t="shared" si="113"/>
        <v>0</v>
      </c>
      <c r="BS107" s="41">
        <f t="shared" si="113"/>
        <v>0</v>
      </c>
      <c r="BT107" s="41">
        <f t="shared" si="113"/>
        <v>0</v>
      </c>
      <c r="BU107" s="41">
        <f t="shared" si="113"/>
        <v>0</v>
      </c>
      <c r="BV107" s="41">
        <f t="shared" ref="BV107:DC107" si="114">BU110</f>
        <v>0</v>
      </c>
      <c r="BW107" s="41">
        <f t="shared" si="114"/>
        <v>0</v>
      </c>
      <c r="BX107" s="41">
        <f t="shared" si="114"/>
        <v>0</v>
      </c>
      <c r="BY107" s="41">
        <f t="shared" si="114"/>
        <v>0</v>
      </c>
      <c r="BZ107" s="41">
        <f t="shared" si="114"/>
        <v>0</v>
      </c>
      <c r="CA107" s="41">
        <f t="shared" si="114"/>
        <v>0</v>
      </c>
      <c r="CB107" s="41">
        <f t="shared" si="114"/>
        <v>0</v>
      </c>
      <c r="CC107" s="41">
        <f t="shared" si="114"/>
        <v>0</v>
      </c>
      <c r="CD107" s="41">
        <f t="shared" si="114"/>
        <v>0</v>
      </c>
      <c r="CE107" s="41">
        <f t="shared" si="114"/>
        <v>0</v>
      </c>
      <c r="CF107" s="41">
        <f t="shared" si="114"/>
        <v>0</v>
      </c>
      <c r="CG107" s="41">
        <f t="shared" si="114"/>
        <v>0</v>
      </c>
      <c r="CH107" s="41">
        <f t="shared" si="114"/>
        <v>0</v>
      </c>
      <c r="CI107" s="41">
        <f t="shared" si="114"/>
        <v>0</v>
      </c>
      <c r="CJ107" s="41">
        <f t="shared" si="114"/>
        <v>0</v>
      </c>
      <c r="CK107" s="41">
        <f t="shared" si="114"/>
        <v>0</v>
      </c>
      <c r="CL107" s="41">
        <f t="shared" si="114"/>
        <v>0</v>
      </c>
      <c r="CM107" s="41">
        <f t="shared" si="114"/>
        <v>0</v>
      </c>
      <c r="CN107" s="41">
        <f t="shared" si="114"/>
        <v>0</v>
      </c>
      <c r="CO107" s="41">
        <f t="shared" si="114"/>
        <v>0</v>
      </c>
      <c r="CP107" s="41">
        <f t="shared" si="114"/>
        <v>0</v>
      </c>
      <c r="CQ107" s="41">
        <f t="shared" si="114"/>
        <v>0</v>
      </c>
      <c r="CR107" s="41">
        <f t="shared" si="114"/>
        <v>0</v>
      </c>
      <c r="CS107" s="41">
        <f t="shared" si="114"/>
        <v>0</v>
      </c>
      <c r="CT107" s="41">
        <f t="shared" si="114"/>
        <v>0</v>
      </c>
      <c r="CU107" s="41">
        <f t="shared" si="114"/>
        <v>0</v>
      </c>
      <c r="CV107" s="41">
        <f t="shared" si="114"/>
        <v>0</v>
      </c>
      <c r="CW107" s="41">
        <f t="shared" si="114"/>
        <v>0</v>
      </c>
      <c r="CX107" s="41">
        <f t="shared" si="114"/>
        <v>0</v>
      </c>
      <c r="CY107" s="41">
        <f t="shared" si="114"/>
        <v>0</v>
      </c>
      <c r="CZ107" s="41">
        <f t="shared" si="114"/>
        <v>0</v>
      </c>
      <c r="DA107" s="41">
        <f t="shared" si="114"/>
        <v>0</v>
      </c>
      <c r="DB107" s="41">
        <f t="shared" si="114"/>
        <v>0</v>
      </c>
      <c r="DC107" s="41">
        <f t="shared" si="114"/>
        <v>0</v>
      </c>
    </row>
    <row r="108" spans="2:107" x14ac:dyDescent="0.35">
      <c r="B108" s="40" t="s">
        <v>111</v>
      </c>
      <c r="H108" s="41">
        <f t="shared" ref="H108:AM108" si="115">H$90</f>
        <v>0</v>
      </c>
      <c r="I108" s="41">
        <f t="shared" si="115"/>
        <v>0</v>
      </c>
      <c r="J108" s="41">
        <f t="shared" si="115"/>
        <v>0</v>
      </c>
      <c r="K108" s="41">
        <f t="shared" si="115"/>
        <v>0</v>
      </c>
      <c r="L108" s="41">
        <f t="shared" si="115"/>
        <v>0</v>
      </c>
      <c r="M108" s="41">
        <f t="shared" si="115"/>
        <v>0</v>
      </c>
      <c r="N108" s="41">
        <f t="shared" si="115"/>
        <v>0</v>
      </c>
      <c r="O108" s="41">
        <f t="shared" si="115"/>
        <v>0</v>
      </c>
      <c r="P108" s="41">
        <f t="shared" si="115"/>
        <v>0</v>
      </c>
      <c r="Q108" s="41">
        <f t="shared" si="115"/>
        <v>0</v>
      </c>
      <c r="R108" s="41">
        <f t="shared" si="115"/>
        <v>0</v>
      </c>
      <c r="S108" s="41">
        <f t="shared" si="115"/>
        <v>0</v>
      </c>
      <c r="T108" s="41">
        <f t="shared" si="115"/>
        <v>0</v>
      </c>
      <c r="U108" s="41">
        <f t="shared" si="115"/>
        <v>0</v>
      </c>
      <c r="V108" s="41">
        <f t="shared" si="115"/>
        <v>0</v>
      </c>
      <c r="W108" s="41">
        <f t="shared" si="115"/>
        <v>0</v>
      </c>
      <c r="X108" s="41">
        <f t="shared" si="115"/>
        <v>0</v>
      </c>
      <c r="Y108" s="41">
        <f t="shared" si="115"/>
        <v>0</v>
      </c>
      <c r="Z108" s="41">
        <f t="shared" si="115"/>
        <v>0</v>
      </c>
      <c r="AA108" s="41">
        <f t="shared" si="115"/>
        <v>0</v>
      </c>
      <c r="AB108" s="41">
        <f t="shared" si="115"/>
        <v>0</v>
      </c>
      <c r="AC108" s="41">
        <f t="shared" si="115"/>
        <v>0</v>
      </c>
      <c r="AD108" s="41">
        <f t="shared" si="115"/>
        <v>0</v>
      </c>
      <c r="AE108" s="41">
        <f t="shared" si="115"/>
        <v>0</v>
      </c>
      <c r="AF108" s="41">
        <f t="shared" si="115"/>
        <v>0</v>
      </c>
      <c r="AG108" s="41">
        <f t="shared" si="115"/>
        <v>0</v>
      </c>
      <c r="AH108" s="41">
        <f t="shared" si="115"/>
        <v>0</v>
      </c>
      <c r="AI108" s="41">
        <f t="shared" si="115"/>
        <v>0</v>
      </c>
      <c r="AJ108" s="41">
        <f t="shared" si="115"/>
        <v>0</v>
      </c>
      <c r="AK108" s="41">
        <f t="shared" si="115"/>
        <v>0</v>
      </c>
      <c r="AL108" s="41">
        <f t="shared" si="115"/>
        <v>0</v>
      </c>
      <c r="AM108" s="41">
        <f t="shared" si="115"/>
        <v>0</v>
      </c>
      <c r="AN108" s="41">
        <f t="shared" ref="AN108:BS108" si="116">AN$90</f>
        <v>0</v>
      </c>
      <c r="AO108" s="41">
        <f t="shared" si="116"/>
        <v>0</v>
      </c>
      <c r="AP108" s="41">
        <f t="shared" si="116"/>
        <v>0</v>
      </c>
      <c r="AQ108" s="41">
        <f t="shared" si="116"/>
        <v>0</v>
      </c>
      <c r="AR108" s="41">
        <f t="shared" si="116"/>
        <v>0</v>
      </c>
      <c r="AS108" s="41">
        <f t="shared" si="116"/>
        <v>0</v>
      </c>
      <c r="AT108" s="41">
        <f t="shared" si="116"/>
        <v>0</v>
      </c>
      <c r="AU108" s="41">
        <f t="shared" si="116"/>
        <v>0</v>
      </c>
      <c r="AV108" s="41">
        <f t="shared" si="116"/>
        <v>0</v>
      </c>
      <c r="AW108" s="41">
        <f t="shared" si="116"/>
        <v>0</v>
      </c>
      <c r="AX108" s="41">
        <f t="shared" si="116"/>
        <v>0</v>
      </c>
      <c r="AY108" s="41">
        <f t="shared" si="116"/>
        <v>0</v>
      </c>
      <c r="AZ108" s="41">
        <f t="shared" si="116"/>
        <v>0</v>
      </c>
      <c r="BA108" s="41">
        <f t="shared" si="116"/>
        <v>0</v>
      </c>
      <c r="BB108" s="41">
        <f t="shared" si="116"/>
        <v>0</v>
      </c>
      <c r="BC108" s="41">
        <f t="shared" si="116"/>
        <v>0</v>
      </c>
      <c r="BD108" s="41">
        <f t="shared" si="116"/>
        <v>0</v>
      </c>
      <c r="BE108" s="41">
        <f t="shared" si="116"/>
        <v>0</v>
      </c>
      <c r="BF108" s="41">
        <f t="shared" si="116"/>
        <v>0</v>
      </c>
      <c r="BG108" s="41">
        <f t="shared" si="116"/>
        <v>0</v>
      </c>
      <c r="BH108" s="41">
        <f t="shared" si="116"/>
        <v>0</v>
      </c>
      <c r="BI108" s="41">
        <f t="shared" si="116"/>
        <v>0</v>
      </c>
      <c r="BJ108" s="41">
        <f t="shared" si="116"/>
        <v>0</v>
      </c>
      <c r="BK108" s="41">
        <f t="shared" si="116"/>
        <v>0</v>
      </c>
      <c r="BL108" s="41">
        <f t="shared" si="116"/>
        <v>0</v>
      </c>
      <c r="BM108" s="41">
        <f t="shared" si="116"/>
        <v>0</v>
      </c>
      <c r="BN108" s="41">
        <f t="shared" si="116"/>
        <v>0</v>
      </c>
      <c r="BO108" s="41">
        <f t="shared" si="116"/>
        <v>0</v>
      </c>
      <c r="BP108" s="41">
        <f t="shared" si="116"/>
        <v>0</v>
      </c>
      <c r="BQ108" s="41">
        <f t="shared" si="116"/>
        <v>0</v>
      </c>
      <c r="BR108" s="41">
        <f t="shared" si="116"/>
        <v>0</v>
      </c>
      <c r="BS108" s="41">
        <f t="shared" si="116"/>
        <v>0</v>
      </c>
      <c r="BT108" s="41">
        <f t="shared" ref="BT108:DC108" si="117">BT$90</f>
        <v>0</v>
      </c>
      <c r="BU108" s="41">
        <f t="shared" si="117"/>
        <v>0</v>
      </c>
      <c r="BV108" s="41">
        <f t="shared" si="117"/>
        <v>0</v>
      </c>
      <c r="BW108" s="41">
        <f t="shared" si="117"/>
        <v>0</v>
      </c>
      <c r="BX108" s="41">
        <f t="shared" si="117"/>
        <v>0</v>
      </c>
      <c r="BY108" s="41">
        <f t="shared" si="117"/>
        <v>0</v>
      </c>
      <c r="BZ108" s="41">
        <f t="shared" si="117"/>
        <v>0</v>
      </c>
      <c r="CA108" s="41">
        <f t="shared" si="117"/>
        <v>0</v>
      </c>
      <c r="CB108" s="41">
        <f t="shared" si="117"/>
        <v>0</v>
      </c>
      <c r="CC108" s="41">
        <f t="shared" si="117"/>
        <v>0</v>
      </c>
      <c r="CD108" s="41">
        <f t="shared" si="117"/>
        <v>0</v>
      </c>
      <c r="CE108" s="41">
        <f t="shared" si="117"/>
        <v>0</v>
      </c>
      <c r="CF108" s="41">
        <f t="shared" si="117"/>
        <v>0</v>
      </c>
      <c r="CG108" s="41">
        <f t="shared" si="117"/>
        <v>0</v>
      </c>
      <c r="CH108" s="41">
        <f t="shared" si="117"/>
        <v>0</v>
      </c>
      <c r="CI108" s="41">
        <f t="shared" si="117"/>
        <v>0</v>
      </c>
      <c r="CJ108" s="41">
        <f t="shared" si="117"/>
        <v>0</v>
      </c>
      <c r="CK108" s="41">
        <f t="shared" si="117"/>
        <v>0</v>
      </c>
      <c r="CL108" s="41">
        <f t="shared" si="117"/>
        <v>0</v>
      </c>
      <c r="CM108" s="41">
        <f t="shared" si="117"/>
        <v>0</v>
      </c>
      <c r="CN108" s="41">
        <f t="shared" si="117"/>
        <v>0</v>
      </c>
      <c r="CO108" s="41">
        <f t="shared" si="117"/>
        <v>0</v>
      </c>
      <c r="CP108" s="41">
        <f t="shared" si="117"/>
        <v>0</v>
      </c>
      <c r="CQ108" s="41">
        <f t="shared" si="117"/>
        <v>0</v>
      </c>
      <c r="CR108" s="41">
        <f t="shared" si="117"/>
        <v>0</v>
      </c>
      <c r="CS108" s="41">
        <f t="shared" si="117"/>
        <v>0</v>
      </c>
      <c r="CT108" s="41">
        <f t="shared" si="117"/>
        <v>0</v>
      </c>
      <c r="CU108" s="41">
        <f t="shared" si="117"/>
        <v>0</v>
      </c>
      <c r="CV108" s="41">
        <f t="shared" si="117"/>
        <v>0</v>
      </c>
      <c r="CW108" s="41">
        <f t="shared" si="117"/>
        <v>0</v>
      </c>
      <c r="CX108" s="41">
        <f t="shared" si="117"/>
        <v>0</v>
      </c>
      <c r="CY108" s="41">
        <f t="shared" si="117"/>
        <v>0</v>
      </c>
      <c r="CZ108" s="41">
        <f t="shared" si="117"/>
        <v>0</v>
      </c>
      <c r="DA108" s="41">
        <f t="shared" si="117"/>
        <v>0</v>
      </c>
      <c r="DB108" s="41">
        <f t="shared" si="117"/>
        <v>0</v>
      </c>
      <c r="DC108" s="41">
        <f t="shared" si="117"/>
        <v>0</v>
      </c>
    </row>
    <row r="109" spans="2:107" x14ac:dyDescent="0.35">
      <c r="B109" s="40" t="s">
        <v>103</v>
      </c>
      <c r="H109" s="41">
        <f>-(H108/2)*Inflation_WACC_Taxes_Price!$C$29-MIN(H107,SUM(C108:$C108)*Inflation_WACC_Taxes_Price!$C$29)</f>
        <v>0</v>
      </c>
      <c r="I109" s="41">
        <f>-(I108/2)*Inflation_WACC_Taxes_Price!$C$29-MIN(I107,SUM($C108:H108)*Inflation_WACC_Taxes_Price!$C$29)</f>
        <v>0</v>
      </c>
      <c r="J109" s="41">
        <f>-(J108/2)*Inflation_WACC_Taxes_Price!$C$29-MIN(J107,SUM($C108:I108)*Inflation_WACC_Taxes_Price!$C$29)</f>
        <v>0</v>
      </c>
      <c r="K109" s="41">
        <f>-(K108/2)*Inflation_WACC_Taxes_Price!$C$29-MIN(K107,SUM($C108:J108)*Inflation_WACC_Taxes_Price!$C$29)</f>
        <v>0</v>
      </c>
      <c r="L109" s="41">
        <f>-(L108/2)*Inflation_WACC_Taxes_Price!$C$29-MIN(L107,SUM($C108:K108)*Inflation_WACC_Taxes_Price!$C$29)</f>
        <v>0</v>
      </c>
      <c r="M109" s="41">
        <f>-(M108/2)*Inflation_WACC_Taxes_Price!$C$29-MIN(M107,SUM($C108:L108)*Inflation_WACC_Taxes_Price!$C$29)</f>
        <v>0</v>
      </c>
      <c r="N109" s="41">
        <f>-(N108/2)*Inflation_WACC_Taxes_Price!$C$29-MIN(N107,SUM($C108:M108)*Inflation_WACC_Taxes_Price!$C$29)</f>
        <v>0</v>
      </c>
      <c r="O109" s="41">
        <f>-(O108/2)*Inflation_WACC_Taxes_Price!$C$29-MIN(O107,SUM($C108:N108)*Inflation_WACC_Taxes_Price!$C$29)</f>
        <v>0</v>
      </c>
      <c r="P109" s="41">
        <f>-(P108/2)*Inflation_WACC_Taxes_Price!$C$29-MIN(P107,SUM($C108:O108)*Inflation_WACC_Taxes_Price!$C$29)</f>
        <v>0</v>
      </c>
      <c r="Q109" s="41">
        <f>-(Q108/2)*Inflation_WACC_Taxes_Price!$C$29-MIN(Q107,SUM($C108:P108)*Inflation_WACC_Taxes_Price!$C$29)</f>
        <v>0</v>
      </c>
      <c r="R109" s="41">
        <f>-(R108/2)*Inflation_WACC_Taxes_Price!$C$29-MIN(R107,SUM($C108:Q108)*Inflation_WACC_Taxes_Price!$C$29)</f>
        <v>0</v>
      </c>
      <c r="S109" s="41">
        <f>-(S108/2)*Inflation_WACC_Taxes_Price!$C$29-MIN(S107,SUM($C108:R108)*Inflation_WACC_Taxes_Price!$C$29)</f>
        <v>0</v>
      </c>
      <c r="T109" s="41">
        <f>-(T108/2)*Inflation_WACC_Taxes_Price!$C$29-MIN(T107,SUM($C108:S108)*Inflation_WACC_Taxes_Price!$C$29)</f>
        <v>0</v>
      </c>
      <c r="U109" s="41">
        <f>-(U108/2)*Inflation_WACC_Taxes_Price!$C$29-MIN(U107,SUM($C108:T108)*Inflation_WACC_Taxes_Price!$C$29)</f>
        <v>0</v>
      </c>
      <c r="V109" s="41">
        <f>-(V108/2)*Inflation_WACC_Taxes_Price!$C$29-MIN(V107,SUM($C108:U108)*Inflation_WACC_Taxes_Price!$C$29)</f>
        <v>0</v>
      </c>
      <c r="W109" s="41">
        <f>-(W108/2)*Inflation_WACC_Taxes_Price!$C$29-MIN(W107,SUM($C108:V108)*Inflation_WACC_Taxes_Price!$C$29)</f>
        <v>0</v>
      </c>
      <c r="X109" s="41">
        <f>-(X108/2)*Inflation_WACC_Taxes_Price!$C$29-MIN(X107,SUM($C108:W108)*Inflation_WACC_Taxes_Price!$C$29)</f>
        <v>0</v>
      </c>
      <c r="Y109" s="41">
        <f>-(Y108/2)*Inflation_WACC_Taxes_Price!$C$29-MIN(Y107,SUM($C108:X108)*Inflation_WACC_Taxes_Price!$C$29)</f>
        <v>0</v>
      </c>
      <c r="Z109" s="41">
        <f>-(Z108/2)*Inflation_WACC_Taxes_Price!$C$29-MIN(Z107,SUM($C108:Y108)*Inflation_WACC_Taxes_Price!$C$29)</f>
        <v>0</v>
      </c>
      <c r="AA109" s="41">
        <f>-(AA108/2)*Inflation_WACC_Taxes_Price!$C$29-MIN(AA107,SUM($C108:Z108)*Inflation_WACC_Taxes_Price!$C$29)</f>
        <v>0</v>
      </c>
      <c r="AB109" s="41">
        <f>-(AB108/2)*Inflation_WACC_Taxes_Price!$C$29-MIN(AB107,SUM($C108:AA108)*Inflation_WACC_Taxes_Price!$C$29)</f>
        <v>0</v>
      </c>
      <c r="AC109" s="41">
        <f>-(AC108/2)*Inflation_WACC_Taxes_Price!$C$29-MIN(AC107,SUM($C108:AB108)*Inflation_WACC_Taxes_Price!$C$29)</f>
        <v>0</v>
      </c>
      <c r="AD109" s="41">
        <f>-(AD108/2)*Inflation_WACC_Taxes_Price!$C$29-MIN(AD107,SUM($C108:AC108)*Inflation_WACC_Taxes_Price!$C$29)</f>
        <v>0</v>
      </c>
      <c r="AE109" s="41">
        <f>-(AE108/2)*Inflation_WACC_Taxes_Price!$C$29-MIN(AE107,SUM($C108:AD108)*Inflation_WACC_Taxes_Price!$C$29)</f>
        <v>0</v>
      </c>
      <c r="AF109" s="41">
        <f>-(AF108/2)*Inflation_WACC_Taxes_Price!$C$29-MIN(AF107,SUM($C108:AE108)*Inflation_WACC_Taxes_Price!$C$29)</f>
        <v>0</v>
      </c>
      <c r="AG109" s="41">
        <f>-(AG108/2)*Inflation_WACC_Taxes_Price!$C$29-MIN(AG107,SUM($C108:AF108)*Inflation_WACC_Taxes_Price!$C$29)</f>
        <v>0</v>
      </c>
      <c r="AH109" s="41">
        <f>-(AH108/2)*Inflation_WACC_Taxes_Price!$C$29-MIN(AH107,SUM($C108:AG108)*Inflation_WACC_Taxes_Price!$C$29)</f>
        <v>0</v>
      </c>
      <c r="AI109" s="41">
        <f>-(AI108/2)*Inflation_WACC_Taxes_Price!$C$29-MIN(AI107,SUM($C108:AH108)*Inflation_WACC_Taxes_Price!$C$29)</f>
        <v>0</v>
      </c>
      <c r="AJ109" s="41">
        <f>-(AJ108/2)*Inflation_WACC_Taxes_Price!$C$29-MIN(AJ107,SUM($C108:AI108)*Inflation_WACC_Taxes_Price!$C$29)</f>
        <v>0</v>
      </c>
      <c r="AK109" s="41">
        <f>-(AK108/2)*Inflation_WACC_Taxes_Price!$C$29-MIN(AK107,SUM($C108:AJ108)*Inflation_WACC_Taxes_Price!$C$29)</f>
        <v>0</v>
      </c>
      <c r="AL109" s="41">
        <f>-(AL108/2)*Inflation_WACC_Taxes_Price!$C$29-MIN(AL107,SUM($C108:AK108)*Inflation_WACC_Taxes_Price!$C$29)</f>
        <v>0</v>
      </c>
      <c r="AM109" s="41">
        <f>-(AM108/2)*Inflation_WACC_Taxes_Price!$C$29-MIN(AM107,SUM($C108:AL108)*Inflation_WACC_Taxes_Price!$C$29)</f>
        <v>0</v>
      </c>
      <c r="AN109" s="41">
        <f>-(AN108/2)*Inflation_WACC_Taxes_Price!$C$29-MIN(AN107,SUM($C108:AM108)*Inflation_WACC_Taxes_Price!$C$29)</f>
        <v>0</v>
      </c>
      <c r="AO109" s="41">
        <f>-(AO108/2)*Inflation_WACC_Taxes_Price!$C$29-MIN(AO107,SUM($C108:AN108)*Inflation_WACC_Taxes_Price!$C$29)</f>
        <v>0</v>
      </c>
      <c r="AP109" s="41">
        <f>-(AP108/2)*Inflation_WACC_Taxes_Price!$C$29-MIN(AP107,SUM($C108:AO108)*Inflation_WACC_Taxes_Price!$C$29)</f>
        <v>0</v>
      </c>
      <c r="AQ109" s="41">
        <f>-(AQ108/2)*Inflation_WACC_Taxes_Price!$C$29-MIN(AQ107,SUM($C108:AP108)*Inflation_WACC_Taxes_Price!$C$29)</f>
        <v>0</v>
      </c>
      <c r="AR109" s="41">
        <f>-(AR108/2)*Inflation_WACC_Taxes_Price!$C$29-MIN(AR107,SUM($C108:AQ108)*Inflation_WACC_Taxes_Price!$C$29)</f>
        <v>0</v>
      </c>
      <c r="AS109" s="41">
        <f>-(AS108/2)*Inflation_WACC_Taxes_Price!$C$29-MIN(AS107,SUM($C108:AR108)*Inflation_WACC_Taxes_Price!$C$29)</f>
        <v>0</v>
      </c>
      <c r="AT109" s="41">
        <f>-(AT108/2)*Inflation_WACC_Taxes_Price!$C$29-MIN(AT107,SUM($C108:AS108)*Inflation_WACC_Taxes_Price!$C$29)</f>
        <v>0</v>
      </c>
      <c r="AU109" s="41">
        <f>-(AU108/2)*Inflation_WACC_Taxes_Price!$C$29-MIN(AU107,SUM($C108:AT108)*Inflation_WACC_Taxes_Price!$C$29)</f>
        <v>0</v>
      </c>
      <c r="AV109" s="41">
        <f>-(AV108/2)*Inflation_WACC_Taxes_Price!$C$29-MIN(AV107,SUM($C108:AU108)*Inflation_WACC_Taxes_Price!$C$29)</f>
        <v>0</v>
      </c>
      <c r="AW109" s="41">
        <f>-(AW108/2)*Inflation_WACC_Taxes_Price!$C$29-MIN(AW107,SUM($C108:AV108)*Inflation_WACC_Taxes_Price!$C$29)</f>
        <v>0</v>
      </c>
      <c r="AX109" s="41">
        <f>-(AX108/2)*Inflation_WACC_Taxes_Price!$C$29-MIN(AX107,SUM($C108:AW108)*Inflation_WACC_Taxes_Price!$C$29)</f>
        <v>0</v>
      </c>
      <c r="AY109" s="41">
        <f>-(AY108/2)*Inflation_WACC_Taxes_Price!$C$29-MIN(AY107,SUM($C108:AX108)*Inflation_WACC_Taxes_Price!$C$29)</f>
        <v>0</v>
      </c>
      <c r="AZ109" s="41">
        <f>-(AZ108/2)*Inflation_WACC_Taxes_Price!$C$29-MIN(AZ107,SUM($C108:AY108)*Inflation_WACC_Taxes_Price!$C$29)</f>
        <v>0</v>
      </c>
      <c r="BA109" s="41">
        <f>-(BA108/2)*Inflation_WACC_Taxes_Price!$C$29-MIN(BA107,SUM($C108:AZ108)*Inflation_WACC_Taxes_Price!$C$29)</f>
        <v>0</v>
      </c>
      <c r="BB109" s="41">
        <f>-(BB108/2)*Inflation_WACC_Taxes_Price!$C$29-MIN(BB107,SUM($C108:BA108)*Inflation_WACC_Taxes_Price!$C$29)</f>
        <v>0</v>
      </c>
      <c r="BC109" s="41">
        <f>-(BC108/2)*Inflation_WACC_Taxes_Price!$C$29-MIN(BC107,SUM($C108:BB108)*Inflation_WACC_Taxes_Price!$C$29)</f>
        <v>0</v>
      </c>
      <c r="BD109" s="41">
        <f>-(BD108/2)*Inflation_WACC_Taxes_Price!$C$29-MIN(BD107,SUM($C108:BC108)*Inflation_WACC_Taxes_Price!$C$29)</f>
        <v>0</v>
      </c>
      <c r="BE109" s="41">
        <f>-(BE108/2)*Inflation_WACC_Taxes_Price!$C$29-MIN(BE107,SUM($C108:BD108)*Inflation_WACC_Taxes_Price!$C$29)</f>
        <v>0</v>
      </c>
      <c r="BF109" s="41">
        <f>-(BF108/2)*Inflation_WACC_Taxes_Price!$C$29-MIN(BF107,SUM($C108:BE108)*Inflation_WACC_Taxes_Price!$C$29)</f>
        <v>0</v>
      </c>
      <c r="BG109" s="41">
        <f>-(BG108/2)*Inflation_WACC_Taxes_Price!$C$29-MIN(BG107,SUM($C108:BF108)*Inflation_WACC_Taxes_Price!$C$29)</f>
        <v>0</v>
      </c>
      <c r="BH109" s="41">
        <f>-(BH108/2)*Inflation_WACC_Taxes_Price!$C$29-MIN(BH107,SUM($C108:BG108)*Inflation_WACC_Taxes_Price!$C$29)</f>
        <v>0</v>
      </c>
      <c r="BI109" s="41">
        <f>-(BI108/2)*Inflation_WACC_Taxes_Price!$C$29-MIN(BI107,SUM($C108:BH108)*Inflation_WACC_Taxes_Price!$C$29)</f>
        <v>0</v>
      </c>
      <c r="BJ109" s="41">
        <f>-(BJ108/2)*Inflation_WACC_Taxes_Price!$C$29-MIN(BJ107,SUM($C108:BI108)*Inflation_WACC_Taxes_Price!$C$29)</f>
        <v>0</v>
      </c>
      <c r="BK109" s="41">
        <f>-(BK108/2)*Inflation_WACC_Taxes_Price!$C$29-MIN(BK107,SUM($C108:BJ108)*Inflation_WACC_Taxes_Price!$C$29)</f>
        <v>0</v>
      </c>
      <c r="BL109" s="41">
        <f>-(BL108/2)*Inflation_WACC_Taxes_Price!$C$29-MIN(BL107,SUM($C108:BK108)*Inflation_WACC_Taxes_Price!$C$29)</f>
        <v>0</v>
      </c>
      <c r="BM109" s="41">
        <f>-(BM108/2)*Inflation_WACC_Taxes_Price!$C$29-MIN(BM107,SUM($C108:BL108)*Inflation_WACC_Taxes_Price!$C$29)</f>
        <v>0</v>
      </c>
      <c r="BN109" s="41">
        <f>-(BN108/2)*Inflation_WACC_Taxes_Price!$C$29-MIN(BN107,SUM($C108:BM108)*Inflation_WACC_Taxes_Price!$C$29)</f>
        <v>0</v>
      </c>
      <c r="BO109" s="41">
        <f>-(BO108/2)*Inflation_WACC_Taxes_Price!$C$29-MIN(BO107,SUM($C108:BN108)*Inflation_WACC_Taxes_Price!$C$29)</f>
        <v>0</v>
      </c>
      <c r="BP109" s="41">
        <f>-(BP108/2)*Inflation_WACC_Taxes_Price!$C$29-MIN(BP107,SUM($C108:BO108)*Inflation_WACC_Taxes_Price!$C$29)</f>
        <v>0</v>
      </c>
      <c r="BQ109" s="41">
        <f>-(BQ108/2)*Inflation_WACC_Taxes_Price!$C$29-MIN(BQ107,SUM($C108:BP108)*Inflation_WACC_Taxes_Price!$C$29)</f>
        <v>0</v>
      </c>
      <c r="BR109" s="41">
        <f>-(BR108/2)*Inflation_WACC_Taxes_Price!$C$29-MIN(BR107,SUM($C108:BQ108)*Inflation_WACC_Taxes_Price!$C$29)</f>
        <v>0</v>
      </c>
      <c r="BS109" s="41">
        <f>-(BS108/2)*Inflation_WACC_Taxes_Price!$C$29-MIN(BS107,SUM($C108:BR108)*Inflation_WACC_Taxes_Price!$C$29)</f>
        <v>0</v>
      </c>
      <c r="BT109" s="41">
        <f>-(BT108/2)*Inflation_WACC_Taxes_Price!$C$29-MIN(BT107,SUM($C108:BS108)*Inflation_WACC_Taxes_Price!$C$29)</f>
        <v>0</v>
      </c>
      <c r="BU109" s="41">
        <f>-(BU108/2)*Inflation_WACC_Taxes_Price!$C$29-MIN(BU107,SUM($C108:BT108)*Inflation_WACC_Taxes_Price!$C$29)</f>
        <v>0</v>
      </c>
      <c r="BV109" s="41">
        <f>-(BV108/2)*Inflation_WACC_Taxes_Price!$C$29-MIN(BV107,SUM($C108:BU108)*Inflation_WACC_Taxes_Price!$C$29)</f>
        <v>0</v>
      </c>
      <c r="BW109" s="41">
        <f>-(BW108/2)*Inflation_WACC_Taxes_Price!$C$29-MIN(BW107,SUM($C108:BV108)*Inflation_WACC_Taxes_Price!$C$29)</f>
        <v>0</v>
      </c>
      <c r="BX109" s="41">
        <f>-(BX108/2)*Inflation_WACC_Taxes_Price!$C$29-MIN(BX107,SUM($C108:BW108)*Inflation_WACC_Taxes_Price!$C$29)</f>
        <v>0</v>
      </c>
      <c r="BY109" s="41">
        <f>-(BY108/2)*Inflation_WACC_Taxes_Price!$C$29-MIN(BY107,SUM($C108:BX108)*Inflation_WACC_Taxes_Price!$C$29)</f>
        <v>0</v>
      </c>
      <c r="BZ109" s="41">
        <f>-(BZ108/2)*Inflation_WACC_Taxes_Price!$C$29-MIN(BZ107,SUM($C108:BY108)*Inflation_WACC_Taxes_Price!$C$29)</f>
        <v>0</v>
      </c>
      <c r="CA109" s="41">
        <f>-(CA108/2)*Inflation_WACC_Taxes_Price!$C$29-MIN(CA107,SUM($C108:BZ108)*Inflation_WACC_Taxes_Price!$C$29)</f>
        <v>0</v>
      </c>
      <c r="CB109" s="41">
        <f>-(CB108/2)*Inflation_WACC_Taxes_Price!$C$29-MIN(CB107,SUM($C108:CA108)*Inflation_WACC_Taxes_Price!$C$29)</f>
        <v>0</v>
      </c>
      <c r="CC109" s="41">
        <f>-(CC108/2)*Inflation_WACC_Taxes_Price!$C$29-MIN(CC107,SUM($C108:CB108)*Inflation_WACC_Taxes_Price!$C$29)</f>
        <v>0</v>
      </c>
      <c r="CD109" s="41">
        <f>-(CD108/2)*Inflation_WACC_Taxes_Price!$C$29-MIN(CD107,SUM($C108:CC108)*Inflation_WACC_Taxes_Price!$C$29)</f>
        <v>0</v>
      </c>
      <c r="CE109" s="41">
        <f>-(CE108/2)*Inflation_WACC_Taxes_Price!$C$29-MIN(CE107,SUM($C108:CD108)*Inflation_WACC_Taxes_Price!$C$29)</f>
        <v>0</v>
      </c>
      <c r="CF109" s="41">
        <f>-(CF108/2)*Inflation_WACC_Taxes_Price!$C$29-MIN(CF107,SUM($C108:CE108)*Inflation_WACC_Taxes_Price!$C$29)</f>
        <v>0</v>
      </c>
      <c r="CG109" s="41">
        <f>-(CG108/2)*Inflation_WACC_Taxes_Price!$C$29-MIN(CG107,SUM($C108:CF108)*Inflation_WACC_Taxes_Price!$C$29)</f>
        <v>0</v>
      </c>
      <c r="CH109" s="41">
        <f>-(CH108/2)*Inflation_WACC_Taxes_Price!$C$29-MIN(CH107,SUM($C108:CG108)*Inflation_WACC_Taxes_Price!$C$29)</f>
        <v>0</v>
      </c>
      <c r="CI109" s="41">
        <f>-(CI108/2)*Inflation_WACC_Taxes_Price!$C$29-MIN(CI107,SUM($C108:CH108)*Inflation_WACC_Taxes_Price!$C$29)</f>
        <v>0</v>
      </c>
      <c r="CJ109" s="41">
        <f>-(CJ108/2)*Inflation_WACC_Taxes_Price!$C$29-MIN(CJ107,SUM($C108:CI108)*Inflation_WACC_Taxes_Price!$C$29)</f>
        <v>0</v>
      </c>
      <c r="CK109" s="41">
        <f>-(CK108/2)*Inflation_WACC_Taxes_Price!$C$29-MIN(CK107,SUM($C108:CJ108)*Inflation_WACC_Taxes_Price!$C$29)</f>
        <v>0</v>
      </c>
      <c r="CL109" s="41">
        <f>-(CL108/2)*Inflation_WACC_Taxes_Price!$C$29-MIN(CL107,SUM($C108:CK108)*Inflation_WACC_Taxes_Price!$C$29)</f>
        <v>0</v>
      </c>
      <c r="CM109" s="41">
        <f>-(CM108/2)*Inflation_WACC_Taxes_Price!$C$29-MIN(CM107,SUM($C108:CL108)*Inflation_WACC_Taxes_Price!$C$29)</f>
        <v>0</v>
      </c>
      <c r="CN109" s="41">
        <f>-(CN108/2)*Inflation_WACC_Taxes_Price!$C$29-MIN(CN107,SUM($C108:CM108)*Inflation_WACC_Taxes_Price!$C$29)</f>
        <v>0</v>
      </c>
      <c r="CO109" s="41">
        <f>-(CO108/2)*Inflation_WACC_Taxes_Price!$C$29-MIN(CO107,SUM($C108:CN108)*Inflation_WACC_Taxes_Price!$C$29)</f>
        <v>0</v>
      </c>
      <c r="CP109" s="41">
        <f>-(CP108/2)*Inflation_WACC_Taxes_Price!$C$29-MIN(CP107,SUM($C108:CO108)*Inflation_WACC_Taxes_Price!$C$29)</f>
        <v>0</v>
      </c>
      <c r="CQ109" s="41">
        <f>-(CQ108/2)*Inflation_WACC_Taxes_Price!$C$29-MIN(CQ107,SUM($C108:CP108)*Inflation_WACC_Taxes_Price!$C$29)</f>
        <v>0</v>
      </c>
      <c r="CR109" s="41">
        <f>-(CR108/2)*Inflation_WACC_Taxes_Price!$C$29-MIN(CR107,SUM($C108:CQ108)*Inflation_WACC_Taxes_Price!$C$29)</f>
        <v>0</v>
      </c>
      <c r="CS109" s="41">
        <f>-(CS108/2)*Inflation_WACC_Taxes_Price!$C$29-MIN(CS107,SUM($C108:CR108)*Inflation_WACC_Taxes_Price!$C$29)</f>
        <v>0</v>
      </c>
      <c r="CT109" s="41">
        <f>-(CT108/2)*Inflation_WACC_Taxes_Price!$C$29-MIN(CT107,SUM($C108:CS108)*Inflation_WACC_Taxes_Price!$C$29)</f>
        <v>0</v>
      </c>
      <c r="CU109" s="41">
        <f>-(CU108/2)*Inflation_WACC_Taxes_Price!$C$29-MIN(CU107,SUM($C108:CT108)*Inflation_WACC_Taxes_Price!$C$29)</f>
        <v>0</v>
      </c>
      <c r="CV109" s="41">
        <f>-(CV108/2)*Inflation_WACC_Taxes_Price!$C$29-MIN(CV107,SUM($C108:CU108)*Inflation_WACC_Taxes_Price!$C$29)</f>
        <v>0</v>
      </c>
      <c r="CW109" s="41">
        <f>-(CW108/2)*Inflation_WACC_Taxes_Price!$C$29-MIN(CW107,SUM($C108:CV108)*Inflation_WACC_Taxes_Price!$C$29)</f>
        <v>0</v>
      </c>
      <c r="CX109" s="41">
        <f>-(CX108/2)*Inflation_WACC_Taxes_Price!$C$29-MIN(CX107,SUM($C108:CW108)*Inflation_WACC_Taxes_Price!$C$29)</f>
        <v>0</v>
      </c>
      <c r="CY109" s="41">
        <f>-(CY108/2)*Inflation_WACC_Taxes_Price!$C$29-MIN(CY107,SUM($C108:CX108)*Inflation_WACC_Taxes_Price!$C$29)</f>
        <v>0</v>
      </c>
      <c r="CZ109" s="41">
        <f>-(CZ108/2)*Inflation_WACC_Taxes_Price!$C$29-MIN(CZ107,SUM($C108:CY108)*Inflation_WACC_Taxes_Price!$C$29)</f>
        <v>0</v>
      </c>
      <c r="DA109" s="41">
        <f>-(DA108/2)*Inflation_WACC_Taxes_Price!$C$29-MIN(DA107,SUM($C108:CZ108)*Inflation_WACC_Taxes_Price!$C$29)</f>
        <v>0</v>
      </c>
      <c r="DB109" s="41">
        <f>-(DB108/2)*Inflation_WACC_Taxes_Price!$C$29-MIN(DB107,SUM($C108:DA108)*Inflation_WACC_Taxes_Price!$C$29)</f>
        <v>0</v>
      </c>
      <c r="DC109" s="41">
        <f>-(DC108/2)*Inflation_WACC_Taxes_Price!$C$29-MIN(DC107,SUM($C108:DB108)*Inflation_WACC_Taxes_Price!$C$29)</f>
        <v>0</v>
      </c>
    </row>
    <row r="110" spans="2:107" x14ac:dyDescent="0.35">
      <c r="B110" s="40" t="s">
        <v>104</v>
      </c>
      <c r="H110" s="41">
        <f>H107+H108+H109</f>
        <v>0</v>
      </c>
      <c r="I110" s="41">
        <f t="shared" ref="I110" si="118">I107+I108+I109</f>
        <v>0</v>
      </c>
      <c r="J110" s="41">
        <f t="shared" ref="J110:BU110" si="119">J107+J108+J109</f>
        <v>0</v>
      </c>
      <c r="K110" s="41">
        <f t="shared" si="119"/>
        <v>0</v>
      </c>
      <c r="L110" s="41">
        <f t="shared" si="119"/>
        <v>0</v>
      </c>
      <c r="M110" s="41">
        <f t="shared" si="119"/>
        <v>0</v>
      </c>
      <c r="N110" s="41">
        <f t="shared" si="119"/>
        <v>0</v>
      </c>
      <c r="O110" s="41">
        <f t="shared" si="119"/>
        <v>0</v>
      </c>
      <c r="P110" s="41">
        <f t="shared" si="119"/>
        <v>0</v>
      </c>
      <c r="Q110" s="41">
        <f t="shared" si="119"/>
        <v>0</v>
      </c>
      <c r="R110" s="41">
        <f t="shared" si="119"/>
        <v>0</v>
      </c>
      <c r="S110" s="41">
        <f t="shared" si="119"/>
        <v>0</v>
      </c>
      <c r="T110" s="41">
        <f t="shared" si="119"/>
        <v>0</v>
      </c>
      <c r="U110" s="41">
        <f t="shared" si="119"/>
        <v>0</v>
      </c>
      <c r="V110" s="41">
        <f t="shared" si="119"/>
        <v>0</v>
      </c>
      <c r="W110" s="41">
        <f t="shared" si="119"/>
        <v>0</v>
      </c>
      <c r="X110" s="41">
        <f t="shared" si="119"/>
        <v>0</v>
      </c>
      <c r="Y110" s="41">
        <f t="shared" si="119"/>
        <v>0</v>
      </c>
      <c r="Z110" s="41">
        <f t="shared" si="119"/>
        <v>0</v>
      </c>
      <c r="AA110" s="41">
        <f t="shared" si="119"/>
        <v>0</v>
      </c>
      <c r="AB110" s="41">
        <f t="shared" si="119"/>
        <v>0</v>
      </c>
      <c r="AC110" s="41">
        <f t="shared" si="119"/>
        <v>0</v>
      </c>
      <c r="AD110" s="41">
        <f t="shared" si="119"/>
        <v>0</v>
      </c>
      <c r="AE110" s="41">
        <f t="shared" si="119"/>
        <v>0</v>
      </c>
      <c r="AF110" s="41">
        <f t="shared" si="119"/>
        <v>0</v>
      </c>
      <c r="AG110" s="41">
        <f t="shared" si="119"/>
        <v>0</v>
      </c>
      <c r="AH110" s="41">
        <f t="shared" si="119"/>
        <v>0</v>
      </c>
      <c r="AI110" s="41">
        <f t="shared" si="119"/>
        <v>0</v>
      </c>
      <c r="AJ110" s="41">
        <f t="shared" si="119"/>
        <v>0</v>
      </c>
      <c r="AK110" s="41">
        <f t="shared" si="119"/>
        <v>0</v>
      </c>
      <c r="AL110" s="41">
        <f t="shared" si="119"/>
        <v>0</v>
      </c>
      <c r="AM110" s="41">
        <f t="shared" si="119"/>
        <v>0</v>
      </c>
      <c r="AN110" s="41">
        <f t="shared" si="119"/>
        <v>0</v>
      </c>
      <c r="AO110" s="41">
        <f t="shared" si="119"/>
        <v>0</v>
      </c>
      <c r="AP110" s="41">
        <f t="shared" si="119"/>
        <v>0</v>
      </c>
      <c r="AQ110" s="41">
        <f t="shared" si="119"/>
        <v>0</v>
      </c>
      <c r="AR110" s="41">
        <f t="shared" si="119"/>
        <v>0</v>
      </c>
      <c r="AS110" s="41">
        <f t="shared" si="119"/>
        <v>0</v>
      </c>
      <c r="AT110" s="41">
        <f t="shared" si="119"/>
        <v>0</v>
      </c>
      <c r="AU110" s="41">
        <f t="shared" si="119"/>
        <v>0</v>
      </c>
      <c r="AV110" s="41">
        <f t="shared" si="119"/>
        <v>0</v>
      </c>
      <c r="AW110" s="41">
        <f t="shared" si="119"/>
        <v>0</v>
      </c>
      <c r="AX110" s="41">
        <f t="shared" si="119"/>
        <v>0</v>
      </c>
      <c r="AY110" s="41">
        <f t="shared" si="119"/>
        <v>0</v>
      </c>
      <c r="AZ110" s="41">
        <f t="shared" si="119"/>
        <v>0</v>
      </c>
      <c r="BA110" s="41">
        <f t="shared" si="119"/>
        <v>0</v>
      </c>
      <c r="BB110" s="41">
        <f t="shared" si="119"/>
        <v>0</v>
      </c>
      <c r="BC110" s="41">
        <f t="shared" si="119"/>
        <v>0</v>
      </c>
      <c r="BD110" s="41">
        <f t="shared" si="119"/>
        <v>0</v>
      </c>
      <c r="BE110" s="41">
        <f t="shared" si="119"/>
        <v>0</v>
      </c>
      <c r="BF110" s="41">
        <f t="shared" si="119"/>
        <v>0</v>
      </c>
      <c r="BG110" s="41">
        <f t="shared" si="119"/>
        <v>0</v>
      </c>
      <c r="BH110" s="41">
        <f t="shared" si="119"/>
        <v>0</v>
      </c>
      <c r="BI110" s="41">
        <f t="shared" si="119"/>
        <v>0</v>
      </c>
      <c r="BJ110" s="41">
        <f t="shared" si="119"/>
        <v>0</v>
      </c>
      <c r="BK110" s="41">
        <f t="shared" si="119"/>
        <v>0</v>
      </c>
      <c r="BL110" s="41">
        <f t="shared" si="119"/>
        <v>0</v>
      </c>
      <c r="BM110" s="41">
        <f t="shared" si="119"/>
        <v>0</v>
      </c>
      <c r="BN110" s="41">
        <f t="shared" si="119"/>
        <v>0</v>
      </c>
      <c r="BO110" s="41">
        <f t="shared" si="119"/>
        <v>0</v>
      </c>
      <c r="BP110" s="41">
        <f t="shared" si="119"/>
        <v>0</v>
      </c>
      <c r="BQ110" s="41">
        <f t="shared" si="119"/>
        <v>0</v>
      </c>
      <c r="BR110" s="41">
        <f t="shared" si="119"/>
        <v>0</v>
      </c>
      <c r="BS110" s="41">
        <f t="shared" si="119"/>
        <v>0</v>
      </c>
      <c r="BT110" s="41">
        <f t="shared" si="119"/>
        <v>0</v>
      </c>
      <c r="BU110" s="41">
        <f t="shared" si="119"/>
        <v>0</v>
      </c>
      <c r="BV110" s="41">
        <f t="shared" ref="BV110:DC110" si="120">BV107+BV108+BV109</f>
        <v>0</v>
      </c>
      <c r="BW110" s="41">
        <f t="shared" si="120"/>
        <v>0</v>
      </c>
      <c r="BX110" s="41">
        <f t="shared" si="120"/>
        <v>0</v>
      </c>
      <c r="BY110" s="41">
        <f t="shared" si="120"/>
        <v>0</v>
      </c>
      <c r="BZ110" s="41">
        <f t="shared" si="120"/>
        <v>0</v>
      </c>
      <c r="CA110" s="41">
        <f t="shared" si="120"/>
        <v>0</v>
      </c>
      <c r="CB110" s="41">
        <f t="shared" si="120"/>
        <v>0</v>
      </c>
      <c r="CC110" s="41">
        <f t="shared" si="120"/>
        <v>0</v>
      </c>
      <c r="CD110" s="41">
        <f t="shared" si="120"/>
        <v>0</v>
      </c>
      <c r="CE110" s="41">
        <f t="shared" si="120"/>
        <v>0</v>
      </c>
      <c r="CF110" s="41">
        <f t="shared" si="120"/>
        <v>0</v>
      </c>
      <c r="CG110" s="41">
        <f t="shared" si="120"/>
        <v>0</v>
      </c>
      <c r="CH110" s="41">
        <f t="shared" si="120"/>
        <v>0</v>
      </c>
      <c r="CI110" s="41">
        <f t="shared" si="120"/>
        <v>0</v>
      </c>
      <c r="CJ110" s="41">
        <f t="shared" si="120"/>
        <v>0</v>
      </c>
      <c r="CK110" s="41">
        <f t="shared" si="120"/>
        <v>0</v>
      </c>
      <c r="CL110" s="41">
        <f t="shared" si="120"/>
        <v>0</v>
      </c>
      <c r="CM110" s="41">
        <f t="shared" si="120"/>
        <v>0</v>
      </c>
      <c r="CN110" s="41">
        <f t="shared" si="120"/>
        <v>0</v>
      </c>
      <c r="CO110" s="41">
        <f t="shared" si="120"/>
        <v>0</v>
      </c>
      <c r="CP110" s="41">
        <f t="shared" si="120"/>
        <v>0</v>
      </c>
      <c r="CQ110" s="41">
        <f t="shared" si="120"/>
        <v>0</v>
      </c>
      <c r="CR110" s="41">
        <f t="shared" si="120"/>
        <v>0</v>
      </c>
      <c r="CS110" s="41">
        <f t="shared" si="120"/>
        <v>0</v>
      </c>
      <c r="CT110" s="41">
        <f t="shared" si="120"/>
        <v>0</v>
      </c>
      <c r="CU110" s="41">
        <f t="shared" si="120"/>
        <v>0</v>
      </c>
      <c r="CV110" s="41">
        <f t="shared" si="120"/>
        <v>0</v>
      </c>
      <c r="CW110" s="41">
        <f t="shared" si="120"/>
        <v>0</v>
      </c>
      <c r="CX110" s="41">
        <f t="shared" si="120"/>
        <v>0</v>
      </c>
      <c r="CY110" s="41">
        <f t="shared" si="120"/>
        <v>0</v>
      </c>
      <c r="CZ110" s="41">
        <f t="shared" si="120"/>
        <v>0</v>
      </c>
      <c r="DA110" s="41">
        <f t="shared" si="120"/>
        <v>0</v>
      </c>
      <c r="DB110" s="41">
        <f t="shared" si="120"/>
        <v>0</v>
      </c>
      <c r="DC110" s="41">
        <f t="shared" si="120"/>
        <v>0</v>
      </c>
    </row>
    <row r="111" spans="2:107" x14ac:dyDescent="0.35">
      <c r="B111" s="40"/>
    </row>
    <row r="112" spans="2:107" x14ac:dyDescent="0.35">
      <c r="B112" s="40" t="s">
        <v>106</v>
      </c>
      <c r="H112" s="41">
        <f>C115</f>
        <v>0</v>
      </c>
      <c r="I112" s="41">
        <f t="shared" ref="I112:BU112" si="121">H115</f>
        <v>0</v>
      </c>
      <c r="J112" s="41">
        <f t="shared" si="121"/>
        <v>0</v>
      </c>
      <c r="K112" s="41">
        <f t="shared" si="121"/>
        <v>0</v>
      </c>
      <c r="L112" s="41">
        <f t="shared" si="121"/>
        <v>0</v>
      </c>
      <c r="M112" s="41">
        <f t="shared" si="121"/>
        <v>0</v>
      </c>
      <c r="N112" s="41">
        <f t="shared" si="121"/>
        <v>0</v>
      </c>
      <c r="O112" s="41">
        <f t="shared" si="121"/>
        <v>0</v>
      </c>
      <c r="P112" s="41">
        <f t="shared" si="121"/>
        <v>0</v>
      </c>
      <c r="Q112" s="41">
        <f t="shared" si="121"/>
        <v>0</v>
      </c>
      <c r="R112" s="41">
        <f t="shared" si="121"/>
        <v>0</v>
      </c>
      <c r="S112" s="41">
        <f t="shared" si="121"/>
        <v>0</v>
      </c>
      <c r="T112" s="41">
        <f t="shared" si="121"/>
        <v>0</v>
      </c>
      <c r="U112" s="41">
        <f t="shared" si="121"/>
        <v>0</v>
      </c>
      <c r="V112" s="41">
        <f t="shared" si="121"/>
        <v>0</v>
      </c>
      <c r="W112" s="41">
        <f t="shared" si="121"/>
        <v>0</v>
      </c>
      <c r="X112" s="41">
        <f t="shared" si="121"/>
        <v>0</v>
      </c>
      <c r="Y112" s="41">
        <f t="shared" si="121"/>
        <v>0</v>
      </c>
      <c r="Z112" s="41">
        <f t="shared" si="121"/>
        <v>0</v>
      </c>
      <c r="AA112" s="41">
        <f t="shared" si="121"/>
        <v>0</v>
      </c>
      <c r="AB112" s="41">
        <f t="shared" si="121"/>
        <v>0</v>
      </c>
      <c r="AC112" s="41">
        <f t="shared" si="121"/>
        <v>0</v>
      </c>
      <c r="AD112" s="41">
        <f t="shared" si="121"/>
        <v>0</v>
      </c>
      <c r="AE112" s="41">
        <f t="shared" si="121"/>
        <v>0</v>
      </c>
      <c r="AF112" s="41">
        <f t="shared" si="121"/>
        <v>0</v>
      </c>
      <c r="AG112" s="41">
        <f t="shared" si="121"/>
        <v>0</v>
      </c>
      <c r="AH112" s="41">
        <f t="shared" si="121"/>
        <v>0</v>
      </c>
      <c r="AI112" s="41">
        <f t="shared" si="121"/>
        <v>0</v>
      </c>
      <c r="AJ112" s="41">
        <f t="shared" si="121"/>
        <v>0</v>
      </c>
      <c r="AK112" s="41">
        <f t="shared" si="121"/>
        <v>0</v>
      </c>
      <c r="AL112" s="41">
        <f t="shared" si="121"/>
        <v>0</v>
      </c>
      <c r="AM112" s="41">
        <f t="shared" si="121"/>
        <v>0</v>
      </c>
      <c r="AN112" s="41">
        <f t="shared" si="121"/>
        <v>0</v>
      </c>
      <c r="AO112" s="41">
        <f t="shared" si="121"/>
        <v>0</v>
      </c>
      <c r="AP112" s="41">
        <f t="shared" si="121"/>
        <v>0</v>
      </c>
      <c r="AQ112" s="41">
        <f t="shared" si="121"/>
        <v>0</v>
      </c>
      <c r="AR112" s="41">
        <f t="shared" si="121"/>
        <v>0</v>
      </c>
      <c r="AS112" s="41">
        <f t="shared" si="121"/>
        <v>0</v>
      </c>
      <c r="AT112" s="41">
        <f t="shared" si="121"/>
        <v>0</v>
      </c>
      <c r="AU112" s="41">
        <f t="shared" si="121"/>
        <v>0</v>
      </c>
      <c r="AV112" s="41">
        <f t="shared" si="121"/>
        <v>0</v>
      </c>
      <c r="AW112" s="41">
        <f t="shared" si="121"/>
        <v>0</v>
      </c>
      <c r="AX112" s="41">
        <f t="shared" si="121"/>
        <v>0</v>
      </c>
      <c r="AY112" s="41">
        <f t="shared" si="121"/>
        <v>0</v>
      </c>
      <c r="AZ112" s="41">
        <f t="shared" si="121"/>
        <v>0</v>
      </c>
      <c r="BA112" s="41">
        <f t="shared" si="121"/>
        <v>0</v>
      </c>
      <c r="BB112" s="41">
        <f t="shared" si="121"/>
        <v>0</v>
      </c>
      <c r="BC112" s="41">
        <f t="shared" si="121"/>
        <v>0</v>
      </c>
      <c r="BD112" s="41">
        <f t="shared" si="121"/>
        <v>0</v>
      </c>
      <c r="BE112" s="41">
        <f t="shared" si="121"/>
        <v>0</v>
      </c>
      <c r="BF112" s="41">
        <f t="shared" si="121"/>
        <v>0</v>
      </c>
      <c r="BG112" s="41">
        <f t="shared" si="121"/>
        <v>0</v>
      </c>
      <c r="BH112" s="41">
        <f t="shared" si="121"/>
        <v>0</v>
      </c>
      <c r="BI112" s="41">
        <f t="shared" si="121"/>
        <v>0</v>
      </c>
      <c r="BJ112" s="41">
        <f t="shared" si="121"/>
        <v>0</v>
      </c>
      <c r="BK112" s="41">
        <f t="shared" si="121"/>
        <v>0</v>
      </c>
      <c r="BL112" s="41">
        <f t="shared" si="121"/>
        <v>0</v>
      </c>
      <c r="BM112" s="41">
        <f t="shared" si="121"/>
        <v>0</v>
      </c>
      <c r="BN112" s="41">
        <f t="shared" si="121"/>
        <v>0</v>
      </c>
      <c r="BO112" s="41">
        <f t="shared" si="121"/>
        <v>0</v>
      </c>
      <c r="BP112" s="41">
        <f t="shared" si="121"/>
        <v>0</v>
      </c>
      <c r="BQ112" s="41">
        <f t="shared" si="121"/>
        <v>0</v>
      </c>
      <c r="BR112" s="41">
        <f t="shared" si="121"/>
        <v>0</v>
      </c>
      <c r="BS112" s="41">
        <f t="shared" si="121"/>
        <v>0</v>
      </c>
      <c r="BT112" s="41">
        <f t="shared" si="121"/>
        <v>0</v>
      </c>
      <c r="BU112" s="41">
        <f t="shared" si="121"/>
        <v>0</v>
      </c>
      <c r="BV112" s="41">
        <f t="shared" ref="BV112:DC112" si="122">BU115</f>
        <v>0</v>
      </c>
      <c r="BW112" s="41">
        <f t="shared" si="122"/>
        <v>0</v>
      </c>
      <c r="BX112" s="41">
        <f t="shared" si="122"/>
        <v>0</v>
      </c>
      <c r="BY112" s="41">
        <f t="shared" si="122"/>
        <v>0</v>
      </c>
      <c r="BZ112" s="41">
        <f t="shared" si="122"/>
        <v>0</v>
      </c>
      <c r="CA112" s="41">
        <f t="shared" si="122"/>
        <v>0</v>
      </c>
      <c r="CB112" s="41">
        <f t="shared" si="122"/>
        <v>0</v>
      </c>
      <c r="CC112" s="41">
        <f t="shared" si="122"/>
        <v>0</v>
      </c>
      <c r="CD112" s="41">
        <f t="shared" si="122"/>
        <v>0</v>
      </c>
      <c r="CE112" s="41">
        <f t="shared" si="122"/>
        <v>0</v>
      </c>
      <c r="CF112" s="41">
        <f t="shared" si="122"/>
        <v>0</v>
      </c>
      <c r="CG112" s="41">
        <f t="shared" si="122"/>
        <v>0</v>
      </c>
      <c r="CH112" s="41">
        <f t="shared" si="122"/>
        <v>0</v>
      </c>
      <c r="CI112" s="41">
        <f t="shared" si="122"/>
        <v>0</v>
      </c>
      <c r="CJ112" s="41">
        <f t="shared" si="122"/>
        <v>0</v>
      </c>
      <c r="CK112" s="41">
        <f t="shared" si="122"/>
        <v>0</v>
      </c>
      <c r="CL112" s="41">
        <f t="shared" si="122"/>
        <v>0</v>
      </c>
      <c r="CM112" s="41">
        <f t="shared" si="122"/>
        <v>0</v>
      </c>
      <c r="CN112" s="41">
        <f t="shared" si="122"/>
        <v>0</v>
      </c>
      <c r="CO112" s="41">
        <f t="shared" si="122"/>
        <v>0</v>
      </c>
      <c r="CP112" s="41">
        <f t="shared" si="122"/>
        <v>0</v>
      </c>
      <c r="CQ112" s="41">
        <f t="shared" si="122"/>
        <v>0</v>
      </c>
      <c r="CR112" s="41">
        <f t="shared" si="122"/>
        <v>0</v>
      </c>
      <c r="CS112" s="41">
        <f t="shared" si="122"/>
        <v>0</v>
      </c>
      <c r="CT112" s="41">
        <f t="shared" si="122"/>
        <v>0</v>
      </c>
      <c r="CU112" s="41">
        <f t="shared" si="122"/>
        <v>0</v>
      </c>
      <c r="CV112" s="41">
        <f t="shared" si="122"/>
        <v>0</v>
      </c>
      <c r="CW112" s="41">
        <f t="shared" si="122"/>
        <v>0</v>
      </c>
      <c r="CX112" s="41">
        <f t="shared" si="122"/>
        <v>0</v>
      </c>
      <c r="CY112" s="41">
        <f t="shared" si="122"/>
        <v>0</v>
      </c>
      <c r="CZ112" s="41">
        <f t="shared" si="122"/>
        <v>0</v>
      </c>
      <c r="DA112" s="41">
        <f t="shared" si="122"/>
        <v>0</v>
      </c>
      <c r="DB112" s="41">
        <f t="shared" si="122"/>
        <v>0</v>
      </c>
      <c r="DC112" s="41">
        <f t="shared" si="122"/>
        <v>0</v>
      </c>
    </row>
    <row r="113" spans="2:107" x14ac:dyDescent="0.35">
      <c r="B113" s="40" t="s">
        <v>111</v>
      </c>
      <c r="H113" s="41">
        <f t="shared" ref="H113:AM113" si="123">H$90</f>
        <v>0</v>
      </c>
      <c r="I113" s="41">
        <f t="shared" si="123"/>
        <v>0</v>
      </c>
      <c r="J113" s="41">
        <f t="shared" si="123"/>
        <v>0</v>
      </c>
      <c r="K113" s="41">
        <f t="shared" si="123"/>
        <v>0</v>
      </c>
      <c r="L113" s="41">
        <f t="shared" si="123"/>
        <v>0</v>
      </c>
      <c r="M113" s="41">
        <f t="shared" si="123"/>
        <v>0</v>
      </c>
      <c r="N113" s="41">
        <f t="shared" si="123"/>
        <v>0</v>
      </c>
      <c r="O113" s="41">
        <f t="shared" si="123"/>
        <v>0</v>
      </c>
      <c r="P113" s="41">
        <f t="shared" si="123"/>
        <v>0</v>
      </c>
      <c r="Q113" s="41">
        <f t="shared" si="123"/>
        <v>0</v>
      </c>
      <c r="R113" s="41">
        <f t="shared" si="123"/>
        <v>0</v>
      </c>
      <c r="S113" s="41">
        <f t="shared" si="123"/>
        <v>0</v>
      </c>
      <c r="T113" s="41">
        <f t="shared" si="123"/>
        <v>0</v>
      </c>
      <c r="U113" s="41">
        <f t="shared" si="123"/>
        <v>0</v>
      </c>
      <c r="V113" s="41">
        <f t="shared" si="123"/>
        <v>0</v>
      </c>
      <c r="W113" s="41">
        <f t="shared" si="123"/>
        <v>0</v>
      </c>
      <c r="X113" s="41">
        <f t="shared" si="123"/>
        <v>0</v>
      </c>
      <c r="Y113" s="41">
        <f t="shared" si="123"/>
        <v>0</v>
      </c>
      <c r="Z113" s="41">
        <f t="shared" si="123"/>
        <v>0</v>
      </c>
      <c r="AA113" s="41">
        <f t="shared" si="123"/>
        <v>0</v>
      </c>
      <c r="AB113" s="41">
        <f t="shared" si="123"/>
        <v>0</v>
      </c>
      <c r="AC113" s="41">
        <f t="shared" si="123"/>
        <v>0</v>
      </c>
      <c r="AD113" s="41">
        <f t="shared" si="123"/>
        <v>0</v>
      </c>
      <c r="AE113" s="41">
        <f t="shared" si="123"/>
        <v>0</v>
      </c>
      <c r="AF113" s="41">
        <f t="shared" si="123"/>
        <v>0</v>
      </c>
      <c r="AG113" s="41">
        <f t="shared" si="123"/>
        <v>0</v>
      </c>
      <c r="AH113" s="41">
        <f t="shared" si="123"/>
        <v>0</v>
      </c>
      <c r="AI113" s="41">
        <f t="shared" si="123"/>
        <v>0</v>
      </c>
      <c r="AJ113" s="41">
        <f t="shared" si="123"/>
        <v>0</v>
      </c>
      <c r="AK113" s="41">
        <f t="shared" si="123"/>
        <v>0</v>
      </c>
      <c r="AL113" s="41">
        <f t="shared" si="123"/>
        <v>0</v>
      </c>
      <c r="AM113" s="41">
        <f t="shared" si="123"/>
        <v>0</v>
      </c>
      <c r="AN113" s="41">
        <f t="shared" ref="AN113:BS113" si="124">AN$90</f>
        <v>0</v>
      </c>
      <c r="AO113" s="41">
        <f t="shared" si="124"/>
        <v>0</v>
      </c>
      <c r="AP113" s="41">
        <f t="shared" si="124"/>
        <v>0</v>
      </c>
      <c r="AQ113" s="41">
        <f t="shared" si="124"/>
        <v>0</v>
      </c>
      <c r="AR113" s="41">
        <f t="shared" si="124"/>
        <v>0</v>
      </c>
      <c r="AS113" s="41">
        <f t="shared" si="124"/>
        <v>0</v>
      </c>
      <c r="AT113" s="41">
        <f t="shared" si="124"/>
        <v>0</v>
      </c>
      <c r="AU113" s="41">
        <f t="shared" si="124"/>
        <v>0</v>
      </c>
      <c r="AV113" s="41">
        <f t="shared" si="124"/>
        <v>0</v>
      </c>
      <c r="AW113" s="41">
        <f t="shared" si="124"/>
        <v>0</v>
      </c>
      <c r="AX113" s="41">
        <f t="shared" si="124"/>
        <v>0</v>
      </c>
      <c r="AY113" s="41">
        <f t="shared" si="124"/>
        <v>0</v>
      </c>
      <c r="AZ113" s="41">
        <f t="shared" si="124"/>
        <v>0</v>
      </c>
      <c r="BA113" s="41">
        <f t="shared" si="124"/>
        <v>0</v>
      </c>
      <c r="BB113" s="41">
        <f t="shared" si="124"/>
        <v>0</v>
      </c>
      <c r="BC113" s="41">
        <f t="shared" si="124"/>
        <v>0</v>
      </c>
      <c r="BD113" s="41">
        <f t="shared" si="124"/>
        <v>0</v>
      </c>
      <c r="BE113" s="41">
        <f t="shared" si="124"/>
        <v>0</v>
      </c>
      <c r="BF113" s="41">
        <f t="shared" si="124"/>
        <v>0</v>
      </c>
      <c r="BG113" s="41">
        <f t="shared" si="124"/>
        <v>0</v>
      </c>
      <c r="BH113" s="41">
        <f t="shared" si="124"/>
        <v>0</v>
      </c>
      <c r="BI113" s="41">
        <f t="shared" si="124"/>
        <v>0</v>
      </c>
      <c r="BJ113" s="41">
        <f t="shared" si="124"/>
        <v>0</v>
      </c>
      <c r="BK113" s="41">
        <f t="shared" si="124"/>
        <v>0</v>
      </c>
      <c r="BL113" s="41">
        <f t="shared" si="124"/>
        <v>0</v>
      </c>
      <c r="BM113" s="41">
        <f t="shared" si="124"/>
        <v>0</v>
      </c>
      <c r="BN113" s="41">
        <f t="shared" si="124"/>
        <v>0</v>
      </c>
      <c r="BO113" s="41">
        <f t="shared" si="124"/>
        <v>0</v>
      </c>
      <c r="BP113" s="41">
        <f t="shared" si="124"/>
        <v>0</v>
      </c>
      <c r="BQ113" s="41">
        <f t="shared" si="124"/>
        <v>0</v>
      </c>
      <c r="BR113" s="41">
        <f t="shared" si="124"/>
        <v>0</v>
      </c>
      <c r="BS113" s="41">
        <f t="shared" si="124"/>
        <v>0</v>
      </c>
      <c r="BT113" s="41">
        <f t="shared" ref="BT113:DC113" si="125">BT$90</f>
        <v>0</v>
      </c>
      <c r="BU113" s="41">
        <f t="shared" si="125"/>
        <v>0</v>
      </c>
      <c r="BV113" s="41">
        <f t="shared" si="125"/>
        <v>0</v>
      </c>
      <c r="BW113" s="41">
        <f t="shared" si="125"/>
        <v>0</v>
      </c>
      <c r="BX113" s="41">
        <f t="shared" si="125"/>
        <v>0</v>
      </c>
      <c r="BY113" s="41">
        <f t="shared" si="125"/>
        <v>0</v>
      </c>
      <c r="BZ113" s="41">
        <f t="shared" si="125"/>
        <v>0</v>
      </c>
      <c r="CA113" s="41">
        <f t="shared" si="125"/>
        <v>0</v>
      </c>
      <c r="CB113" s="41">
        <f t="shared" si="125"/>
        <v>0</v>
      </c>
      <c r="CC113" s="41">
        <f t="shared" si="125"/>
        <v>0</v>
      </c>
      <c r="CD113" s="41">
        <f t="shared" si="125"/>
        <v>0</v>
      </c>
      <c r="CE113" s="41">
        <f t="shared" si="125"/>
        <v>0</v>
      </c>
      <c r="CF113" s="41">
        <f t="shared" si="125"/>
        <v>0</v>
      </c>
      <c r="CG113" s="41">
        <f t="shared" si="125"/>
        <v>0</v>
      </c>
      <c r="CH113" s="41">
        <f t="shared" si="125"/>
        <v>0</v>
      </c>
      <c r="CI113" s="41">
        <f t="shared" si="125"/>
        <v>0</v>
      </c>
      <c r="CJ113" s="41">
        <f t="shared" si="125"/>
        <v>0</v>
      </c>
      <c r="CK113" s="41">
        <f t="shared" si="125"/>
        <v>0</v>
      </c>
      <c r="CL113" s="41">
        <f t="shared" si="125"/>
        <v>0</v>
      </c>
      <c r="CM113" s="41">
        <f t="shared" si="125"/>
        <v>0</v>
      </c>
      <c r="CN113" s="41">
        <f t="shared" si="125"/>
        <v>0</v>
      </c>
      <c r="CO113" s="41">
        <f t="shared" si="125"/>
        <v>0</v>
      </c>
      <c r="CP113" s="41">
        <f t="shared" si="125"/>
        <v>0</v>
      </c>
      <c r="CQ113" s="41">
        <f t="shared" si="125"/>
        <v>0</v>
      </c>
      <c r="CR113" s="41">
        <f t="shared" si="125"/>
        <v>0</v>
      </c>
      <c r="CS113" s="41">
        <f t="shared" si="125"/>
        <v>0</v>
      </c>
      <c r="CT113" s="41">
        <f t="shared" si="125"/>
        <v>0</v>
      </c>
      <c r="CU113" s="41">
        <f t="shared" si="125"/>
        <v>0</v>
      </c>
      <c r="CV113" s="41">
        <f t="shared" si="125"/>
        <v>0</v>
      </c>
      <c r="CW113" s="41">
        <f t="shared" si="125"/>
        <v>0</v>
      </c>
      <c r="CX113" s="41">
        <f t="shared" si="125"/>
        <v>0</v>
      </c>
      <c r="CY113" s="41">
        <f t="shared" si="125"/>
        <v>0</v>
      </c>
      <c r="CZ113" s="41">
        <f t="shared" si="125"/>
        <v>0</v>
      </c>
      <c r="DA113" s="41">
        <f t="shared" si="125"/>
        <v>0</v>
      </c>
      <c r="DB113" s="41">
        <f t="shared" si="125"/>
        <v>0</v>
      </c>
      <c r="DC113" s="41">
        <f t="shared" si="125"/>
        <v>0</v>
      </c>
    </row>
    <row r="114" spans="2:107" x14ac:dyDescent="0.35">
      <c r="B114" s="40" t="s">
        <v>95</v>
      </c>
      <c r="H114" s="41">
        <f>-(H113/2)*Inflation_WACC_Taxes_Price!$C$28-MIN(H112,SUM(C113:$C113)*Inflation_WACC_Taxes_Price!$C$28)</f>
        <v>0</v>
      </c>
      <c r="I114" s="41">
        <f>-(I113/2)*Inflation_WACC_Taxes_Price!$C$28-MIN(I112,SUM($C113:H113)*Inflation_WACC_Taxes_Price!$C$28)</f>
        <v>0</v>
      </c>
      <c r="J114" s="41">
        <f>-(J113/2)*Inflation_WACC_Taxes_Price!$C$28-MIN(J112,SUM($C113:I113)*Inflation_WACC_Taxes_Price!$C$28)</f>
        <v>0</v>
      </c>
      <c r="K114" s="41">
        <f>-(K113/2)*Inflation_WACC_Taxes_Price!$C$28-MIN(K112,SUM($C113:J113)*Inflation_WACC_Taxes_Price!$C$28)</f>
        <v>0</v>
      </c>
      <c r="L114" s="41">
        <f>-(L113/2)*Inflation_WACC_Taxes_Price!$C$28-MIN(L112,SUM($C113:K113)*Inflation_WACC_Taxes_Price!$C$28)</f>
        <v>0</v>
      </c>
      <c r="M114" s="41">
        <f>-(M113/2)*Inflation_WACC_Taxes_Price!$C$28-MIN(M112,SUM($C113:L113)*Inflation_WACC_Taxes_Price!$C$28)</f>
        <v>0</v>
      </c>
      <c r="N114" s="41">
        <f>-(N113/2)*Inflation_WACC_Taxes_Price!$C$28-MIN(N112,SUM($C113:M113)*Inflation_WACC_Taxes_Price!$C$28)</f>
        <v>0</v>
      </c>
      <c r="O114" s="41">
        <f>-(O113/2)*Inflation_WACC_Taxes_Price!$C$28-MIN(O112,SUM($C113:N113)*Inflation_WACC_Taxes_Price!$C$28)</f>
        <v>0</v>
      </c>
      <c r="P114" s="41">
        <f>-(P113/2)*Inflation_WACC_Taxes_Price!$C$28-MIN(P112,SUM($C113:O113)*Inflation_WACC_Taxes_Price!$C$28)</f>
        <v>0</v>
      </c>
      <c r="Q114" s="41">
        <f>-(Q113/2)*Inflation_WACC_Taxes_Price!$C$28-MIN(Q112,SUM($C113:P113)*Inflation_WACC_Taxes_Price!$C$28)</f>
        <v>0</v>
      </c>
      <c r="R114" s="41">
        <f>-(R113/2)*Inflation_WACC_Taxes_Price!$C$28-MIN(R112,SUM($C113:Q113)*Inflation_WACC_Taxes_Price!$C$28)</f>
        <v>0</v>
      </c>
      <c r="S114" s="41">
        <f>-(S113/2)*Inflation_WACC_Taxes_Price!$C$28-MIN(S112,SUM($C113:R113)*Inflation_WACC_Taxes_Price!$C$28)</f>
        <v>0</v>
      </c>
      <c r="T114" s="41">
        <f>-(T113/2)*Inflation_WACC_Taxes_Price!$C$28-MIN(T112,SUM($C113:S113)*Inflation_WACC_Taxes_Price!$C$28)</f>
        <v>0</v>
      </c>
      <c r="U114" s="41">
        <f>-(U113/2)*Inflation_WACC_Taxes_Price!$C$28-MIN(U112,SUM($C113:T113)*Inflation_WACC_Taxes_Price!$C$28)</f>
        <v>0</v>
      </c>
      <c r="V114" s="41">
        <f>-(V113/2)*Inflation_WACC_Taxes_Price!$C$28-MIN(V112,SUM($C113:U113)*Inflation_WACC_Taxes_Price!$C$28)</f>
        <v>0</v>
      </c>
      <c r="W114" s="41">
        <f>-(W113/2)*Inflation_WACC_Taxes_Price!$C$28-MIN(W112,SUM($C113:V113)*Inflation_WACC_Taxes_Price!$C$28)</f>
        <v>0</v>
      </c>
      <c r="X114" s="41">
        <f>-(X113/2)*Inflation_WACC_Taxes_Price!$C$28-MIN(X112,SUM($C113:W113)*Inflation_WACC_Taxes_Price!$C$28)</f>
        <v>0</v>
      </c>
      <c r="Y114" s="41">
        <f>-(Y113/2)*Inflation_WACC_Taxes_Price!$C$28-MIN(Y112,SUM($C113:X113)*Inflation_WACC_Taxes_Price!$C$28)</f>
        <v>0</v>
      </c>
      <c r="Z114" s="41">
        <f>-(Z113/2)*Inflation_WACC_Taxes_Price!$C$28-MIN(Z112,SUM($C113:Y113)*Inflation_WACC_Taxes_Price!$C$28)</f>
        <v>0</v>
      </c>
      <c r="AA114" s="41">
        <f>-(AA113/2)*Inflation_WACC_Taxes_Price!$C$28-MIN(AA112,SUM($C113:Z113)*Inflation_WACC_Taxes_Price!$C$28)</f>
        <v>0</v>
      </c>
      <c r="AB114" s="41">
        <f>-(AB113/2)*Inflation_WACC_Taxes_Price!$C$28-MIN(AB112,SUM($C113:AA113)*Inflation_WACC_Taxes_Price!$C$28)</f>
        <v>0</v>
      </c>
      <c r="AC114" s="41">
        <f>-(AC113/2)*Inflation_WACC_Taxes_Price!$C$28-MIN(AC112,SUM($C113:AB113)*Inflation_WACC_Taxes_Price!$C$28)</f>
        <v>0</v>
      </c>
      <c r="AD114" s="41">
        <f>-(AD113/2)*Inflation_WACC_Taxes_Price!$C$28-MIN(AD112,SUM($C113:AC113)*Inflation_WACC_Taxes_Price!$C$28)</f>
        <v>0</v>
      </c>
      <c r="AE114" s="41">
        <f>-(AE113/2)*Inflation_WACC_Taxes_Price!$C$28-MIN(AE112,SUM($C113:AD113)*Inflation_WACC_Taxes_Price!$C$28)</f>
        <v>0</v>
      </c>
      <c r="AF114" s="41">
        <f>-(AF113/2)*Inflation_WACC_Taxes_Price!$C$28-MIN(AF112,SUM($C113:AE113)*Inflation_WACC_Taxes_Price!$C$28)</f>
        <v>0</v>
      </c>
      <c r="AG114" s="41">
        <f>-(AG113/2)*Inflation_WACC_Taxes_Price!$C$28-MIN(AG112,SUM($C113:AF113)*Inflation_WACC_Taxes_Price!$C$28)</f>
        <v>0</v>
      </c>
      <c r="AH114" s="41">
        <f>-(AH113/2)*Inflation_WACC_Taxes_Price!$C$28-MIN(AH112,SUM($C113:AG113)*Inflation_WACC_Taxes_Price!$C$28)</f>
        <v>0</v>
      </c>
      <c r="AI114" s="41">
        <f>-(AI113/2)*Inflation_WACC_Taxes_Price!$C$28-MIN(AI112,SUM($C113:AH113)*Inflation_WACC_Taxes_Price!$C$28)</f>
        <v>0</v>
      </c>
      <c r="AJ114" s="41">
        <f>-(AJ113/2)*Inflation_WACC_Taxes_Price!$C$28-MIN(AJ112,SUM($C113:AI113)*Inflation_WACC_Taxes_Price!$C$28)</f>
        <v>0</v>
      </c>
      <c r="AK114" s="41">
        <f>-(AK113/2)*Inflation_WACC_Taxes_Price!$C$28-MIN(AK112,SUM($C113:AJ113)*Inflation_WACC_Taxes_Price!$C$28)</f>
        <v>0</v>
      </c>
      <c r="AL114" s="41">
        <f>-(AL113/2)*Inflation_WACC_Taxes_Price!$C$28-MIN(AL112,SUM($C113:AK113)*Inflation_WACC_Taxes_Price!$C$28)</f>
        <v>0</v>
      </c>
      <c r="AM114" s="41">
        <f>-(AM113/2)*Inflation_WACC_Taxes_Price!$C$28-MIN(AM112,SUM($C113:AL113)*Inflation_WACC_Taxes_Price!$C$28)</f>
        <v>0</v>
      </c>
      <c r="AN114" s="41">
        <f>-(AN113/2)*Inflation_WACC_Taxes_Price!$C$28-MIN(AN112,SUM($C113:AM113)*Inflation_WACC_Taxes_Price!$C$28)</f>
        <v>0</v>
      </c>
      <c r="AO114" s="41">
        <f>-(AO113/2)*Inflation_WACC_Taxes_Price!$C$28-MIN(AO112,SUM($C113:AN113)*Inflation_WACC_Taxes_Price!$C$28)</f>
        <v>0</v>
      </c>
      <c r="AP114" s="41">
        <f>-(AP113/2)*Inflation_WACC_Taxes_Price!$C$28-MIN(AP112,SUM($C113:AO113)*Inflation_WACC_Taxes_Price!$C$28)</f>
        <v>0</v>
      </c>
      <c r="AQ114" s="41">
        <f>-(AQ113/2)*Inflation_WACC_Taxes_Price!$C$28-MIN(AQ112,SUM($C113:AP113)*Inflation_WACC_Taxes_Price!$C$28)</f>
        <v>0</v>
      </c>
      <c r="AR114" s="41">
        <f>-(AR113/2)*Inflation_WACC_Taxes_Price!$C$28-MIN(AR112,SUM($C113:AQ113)*Inflation_WACC_Taxes_Price!$C$28)</f>
        <v>0</v>
      </c>
      <c r="AS114" s="41">
        <f>-(AS113/2)*Inflation_WACC_Taxes_Price!$C$28-MIN(AS112,SUM($C113:AR113)*Inflation_WACC_Taxes_Price!$C$28)</f>
        <v>0</v>
      </c>
      <c r="AT114" s="41">
        <f>-(AT113/2)*Inflation_WACC_Taxes_Price!$C$28-MIN(AT112,SUM($C113:AS113)*Inflation_WACC_Taxes_Price!$C$28)</f>
        <v>0</v>
      </c>
      <c r="AU114" s="41">
        <f>-(AU113/2)*Inflation_WACC_Taxes_Price!$C$28-MIN(AU112,SUM($C113:AT113)*Inflation_WACC_Taxes_Price!$C$28)</f>
        <v>0</v>
      </c>
      <c r="AV114" s="41">
        <f>-(AV113/2)*Inflation_WACC_Taxes_Price!$C$28-MIN(AV112,SUM($C113:AU113)*Inflation_WACC_Taxes_Price!$C$28)</f>
        <v>0</v>
      </c>
      <c r="AW114" s="41">
        <f>-(AW113/2)*Inflation_WACC_Taxes_Price!$C$28-MIN(AW112,SUM($C113:AV113)*Inflation_WACC_Taxes_Price!$C$28)</f>
        <v>0</v>
      </c>
      <c r="AX114" s="41">
        <f>-(AX113/2)*Inflation_WACC_Taxes_Price!$C$28-MIN(AX112,SUM($C113:AW113)*Inflation_WACC_Taxes_Price!$C$28)</f>
        <v>0</v>
      </c>
      <c r="AY114" s="41">
        <f>-(AY113/2)*Inflation_WACC_Taxes_Price!$C$28-MIN(AY112,SUM($C113:AX113)*Inflation_WACC_Taxes_Price!$C$28)</f>
        <v>0</v>
      </c>
      <c r="AZ114" s="41">
        <f>-(AZ113/2)*Inflation_WACC_Taxes_Price!$C$28-MIN(AZ112,SUM($C113:AY113)*Inflation_WACC_Taxes_Price!$C$28)</f>
        <v>0</v>
      </c>
      <c r="BA114" s="41">
        <f>-(BA113/2)*Inflation_WACC_Taxes_Price!$C$28-MIN(BA112,SUM($C113:AZ113)*Inflation_WACC_Taxes_Price!$C$28)</f>
        <v>0</v>
      </c>
      <c r="BB114" s="41">
        <f>-(BB113/2)*Inflation_WACC_Taxes_Price!$C$28-MIN(BB112,SUM($C113:BA113)*Inflation_WACC_Taxes_Price!$C$28)</f>
        <v>0</v>
      </c>
      <c r="BC114" s="41">
        <f>-(BC113/2)*Inflation_WACC_Taxes_Price!$C$28-MIN(BC112,SUM($C113:BB113)*Inflation_WACC_Taxes_Price!$C$28)</f>
        <v>0</v>
      </c>
      <c r="BD114" s="41">
        <f>-(BD113/2)*Inflation_WACC_Taxes_Price!$C$28-MIN(BD112,SUM($C113:BC113)*Inflation_WACC_Taxes_Price!$C$28)</f>
        <v>0</v>
      </c>
      <c r="BE114" s="41">
        <f>-(BE113/2)*Inflation_WACC_Taxes_Price!$C$28-MIN(BE112,SUM($C113:BD113)*Inflation_WACC_Taxes_Price!$C$28)</f>
        <v>0</v>
      </c>
      <c r="BF114" s="41">
        <f>-(BF113/2)*Inflation_WACC_Taxes_Price!$C$28-MIN(BF112,SUM($C113:BE113)*Inflation_WACC_Taxes_Price!$C$28)</f>
        <v>0</v>
      </c>
      <c r="BG114" s="41">
        <f>-(BG113/2)*Inflation_WACC_Taxes_Price!$C$28-MIN(BG112,SUM($C113:BF113)*Inflation_WACC_Taxes_Price!$C$28)</f>
        <v>0</v>
      </c>
      <c r="BH114" s="41">
        <f>-(BH113/2)*Inflation_WACC_Taxes_Price!$C$28-MIN(BH112,SUM($C113:BG113)*Inflation_WACC_Taxes_Price!$C$28)</f>
        <v>0</v>
      </c>
      <c r="BI114" s="41">
        <f>-(BI113/2)*Inflation_WACC_Taxes_Price!$C$28-MIN(BI112,SUM($C113:BH113)*Inflation_WACC_Taxes_Price!$C$28)</f>
        <v>0</v>
      </c>
      <c r="BJ114" s="41">
        <f>-(BJ113/2)*Inflation_WACC_Taxes_Price!$C$28-MIN(BJ112,SUM($C113:BI113)*Inflation_WACC_Taxes_Price!$C$28)</f>
        <v>0</v>
      </c>
      <c r="BK114" s="41">
        <f>-(BK113/2)*Inflation_WACC_Taxes_Price!$C$28-MIN(BK112,SUM($C113:BJ113)*Inflation_WACC_Taxes_Price!$C$28)</f>
        <v>0</v>
      </c>
      <c r="BL114" s="41">
        <f>-(BL113/2)*Inflation_WACC_Taxes_Price!$C$28-MIN(BL112,SUM($C113:BK113)*Inflation_WACC_Taxes_Price!$C$28)</f>
        <v>0</v>
      </c>
      <c r="BM114" s="41">
        <f>-(BM113/2)*Inflation_WACC_Taxes_Price!$C$28-MIN(BM112,SUM($C113:BL113)*Inflation_WACC_Taxes_Price!$C$28)</f>
        <v>0</v>
      </c>
      <c r="BN114" s="41">
        <f>-(BN113/2)*Inflation_WACC_Taxes_Price!$C$28-MIN(BN112,SUM($C113:BM113)*Inflation_WACC_Taxes_Price!$C$28)</f>
        <v>0</v>
      </c>
      <c r="BO114" s="41">
        <f>-(BO113/2)*Inflation_WACC_Taxes_Price!$C$28-MIN(BO112,SUM($C113:BN113)*Inflation_WACC_Taxes_Price!$C$28)</f>
        <v>0</v>
      </c>
      <c r="BP114" s="41">
        <f>-(BP113/2)*Inflation_WACC_Taxes_Price!$C$28-MIN(BP112,SUM($C113:BO113)*Inflation_WACC_Taxes_Price!$C$28)</f>
        <v>0</v>
      </c>
      <c r="BQ114" s="41">
        <f>-(BQ113/2)*Inflation_WACC_Taxes_Price!$C$28-MIN(BQ112,SUM($C113:BP113)*Inflation_WACC_Taxes_Price!$C$28)</f>
        <v>0</v>
      </c>
      <c r="BR114" s="41">
        <f>-(BR113/2)*Inflation_WACC_Taxes_Price!$C$28-MIN(BR112,SUM($C113:BQ113)*Inflation_WACC_Taxes_Price!$C$28)</f>
        <v>0</v>
      </c>
      <c r="BS114" s="41">
        <f>-(BS113/2)*Inflation_WACC_Taxes_Price!$C$28-MIN(BS112,SUM($C113:BR113)*Inflation_WACC_Taxes_Price!$C$28)</f>
        <v>0</v>
      </c>
      <c r="BT114" s="41">
        <f>-(BT113/2)*Inflation_WACC_Taxes_Price!$C$28-MIN(BT112,SUM($C113:BS113)*Inflation_WACC_Taxes_Price!$C$28)</f>
        <v>0</v>
      </c>
      <c r="BU114" s="41">
        <f>-(BU113/2)*Inflation_WACC_Taxes_Price!$C$28-MIN(BU112,SUM($C113:BT113)*Inflation_WACC_Taxes_Price!$C$28)</f>
        <v>0</v>
      </c>
      <c r="BV114" s="41">
        <f>-(BV113/2)*Inflation_WACC_Taxes_Price!$C$28-MIN(BV112,SUM($C113:BU113)*Inflation_WACC_Taxes_Price!$C$28)</f>
        <v>0</v>
      </c>
      <c r="BW114" s="41">
        <f>-(BW113/2)*Inflation_WACC_Taxes_Price!$C$28-MIN(BW112,SUM($C113:BV113)*Inflation_WACC_Taxes_Price!$C$28)</f>
        <v>0</v>
      </c>
      <c r="BX114" s="41">
        <f>-(BX113/2)*Inflation_WACC_Taxes_Price!$C$28-MIN(BX112,SUM($C113:BW113)*Inflation_WACC_Taxes_Price!$C$28)</f>
        <v>0</v>
      </c>
      <c r="BY114" s="41">
        <f>-(BY113/2)*Inflation_WACC_Taxes_Price!$C$28-MIN(BY112,SUM($C113:BX113)*Inflation_WACC_Taxes_Price!$C$28)</f>
        <v>0</v>
      </c>
      <c r="BZ114" s="41">
        <f>-(BZ113/2)*Inflation_WACC_Taxes_Price!$C$28-MIN(BZ112,SUM($C113:BY113)*Inflation_WACC_Taxes_Price!$C$28)</f>
        <v>0</v>
      </c>
      <c r="CA114" s="41">
        <f>-(CA113/2)*Inflation_WACC_Taxes_Price!$C$28-MIN(CA112,SUM($C113:BZ113)*Inflation_WACC_Taxes_Price!$C$28)</f>
        <v>0</v>
      </c>
      <c r="CB114" s="41">
        <f>-(CB113/2)*Inflation_WACC_Taxes_Price!$C$28-MIN(CB112,SUM($C113:CA113)*Inflation_WACC_Taxes_Price!$C$28)</f>
        <v>0</v>
      </c>
      <c r="CC114" s="41">
        <f>-(CC113/2)*Inflation_WACC_Taxes_Price!$C$28-MIN(CC112,SUM($C113:CB113)*Inflation_WACC_Taxes_Price!$C$28)</f>
        <v>0</v>
      </c>
      <c r="CD114" s="41">
        <f>-(CD113/2)*Inflation_WACC_Taxes_Price!$C$28-MIN(CD112,SUM($C113:CC113)*Inflation_WACC_Taxes_Price!$C$28)</f>
        <v>0</v>
      </c>
      <c r="CE114" s="41">
        <f>-(CE113/2)*Inflation_WACC_Taxes_Price!$C$28-MIN(CE112,SUM($C113:CD113)*Inflation_WACC_Taxes_Price!$C$28)</f>
        <v>0</v>
      </c>
      <c r="CF114" s="41">
        <f>-(CF113/2)*Inflation_WACC_Taxes_Price!$C$28-MIN(CF112,SUM($C113:CE113)*Inflation_WACC_Taxes_Price!$C$28)</f>
        <v>0</v>
      </c>
      <c r="CG114" s="41">
        <f>-(CG113/2)*Inflation_WACC_Taxes_Price!$C$28-MIN(CG112,SUM($C113:CF113)*Inflation_WACC_Taxes_Price!$C$28)</f>
        <v>0</v>
      </c>
      <c r="CH114" s="41">
        <f>-(CH113/2)*Inflation_WACC_Taxes_Price!$C$28-MIN(CH112,SUM($C113:CG113)*Inflation_WACC_Taxes_Price!$C$28)</f>
        <v>0</v>
      </c>
      <c r="CI114" s="41">
        <f>-(CI113/2)*Inflation_WACC_Taxes_Price!$C$28-MIN(CI112,SUM($C113:CH113)*Inflation_WACC_Taxes_Price!$C$28)</f>
        <v>0</v>
      </c>
      <c r="CJ114" s="41">
        <f>-(CJ113/2)*Inflation_WACC_Taxes_Price!$C$28-MIN(CJ112,SUM($C113:CI113)*Inflation_WACC_Taxes_Price!$C$28)</f>
        <v>0</v>
      </c>
      <c r="CK114" s="41">
        <f>-(CK113/2)*Inflation_WACC_Taxes_Price!$C$28-MIN(CK112,SUM($C113:CJ113)*Inflation_WACC_Taxes_Price!$C$28)</f>
        <v>0</v>
      </c>
      <c r="CL114" s="41">
        <f>-(CL113/2)*Inflation_WACC_Taxes_Price!$C$28-MIN(CL112,SUM($C113:CK113)*Inflation_WACC_Taxes_Price!$C$28)</f>
        <v>0</v>
      </c>
      <c r="CM114" s="41">
        <f>-(CM113/2)*Inflation_WACC_Taxes_Price!$C$28-MIN(CM112,SUM($C113:CL113)*Inflation_WACC_Taxes_Price!$C$28)</f>
        <v>0</v>
      </c>
      <c r="CN114" s="41">
        <f>-(CN113/2)*Inflation_WACC_Taxes_Price!$C$28-MIN(CN112,SUM($C113:CM113)*Inflation_WACC_Taxes_Price!$C$28)</f>
        <v>0</v>
      </c>
      <c r="CO114" s="41">
        <f>-(CO113/2)*Inflation_WACC_Taxes_Price!$C$28-MIN(CO112,SUM($C113:CN113)*Inflation_WACC_Taxes_Price!$C$28)</f>
        <v>0</v>
      </c>
      <c r="CP114" s="41">
        <f>-(CP113/2)*Inflation_WACC_Taxes_Price!$C$28-MIN(CP112,SUM($C113:CO113)*Inflation_WACC_Taxes_Price!$C$28)</f>
        <v>0</v>
      </c>
      <c r="CQ114" s="41">
        <f>-(CQ113/2)*Inflation_WACC_Taxes_Price!$C$28-MIN(CQ112,SUM($C113:CP113)*Inflation_WACC_Taxes_Price!$C$28)</f>
        <v>0</v>
      </c>
      <c r="CR114" s="41">
        <f>-(CR113/2)*Inflation_WACC_Taxes_Price!$C$28-MIN(CR112,SUM($C113:CQ113)*Inflation_WACC_Taxes_Price!$C$28)</f>
        <v>0</v>
      </c>
      <c r="CS114" s="41">
        <f>-(CS113/2)*Inflation_WACC_Taxes_Price!$C$28-MIN(CS112,SUM($C113:CR113)*Inflation_WACC_Taxes_Price!$C$28)</f>
        <v>0</v>
      </c>
      <c r="CT114" s="41">
        <f>-(CT113/2)*Inflation_WACC_Taxes_Price!$C$28-MIN(CT112,SUM($C113:CS113)*Inflation_WACC_Taxes_Price!$C$28)</f>
        <v>0</v>
      </c>
      <c r="CU114" s="41">
        <f>-(CU113/2)*Inflation_WACC_Taxes_Price!$C$28-MIN(CU112,SUM($C113:CT113)*Inflation_WACC_Taxes_Price!$C$28)</f>
        <v>0</v>
      </c>
      <c r="CV114" s="41">
        <f>-(CV113/2)*Inflation_WACC_Taxes_Price!$C$28-MIN(CV112,SUM($C113:CU113)*Inflation_WACC_Taxes_Price!$C$28)</f>
        <v>0</v>
      </c>
      <c r="CW114" s="41">
        <f>-(CW113/2)*Inflation_WACC_Taxes_Price!$C$28-MIN(CW112,SUM($C113:CV113)*Inflation_WACC_Taxes_Price!$C$28)</f>
        <v>0</v>
      </c>
      <c r="CX114" s="41">
        <f>-(CX113/2)*Inflation_WACC_Taxes_Price!$C$28-MIN(CX112,SUM($C113:CW113)*Inflation_WACC_Taxes_Price!$C$28)</f>
        <v>0</v>
      </c>
      <c r="CY114" s="41">
        <f>-(CY113/2)*Inflation_WACC_Taxes_Price!$C$28-MIN(CY112,SUM($C113:CX113)*Inflation_WACC_Taxes_Price!$C$28)</f>
        <v>0</v>
      </c>
      <c r="CZ114" s="41">
        <f>-(CZ113/2)*Inflation_WACC_Taxes_Price!$C$28-MIN(CZ112,SUM($C113:CY113)*Inflation_WACC_Taxes_Price!$C$28)</f>
        <v>0</v>
      </c>
      <c r="DA114" s="41">
        <f>-(DA113/2)*Inflation_WACC_Taxes_Price!$C$28-MIN(DA112,SUM($C113:CZ113)*Inflation_WACC_Taxes_Price!$C$28)</f>
        <v>0</v>
      </c>
      <c r="DB114" s="41">
        <f>-(DB113/2)*Inflation_WACC_Taxes_Price!$C$28-MIN(DB112,SUM($C113:DA113)*Inflation_WACC_Taxes_Price!$C$28)</f>
        <v>0</v>
      </c>
      <c r="DC114" s="41">
        <f>-(DC113/2)*Inflation_WACC_Taxes_Price!$C$28-MIN(DC112,SUM($C113:DB113)*Inflation_WACC_Taxes_Price!$C$28)</f>
        <v>0</v>
      </c>
    </row>
    <row r="115" spans="2:107" x14ac:dyDescent="0.35">
      <c r="B115" s="40" t="s">
        <v>107</v>
      </c>
      <c r="H115" s="41">
        <f>H112+H113+H114</f>
        <v>0</v>
      </c>
      <c r="I115" s="41">
        <f t="shared" ref="I115" si="126">I112+I113+I114</f>
        <v>0</v>
      </c>
      <c r="J115" s="41">
        <f t="shared" ref="J115:BU115" si="127">J112+J113+J114</f>
        <v>0</v>
      </c>
      <c r="K115" s="41">
        <f t="shared" si="127"/>
        <v>0</v>
      </c>
      <c r="L115" s="41">
        <f t="shared" si="127"/>
        <v>0</v>
      </c>
      <c r="M115" s="41">
        <f t="shared" si="127"/>
        <v>0</v>
      </c>
      <c r="N115" s="41">
        <f t="shared" si="127"/>
        <v>0</v>
      </c>
      <c r="O115" s="41">
        <f t="shared" si="127"/>
        <v>0</v>
      </c>
      <c r="P115" s="41">
        <f t="shared" si="127"/>
        <v>0</v>
      </c>
      <c r="Q115" s="41">
        <f t="shared" si="127"/>
        <v>0</v>
      </c>
      <c r="R115" s="41">
        <f t="shared" si="127"/>
        <v>0</v>
      </c>
      <c r="S115" s="41">
        <f t="shared" si="127"/>
        <v>0</v>
      </c>
      <c r="T115" s="41">
        <f t="shared" si="127"/>
        <v>0</v>
      </c>
      <c r="U115" s="41">
        <f t="shared" si="127"/>
        <v>0</v>
      </c>
      <c r="V115" s="41">
        <f t="shared" si="127"/>
        <v>0</v>
      </c>
      <c r="W115" s="41">
        <f t="shared" si="127"/>
        <v>0</v>
      </c>
      <c r="X115" s="41">
        <f t="shared" si="127"/>
        <v>0</v>
      </c>
      <c r="Y115" s="41">
        <f t="shared" si="127"/>
        <v>0</v>
      </c>
      <c r="Z115" s="41">
        <f t="shared" si="127"/>
        <v>0</v>
      </c>
      <c r="AA115" s="41">
        <f t="shared" si="127"/>
        <v>0</v>
      </c>
      <c r="AB115" s="41">
        <f t="shared" si="127"/>
        <v>0</v>
      </c>
      <c r="AC115" s="41">
        <f t="shared" si="127"/>
        <v>0</v>
      </c>
      <c r="AD115" s="41">
        <f t="shared" si="127"/>
        <v>0</v>
      </c>
      <c r="AE115" s="41">
        <f t="shared" si="127"/>
        <v>0</v>
      </c>
      <c r="AF115" s="41">
        <f t="shared" si="127"/>
        <v>0</v>
      </c>
      <c r="AG115" s="41">
        <f t="shared" si="127"/>
        <v>0</v>
      </c>
      <c r="AH115" s="41">
        <f t="shared" si="127"/>
        <v>0</v>
      </c>
      <c r="AI115" s="41">
        <f t="shared" si="127"/>
        <v>0</v>
      </c>
      <c r="AJ115" s="41">
        <f t="shared" si="127"/>
        <v>0</v>
      </c>
      <c r="AK115" s="41">
        <f t="shared" si="127"/>
        <v>0</v>
      </c>
      <c r="AL115" s="41">
        <f t="shared" si="127"/>
        <v>0</v>
      </c>
      <c r="AM115" s="41">
        <f t="shared" si="127"/>
        <v>0</v>
      </c>
      <c r="AN115" s="41">
        <f t="shared" si="127"/>
        <v>0</v>
      </c>
      <c r="AO115" s="41">
        <f t="shared" si="127"/>
        <v>0</v>
      </c>
      <c r="AP115" s="41">
        <f t="shared" si="127"/>
        <v>0</v>
      </c>
      <c r="AQ115" s="41">
        <f t="shared" si="127"/>
        <v>0</v>
      </c>
      <c r="AR115" s="41">
        <f t="shared" si="127"/>
        <v>0</v>
      </c>
      <c r="AS115" s="41">
        <f t="shared" si="127"/>
        <v>0</v>
      </c>
      <c r="AT115" s="41">
        <f t="shared" si="127"/>
        <v>0</v>
      </c>
      <c r="AU115" s="41">
        <f t="shared" si="127"/>
        <v>0</v>
      </c>
      <c r="AV115" s="41">
        <f t="shared" si="127"/>
        <v>0</v>
      </c>
      <c r="AW115" s="41">
        <f t="shared" si="127"/>
        <v>0</v>
      </c>
      <c r="AX115" s="41">
        <f t="shared" si="127"/>
        <v>0</v>
      </c>
      <c r="AY115" s="41">
        <f t="shared" si="127"/>
        <v>0</v>
      </c>
      <c r="AZ115" s="41">
        <f t="shared" si="127"/>
        <v>0</v>
      </c>
      <c r="BA115" s="41">
        <f t="shared" si="127"/>
        <v>0</v>
      </c>
      <c r="BB115" s="41">
        <f t="shared" si="127"/>
        <v>0</v>
      </c>
      <c r="BC115" s="41">
        <f t="shared" si="127"/>
        <v>0</v>
      </c>
      <c r="BD115" s="41">
        <f t="shared" si="127"/>
        <v>0</v>
      </c>
      <c r="BE115" s="41">
        <f t="shared" si="127"/>
        <v>0</v>
      </c>
      <c r="BF115" s="41">
        <f t="shared" si="127"/>
        <v>0</v>
      </c>
      <c r="BG115" s="41">
        <f t="shared" si="127"/>
        <v>0</v>
      </c>
      <c r="BH115" s="41">
        <f t="shared" si="127"/>
        <v>0</v>
      </c>
      <c r="BI115" s="41">
        <f t="shared" si="127"/>
        <v>0</v>
      </c>
      <c r="BJ115" s="41">
        <f t="shared" si="127"/>
        <v>0</v>
      </c>
      <c r="BK115" s="41">
        <f t="shared" si="127"/>
        <v>0</v>
      </c>
      <c r="BL115" s="41">
        <f t="shared" si="127"/>
        <v>0</v>
      </c>
      <c r="BM115" s="41">
        <f t="shared" si="127"/>
        <v>0</v>
      </c>
      <c r="BN115" s="41">
        <f t="shared" si="127"/>
        <v>0</v>
      </c>
      <c r="BO115" s="41">
        <f t="shared" si="127"/>
        <v>0</v>
      </c>
      <c r="BP115" s="41">
        <f t="shared" si="127"/>
        <v>0</v>
      </c>
      <c r="BQ115" s="41">
        <f t="shared" si="127"/>
        <v>0</v>
      </c>
      <c r="BR115" s="41">
        <f t="shared" si="127"/>
        <v>0</v>
      </c>
      <c r="BS115" s="41">
        <f t="shared" si="127"/>
        <v>0</v>
      </c>
      <c r="BT115" s="41">
        <f t="shared" si="127"/>
        <v>0</v>
      </c>
      <c r="BU115" s="41">
        <f t="shared" si="127"/>
        <v>0</v>
      </c>
      <c r="BV115" s="41">
        <f t="shared" ref="BV115:DC115" si="128">BV112+BV113+BV114</f>
        <v>0</v>
      </c>
      <c r="BW115" s="41">
        <f t="shared" si="128"/>
        <v>0</v>
      </c>
      <c r="BX115" s="41">
        <f t="shared" si="128"/>
        <v>0</v>
      </c>
      <c r="BY115" s="41">
        <f t="shared" si="128"/>
        <v>0</v>
      </c>
      <c r="BZ115" s="41">
        <f t="shared" si="128"/>
        <v>0</v>
      </c>
      <c r="CA115" s="41">
        <f t="shared" si="128"/>
        <v>0</v>
      </c>
      <c r="CB115" s="41">
        <f t="shared" si="128"/>
        <v>0</v>
      </c>
      <c r="CC115" s="41">
        <f t="shared" si="128"/>
        <v>0</v>
      </c>
      <c r="CD115" s="41">
        <f t="shared" si="128"/>
        <v>0</v>
      </c>
      <c r="CE115" s="41">
        <f t="shared" si="128"/>
        <v>0</v>
      </c>
      <c r="CF115" s="41">
        <f t="shared" si="128"/>
        <v>0</v>
      </c>
      <c r="CG115" s="41">
        <f t="shared" si="128"/>
        <v>0</v>
      </c>
      <c r="CH115" s="41">
        <f t="shared" si="128"/>
        <v>0</v>
      </c>
      <c r="CI115" s="41">
        <f t="shared" si="128"/>
        <v>0</v>
      </c>
      <c r="CJ115" s="41">
        <f t="shared" si="128"/>
        <v>0</v>
      </c>
      <c r="CK115" s="41">
        <f t="shared" si="128"/>
        <v>0</v>
      </c>
      <c r="CL115" s="41">
        <f t="shared" si="128"/>
        <v>0</v>
      </c>
      <c r="CM115" s="41">
        <f t="shared" si="128"/>
        <v>0</v>
      </c>
      <c r="CN115" s="41">
        <f t="shared" si="128"/>
        <v>0</v>
      </c>
      <c r="CO115" s="41">
        <f t="shared" si="128"/>
        <v>0</v>
      </c>
      <c r="CP115" s="41">
        <f t="shared" si="128"/>
        <v>0</v>
      </c>
      <c r="CQ115" s="41">
        <f t="shared" si="128"/>
        <v>0</v>
      </c>
      <c r="CR115" s="41">
        <f t="shared" si="128"/>
        <v>0</v>
      </c>
      <c r="CS115" s="41">
        <f t="shared" si="128"/>
        <v>0</v>
      </c>
      <c r="CT115" s="41">
        <f t="shared" si="128"/>
        <v>0</v>
      </c>
      <c r="CU115" s="41">
        <f t="shared" si="128"/>
        <v>0</v>
      </c>
      <c r="CV115" s="41">
        <f t="shared" si="128"/>
        <v>0</v>
      </c>
      <c r="CW115" s="41">
        <f t="shared" si="128"/>
        <v>0</v>
      </c>
      <c r="CX115" s="41">
        <f t="shared" si="128"/>
        <v>0</v>
      </c>
      <c r="CY115" s="41">
        <f t="shared" si="128"/>
        <v>0</v>
      </c>
      <c r="CZ115" s="41">
        <f t="shared" si="128"/>
        <v>0</v>
      </c>
      <c r="DA115" s="41">
        <f t="shared" si="128"/>
        <v>0</v>
      </c>
      <c r="DB115" s="41">
        <f t="shared" si="128"/>
        <v>0</v>
      </c>
      <c r="DC115" s="41">
        <f t="shared" si="128"/>
        <v>0</v>
      </c>
    </row>
    <row r="116" spans="2:107" x14ac:dyDescent="0.35">
      <c r="B116" s="40"/>
    </row>
    <row r="117" spans="2:107" x14ac:dyDescent="0.35">
      <c r="B117">
        <f>B$91</f>
        <v>3</v>
      </c>
    </row>
    <row r="118" spans="2:107" x14ac:dyDescent="0.35">
      <c r="B118" s="40" t="s">
        <v>102</v>
      </c>
      <c r="H118" s="41">
        <f>C121</f>
        <v>0</v>
      </c>
      <c r="I118" s="41">
        <f t="shared" ref="I118:BU118" si="129">H121</f>
        <v>0</v>
      </c>
      <c r="J118" s="41">
        <f t="shared" si="129"/>
        <v>0</v>
      </c>
      <c r="K118" s="41">
        <f t="shared" si="129"/>
        <v>0</v>
      </c>
      <c r="L118" s="41">
        <f t="shared" si="129"/>
        <v>0</v>
      </c>
      <c r="M118" s="41">
        <f t="shared" si="129"/>
        <v>0</v>
      </c>
      <c r="N118" s="41">
        <f t="shared" si="129"/>
        <v>0</v>
      </c>
      <c r="O118" s="41">
        <f t="shared" si="129"/>
        <v>0</v>
      </c>
      <c r="P118" s="41">
        <f t="shared" si="129"/>
        <v>0</v>
      </c>
      <c r="Q118" s="41">
        <f t="shared" si="129"/>
        <v>0</v>
      </c>
      <c r="R118" s="41">
        <f t="shared" si="129"/>
        <v>0</v>
      </c>
      <c r="S118" s="41">
        <f t="shared" si="129"/>
        <v>0</v>
      </c>
      <c r="T118" s="41">
        <f t="shared" si="129"/>
        <v>0</v>
      </c>
      <c r="U118" s="41">
        <f t="shared" si="129"/>
        <v>0</v>
      </c>
      <c r="V118" s="41">
        <f t="shared" si="129"/>
        <v>0</v>
      </c>
      <c r="W118" s="41">
        <f t="shared" si="129"/>
        <v>0</v>
      </c>
      <c r="X118" s="41">
        <f t="shared" si="129"/>
        <v>0</v>
      </c>
      <c r="Y118" s="41">
        <f t="shared" si="129"/>
        <v>0</v>
      </c>
      <c r="Z118" s="41">
        <f t="shared" si="129"/>
        <v>0</v>
      </c>
      <c r="AA118" s="41">
        <f t="shared" si="129"/>
        <v>0</v>
      </c>
      <c r="AB118" s="41">
        <f t="shared" si="129"/>
        <v>0</v>
      </c>
      <c r="AC118" s="41">
        <f t="shared" si="129"/>
        <v>0</v>
      </c>
      <c r="AD118" s="41">
        <f t="shared" si="129"/>
        <v>0</v>
      </c>
      <c r="AE118" s="41">
        <f t="shared" si="129"/>
        <v>0</v>
      </c>
      <c r="AF118" s="41">
        <f t="shared" si="129"/>
        <v>0</v>
      </c>
      <c r="AG118" s="41">
        <f t="shared" si="129"/>
        <v>0</v>
      </c>
      <c r="AH118" s="41">
        <f t="shared" si="129"/>
        <v>0</v>
      </c>
      <c r="AI118" s="41">
        <f t="shared" si="129"/>
        <v>0</v>
      </c>
      <c r="AJ118" s="41">
        <f t="shared" si="129"/>
        <v>0</v>
      </c>
      <c r="AK118" s="41">
        <f t="shared" si="129"/>
        <v>0</v>
      </c>
      <c r="AL118" s="41">
        <f t="shared" si="129"/>
        <v>0</v>
      </c>
      <c r="AM118" s="41">
        <f t="shared" si="129"/>
        <v>0</v>
      </c>
      <c r="AN118" s="41">
        <f t="shared" si="129"/>
        <v>0</v>
      </c>
      <c r="AO118" s="41">
        <f t="shared" si="129"/>
        <v>0</v>
      </c>
      <c r="AP118" s="41">
        <f t="shared" si="129"/>
        <v>0</v>
      </c>
      <c r="AQ118" s="41">
        <f t="shared" si="129"/>
        <v>0</v>
      </c>
      <c r="AR118" s="41">
        <f t="shared" si="129"/>
        <v>0</v>
      </c>
      <c r="AS118" s="41">
        <f t="shared" si="129"/>
        <v>0</v>
      </c>
      <c r="AT118" s="41">
        <f t="shared" si="129"/>
        <v>0</v>
      </c>
      <c r="AU118" s="41">
        <f t="shared" si="129"/>
        <v>0</v>
      </c>
      <c r="AV118" s="41">
        <f t="shared" si="129"/>
        <v>0</v>
      </c>
      <c r="AW118" s="41">
        <f t="shared" si="129"/>
        <v>0</v>
      </c>
      <c r="AX118" s="41">
        <f t="shared" si="129"/>
        <v>0</v>
      </c>
      <c r="AY118" s="41">
        <f t="shared" si="129"/>
        <v>0</v>
      </c>
      <c r="AZ118" s="41">
        <f t="shared" si="129"/>
        <v>0</v>
      </c>
      <c r="BA118" s="41">
        <f t="shared" si="129"/>
        <v>0</v>
      </c>
      <c r="BB118" s="41">
        <f t="shared" si="129"/>
        <v>0</v>
      </c>
      <c r="BC118" s="41">
        <f t="shared" si="129"/>
        <v>0</v>
      </c>
      <c r="BD118" s="41">
        <f t="shared" si="129"/>
        <v>0</v>
      </c>
      <c r="BE118" s="41">
        <f t="shared" si="129"/>
        <v>0</v>
      </c>
      <c r="BF118" s="41">
        <f t="shared" si="129"/>
        <v>0</v>
      </c>
      <c r="BG118" s="41">
        <f t="shared" si="129"/>
        <v>0</v>
      </c>
      <c r="BH118" s="41">
        <f t="shared" si="129"/>
        <v>0</v>
      </c>
      <c r="BI118" s="41">
        <f t="shared" si="129"/>
        <v>0</v>
      </c>
      <c r="BJ118" s="41">
        <f t="shared" si="129"/>
        <v>0</v>
      </c>
      <c r="BK118" s="41">
        <f t="shared" si="129"/>
        <v>0</v>
      </c>
      <c r="BL118" s="41">
        <f t="shared" si="129"/>
        <v>0</v>
      </c>
      <c r="BM118" s="41">
        <f t="shared" si="129"/>
        <v>0</v>
      </c>
      <c r="BN118" s="41">
        <f t="shared" si="129"/>
        <v>0</v>
      </c>
      <c r="BO118" s="41">
        <f t="shared" si="129"/>
        <v>0</v>
      </c>
      <c r="BP118" s="41">
        <f t="shared" si="129"/>
        <v>0</v>
      </c>
      <c r="BQ118" s="41">
        <f t="shared" si="129"/>
        <v>0</v>
      </c>
      <c r="BR118" s="41">
        <f t="shared" si="129"/>
        <v>0</v>
      </c>
      <c r="BS118" s="41">
        <f t="shared" si="129"/>
        <v>0</v>
      </c>
      <c r="BT118" s="41">
        <f t="shared" si="129"/>
        <v>0</v>
      </c>
      <c r="BU118" s="41">
        <f t="shared" si="129"/>
        <v>0</v>
      </c>
      <c r="BV118" s="41">
        <f t="shared" ref="BV118:DC118" si="130">BU121</f>
        <v>0</v>
      </c>
      <c r="BW118" s="41">
        <f t="shared" si="130"/>
        <v>0</v>
      </c>
      <c r="BX118" s="41">
        <f t="shared" si="130"/>
        <v>0</v>
      </c>
      <c r="BY118" s="41">
        <f t="shared" si="130"/>
        <v>0</v>
      </c>
      <c r="BZ118" s="41">
        <f t="shared" si="130"/>
        <v>0</v>
      </c>
      <c r="CA118" s="41">
        <f t="shared" si="130"/>
        <v>0</v>
      </c>
      <c r="CB118" s="41">
        <f t="shared" si="130"/>
        <v>0</v>
      </c>
      <c r="CC118" s="41">
        <f t="shared" si="130"/>
        <v>0</v>
      </c>
      <c r="CD118" s="41">
        <f t="shared" si="130"/>
        <v>0</v>
      </c>
      <c r="CE118" s="41">
        <f t="shared" si="130"/>
        <v>0</v>
      </c>
      <c r="CF118" s="41">
        <f t="shared" si="130"/>
        <v>0</v>
      </c>
      <c r="CG118" s="41">
        <f t="shared" si="130"/>
        <v>0</v>
      </c>
      <c r="CH118" s="41">
        <f t="shared" si="130"/>
        <v>0</v>
      </c>
      <c r="CI118" s="41">
        <f t="shared" si="130"/>
        <v>0</v>
      </c>
      <c r="CJ118" s="41">
        <f t="shared" si="130"/>
        <v>0</v>
      </c>
      <c r="CK118" s="41">
        <f t="shared" si="130"/>
        <v>0</v>
      </c>
      <c r="CL118" s="41">
        <f t="shared" si="130"/>
        <v>0</v>
      </c>
      <c r="CM118" s="41">
        <f t="shared" si="130"/>
        <v>0</v>
      </c>
      <c r="CN118" s="41">
        <f t="shared" si="130"/>
        <v>0</v>
      </c>
      <c r="CO118" s="41">
        <f t="shared" si="130"/>
        <v>0</v>
      </c>
      <c r="CP118" s="41">
        <f t="shared" si="130"/>
        <v>0</v>
      </c>
      <c r="CQ118" s="41">
        <f t="shared" si="130"/>
        <v>0</v>
      </c>
      <c r="CR118" s="41">
        <f t="shared" si="130"/>
        <v>0</v>
      </c>
      <c r="CS118" s="41">
        <f t="shared" si="130"/>
        <v>0</v>
      </c>
      <c r="CT118" s="41">
        <f t="shared" si="130"/>
        <v>0</v>
      </c>
      <c r="CU118" s="41">
        <f t="shared" si="130"/>
        <v>0</v>
      </c>
      <c r="CV118" s="41">
        <f t="shared" si="130"/>
        <v>0</v>
      </c>
      <c r="CW118" s="41">
        <f t="shared" si="130"/>
        <v>0</v>
      </c>
      <c r="CX118" s="41">
        <f t="shared" si="130"/>
        <v>0</v>
      </c>
      <c r="CY118" s="41">
        <f t="shared" si="130"/>
        <v>0</v>
      </c>
      <c r="CZ118" s="41">
        <f t="shared" si="130"/>
        <v>0</v>
      </c>
      <c r="DA118" s="41">
        <f t="shared" si="130"/>
        <v>0</v>
      </c>
      <c r="DB118" s="41">
        <f t="shared" si="130"/>
        <v>0</v>
      </c>
      <c r="DC118" s="41">
        <f t="shared" si="130"/>
        <v>0</v>
      </c>
    </row>
    <row r="119" spans="2:107" x14ac:dyDescent="0.35">
      <c r="B119" s="40" t="s">
        <v>111</v>
      </c>
      <c r="H119" s="41">
        <f t="shared" ref="H119:AM119" si="131">H$91</f>
        <v>0</v>
      </c>
      <c r="I119" s="41">
        <f t="shared" si="131"/>
        <v>0</v>
      </c>
      <c r="J119" s="41">
        <f t="shared" si="131"/>
        <v>0</v>
      </c>
      <c r="K119" s="41">
        <f t="shared" si="131"/>
        <v>0</v>
      </c>
      <c r="L119" s="41">
        <f t="shared" si="131"/>
        <v>0</v>
      </c>
      <c r="M119" s="41">
        <f t="shared" si="131"/>
        <v>0</v>
      </c>
      <c r="N119" s="41">
        <f t="shared" si="131"/>
        <v>0</v>
      </c>
      <c r="O119" s="41">
        <f t="shared" si="131"/>
        <v>0</v>
      </c>
      <c r="P119" s="41">
        <f t="shared" si="131"/>
        <v>0</v>
      </c>
      <c r="Q119" s="41">
        <f t="shared" si="131"/>
        <v>0</v>
      </c>
      <c r="R119" s="41">
        <f t="shared" si="131"/>
        <v>0</v>
      </c>
      <c r="S119" s="41">
        <f t="shared" si="131"/>
        <v>0</v>
      </c>
      <c r="T119" s="41">
        <f t="shared" si="131"/>
        <v>0</v>
      </c>
      <c r="U119" s="41">
        <f t="shared" si="131"/>
        <v>0</v>
      </c>
      <c r="V119" s="41">
        <f t="shared" si="131"/>
        <v>0</v>
      </c>
      <c r="W119" s="41">
        <f t="shared" si="131"/>
        <v>0</v>
      </c>
      <c r="X119" s="41">
        <f t="shared" si="131"/>
        <v>0</v>
      </c>
      <c r="Y119" s="41">
        <f t="shared" si="131"/>
        <v>0</v>
      </c>
      <c r="Z119" s="41">
        <f t="shared" si="131"/>
        <v>0</v>
      </c>
      <c r="AA119" s="41">
        <f t="shared" si="131"/>
        <v>0</v>
      </c>
      <c r="AB119" s="41">
        <f t="shared" si="131"/>
        <v>0</v>
      </c>
      <c r="AC119" s="41">
        <f t="shared" si="131"/>
        <v>0</v>
      </c>
      <c r="AD119" s="41">
        <f t="shared" si="131"/>
        <v>0</v>
      </c>
      <c r="AE119" s="41">
        <f t="shared" si="131"/>
        <v>0</v>
      </c>
      <c r="AF119" s="41">
        <f t="shared" si="131"/>
        <v>0</v>
      </c>
      <c r="AG119" s="41">
        <f t="shared" si="131"/>
        <v>0</v>
      </c>
      <c r="AH119" s="41">
        <f t="shared" si="131"/>
        <v>0</v>
      </c>
      <c r="AI119" s="41">
        <f t="shared" si="131"/>
        <v>0</v>
      </c>
      <c r="AJ119" s="41">
        <f t="shared" si="131"/>
        <v>0</v>
      </c>
      <c r="AK119" s="41">
        <f t="shared" si="131"/>
        <v>0</v>
      </c>
      <c r="AL119" s="41">
        <f t="shared" si="131"/>
        <v>0</v>
      </c>
      <c r="AM119" s="41">
        <f t="shared" si="131"/>
        <v>0</v>
      </c>
      <c r="AN119" s="41">
        <f t="shared" ref="AN119:BS119" si="132">AN$91</f>
        <v>0</v>
      </c>
      <c r="AO119" s="41">
        <f t="shared" si="132"/>
        <v>0</v>
      </c>
      <c r="AP119" s="41">
        <f t="shared" si="132"/>
        <v>0</v>
      </c>
      <c r="AQ119" s="41">
        <f t="shared" si="132"/>
        <v>0</v>
      </c>
      <c r="AR119" s="41">
        <f t="shared" si="132"/>
        <v>0</v>
      </c>
      <c r="AS119" s="41">
        <f t="shared" si="132"/>
        <v>0</v>
      </c>
      <c r="AT119" s="41">
        <f t="shared" si="132"/>
        <v>0</v>
      </c>
      <c r="AU119" s="41">
        <f t="shared" si="132"/>
        <v>0</v>
      </c>
      <c r="AV119" s="41">
        <f t="shared" si="132"/>
        <v>0</v>
      </c>
      <c r="AW119" s="41">
        <f t="shared" si="132"/>
        <v>0</v>
      </c>
      <c r="AX119" s="41">
        <f t="shared" si="132"/>
        <v>0</v>
      </c>
      <c r="AY119" s="41">
        <f t="shared" si="132"/>
        <v>0</v>
      </c>
      <c r="AZ119" s="41">
        <f t="shared" si="132"/>
        <v>0</v>
      </c>
      <c r="BA119" s="41">
        <f t="shared" si="132"/>
        <v>0</v>
      </c>
      <c r="BB119" s="41">
        <f t="shared" si="132"/>
        <v>0</v>
      </c>
      <c r="BC119" s="41">
        <f t="shared" si="132"/>
        <v>0</v>
      </c>
      <c r="BD119" s="41">
        <f t="shared" si="132"/>
        <v>0</v>
      </c>
      <c r="BE119" s="41">
        <f t="shared" si="132"/>
        <v>0</v>
      </c>
      <c r="BF119" s="41">
        <f t="shared" si="132"/>
        <v>0</v>
      </c>
      <c r="BG119" s="41">
        <f t="shared" si="132"/>
        <v>0</v>
      </c>
      <c r="BH119" s="41">
        <f t="shared" si="132"/>
        <v>0</v>
      </c>
      <c r="BI119" s="41">
        <f t="shared" si="132"/>
        <v>0</v>
      </c>
      <c r="BJ119" s="41">
        <f t="shared" si="132"/>
        <v>0</v>
      </c>
      <c r="BK119" s="41">
        <f t="shared" si="132"/>
        <v>0</v>
      </c>
      <c r="BL119" s="41">
        <f t="shared" si="132"/>
        <v>0</v>
      </c>
      <c r="BM119" s="41">
        <f t="shared" si="132"/>
        <v>0</v>
      </c>
      <c r="BN119" s="41">
        <f t="shared" si="132"/>
        <v>0</v>
      </c>
      <c r="BO119" s="41">
        <f t="shared" si="132"/>
        <v>0</v>
      </c>
      <c r="BP119" s="41">
        <f t="shared" si="132"/>
        <v>0</v>
      </c>
      <c r="BQ119" s="41">
        <f t="shared" si="132"/>
        <v>0</v>
      </c>
      <c r="BR119" s="41">
        <f t="shared" si="132"/>
        <v>0</v>
      </c>
      <c r="BS119" s="41">
        <f t="shared" si="132"/>
        <v>0</v>
      </c>
      <c r="BT119" s="41">
        <f t="shared" ref="BT119:DC119" si="133">BT$91</f>
        <v>0</v>
      </c>
      <c r="BU119" s="41">
        <f t="shared" si="133"/>
        <v>0</v>
      </c>
      <c r="BV119" s="41">
        <f t="shared" si="133"/>
        <v>0</v>
      </c>
      <c r="BW119" s="41">
        <f t="shared" si="133"/>
        <v>0</v>
      </c>
      <c r="BX119" s="41">
        <f t="shared" si="133"/>
        <v>0</v>
      </c>
      <c r="BY119" s="41">
        <f t="shared" si="133"/>
        <v>0</v>
      </c>
      <c r="BZ119" s="41">
        <f t="shared" si="133"/>
        <v>0</v>
      </c>
      <c r="CA119" s="41">
        <f t="shared" si="133"/>
        <v>0</v>
      </c>
      <c r="CB119" s="41">
        <f t="shared" si="133"/>
        <v>0</v>
      </c>
      <c r="CC119" s="41">
        <f t="shared" si="133"/>
        <v>0</v>
      </c>
      <c r="CD119" s="41">
        <f t="shared" si="133"/>
        <v>0</v>
      </c>
      <c r="CE119" s="41">
        <f t="shared" si="133"/>
        <v>0</v>
      </c>
      <c r="CF119" s="41">
        <f t="shared" si="133"/>
        <v>0</v>
      </c>
      <c r="CG119" s="41">
        <f t="shared" si="133"/>
        <v>0</v>
      </c>
      <c r="CH119" s="41">
        <f t="shared" si="133"/>
        <v>0</v>
      </c>
      <c r="CI119" s="41">
        <f t="shared" si="133"/>
        <v>0</v>
      </c>
      <c r="CJ119" s="41">
        <f t="shared" si="133"/>
        <v>0</v>
      </c>
      <c r="CK119" s="41">
        <f t="shared" si="133"/>
        <v>0</v>
      </c>
      <c r="CL119" s="41">
        <f t="shared" si="133"/>
        <v>0</v>
      </c>
      <c r="CM119" s="41">
        <f t="shared" si="133"/>
        <v>0</v>
      </c>
      <c r="CN119" s="41">
        <f t="shared" si="133"/>
        <v>0</v>
      </c>
      <c r="CO119" s="41">
        <f t="shared" si="133"/>
        <v>0</v>
      </c>
      <c r="CP119" s="41">
        <f t="shared" si="133"/>
        <v>0</v>
      </c>
      <c r="CQ119" s="41">
        <f t="shared" si="133"/>
        <v>0</v>
      </c>
      <c r="CR119" s="41">
        <f t="shared" si="133"/>
        <v>0</v>
      </c>
      <c r="CS119" s="41">
        <f t="shared" si="133"/>
        <v>0</v>
      </c>
      <c r="CT119" s="41">
        <f t="shared" si="133"/>
        <v>0</v>
      </c>
      <c r="CU119" s="41">
        <f t="shared" si="133"/>
        <v>0</v>
      </c>
      <c r="CV119" s="41">
        <f t="shared" si="133"/>
        <v>0</v>
      </c>
      <c r="CW119" s="41">
        <f t="shared" si="133"/>
        <v>0</v>
      </c>
      <c r="CX119" s="41">
        <f t="shared" si="133"/>
        <v>0</v>
      </c>
      <c r="CY119" s="41">
        <f t="shared" si="133"/>
        <v>0</v>
      </c>
      <c r="CZ119" s="41">
        <f t="shared" si="133"/>
        <v>0</v>
      </c>
      <c r="DA119" s="41">
        <f t="shared" si="133"/>
        <v>0</v>
      </c>
      <c r="DB119" s="41">
        <f t="shared" si="133"/>
        <v>0</v>
      </c>
      <c r="DC119" s="41">
        <f t="shared" si="133"/>
        <v>0</v>
      </c>
    </row>
    <row r="120" spans="2:107" x14ac:dyDescent="0.35">
      <c r="B120" s="40" t="s">
        <v>103</v>
      </c>
      <c r="H120" s="41">
        <f>-(H119/2)*Inflation_WACC_Taxes_Price!$C$29-MIN(H118,SUM(C119:$C119)*Inflation_WACC_Taxes_Price!$C$29)</f>
        <v>0</v>
      </c>
      <c r="I120" s="41">
        <f>-(I119/2)*Inflation_WACC_Taxes_Price!$C$29-MIN(I118,SUM($C119:H119)*Inflation_WACC_Taxes_Price!$C$29)</f>
        <v>0</v>
      </c>
      <c r="J120" s="41">
        <f>-(J119/2)*Inflation_WACC_Taxes_Price!$C$29-MIN(J118,SUM($C119:I119)*Inflation_WACC_Taxes_Price!$C$29)</f>
        <v>0</v>
      </c>
      <c r="K120" s="41">
        <f>-(K119/2)*Inflation_WACC_Taxes_Price!$C$29-MIN(K118,SUM($C119:J119)*Inflation_WACC_Taxes_Price!$C$29)</f>
        <v>0</v>
      </c>
      <c r="L120" s="41">
        <f>-(L119/2)*Inflation_WACC_Taxes_Price!$C$29-MIN(L118,SUM($C119:K119)*Inflation_WACC_Taxes_Price!$C$29)</f>
        <v>0</v>
      </c>
      <c r="M120" s="41">
        <f>-(M119/2)*Inflation_WACC_Taxes_Price!$C$29-MIN(M118,SUM($C119:L119)*Inflation_WACC_Taxes_Price!$C$29)</f>
        <v>0</v>
      </c>
      <c r="N120" s="41">
        <f>-(N119/2)*Inflation_WACC_Taxes_Price!$C$29-MIN(N118,SUM($C119:M119)*Inflation_WACC_Taxes_Price!$C$29)</f>
        <v>0</v>
      </c>
      <c r="O120" s="41">
        <f>-(O119/2)*Inflation_WACC_Taxes_Price!$C$29-MIN(O118,SUM($C119:N119)*Inflation_WACC_Taxes_Price!$C$29)</f>
        <v>0</v>
      </c>
      <c r="P120" s="41">
        <f>-(P119/2)*Inflation_WACC_Taxes_Price!$C$29-MIN(P118,SUM($C119:O119)*Inflation_WACC_Taxes_Price!$C$29)</f>
        <v>0</v>
      </c>
      <c r="Q120" s="41">
        <f>-(Q119/2)*Inflation_WACC_Taxes_Price!$C$29-MIN(Q118,SUM($C119:P119)*Inflation_WACC_Taxes_Price!$C$29)</f>
        <v>0</v>
      </c>
      <c r="R120" s="41">
        <f>-(R119/2)*Inflation_WACC_Taxes_Price!$C$29-MIN(R118,SUM($C119:Q119)*Inflation_WACC_Taxes_Price!$C$29)</f>
        <v>0</v>
      </c>
      <c r="S120" s="41">
        <f>-(S119/2)*Inflation_WACC_Taxes_Price!$C$29-MIN(S118,SUM($C119:R119)*Inflation_WACC_Taxes_Price!$C$29)</f>
        <v>0</v>
      </c>
      <c r="T120" s="41">
        <f>-(T119/2)*Inflation_WACC_Taxes_Price!$C$29-MIN(T118,SUM($C119:S119)*Inflation_WACC_Taxes_Price!$C$29)</f>
        <v>0</v>
      </c>
      <c r="U120" s="41">
        <f>-(U119/2)*Inflation_WACC_Taxes_Price!$C$29-MIN(U118,SUM($C119:T119)*Inflation_WACC_Taxes_Price!$C$29)</f>
        <v>0</v>
      </c>
      <c r="V120" s="41">
        <f>-(V119/2)*Inflation_WACC_Taxes_Price!$C$29-MIN(V118,SUM($C119:U119)*Inflation_WACC_Taxes_Price!$C$29)</f>
        <v>0</v>
      </c>
      <c r="W120" s="41">
        <f>-(W119/2)*Inflation_WACC_Taxes_Price!$C$29-MIN(W118,SUM($C119:V119)*Inflation_WACC_Taxes_Price!$C$29)</f>
        <v>0</v>
      </c>
      <c r="X120" s="41">
        <f>-(X119/2)*Inflation_WACC_Taxes_Price!$C$29-MIN(X118,SUM($C119:W119)*Inflation_WACC_Taxes_Price!$C$29)</f>
        <v>0</v>
      </c>
      <c r="Y120" s="41">
        <f>-(Y119/2)*Inflation_WACC_Taxes_Price!$C$29-MIN(Y118,SUM($C119:X119)*Inflation_WACC_Taxes_Price!$C$29)</f>
        <v>0</v>
      </c>
      <c r="Z120" s="41">
        <f>-(Z119/2)*Inflation_WACC_Taxes_Price!$C$29-MIN(Z118,SUM($C119:Y119)*Inflation_WACC_Taxes_Price!$C$29)</f>
        <v>0</v>
      </c>
      <c r="AA120" s="41">
        <f>-(AA119/2)*Inflation_WACC_Taxes_Price!$C$29-MIN(AA118,SUM($C119:Z119)*Inflation_WACC_Taxes_Price!$C$29)</f>
        <v>0</v>
      </c>
      <c r="AB120" s="41">
        <f>-(AB119/2)*Inflation_WACC_Taxes_Price!$C$29-MIN(AB118,SUM($C119:AA119)*Inflation_WACC_Taxes_Price!$C$29)</f>
        <v>0</v>
      </c>
      <c r="AC120" s="41">
        <f>-(AC119/2)*Inflation_WACC_Taxes_Price!$C$29-MIN(AC118,SUM($C119:AB119)*Inflation_WACC_Taxes_Price!$C$29)</f>
        <v>0</v>
      </c>
      <c r="AD120" s="41">
        <f>-(AD119/2)*Inflation_WACC_Taxes_Price!$C$29-MIN(AD118,SUM($C119:AC119)*Inflation_WACC_Taxes_Price!$C$29)</f>
        <v>0</v>
      </c>
      <c r="AE120" s="41">
        <f>-(AE119/2)*Inflation_WACC_Taxes_Price!$C$29-MIN(AE118,SUM($C119:AD119)*Inflation_WACC_Taxes_Price!$C$29)</f>
        <v>0</v>
      </c>
      <c r="AF120" s="41">
        <f>-(AF119/2)*Inflation_WACC_Taxes_Price!$C$29-MIN(AF118,SUM($C119:AE119)*Inflation_WACC_Taxes_Price!$C$29)</f>
        <v>0</v>
      </c>
      <c r="AG120" s="41">
        <f>-(AG119/2)*Inflation_WACC_Taxes_Price!$C$29-MIN(AG118,SUM($C119:AF119)*Inflation_WACC_Taxes_Price!$C$29)</f>
        <v>0</v>
      </c>
      <c r="AH120" s="41">
        <f>-(AH119/2)*Inflation_WACC_Taxes_Price!$C$29-MIN(AH118,SUM($C119:AG119)*Inflation_WACC_Taxes_Price!$C$29)</f>
        <v>0</v>
      </c>
      <c r="AI120" s="41">
        <f>-(AI119/2)*Inflation_WACC_Taxes_Price!$C$29-MIN(AI118,SUM($C119:AH119)*Inflation_WACC_Taxes_Price!$C$29)</f>
        <v>0</v>
      </c>
      <c r="AJ120" s="41">
        <f>-(AJ119/2)*Inflation_WACC_Taxes_Price!$C$29-MIN(AJ118,SUM($C119:AI119)*Inflation_WACC_Taxes_Price!$C$29)</f>
        <v>0</v>
      </c>
      <c r="AK120" s="41">
        <f>-(AK119/2)*Inflation_WACC_Taxes_Price!$C$29-MIN(AK118,SUM($C119:AJ119)*Inflation_WACC_Taxes_Price!$C$29)</f>
        <v>0</v>
      </c>
      <c r="AL120" s="41">
        <f>-(AL119/2)*Inflation_WACC_Taxes_Price!$C$29-MIN(AL118,SUM($C119:AK119)*Inflation_WACC_Taxes_Price!$C$29)</f>
        <v>0</v>
      </c>
      <c r="AM120" s="41">
        <f>-(AM119/2)*Inflation_WACC_Taxes_Price!$C$29-MIN(AM118,SUM($C119:AL119)*Inflation_WACC_Taxes_Price!$C$29)</f>
        <v>0</v>
      </c>
      <c r="AN120" s="41">
        <f>-(AN119/2)*Inflation_WACC_Taxes_Price!$C$29-MIN(AN118,SUM($C119:AM119)*Inflation_WACC_Taxes_Price!$C$29)</f>
        <v>0</v>
      </c>
      <c r="AO120" s="41">
        <f>-(AO119/2)*Inflation_WACC_Taxes_Price!$C$29-MIN(AO118,SUM($C119:AN119)*Inflation_WACC_Taxes_Price!$C$29)</f>
        <v>0</v>
      </c>
      <c r="AP120" s="41">
        <f>-(AP119/2)*Inflation_WACC_Taxes_Price!$C$29-MIN(AP118,SUM($C119:AO119)*Inflation_WACC_Taxes_Price!$C$29)</f>
        <v>0</v>
      </c>
      <c r="AQ120" s="41">
        <f>-(AQ119/2)*Inflation_WACC_Taxes_Price!$C$29-MIN(AQ118,SUM($C119:AP119)*Inflation_WACC_Taxes_Price!$C$29)</f>
        <v>0</v>
      </c>
      <c r="AR120" s="41">
        <f>-(AR119/2)*Inflation_WACC_Taxes_Price!$C$29-MIN(AR118,SUM($C119:AQ119)*Inflation_WACC_Taxes_Price!$C$29)</f>
        <v>0</v>
      </c>
      <c r="AS120" s="41">
        <f>-(AS119/2)*Inflation_WACC_Taxes_Price!$C$29-MIN(AS118,SUM($C119:AR119)*Inflation_WACC_Taxes_Price!$C$29)</f>
        <v>0</v>
      </c>
      <c r="AT120" s="41">
        <f>-(AT119/2)*Inflation_WACC_Taxes_Price!$C$29-MIN(AT118,SUM($C119:AS119)*Inflation_WACC_Taxes_Price!$C$29)</f>
        <v>0</v>
      </c>
      <c r="AU120" s="41">
        <f>-(AU119/2)*Inflation_WACC_Taxes_Price!$C$29-MIN(AU118,SUM($C119:AT119)*Inflation_WACC_Taxes_Price!$C$29)</f>
        <v>0</v>
      </c>
      <c r="AV120" s="41">
        <f>-(AV119/2)*Inflation_WACC_Taxes_Price!$C$29-MIN(AV118,SUM($C119:AU119)*Inflation_WACC_Taxes_Price!$C$29)</f>
        <v>0</v>
      </c>
      <c r="AW120" s="41">
        <f>-(AW119/2)*Inflation_WACC_Taxes_Price!$C$29-MIN(AW118,SUM($C119:AV119)*Inflation_WACC_Taxes_Price!$C$29)</f>
        <v>0</v>
      </c>
      <c r="AX120" s="41">
        <f>-(AX119/2)*Inflation_WACC_Taxes_Price!$C$29-MIN(AX118,SUM($C119:AW119)*Inflation_WACC_Taxes_Price!$C$29)</f>
        <v>0</v>
      </c>
      <c r="AY120" s="41">
        <f>-(AY119/2)*Inflation_WACC_Taxes_Price!$C$29-MIN(AY118,SUM($C119:AX119)*Inflation_WACC_Taxes_Price!$C$29)</f>
        <v>0</v>
      </c>
      <c r="AZ120" s="41">
        <f>-(AZ119/2)*Inflation_WACC_Taxes_Price!$C$29-MIN(AZ118,SUM($C119:AY119)*Inflation_WACC_Taxes_Price!$C$29)</f>
        <v>0</v>
      </c>
      <c r="BA120" s="41">
        <f>-(BA119/2)*Inflation_WACC_Taxes_Price!$C$29-MIN(BA118,SUM($C119:AZ119)*Inflation_WACC_Taxes_Price!$C$29)</f>
        <v>0</v>
      </c>
      <c r="BB120" s="41">
        <f>-(BB119/2)*Inflation_WACC_Taxes_Price!$C$29-MIN(BB118,SUM($C119:BA119)*Inflation_WACC_Taxes_Price!$C$29)</f>
        <v>0</v>
      </c>
      <c r="BC120" s="41">
        <f>-(BC119/2)*Inflation_WACC_Taxes_Price!$C$29-MIN(BC118,SUM($C119:BB119)*Inflation_WACC_Taxes_Price!$C$29)</f>
        <v>0</v>
      </c>
      <c r="BD120" s="41">
        <f>-(BD119/2)*Inflation_WACC_Taxes_Price!$C$29-MIN(BD118,SUM($C119:BC119)*Inflation_WACC_Taxes_Price!$C$29)</f>
        <v>0</v>
      </c>
      <c r="BE120" s="41">
        <f>-(BE119/2)*Inflation_WACC_Taxes_Price!$C$29-MIN(BE118,SUM($C119:BD119)*Inflation_WACC_Taxes_Price!$C$29)</f>
        <v>0</v>
      </c>
      <c r="BF120" s="41">
        <f>-(BF119/2)*Inflation_WACC_Taxes_Price!$C$29-MIN(BF118,SUM($C119:BE119)*Inflation_WACC_Taxes_Price!$C$29)</f>
        <v>0</v>
      </c>
      <c r="BG120" s="41">
        <f>-(BG119/2)*Inflation_WACC_Taxes_Price!$C$29-MIN(BG118,SUM($C119:BF119)*Inflation_WACC_Taxes_Price!$C$29)</f>
        <v>0</v>
      </c>
      <c r="BH120" s="41">
        <f>-(BH119/2)*Inflation_WACC_Taxes_Price!$C$29-MIN(BH118,SUM($C119:BG119)*Inflation_WACC_Taxes_Price!$C$29)</f>
        <v>0</v>
      </c>
      <c r="BI120" s="41">
        <f>-(BI119/2)*Inflation_WACC_Taxes_Price!$C$29-MIN(BI118,SUM($C119:BH119)*Inflation_WACC_Taxes_Price!$C$29)</f>
        <v>0</v>
      </c>
      <c r="BJ120" s="41">
        <f>-(BJ119/2)*Inflation_WACC_Taxes_Price!$C$29-MIN(BJ118,SUM($C119:BI119)*Inflation_WACC_Taxes_Price!$C$29)</f>
        <v>0</v>
      </c>
      <c r="BK120" s="41">
        <f>-(BK119/2)*Inflation_WACC_Taxes_Price!$C$29-MIN(BK118,SUM($C119:BJ119)*Inflation_WACC_Taxes_Price!$C$29)</f>
        <v>0</v>
      </c>
      <c r="BL120" s="41">
        <f>-(BL119/2)*Inflation_WACC_Taxes_Price!$C$29-MIN(BL118,SUM($C119:BK119)*Inflation_WACC_Taxes_Price!$C$29)</f>
        <v>0</v>
      </c>
      <c r="BM120" s="41">
        <f>-(BM119/2)*Inflation_WACC_Taxes_Price!$C$29-MIN(BM118,SUM($C119:BL119)*Inflation_WACC_Taxes_Price!$C$29)</f>
        <v>0</v>
      </c>
      <c r="BN120" s="41">
        <f>-(BN119/2)*Inflation_WACC_Taxes_Price!$C$29-MIN(BN118,SUM($C119:BM119)*Inflation_WACC_Taxes_Price!$C$29)</f>
        <v>0</v>
      </c>
      <c r="BO120" s="41">
        <f>-(BO119/2)*Inflation_WACC_Taxes_Price!$C$29-MIN(BO118,SUM($C119:BN119)*Inflation_WACC_Taxes_Price!$C$29)</f>
        <v>0</v>
      </c>
      <c r="BP120" s="41">
        <f>-(BP119/2)*Inflation_WACC_Taxes_Price!$C$29-MIN(BP118,SUM($C119:BO119)*Inflation_WACC_Taxes_Price!$C$29)</f>
        <v>0</v>
      </c>
      <c r="BQ120" s="41">
        <f>-(BQ119/2)*Inflation_WACC_Taxes_Price!$C$29-MIN(BQ118,SUM($C119:BP119)*Inflation_WACC_Taxes_Price!$C$29)</f>
        <v>0</v>
      </c>
      <c r="BR120" s="41">
        <f>-(BR119/2)*Inflation_WACC_Taxes_Price!$C$29-MIN(BR118,SUM($C119:BQ119)*Inflation_WACC_Taxes_Price!$C$29)</f>
        <v>0</v>
      </c>
      <c r="BS120" s="41">
        <f>-(BS119/2)*Inflation_WACC_Taxes_Price!$C$29-MIN(BS118,SUM($C119:BR119)*Inflation_WACC_Taxes_Price!$C$29)</f>
        <v>0</v>
      </c>
      <c r="BT120" s="41">
        <f>-(BT119/2)*Inflation_WACC_Taxes_Price!$C$29-MIN(BT118,SUM($C119:BS119)*Inflation_WACC_Taxes_Price!$C$29)</f>
        <v>0</v>
      </c>
      <c r="BU120" s="41">
        <f>-(BU119/2)*Inflation_WACC_Taxes_Price!$C$29-MIN(BU118,SUM($C119:BT119)*Inflation_WACC_Taxes_Price!$C$29)</f>
        <v>0</v>
      </c>
      <c r="BV120" s="41">
        <f>-(BV119/2)*Inflation_WACC_Taxes_Price!$C$29-MIN(BV118,SUM($C119:BU119)*Inflation_WACC_Taxes_Price!$C$29)</f>
        <v>0</v>
      </c>
      <c r="BW120" s="41">
        <f>-(BW119/2)*Inflation_WACC_Taxes_Price!$C$29-MIN(BW118,SUM($C119:BV119)*Inflation_WACC_Taxes_Price!$C$29)</f>
        <v>0</v>
      </c>
      <c r="BX120" s="41">
        <f>-(BX119/2)*Inflation_WACC_Taxes_Price!$C$29-MIN(BX118,SUM($C119:BW119)*Inflation_WACC_Taxes_Price!$C$29)</f>
        <v>0</v>
      </c>
      <c r="BY120" s="41">
        <f>-(BY119/2)*Inflation_WACC_Taxes_Price!$C$29-MIN(BY118,SUM($C119:BX119)*Inflation_WACC_Taxes_Price!$C$29)</f>
        <v>0</v>
      </c>
      <c r="BZ120" s="41">
        <f>-(BZ119/2)*Inflation_WACC_Taxes_Price!$C$29-MIN(BZ118,SUM($C119:BY119)*Inflation_WACC_Taxes_Price!$C$29)</f>
        <v>0</v>
      </c>
      <c r="CA120" s="41">
        <f>-(CA119/2)*Inflation_WACC_Taxes_Price!$C$29-MIN(CA118,SUM($C119:BZ119)*Inflation_WACC_Taxes_Price!$C$29)</f>
        <v>0</v>
      </c>
      <c r="CB120" s="41">
        <f>-(CB119/2)*Inflation_WACC_Taxes_Price!$C$29-MIN(CB118,SUM($C119:CA119)*Inflation_WACC_Taxes_Price!$C$29)</f>
        <v>0</v>
      </c>
      <c r="CC120" s="41">
        <f>-(CC119/2)*Inflation_WACC_Taxes_Price!$C$29-MIN(CC118,SUM($C119:CB119)*Inflation_WACC_Taxes_Price!$C$29)</f>
        <v>0</v>
      </c>
      <c r="CD120" s="41">
        <f>-(CD119/2)*Inflation_WACC_Taxes_Price!$C$29-MIN(CD118,SUM($C119:CC119)*Inflation_WACC_Taxes_Price!$C$29)</f>
        <v>0</v>
      </c>
      <c r="CE120" s="41">
        <f>-(CE119/2)*Inflation_WACC_Taxes_Price!$C$29-MIN(CE118,SUM($C119:CD119)*Inflation_WACC_Taxes_Price!$C$29)</f>
        <v>0</v>
      </c>
      <c r="CF120" s="41">
        <f>-(CF119/2)*Inflation_WACC_Taxes_Price!$C$29-MIN(CF118,SUM($C119:CE119)*Inflation_WACC_Taxes_Price!$C$29)</f>
        <v>0</v>
      </c>
      <c r="CG120" s="41">
        <f>-(CG119/2)*Inflation_WACC_Taxes_Price!$C$29-MIN(CG118,SUM($C119:CF119)*Inflation_WACC_Taxes_Price!$C$29)</f>
        <v>0</v>
      </c>
      <c r="CH120" s="41">
        <f>-(CH119/2)*Inflation_WACC_Taxes_Price!$C$29-MIN(CH118,SUM($C119:CG119)*Inflation_WACC_Taxes_Price!$C$29)</f>
        <v>0</v>
      </c>
      <c r="CI120" s="41">
        <f>-(CI119/2)*Inflation_WACC_Taxes_Price!$C$29-MIN(CI118,SUM($C119:CH119)*Inflation_WACC_Taxes_Price!$C$29)</f>
        <v>0</v>
      </c>
      <c r="CJ120" s="41">
        <f>-(CJ119/2)*Inflation_WACC_Taxes_Price!$C$29-MIN(CJ118,SUM($C119:CI119)*Inflation_WACC_Taxes_Price!$C$29)</f>
        <v>0</v>
      </c>
      <c r="CK120" s="41">
        <f>-(CK119/2)*Inflation_WACC_Taxes_Price!$C$29-MIN(CK118,SUM($C119:CJ119)*Inflation_WACC_Taxes_Price!$C$29)</f>
        <v>0</v>
      </c>
      <c r="CL120" s="41">
        <f>-(CL119/2)*Inflation_WACC_Taxes_Price!$C$29-MIN(CL118,SUM($C119:CK119)*Inflation_WACC_Taxes_Price!$C$29)</f>
        <v>0</v>
      </c>
      <c r="CM120" s="41">
        <f>-(CM119/2)*Inflation_WACC_Taxes_Price!$C$29-MIN(CM118,SUM($C119:CL119)*Inflation_WACC_Taxes_Price!$C$29)</f>
        <v>0</v>
      </c>
      <c r="CN120" s="41">
        <f>-(CN119/2)*Inflation_WACC_Taxes_Price!$C$29-MIN(CN118,SUM($C119:CM119)*Inflation_WACC_Taxes_Price!$C$29)</f>
        <v>0</v>
      </c>
      <c r="CO120" s="41">
        <f>-(CO119/2)*Inflation_WACC_Taxes_Price!$C$29-MIN(CO118,SUM($C119:CN119)*Inflation_WACC_Taxes_Price!$C$29)</f>
        <v>0</v>
      </c>
      <c r="CP120" s="41">
        <f>-(CP119/2)*Inflation_WACC_Taxes_Price!$C$29-MIN(CP118,SUM($C119:CO119)*Inflation_WACC_Taxes_Price!$C$29)</f>
        <v>0</v>
      </c>
      <c r="CQ120" s="41">
        <f>-(CQ119/2)*Inflation_WACC_Taxes_Price!$C$29-MIN(CQ118,SUM($C119:CP119)*Inflation_WACC_Taxes_Price!$C$29)</f>
        <v>0</v>
      </c>
      <c r="CR120" s="41">
        <f>-(CR119/2)*Inflation_WACC_Taxes_Price!$C$29-MIN(CR118,SUM($C119:CQ119)*Inflation_WACC_Taxes_Price!$C$29)</f>
        <v>0</v>
      </c>
      <c r="CS120" s="41">
        <f>-(CS119/2)*Inflation_WACC_Taxes_Price!$C$29-MIN(CS118,SUM($C119:CR119)*Inflation_WACC_Taxes_Price!$C$29)</f>
        <v>0</v>
      </c>
      <c r="CT120" s="41">
        <f>-(CT119/2)*Inflation_WACC_Taxes_Price!$C$29-MIN(CT118,SUM($C119:CS119)*Inflation_WACC_Taxes_Price!$C$29)</f>
        <v>0</v>
      </c>
      <c r="CU120" s="41">
        <f>-(CU119/2)*Inflation_WACC_Taxes_Price!$C$29-MIN(CU118,SUM($C119:CT119)*Inflation_WACC_Taxes_Price!$C$29)</f>
        <v>0</v>
      </c>
      <c r="CV120" s="41">
        <f>-(CV119/2)*Inflation_WACC_Taxes_Price!$C$29-MIN(CV118,SUM($C119:CU119)*Inflation_WACC_Taxes_Price!$C$29)</f>
        <v>0</v>
      </c>
      <c r="CW120" s="41">
        <f>-(CW119/2)*Inflation_WACC_Taxes_Price!$C$29-MIN(CW118,SUM($C119:CV119)*Inflation_WACC_Taxes_Price!$C$29)</f>
        <v>0</v>
      </c>
      <c r="CX120" s="41">
        <f>-(CX119/2)*Inflation_WACC_Taxes_Price!$C$29-MIN(CX118,SUM($C119:CW119)*Inflation_WACC_Taxes_Price!$C$29)</f>
        <v>0</v>
      </c>
      <c r="CY120" s="41">
        <f>-(CY119/2)*Inflation_WACC_Taxes_Price!$C$29-MIN(CY118,SUM($C119:CX119)*Inflation_WACC_Taxes_Price!$C$29)</f>
        <v>0</v>
      </c>
      <c r="CZ120" s="41">
        <f>-(CZ119/2)*Inflation_WACC_Taxes_Price!$C$29-MIN(CZ118,SUM($C119:CY119)*Inflation_WACC_Taxes_Price!$C$29)</f>
        <v>0</v>
      </c>
      <c r="DA120" s="41">
        <f>-(DA119/2)*Inflation_WACC_Taxes_Price!$C$29-MIN(DA118,SUM($C119:CZ119)*Inflation_WACC_Taxes_Price!$C$29)</f>
        <v>0</v>
      </c>
      <c r="DB120" s="41">
        <f>-(DB119/2)*Inflation_WACC_Taxes_Price!$C$29-MIN(DB118,SUM($C119:DA119)*Inflation_WACC_Taxes_Price!$C$29)</f>
        <v>0</v>
      </c>
      <c r="DC120" s="41">
        <f>-(DC119/2)*Inflation_WACC_Taxes_Price!$C$29-MIN(DC118,SUM($C119:DB119)*Inflation_WACC_Taxes_Price!$C$29)</f>
        <v>0</v>
      </c>
    </row>
    <row r="121" spans="2:107" x14ac:dyDescent="0.35">
      <c r="B121" s="40" t="s">
        <v>104</v>
      </c>
      <c r="H121" s="41">
        <f>H118+H119+H120</f>
        <v>0</v>
      </c>
      <c r="I121" s="41">
        <f t="shared" ref="I121" si="134">I118+I119+I120</f>
        <v>0</v>
      </c>
      <c r="J121" s="41">
        <f t="shared" ref="J121:BU121" si="135">J118+J119+J120</f>
        <v>0</v>
      </c>
      <c r="K121" s="41">
        <f t="shared" si="135"/>
        <v>0</v>
      </c>
      <c r="L121" s="41">
        <f t="shared" si="135"/>
        <v>0</v>
      </c>
      <c r="M121" s="41">
        <f t="shared" si="135"/>
        <v>0</v>
      </c>
      <c r="N121" s="41">
        <f t="shared" si="135"/>
        <v>0</v>
      </c>
      <c r="O121" s="41">
        <f t="shared" si="135"/>
        <v>0</v>
      </c>
      <c r="P121" s="41">
        <f t="shared" si="135"/>
        <v>0</v>
      </c>
      <c r="Q121" s="41">
        <f t="shared" si="135"/>
        <v>0</v>
      </c>
      <c r="R121" s="41">
        <f t="shared" si="135"/>
        <v>0</v>
      </c>
      <c r="S121" s="41">
        <f t="shared" si="135"/>
        <v>0</v>
      </c>
      <c r="T121" s="41">
        <f t="shared" si="135"/>
        <v>0</v>
      </c>
      <c r="U121" s="41">
        <f t="shared" si="135"/>
        <v>0</v>
      </c>
      <c r="V121" s="41">
        <f t="shared" si="135"/>
        <v>0</v>
      </c>
      <c r="W121" s="41">
        <f t="shared" si="135"/>
        <v>0</v>
      </c>
      <c r="X121" s="41">
        <f t="shared" si="135"/>
        <v>0</v>
      </c>
      <c r="Y121" s="41">
        <f t="shared" si="135"/>
        <v>0</v>
      </c>
      <c r="Z121" s="41">
        <f t="shared" si="135"/>
        <v>0</v>
      </c>
      <c r="AA121" s="41">
        <f t="shared" si="135"/>
        <v>0</v>
      </c>
      <c r="AB121" s="41">
        <f t="shared" si="135"/>
        <v>0</v>
      </c>
      <c r="AC121" s="41">
        <f t="shared" si="135"/>
        <v>0</v>
      </c>
      <c r="AD121" s="41">
        <f t="shared" si="135"/>
        <v>0</v>
      </c>
      <c r="AE121" s="41">
        <f t="shared" si="135"/>
        <v>0</v>
      </c>
      <c r="AF121" s="41">
        <f t="shared" si="135"/>
        <v>0</v>
      </c>
      <c r="AG121" s="41">
        <f t="shared" si="135"/>
        <v>0</v>
      </c>
      <c r="AH121" s="41">
        <f t="shared" si="135"/>
        <v>0</v>
      </c>
      <c r="AI121" s="41">
        <f t="shared" si="135"/>
        <v>0</v>
      </c>
      <c r="AJ121" s="41">
        <f t="shared" si="135"/>
        <v>0</v>
      </c>
      <c r="AK121" s="41">
        <f t="shared" si="135"/>
        <v>0</v>
      </c>
      <c r="AL121" s="41">
        <f t="shared" si="135"/>
        <v>0</v>
      </c>
      <c r="AM121" s="41">
        <f t="shared" si="135"/>
        <v>0</v>
      </c>
      <c r="AN121" s="41">
        <f t="shared" si="135"/>
        <v>0</v>
      </c>
      <c r="AO121" s="41">
        <f t="shared" si="135"/>
        <v>0</v>
      </c>
      <c r="AP121" s="41">
        <f t="shared" si="135"/>
        <v>0</v>
      </c>
      <c r="AQ121" s="41">
        <f t="shared" si="135"/>
        <v>0</v>
      </c>
      <c r="AR121" s="41">
        <f t="shared" si="135"/>
        <v>0</v>
      </c>
      <c r="AS121" s="41">
        <f t="shared" si="135"/>
        <v>0</v>
      </c>
      <c r="AT121" s="41">
        <f t="shared" si="135"/>
        <v>0</v>
      </c>
      <c r="AU121" s="41">
        <f t="shared" si="135"/>
        <v>0</v>
      </c>
      <c r="AV121" s="41">
        <f t="shared" si="135"/>
        <v>0</v>
      </c>
      <c r="AW121" s="41">
        <f t="shared" si="135"/>
        <v>0</v>
      </c>
      <c r="AX121" s="41">
        <f t="shared" si="135"/>
        <v>0</v>
      </c>
      <c r="AY121" s="41">
        <f t="shared" si="135"/>
        <v>0</v>
      </c>
      <c r="AZ121" s="41">
        <f t="shared" si="135"/>
        <v>0</v>
      </c>
      <c r="BA121" s="41">
        <f t="shared" si="135"/>
        <v>0</v>
      </c>
      <c r="BB121" s="41">
        <f t="shared" si="135"/>
        <v>0</v>
      </c>
      <c r="BC121" s="41">
        <f t="shared" si="135"/>
        <v>0</v>
      </c>
      <c r="BD121" s="41">
        <f t="shared" si="135"/>
        <v>0</v>
      </c>
      <c r="BE121" s="41">
        <f t="shared" si="135"/>
        <v>0</v>
      </c>
      <c r="BF121" s="41">
        <f t="shared" si="135"/>
        <v>0</v>
      </c>
      <c r="BG121" s="41">
        <f t="shared" si="135"/>
        <v>0</v>
      </c>
      <c r="BH121" s="41">
        <f t="shared" si="135"/>
        <v>0</v>
      </c>
      <c r="BI121" s="41">
        <f t="shared" si="135"/>
        <v>0</v>
      </c>
      <c r="BJ121" s="41">
        <f t="shared" si="135"/>
        <v>0</v>
      </c>
      <c r="BK121" s="41">
        <f t="shared" si="135"/>
        <v>0</v>
      </c>
      <c r="BL121" s="41">
        <f t="shared" si="135"/>
        <v>0</v>
      </c>
      <c r="BM121" s="41">
        <f t="shared" si="135"/>
        <v>0</v>
      </c>
      <c r="BN121" s="41">
        <f t="shared" si="135"/>
        <v>0</v>
      </c>
      <c r="BO121" s="41">
        <f t="shared" si="135"/>
        <v>0</v>
      </c>
      <c r="BP121" s="41">
        <f t="shared" si="135"/>
        <v>0</v>
      </c>
      <c r="BQ121" s="41">
        <f t="shared" si="135"/>
        <v>0</v>
      </c>
      <c r="BR121" s="41">
        <f t="shared" si="135"/>
        <v>0</v>
      </c>
      <c r="BS121" s="41">
        <f t="shared" si="135"/>
        <v>0</v>
      </c>
      <c r="BT121" s="41">
        <f t="shared" si="135"/>
        <v>0</v>
      </c>
      <c r="BU121" s="41">
        <f t="shared" si="135"/>
        <v>0</v>
      </c>
      <c r="BV121" s="41">
        <f t="shared" ref="BV121:DC121" si="136">BV118+BV119+BV120</f>
        <v>0</v>
      </c>
      <c r="BW121" s="41">
        <f t="shared" si="136"/>
        <v>0</v>
      </c>
      <c r="BX121" s="41">
        <f t="shared" si="136"/>
        <v>0</v>
      </c>
      <c r="BY121" s="41">
        <f t="shared" si="136"/>
        <v>0</v>
      </c>
      <c r="BZ121" s="41">
        <f t="shared" si="136"/>
        <v>0</v>
      </c>
      <c r="CA121" s="41">
        <f t="shared" si="136"/>
        <v>0</v>
      </c>
      <c r="CB121" s="41">
        <f t="shared" si="136"/>
        <v>0</v>
      </c>
      <c r="CC121" s="41">
        <f t="shared" si="136"/>
        <v>0</v>
      </c>
      <c r="CD121" s="41">
        <f t="shared" si="136"/>
        <v>0</v>
      </c>
      <c r="CE121" s="41">
        <f t="shared" si="136"/>
        <v>0</v>
      </c>
      <c r="CF121" s="41">
        <f t="shared" si="136"/>
        <v>0</v>
      </c>
      <c r="CG121" s="41">
        <f t="shared" si="136"/>
        <v>0</v>
      </c>
      <c r="CH121" s="41">
        <f t="shared" si="136"/>
        <v>0</v>
      </c>
      <c r="CI121" s="41">
        <f t="shared" si="136"/>
        <v>0</v>
      </c>
      <c r="CJ121" s="41">
        <f t="shared" si="136"/>
        <v>0</v>
      </c>
      <c r="CK121" s="41">
        <f t="shared" si="136"/>
        <v>0</v>
      </c>
      <c r="CL121" s="41">
        <f t="shared" si="136"/>
        <v>0</v>
      </c>
      <c r="CM121" s="41">
        <f t="shared" si="136"/>
        <v>0</v>
      </c>
      <c r="CN121" s="41">
        <f t="shared" si="136"/>
        <v>0</v>
      </c>
      <c r="CO121" s="41">
        <f t="shared" si="136"/>
        <v>0</v>
      </c>
      <c r="CP121" s="41">
        <f t="shared" si="136"/>
        <v>0</v>
      </c>
      <c r="CQ121" s="41">
        <f t="shared" si="136"/>
        <v>0</v>
      </c>
      <c r="CR121" s="41">
        <f t="shared" si="136"/>
        <v>0</v>
      </c>
      <c r="CS121" s="41">
        <f t="shared" si="136"/>
        <v>0</v>
      </c>
      <c r="CT121" s="41">
        <f t="shared" si="136"/>
        <v>0</v>
      </c>
      <c r="CU121" s="41">
        <f t="shared" si="136"/>
        <v>0</v>
      </c>
      <c r="CV121" s="41">
        <f t="shared" si="136"/>
        <v>0</v>
      </c>
      <c r="CW121" s="41">
        <f t="shared" si="136"/>
        <v>0</v>
      </c>
      <c r="CX121" s="41">
        <f t="shared" si="136"/>
        <v>0</v>
      </c>
      <c r="CY121" s="41">
        <f t="shared" si="136"/>
        <v>0</v>
      </c>
      <c r="CZ121" s="41">
        <f t="shared" si="136"/>
        <v>0</v>
      </c>
      <c r="DA121" s="41">
        <f t="shared" si="136"/>
        <v>0</v>
      </c>
      <c r="DB121" s="41">
        <f t="shared" si="136"/>
        <v>0</v>
      </c>
      <c r="DC121" s="41">
        <f t="shared" si="136"/>
        <v>0</v>
      </c>
    </row>
    <row r="122" spans="2:107" x14ac:dyDescent="0.35">
      <c r="B122" s="40"/>
    </row>
    <row r="123" spans="2:107" x14ac:dyDescent="0.35">
      <c r="B123" s="40" t="s">
        <v>106</v>
      </c>
      <c r="H123" s="41">
        <f>C126</f>
        <v>0</v>
      </c>
      <c r="I123" s="41">
        <f t="shared" ref="I123:BU123" si="137">H126</f>
        <v>0</v>
      </c>
      <c r="J123" s="41">
        <f t="shared" si="137"/>
        <v>0</v>
      </c>
      <c r="K123" s="41">
        <f t="shared" si="137"/>
        <v>0</v>
      </c>
      <c r="L123" s="41">
        <f t="shared" si="137"/>
        <v>0</v>
      </c>
      <c r="M123" s="41">
        <f t="shared" si="137"/>
        <v>0</v>
      </c>
      <c r="N123" s="41">
        <f t="shared" si="137"/>
        <v>0</v>
      </c>
      <c r="O123" s="41">
        <f t="shared" si="137"/>
        <v>0</v>
      </c>
      <c r="P123" s="41">
        <f t="shared" si="137"/>
        <v>0</v>
      </c>
      <c r="Q123" s="41">
        <f t="shared" si="137"/>
        <v>0</v>
      </c>
      <c r="R123" s="41">
        <f t="shared" si="137"/>
        <v>0</v>
      </c>
      <c r="S123" s="41">
        <f t="shared" si="137"/>
        <v>0</v>
      </c>
      <c r="T123" s="41">
        <f t="shared" si="137"/>
        <v>0</v>
      </c>
      <c r="U123" s="41">
        <f t="shared" si="137"/>
        <v>0</v>
      </c>
      <c r="V123" s="41">
        <f t="shared" si="137"/>
        <v>0</v>
      </c>
      <c r="W123" s="41">
        <f t="shared" si="137"/>
        <v>0</v>
      </c>
      <c r="X123" s="41">
        <f t="shared" si="137"/>
        <v>0</v>
      </c>
      <c r="Y123" s="41">
        <f t="shared" si="137"/>
        <v>0</v>
      </c>
      <c r="Z123" s="41">
        <f t="shared" si="137"/>
        <v>0</v>
      </c>
      <c r="AA123" s="41">
        <f t="shared" si="137"/>
        <v>0</v>
      </c>
      <c r="AB123" s="41">
        <f t="shared" si="137"/>
        <v>0</v>
      </c>
      <c r="AC123" s="41">
        <f t="shared" si="137"/>
        <v>0</v>
      </c>
      <c r="AD123" s="41">
        <f t="shared" si="137"/>
        <v>0</v>
      </c>
      <c r="AE123" s="41">
        <f t="shared" si="137"/>
        <v>0</v>
      </c>
      <c r="AF123" s="41">
        <f t="shared" si="137"/>
        <v>0</v>
      </c>
      <c r="AG123" s="41">
        <f t="shared" si="137"/>
        <v>0</v>
      </c>
      <c r="AH123" s="41">
        <f t="shared" si="137"/>
        <v>0</v>
      </c>
      <c r="AI123" s="41">
        <f t="shared" si="137"/>
        <v>0</v>
      </c>
      <c r="AJ123" s="41">
        <f t="shared" si="137"/>
        <v>0</v>
      </c>
      <c r="AK123" s="41">
        <f t="shared" si="137"/>
        <v>0</v>
      </c>
      <c r="AL123" s="41">
        <f t="shared" si="137"/>
        <v>0</v>
      </c>
      <c r="AM123" s="41">
        <f t="shared" si="137"/>
        <v>0</v>
      </c>
      <c r="AN123" s="41">
        <f t="shared" si="137"/>
        <v>0</v>
      </c>
      <c r="AO123" s="41">
        <f t="shared" si="137"/>
        <v>0</v>
      </c>
      <c r="AP123" s="41">
        <f t="shared" si="137"/>
        <v>0</v>
      </c>
      <c r="AQ123" s="41">
        <f t="shared" si="137"/>
        <v>0</v>
      </c>
      <c r="AR123" s="41">
        <f t="shared" si="137"/>
        <v>0</v>
      </c>
      <c r="AS123" s="41">
        <f t="shared" si="137"/>
        <v>0</v>
      </c>
      <c r="AT123" s="41">
        <f t="shared" si="137"/>
        <v>0</v>
      </c>
      <c r="AU123" s="41">
        <f t="shared" si="137"/>
        <v>0</v>
      </c>
      <c r="AV123" s="41">
        <f t="shared" si="137"/>
        <v>0</v>
      </c>
      <c r="AW123" s="41">
        <f t="shared" si="137"/>
        <v>0</v>
      </c>
      <c r="AX123" s="41">
        <f t="shared" si="137"/>
        <v>0</v>
      </c>
      <c r="AY123" s="41">
        <f t="shared" si="137"/>
        <v>0</v>
      </c>
      <c r="AZ123" s="41">
        <f t="shared" si="137"/>
        <v>0</v>
      </c>
      <c r="BA123" s="41">
        <f t="shared" si="137"/>
        <v>0</v>
      </c>
      <c r="BB123" s="41">
        <f t="shared" si="137"/>
        <v>0</v>
      </c>
      <c r="BC123" s="41">
        <f t="shared" si="137"/>
        <v>0</v>
      </c>
      <c r="BD123" s="41">
        <f t="shared" si="137"/>
        <v>0</v>
      </c>
      <c r="BE123" s="41">
        <f t="shared" si="137"/>
        <v>0</v>
      </c>
      <c r="BF123" s="41">
        <f t="shared" si="137"/>
        <v>0</v>
      </c>
      <c r="BG123" s="41">
        <f t="shared" si="137"/>
        <v>0</v>
      </c>
      <c r="BH123" s="41">
        <f t="shared" si="137"/>
        <v>0</v>
      </c>
      <c r="BI123" s="41">
        <f t="shared" si="137"/>
        <v>0</v>
      </c>
      <c r="BJ123" s="41">
        <f t="shared" si="137"/>
        <v>0</v>
      </c>
      <c r="BK123" s="41">
        <f t="shared" si="137"/>
        <v>0</v>
      </c>
      <c r="BL123" s="41">
        <f t="shared" si="137"/>
        <v>0</v>
      </c>
      <c r="BM123" s="41">
        <f t="shared" si="137"/>
        <v>0</v>
      </c>
      <c r="BN123" s="41">
        <f t="shared" si="137"/>
        <v>0</v>
      </c>
      <c r="BO123" s="41">
        <f t="shared" si="137"/>
        <v>0</v>
      </c>
      <c r="BP123" s="41">
        <f t="shared" si="137"/>
        <v>0</v>
      </c>
      <c r="BQ123" s="41">
        <f t="shared" si="137"/>
        <v>0</v>
      </c>
      <c r="BR123" s="41">
        <f t="shared" si="137"/>
        <v>0</v>
      </c>
      <c r="BS123" s="41">
        <f t="shared" si="137"/>
        <v>0</v>
      </c>
      <c r="BT123" s="41">
        <f t="shared" si="137"/>
        <v>0</v>
      </c>
      <c r="BU123" s="41">
        <f t="shared" si="137"/>
        <v>0</v>
      </c>
      <c r="BV123" s="41">
        <f t="shared" ref="BV123:DC123" si="138">BU126</f>
        <v>0</v>
      </c>
      <c r="BW123" s="41">
        <f t="shared" si="138"/>
        <v>0</v>
      </c>
      <c r="BX123" s="41">
        <f t="shared" si="138"/>
        <v>0</v>
      </c>
      <c r="BY123" s="41">
        <f t="shared" si="138"/>
        <v>0</v>
      </c>
      <c r="BZ123" s="41">
        <f t="shared" si="138"/>
        <v>0</v>
      </c>
      <c r="CA123" s="41">
        <f t="shared" si="138"/>
        <v>0</v>
      </c>
      <c r="CB123" s="41">
        <f t="shared" si="138"/>
        <v>0</v>
      </c>
      <c r="CC123" s="41">
        <f t="shared" si="138"/>
        <v>0</v>
      </c>
      <c r="CD123" s="41">
        <f t="shared" si="138"/>
        <v>0</v>
      </c>
      <c r="CE123" s="41">
        <f t="shared" si="138"/>
        <v>0</v>
      </c>
      <c r="CF123" s="41">
        <f t="shared" si="138"/>
        <v>0</v>
      </c>
      <c r="CG123" s="41">
        <f t="shared" si="138"/>
        <v>0</v>
      </c>
      <c r="CH123" s="41">
        <f t="shared" si="138"/>
        <v>0</v>
      </c>
      <c r="CI123" s="41">
        <f t="shared" si="138"/>
        <v>0</v>
      </c>
      <c r="CJ123" s="41">
        <f t="shared" si="138"/>
        <v>0</v>
      </c>
      <c r="CK123" s="41">
        <f t="shared" si="138"/>
        <v>0</v>
      </c>
      <c r="CL123" s="41">
        <f t="shared" si="138"/>
        <v>0</v>
      </c>
      <c r="CM123" s="41">
        <f t="shared" si="138"/>
        <v>0</v>
      </c>
      <c r="CN123" s="41">
        <f t="shared" si="138"/>
        <v>0</v>
      </c>
      <c r="CO123" s="41">
        <f t="shared" si="138"/>
        <v>0</v>
      </c>
      <c r="CP123" s="41">
        <f t="shared" si="138"/>
        <v>0</v>
      </c>
      <c r="CQ123" s="41">
        <f t="shared" si="138"/>
        <v>0</v>
      </c>
      <c r="CR123" s="41">
        <f t="shared" si="138"/>
        <v>0</v>
      </c>
      <c r="CS123" s="41">
        <f t="shared" si="138"/>
        <v>0</v>
      </c>
      <c r="CT123" s="41">
        <f t="shared" si="138"/>
        <v>0</v>
      </c>
      <c r="CU123" s="41">
        <f t="shared" si="138"/>
        <v>0</v>
      </c>
      <c r="CV123" s="41">
        <f t="shared" si="138"/>
        <v>0</v>
      </c>
      <c r="CW123" s="41">
        <f t="shared" si="138"/>
        <v>0</v>
      </c>
      <c r="CX123" s="41">
        <f t="shared" si="138"/>
        <v>0</v>
      </c>
      <c r="CY123" s="41">
        <f t="shared" si="138"/>
        <v>0</v>
      </c>
      <c r="CZ123" s="41">
        <f t="shared" si="138"/>
        <v>0</v>
      </c>
      <c r="DA123" s="41">
        <f t="shared" si="138"/>
        <v>0</v>
      </c>
      <c r="DB123" s="41">
        <f t="shared" si="138"/>
        <v>0</v>
      </c>
      <c r="DC123" s="41">
        <f t="shared" si="138"/>
        <v>0</v>
      </c>
    </row>
    <row r="124" spans="2:107" x14ac:dyDescent="0.35">
      <c r="B124" s="40" t="s">
        <v>111</v>
      </c>
      <c r="H124" s="41">
        <f t="shared" ref="H124:AM124" si="139">H$91</f>
        <v>0</v>
      </c>
      <c r="I124" s="41">
        <f t="shared" si="139"/>
        <v>0</v>
      </c>
      <c r="J124" s="41">
        <f t="shared" si="139"/>
        <v>0</v>
      </c>
      <c r="K124" s="41">
        <f t="shared" si="139"/>
        <v>0</v>
      </c>
      <c r="L124" s="41">
        <f t="shared" si="139"/>
        <v>0</v>
      </c>
      <c r="M124" s="41">
        <f t="shared" si="139"/>
        <v>0</v>
      </c>
      <c r="N124" s="41">
        <f t="shared" si="139"/>
        <v>0</v>
      </c>
      <c r="O124" s="41">
        <f t="shared" si="139"/>
        <v>0</v>
      </c>
      <c r="P124" s="41">
        <f t="shared" si="139"/>
        <v>0</v>
      </c>
      <c r="Q124" s="41">
        <f t="shared" si="139"/>
        <v>0</v>
      </c>
      <c r="R124" s="41">
        <f t="shared" si="139"/>
        <v>0</v>
      </c>
      <c r="S124" s="41">
        <f t="shared" si="139"/>
        <v>0</v>
      </c>
      <c r="T124" s="41">
        <f t="shared" si="139"/>
        <v>0</v>
      </c>
      <c r="U124" s="41">
        <f t="shared" si="139"/>
        <v>0</v>
      </c>
      <c r="V124" s="41">
        <f t="shared" si="139"/>
        <v>0</v>
      </c>
      <c r="W124" s="41">
        <f t="shared" si="139"/>
        <v>0</v>
      </c>
      <c r="X124" s="41">
        <f t="shared" si="139"/>
        <v>0</v>
      </c>
      <c r="Y124" s="41">
        <f t="shared" si="139"/>
        <v>0</v>
      </c>
      <c r="Z124" s="41">
        <f t="shared" si="139"/>
        <v>0</v>
      </c>
      <c r="AA124" s="41">
        <f t="shared" si="139"/>
        <v>0</v>
      </c>
      <c r="AB124" s="41">
        <f t="shared" si="139"/>
        <v>0</v>
      </c>
      <c r="AC124" s="41">
        <f t="shared" si="139"/>
        <v>0</v>
      </c>
      <c r="AD124" s="41">
        <f t="shared" si="139"/>
        <v>0</v>
      </c>
      <c r="AE124" s="41">
        <f t="shared" si="139"/>
        <v>0</v>
      </c>
      <c r="AF124" s="41">
        <f t="shared" si="139"/>
        <v>0</v>
      </c>
      <c r="AG124" s="41">
        <f t="shared" si="139"/>
        <v>0</v>
      </c>
      <c r="AH124" s="41">
        <f t="shared" si="139"/>
        <v>0</v>
      </c>
      <c r="AI124" s="41">
        <f t="shared" si="139"/>
        <v>0</v>
      </c>
      <c r="AJ124" s="41">
        <f t="shared" si="139"/>
        <v>0</v>
      </c>
      <c r="AK124" s="41">
        <f t="shared" si="139"/>
        <v>0</v>
      </c>
      <c r="AL124" s="41">
        <f t="shared" si="139"/>
        <v>0</v>
      </c>
      <c r="AM124" s="41">
        <f t="shared" si="139"/>
        <v>0</v>
      </c>
      <c r="AN124" s="41">
        <f t="shared" ref="AN124:BS124" si="140">AN$91</f>
        <v>0</v>
      </c>
      <c r="AO124" s="41">
        <f t="shared" si="140"/>
        <v>0</v>
      </c>
      <c r="AP124" s="41">
        <f t="shared" si="140"/>
        <v>0</v>
      </c>
      <c r="AQ124" s="41">
        <f t="shared" si="140"/>
        <v>0</v>
      </c>
      <c r="AR124" s="41">
        <f t="shared" si="140"/>
        <v>0</v>
      </c>
      <c r="AS124" s="41">
        <f t="shared" si="140"/>
        <v>0</v>
      </c>
      <c r="AT124" s="41">
        <f t="shared" si="140"/>
        <v>0</v>
      </c>
      <c r="AU124" s="41">
        <f t="shared" si="140"/>
        <v>0</v>
      </c>
      <c r="AV124" s="41">
        <f t="shared" si="140"/>
        <v>0</v>
      </c>
      <c r="AW124" s="41">
        <f t="shared" si="140"/>
        <v>0</v>
      </c>
      <c r="AX124" s="41">
        <f t="shared" si="140"/>
        <v>0</v>
      </c>
      <c r="AY124" s="41">
        <f t="shared" si="140"/>
        <v>0</v>
      </c>
      <c r="AZ124" s="41">
        <f t="shared" si="140"/>
        <v>0</v>
      </c>
      <c r="BA124" s="41">
        <f t="shared" si="140"/>
        <v>0</v>
      </c>
      <c r="BB124" s="41">
        <f t="shared" si="140"/>
        <v>0</v>
      </c>
      <c r="BC124" s="41">
        <f t="shared" si="140"/>
        <v>0</v>
      </c>
      <c r="BD124" s="41">
        <f t="shared" si="140"/>
        <v>0</v>
      </c>
      <c r="BE124" s="41">
        <f t="shared" si="140"/>
        <v>0</v>
      </c>
      <c r="BF124" s="41">
        <f t="shared" si="140"/>
        <v>0</v>
      </c>
      <c r="BG124" s="41">
        <f t="shared" si="140"/>
        <v>0</v>
      </c>
      <c r="BH124" s="41">
        <f t="shared" si="140"/>
        <v>0</v>
      </c>
      <c r="BI124" s="41">
        <f t="shared" si="140"/>
        <v>0</v>
      </c>
      <c r="BJ124" s="41">
        <f t="shared" si="140"/>
        <v>0</v>
      </c>
      <c r="BK124" s="41">
        <f t="shared" si="140"/>
        <v>0</v>
      </c>
      <c r="BL124" s="41">
        <f t="shared" si="140"/>
        <v>0</v>
      </c>
      <c r="BM124" s="41">
        <f t="shared" si="140"/>
        <v>0</v>
      </c>
      <c r="BN124" s="41">
        <f t="shared" si="140"/>
        <v>0</v>
      </c>
      <c r="BO124" s="41">
        <f t="shared" si="140"/>
        <v>0</v>
      </c>
      <c r="BP124" s="41">
        <f t="shared" si="140"/>
        <v>0</v>
      </c>
      <c r="BQ124" s="41">
        <f t="shared" si="140"/>
        <v>0</v>
      </c>
      <c r="BR124" s="41">
        <f t="shared" si="140"/>
        <v>0</v>
      </c>
      <c r="BS124" s="41">
        <f t="shared" si="140"/>
        <v>0</v>
      </c>
      <c r="BT124" s="41">
        <f t="shared" ref="BT124:DC124" si="141">BT$91</f>
        <v>0</v>
      </c>
      <c r="BU124" s="41">
        <f t="shared" si="141"/>
        <v>0</v>
      </c>
      <c r="BV124" s="41">
        <f t="shared" si="141"/>
        <v>0</v>
      </c>
      <c r="BW124" s="41">
        <f t="shared" si="141"/>
        <v>0</v>
      </c>
      <c r="BX124" s="41">
        <f t="shared" si="141"/>
        <v>0</v>
      </c>
      <c r="BY124" s="41">
        <f t="shared" si="141"/>
        <v>0</v>
      </c>
      <c r="BZ124" s="41">
        <f t="shared" si="141"/>
        <v>0</v>
      </c>
      <c r="CA124" s="41">
        <f t="shared" si="141"/>
        <v>0</v>
      </c>
      <c r="CB124" s="41">
        <f t="shared" si="141"/>
        <v>0</v>
      </c>
      <c r="CC124" s="41">
        <f t="shared" si="141"/>
        <v>0</v>
      </c>
      <c r="CD124" s="41">
        <f t="shared" si="141"/>
        <v>0</v>
      </c>
      <c r="CE124" s="41">
        <f t="shared" si="141"/>
        <v>0</v>
      </c>
      <c r="CF124" s="41">
        <f t="shared" si="141"/>
        <v>0</v>
      </c>
      <c r="CG124" s="41">
        <f t="shared" si="141"/>
        <v>0</v>
      </c>
      <c r="CH124" s="41">
        <f t="shared" si="141"/>
        <v>0</v>
      </c>
      <c r="CI124" s="41">
        <f t="shared" si="141"/>
        <v>0</v>
      </c>
      <c r="CJ124" s="41">
        <f t="shared" si="141"/>
        <v>0</v>
      </c>
      <c r="CK124" s="41">
        <f t="shared" si="141"/>
        <v>0</v>
      </c>
      <c r="CL124" s="41">
        <f t="shared" si="141"/>
        <v>0</v>
      </c>
      <c r="CM124" s="41">
        <f t="shared" si="141"/>
        <v>0</v>
      </c>
      <c r="CN124" s="41">
        <f t="shared" si="141"/>
        <v>0</v>
      </c>
      <c r="CO124" s="41">
        <f t="shared" si="141"/>
        <v>0</v>
      </c>
      <c r="CP124" s="41">
        <f t="shared" si="141"/>
        <v>0</v>
      </c>
      <c r="CQ124" s="41">
        <f t="shared" si="141"/>
        <v>0</v>
      </c>
      <c r="CR124" s="41">
        <f t="shared" si="141"/>
        <v>0</v>
      </c>
      <c r="CS124" s="41">
        <f t="shared" si="141"/>
        <v>0</v>
      </c>
      <c r="CT124" s="41">
        <f t="shared" si="141"/>
        <v>0</v>
      </c>
      <c r="CU124" s="41">
        <f t="shared" si="141"/>
        <v>0</v>
      </c>
      <c r="CV124" s="41">
        <f t="shared" si="141"/>
        <v>0</v>
      </c>
      <c r="CW124" s="41">
        <f t="shared" si="141"/>
        <v>0</v>
      </c>
      <c r="CX124" s="41">
        <f t="shared" si="141"/>
        <v>0</v>
      </c>
      <c r="CY124" s="41">
        <f t="shared" si="141"/>
        <v>0</v>
      </c>
      <c r="CZ124" s="41">
        <f t="shared" si="141"/>
        <v>0</v>
      </c>
      <c r="DA124" s="41">
        <f t="shared" si="141"/>
        <v>0</v>
      </c>
      <c r="DB124" s="41">
        <f t="shared" si="141"/>
        <v>0</v>
      </c>
      <c r="DC124" s="41">
        <f t="shared" si="141"/>
        <v>0</v>
      </c>
    </row>
    <row r="125" spans="2:107" x14ac:dyDescent="0.35">
      <c r="B125" s="40" t="s">
        <v>95</v>
      </c>
      <c r="H125" s="41">
        <f>-(H124/2)*Inflation_WACC_Taxes_Price!$C$28-MIN(H123,SUM(C124:$C124)*Inflation_WACC_Taxes_Price!$C$28)</f>
        <v>0</v>
      </c>
      <c r="I125" s="41">
        <f>-(I124/2)*Inflation_WACC_Taxes_Price!$C$28-MIN(I123,SUM($C124:H124)*Inflation_WACC_Taxes_Price!$C$28)</f>
        <v>0</v>
      </c>
      <c r="J125" s="41">
        <f>-(J124/2)*Inflation_WACC_Taxes_Price!$C$28-MIN(J123,SUM($C124:I124)*Inflation_WACC_Taxes_Price!$C$28)</f>
        <v>0</v>
      </c>
      <c r="K125" s="41">
        <f>-(K124/2)*Inflation_WACC_Taxes_Price!$C$28-MIN(K123,SUM($C124:J124)*Inflation_WACC_Taxes_Price!$C$28)</f>
        <v>0</v>
      </c>
      <c r="L125" s="41">
        <f>-(L124/2)*Inflation_WACC_Taxes_Price!$C$28-MIN(L123,SUM($C124:K124)*Inflation_WACC_Taxes_Price!$C$28)</f>
        <v>0</v>
      </c>
      <c r="M125" s="41">
        <f>-(M124/2)*Inflation_WACC_Taxes_Price!$C$28-MIN(M123,SUM($C124:L124)*Inflation_WACC_Taxes_Price!$C$28)</f>
        <v>0</v>
      </c>
      <c r="N125" s="41">
        <f>-(N124/2)*Inflation_WACC_Taxes_Price!$C$28-MIN(N123,SUM($C124:M124)*Inflation_WACC_Taxes_Price!$C$28)</f>
        <v>0</v>
      </c>
      <c r="O125" s="41">
        <f>-(O124/2)*Inflation_WACC_Taxes_Price!$C$28-MIN(O123,SUM($C124:N124)*Inflation_WACC_Taxes_Price!$C$28)</f>
        <v>0</v>
      </c>
      <c r="P125" s="41">
        <f>-(P124/2)*Inflation_WACC_Taxes_Price!$C$28-MIN(P123,SUM($C124:O124)*Inflation_WACC_Taxes_Price!$C$28)</f>
        <v>0</v>
      </c>
      <c r="Q125" s="41">
        <f>-(Q124/2)*Inflation_WACC_Taxes_Price!$C$28-MIN(Q123,SUM($C124:P124)*Inflation_WACC_Taxes_Price!$C$28)</f>
        <v>0</v>
      </c>
      <c r="R125" s="41">
        <f>-(R124/2)*Inflation_WACC_Taxes_Price!$C$28-MIN(R123,SUM($C124:Q124)*Inflation_WACC_Taxes_Price!$C$28)</f>
        <v>0</v>
      </c>
      <c r="S125" s="41">
        <f>-(S124/2)*Inflation_WACC_Taxes_Price!$C$28-MIN(S123,SUM($C124:R124)*Inflation_WACC_Taxes_Price!$C$28)</f>
        <v>0</v>
      </c>
      <c r="T125" s="41">
        <f>-(T124/2)*Inflation_WACC_Taxes_Price!$C$28-MIN(T123,SUM($C124:S124)*Inflation_WACC_Taxes_Price!$C$28)</f>
        <v>0</v>
      </c>
      <c r="U125" s="41">
        <f>-(U124/2)*Inflation_WACC_Taxes_Price!$C$28-MIN(U123,SUM($C124:T124)*Inflation_WACC_Taxes_Price!$C$28)</f>
        <v>0</v>
      </c>
      <c r="V125" s="41">
        <f>-(V124/2)*Inflation_WACC_Taxes_Price!$C$28-MIN(V123,SUM($C124:U124)*Inflation_WACC_Taxes_Price!$C$28)</f>
        <v>0</v>
      </c>
      <c r="W125" s="41">
        <f>-(W124/2)*Inflation_WACC_Taxes_Price!$C$28-MIN(W123,SUM($C124:V124)*Inflation_WACC_Taxes_Price!$C$28)</f>
        <v>0</v>
      </c>
      <c r="X125" s="41">
        <f>-(X124/2)*Inflation_WACC_Taxes_Price!$C$28-MIN(X123,SUM($C124:W124)*Inflation_WACC_Taxes_Price!$C$28)</f>
        <v>0</v>
      </c>
      <c r="Y125" s="41">
        <f>-(Y124/2)*Inflation_WACC_Taxes_Price!$C$28-MIN(Y123,SUM($C124:X124)*Inflation_WACC_Taxes_Price!$C$28)</f>
        <v>0</v>
      </c>
      <c r="Z125" s="41">
        <f>-(Z124/2)*Inflation_WACC_Taxes_Price!$C$28-MIN(Z123,SUM($C124:Y124)*Inflation_WACC_Taxes_Price!$C$28)</f>
        <v>0</v>
      </c>
      <c r="AA125" s="41">
        <f>-(AA124/2)*Inflation_WACC_Taxes_Price!$C$28-MIN(AA123,SUM($C124:Z124)*Inflation_WACC_Taxes_Price!$C$28)</f>
        <v>0</v>
      </c>
      <c r="AB125" s="41">
        <f>-(AB124/2)*Inflation_WACC_Taxes_Price!$C$28-MIN(AB123,SUM($C124:AA124)*Inflation_WACC_Taxes_Price!$C$28)</f>
        <v>0</v>
      </c>
      <c r="AC125" s="41">
        <f>-(AC124/2)*Inflation_WACC_Taxes_Price!$C$28-MIN(AC123,SUM($C124:AB124)*Inflation_WACC_Taxes_Price!$C$28)</f>
        <v>0</v>
      </c>
      <c r="AD125" s="41">
        <f>-(AD124/2)*Inflation_WACC_Taxes_Price!$C$28-MIN(AD123,SUM($C124:AC124)*Inflation_WACC_Taxes_Price!$C$28)</f>
        <v>0</v>
      </c>
      <c r="AE125" s="41">
        <f>-(AE124/2)*Inflation_WACC_Taxes_Price!$C$28-MIN(AE123,SUM($C124:AD124)*Inflation_WACC_Taxes_Price!$C$28)</f>
        <v>0</v>
      </c>
      <c r="AF125" s="41">
        <f>-(AF124/2)*Inflation_WACC_Taxes_Price!$C$28-MIN(AF123,SUM($C124:AE124)*Inflation_WACC_Taxes_Price!$C$28)</f>
        <v>0</v>
      </c>
      <c r="AG125" s="41">
        <f>-(AG124/2)*Inflation_WACC_Taxes_Price!$C$28-MIN(AG123,SUM($C124:AF124)*Inflation_WACC_Taxes_Price!$C$28)</f>
        <v>0</v>
      </c>
      <c r="AH125" s="41">
        <f>-(AH124/2)*Inflation_WACC_Taxes_Price!$C$28-MIN(AH123,SUM($C124:AG124)*Inflation_WACC_Taxes_Price!$C$28)</f>
        <v>0</v>
      </c>
      <c r="AI125" s="41">
        <f>-(AI124/2)*Inflation_WACC_Taxes_Price!$C$28-MIN(AI123,SUM($C124:AH124)*Inflation_WACC_Taxes_Price!$C$28)</f>
        <v>0</v>
      </c>
      <c r="AJ125" s="41">
        <f>-(AJ124/2)*Inflation_WACC_Taxes_Price!$C$28-MIN(AJ123,SUM($C124:AI124)*Inflation_WACC_Taxes_Price!$C$28)</f>
        <v>0</v>
      </c>
      <c r="AK125" s="41">
        <f>-(AK124/2)*Inflation_WACC_Taxes_Price!$C$28-MIN(AK123,SUM($C124:AJ124)*Inflation_WACC_Taxes_Price!$C$28)</f>
        <v>0</v>
      </c>
      <c r="AL125" s="41">
        <f>-(AL124/2)*Inflation_WACC_Taxes_Price!$C$28-MIN(AL123,SUM($C124:AK124)*Inflation_WACC_Taxes_Price!$C$28)</f>
        <v>0</v>
      </c>
      <c r="AM125" s="41">
        <f>-(AM124/2)*Inflation_WACC_Taxes_Price!$C$28-MIN(AM123,SUM($C124:AL124)*Inflation_WACC_Taxes_Price!$C$28)</f>
        <v>0</v>
      </c>
      <c r="AN125" s="41">
        <f>-(AN124/2)*Inflation_WACC_Taxes_Price!$C$28-MIN(AN123,SUM($C124:AM124)*Inflation_WACC_Taxes_Price!$C$28)</f>
        <v>0</v>
      </c>
      <c r="AO125" s="41">
        <f>-(AO124/2)*Inflation_WACC_Taxes_Price!$C$28-MIN(AO123,SUM($C124:AN124)*Inflation_WACC_Taxes_Price!$C$28)</f>
        <v>0</v>
      </c>
      <c r="AP125" s="41">
        <f>-(AP124/2)*Inflation_WACC_Taxes_Price!$C$28-MIN(AP123,SUM($C124:AO124)*Inflation_WACC_Taxes_Price!$C$28)</f>
        <v>0</v>
      </c>
      <c r="AQ125" s="41">
        <f>-(AQ124/2)*Inflation_WACC_Taxes_Price!$C$28-MIN(AQ123,SUM($C124:AP124)*Inflation_WACC_Taxes_Price!$C$28)</f>
        <v>0</v>
      </c>
      <c r="AR125" s="41">
        <f>-(AR124/2)*Inflation_WACC_Taxes_Price!$C$28-MIN(AR123,SUM($C124:AQ124)*Inflation_WACC_Taxes_Price!$C$28)</f>
        <v>0</v>
      </c>
      <c r="AS125" s="41">
        <f>-(AS124/2)*Inflation_WACC_Taxes_Price!$C$28-MIN(AS123,SUM($C124:AR124)*Inflation_WACC_Taxes_Price!$C$28)</f>
        <v>0</v>
      </c>
      <c r="AT125" s="41">
        <f>-(AT124/2)*Inflation_WACC_Taxes_Price!$C$28-MIN(AT123,SUM($C124:AS124)*Inflation_WACC_Taxes_Price!$C$28)</f>
        <v>0</v>
      </c>
      <c r="AU125" s="41">
        <f>-(AU124/2)*Inflation_WACC_Taxes_Price!$C$28-MIN(AU123,SUM($C124:AT124)*Inflation_WACC_Taxes_Price!$C$28)</f>
        <v>0</v>
      </c>
      <c r="AV125" s="41">
        <f>-(AV124/2)*Inflation_WACC_Taxes_Price!$C$28-MIN(AV123,SUM($C124:AU124)*Inflation_WACC_Taxes_Price!$C$28)</f>
        <v>0</v>
      </c>
      <c r="AW125" s="41">
        <f>-(AW124/2)*Inflation_WACC_Taxes_Price!$C$28-MIN(AW123,SUM($C124:AV124)*Inflation_WACC_Taxes_Price!$C$28)</f>
        <v>0</v>
      </c>
      <c r="AX125" s="41">
        <f>-(AX124/2)*Inflation_WACC_Taxes_Price!$C$28-MIN(AX123,SUM($C124:AW124)*Inflation_WACC_Taxes_Price!$C$28)</f>
        <v>0</v>
      </c>
      <c r="AY125" s="41">
        <f>-(AY124/2)*Inflation_WACC_Taxes_Price!$C$28-MIN(AY123,SUM($C124:AX124)*Inflation_WACC_Taxes_Price!$C$28)</f>
        <v>0</v>
      </c>
      <c r="AZ125" s="41">
        <f>-(AZ124/2)*Inflation_WACC_Taxes_Price!$C$28-MIN(AZ123,SUM($C124:AY124)*Inflation_WACC_Taxes_Price!$C$28)</f>
        <v>0</v>
      </c>
      <c r="BA125" s="41">
        <f>-(BA124/2)*Inflation_WACC_Taxes_Price!$C$28-MIN(BA123,SUM($C124:AZ124)*Inflation_WACC_Taxes_Price!$C$28)</f>
        <v>0</v>
      </c>
      <c r="BB125" s="41">
        <f>-(BB124/2)*Inflation_WACC_Taxes_Price!$C$28-MIN(BB123,SUM($C124:BA124)*Inflation_WACC_Taxes_Price!$C$28)</f>
        <v>0</v>
      </c>
      <c r="BC125" s="41">
        <f>-(BC124/2)*Inflation_WACC_Taxes_Price!$C$28-MIN(BC123,SUM($C124:BB124)*Inflation_WACC_Taxes_Price!$C$28)</f>
        <v>0</v>
      </c>
      <c r="BD125" s="41">
        <f>-(BD124/2)*Inflation_WACC_Taxes_Price!$C$28-MIN(BD123,SUM($C124:BC124)*Inflation_WACC_Taxes_Price!$C$28)</f>
        <v>0</v>
      </c>
      <c r="BE125" s="41">
        <f>-(BE124/2)*Inflation_WACC_Taxes_Price!$C$28-MIN(BE123,SUM($C124:BD124)*Inflation_WACC_Taxes_Price!$C$28)</f>
        <v>0</v>
      </c>
      <c r="BF125" s="41">
        <f>-(BF124/2)*Inflation_WACC_Taxes_Price!$C$28-MIN(BF123,SUM($C124:BE124)*Inflation_WACC_Taxes_Price!$C$28)</f>
        <v>0</v>
      </c>
      <c r="BG125" s="41">
        <f>-(BG124/2)*Inflation_WACC_Taxes_Price!$C$28-MIN(BG123,SUM($C124:BF124)*Inflation_WACC_Taxes_Price!$C$28)</f>
        <v>0</v>
      </c>
      <c r="BH125" s="41">
        <f>-(BH124/2)*Inflation_WACC_Taxes_Price!$C$28-MIN(BH123,SUM($C124:BG124)*Inflation_WACC_Taxes_Price!$C$28)</f>
        <v>0</v>
      </c>
      <c r="BI125" s="41">
        <f>-(BI124/2)*Inflation_WACC_Taxes_Price!$C$28-MIN(BI123,SUM($C124:BH124)*Inflation_WACC_Taxes_Price!$C$28)</f>
        <v>0</v>
      </c>
      <c r="BJ125" s="41">
        <f>-(BJ124/2)*Inflation_WACC_Taxes_Price!$C$28-MIN(BJ123,SUM($C124:BI124)*Inflation_WACC_Taxes_Price!$C$28)</f>
        <v>0</v>
      </c>
      <c r="BK125" s="41">
        <f>-(BK124/2)*Inflation_WACC_Taxes_Price!$C$28-MIN(BK123,SUM($C124:BJ124)*Inflation_WACC_Taxes_Price!$C$28)</f>
        <v>0</v>
      </c>
      <c r="BL125" s="41">
        <f>-(BL124/2)*Inflation_WACC_Taxes_Price!$C$28-MIN(BL123,SUM($C124:BK124)*Inflation_WACC_Taxes_Price!$C$28)</f>
        <v>0</v>
      </c>
      <c r="BM125" s="41">
        <f>-(BM124/2)*Inflation_WACC_Taxes_Price!$C$28-MIN(BM123,SUM($C124:BL124)*Inflation_WACC_Taxes_Price!$C$28)</f>
        <v>0</v>
      </c>
      <c r="BN125" s="41">
        <f>-(BN124/2)*Inflation_WACC_Taxes_Price!$C$28-MIN(BN123,SUM($C124:BM124)*Inflation_WACC_Taxes_Price!$C$28)</f>
        <v>0</v>
      </c>
      <c r="BO125" s="41">
        <f>-(BO124/2)*Inflation_WACC_Taxes_Price!$C$28-MIN(BO123,SUM($C124:BN124)*Inflation_WACC_Taxes_Price!$C$28)</f>
        <v>0</v>
      </c>
      <c r="BP125" s="41">
        <f>-(BP124/2)*Inflation_WACC_Taxes_Price!$C$28-MIN(BP123,SUM($C124:BO124)*Inflation_WACC_Taxes_Price!$C$28)</f>
        <v>0</v>
      </c>
      <c r="BQ125" s="41">
        <f>-(BQ124/2)*Inflation_WACC_Taxes_Price!$C$28-MIN(BQ123,SUM($C124:BP124)*Inflation_WACC_Taxes_Price!$C$28)</f>
        <v>0</v>
      </c>
      <c r="BR125" s="41">
        <f>-(BR124/2)*Inflation_WACC_Taxes_Price!$C$28-MIN(BR123,SUM($C124:BQ124)*Inflation_WACC_Taxes_Price!$C$28)</f>
        <v>0</v>
      </c>
      <c r="BS125" s="41">
        <f>-(BS124/2)*Inflation_WACC_Taxes_Price!$C$28-MIN(BS123,SUM($C124:BR124)*Inflation_WACC_Taxes_Price!$C$28)</f>
        <v>0</v>
      </c>
      <c r="BT125" s="41">
        <f>-(BT124/2)*Inflation_WACC_Taxes_Price!$C$28-MIN(BT123,SUM($C124:BS124)*Inflation_WACC_Taxes_Price!$C$28)</f>
        <v>0</v>
      </c>
      <c r="BU125" s="41">
        <f>-(BU124/2)*Inflation_WACC_Taxes_Price!$C$28-MIN(BU123,SUM($C124:BT124)*Inflation_WACC_Taxes_Price!$C$28)</f>
        <v>0</v>
      </c>
      <c r="BV125" s="41">
        <f>-(BV124/2)*Inflation_WACC_Taxes_Price!$C$28-MIN(BV123,SUM($C124:BU124)*Inflation_WACC_Taxes_Price!$C$28)</f>
        <v>0</v>
      </c>
      <c r="BW125" s="41">
        <f>-(BW124/2)*Inflation_WACC_Taxes_Price!$C$28-MIN(BW123,SUM($C124:BV124)*Inflation_WACC_Taxes_Price!$C$28)</f>
        <v>0</v>
      </c>
      <c r="BX125" s="41">
        <f>-(BX124/2)*Inflation_WACC_Taxes_Price!$C$28-MIN(BX123,SUM($C124:BW124)*Inflation_WACC_Taxes_Price!$C$28)</f>
        <v>0</v>
      </c>
      <c r="BY125" s="41">
        <f>-(BY124/2)*Inflation_WACC_Taxes_Price!$C$28-MIN(BY123,SUM($C124:BX124)*Inflation_WACC_Taxes_Price!$C$28)</f>
        <v>0</v>
      </c>
      <c r="BZ125" s="41">
        <f>-(BZ124/2)*Inflation_WACC_Taxes_Price!$C$28-MIN(BZ123,SUM($C124:BY124)*Inflation_WACC_Taxes_Price!$C$28)</f>
        <v>0</v>
      </c>
      <c r="CA125" s="41">
        <f>-(CA124/2)*Inflation_WACC_Taxes_Price!$C$28-MIN(CA123,SUM($C124:BZ124)*Inflation_WACC_Taxes_Price!$C$28)</f>
        <v>0</v>
      </c>
      <c r="CB125" s="41">
        <f>-(CB124/2)*Inflation_WACC_Taxes_Price!$C$28-MIN(CB123,SUM($C124:CA124)*Inflation_WACC_Taxes_Price!$C$28)</f>
        <v>0</v>
      </c>
      <c r="CC125" s="41">
        <f>-(CC124/2)*Inflation_WACC_Taxes_Price!$C$28-MIN(CC123,SUM($C124:CB124)*Inflation_WACC_Taxes_Price!$C$28)</f>
        <v>0</v>
      </c>
      <c r="CD125" s="41">
        <f>-(CD124/2)*Inflation_WACC_Taxes_Price!$C$28-MIN(CD123,SUM($C124:CC124)*Inflation_WACC_Taxes_Price!$C$28)</f>
        <v>0</v>
      </c>
      <c r="CE125" s="41">
        <f>-(CE124/2)*Inflation_WACC_Taxes_Price!$C$28-MIN(CE123,SUM($C124:CD124)*Inflation_WACC_Taxes_Price!$C$28)</f>
        <v>0</v>
      </c>
      <c r="CF125" s="41">
        <f>-(CF124/2)*Inflation_WACC_Taxes_Price!$C$28-MIN(CF123,SUM($C124:CE124)*Inflation_WACC_Taxes_Price!$C$28)</f>
        <v>0</v>
      </c>
      <c r="CG125" s="41">
        <f>-(CG124/2)*Inflation_WACC_Taxes_Price!$C$28-MIN(CG123,SUM($C124:CF124)*Inflation_WACC_Taxes_Price!$C$28)</f>
        <v>0</v>
      </c>
      <c r="CH125" s="41">
        <f>-(CH124/2)*Inflation_WACC_Taxes_Price!$C$28-MIN(CH123,SUM($C124:CG124)*Inflation_WACC_Taxes_Price!$C$28)</f>
        <v>0</v>
      </c>
      <c r="CI125" s="41">
        <f>-(CI124/2)*Inflation_WACC_Taxes_Price!$C$28-MIN(CI123,SUM($C124:CH124)*Inflation_WACC_Taxes_Price!$C$28)</f>
        <v>0</v>
      </c>
      <c r="CJ125" s="41">
        <f>-(CJ124/2)*Inflation_WACC_Taxes_Price!$C$28-MIN(CJ123,SUM($C124:CI124)*Inflation_WACC_Taxes_Price!$C$28)</f>
        <v>0</v>
      </c>
      <c r="CK125" s="41">
        <f>-(CK124/2)*Inflation_WACC_Taxes_Price!$C$28-MIN(CK123,SUM($C124:CJ124)*Inflation_WACC_Taxes_Price!$C$28)</f>
        <v>0</v>
      </c>
      <c r="CL125" s="41">
        <f>-(CL124/2)*Inflation_WACC_Taxes_Price!$C$28-MIN(CL123,SUM($C124:CK124)*Inflation_WACC_Taxes_Price!$C$28)</f>
        <v>0</v>
      </c>
      <c r="CM125" s="41">
        <f>-(CM124/2)*Inflation_WACC_Taxes_Price!$C$28-MIN(CM123,SUM($C124:CL124)*Inflation_WACC_Taxes_Price!$C$28)</f>
        <v>0</v>
      </c>
      <c r="CN125" s="41">
        <f>-(CN124/2)*Inflation_WACC_Taxes_Price!$C$28-MIN(CN123,SUM($C124:CM124)*Inflation_WACC_Taxes_Price!$C$28)</f>
        <v>0</v>
      </c>
      <c r="CO125" s="41">
        <f>-(CO124/2)*Inflation_WACC_Taxes_Price!$C$28-MIN(CO123,SUM($C124:CN124)*Inflation_WACC_Taxes_Price!$C$28)</f>
        <v>0</v>
      </c>
      <c r="CP125" s="41">
        <f>-(CP124/2)*Inflation_WACC_Taxes_Price!$C$28-MIN(CP123,SUM($C124:CO124)*Inflation_WACC_Taxes_Price!$C$28)</f>
        <v>0</v>
      </c>
      <c r="CQ125" s="41">
        <f>-(CQ124/2)*Inflation_WACC_Taxes_Price!$C$28-MIN(CQ123,SUM($C124:CP124)*Inflation_WACC_Taxes_Price!$C$28)</f>
        <v>0</v>
      </c>
      <c r="CR125" s="41">
        <f>-(CR124/2)*Inflation_WACC_Taxes_Price!$C$28-MIN(CR123,SUM($C124:CQ124)*Inflation_WACC_Taxes_Price!$C$28)</f>
        <v>0</v>
      </c>
      <c r="CS125" s="41">
        <f>-(CS124/2)*Inflation_WACC_Taxes_Price!$C$28-MIN(CS123,SUM($C124:CR124)*Inflation_WACC_Taxes_Price!$C$28)</f>
        <v>0</v>
      </c>
      <c r="CT125" s="41">
        <f>-(CT124/2)*Inflation_WACC_Taxes_Price!$C$28-MIN(CT123,SUM($C124:CS124)*Inflation_WACC_Taxes_Price!$C$28)</f>
        <v>0</v>
      </c>
      <c r="CU125" s="41">
        <f>-(CU124/2)*Inflation_WACC_Taxes_Price!$C$28-MIN(CU123,SUM($C124:CT124)*Inflation_WACC_Taxes_Price!$C$28)</f>
        <v>0</v>
      </c>
      <c r="CV125" s="41">
        <f>-(CV124/2)*Inflation_WACC_Taxes_Price!$C$28-MIN(CV123,SUM($C124:CU124)*Inflation_WACC_Taxes_Price!$C$28)</f>
        <v>0</v>
      </c>
      <c r="CW125" s="41">
        <f>-(CW124/2)*Inflation_WACC_Taxes_Price!$C$28-MIN(CW123,SUM($C124:CV124)*Inflation_WACC_Taxes_Price!$C$28)</f>
        <v>0</v>
      </c>
      <c r="CX125" s="41">
        <f>-(CX124/2)*Inflation_WACC_Taxes_Price!$C$28-MIN(CX123,SUM($C124:CW124)*Inflation_WACC_Taxes_Price!$C$28)</f>
        <v>0</v>
      </c>
      <c r="CY125" s="41">
        <f>-(CY124/2)*Inflation_WACC_Taxes_Price!$C$28-MIN(CY123,SUM($C124:CX124)*Inflation_WACC_Taxes_Price!$C$28)</f>
        <v>0</v>
      </c>
      <c r="CZ125" s="41">
        <f>-(CZ124/2)*Inflation_WACC_Taxes_Price!$C$28-MIN(CZ123,SUM($C124:CY124)*Inflation_WACC_Taxes_Price!$C$28)</f>
        <v>0</v>
      </c>
      <c r="DA125" s="41">
        <f>-(DA124/2)*Inflation_WACC_Taxes_Price!$C$28-MIN(DA123,SUM($C124:CZ124)*Inflation_WACC_Taxes_Price!$C$28)</f>
        <v>0</v>
      </c>
      <c r="DB125" s="41">
        <f>-(DB124/2)*Inflation_WACC_Taxes_Price!$C$28-MIN(DB123,SUM($C124:DA124)*Inflation_WACC_Taxes_Price!$C$28)</f>
        <v>0</v>
      </c>
      <c r="DC125" s="41">
        <f>-(DC124/2)*Inflation_WACC_Taxes_Price!$C$28-MIN(DC123,SUM($C124:DB124)*Inflation_WACC_Taxes_Price!$C$28)</f>
        <v>0</v>
      </c>
    </row>
    <row r="126" spans="2:107" x14ac:dyDescent="0.35">
      <c r="B126" s="40" t="s">
        <v>107</v>
      </c>
      <c r="H126" s="41">
        <f>H123+H124+H125</f>
        <v>0</v>
      </c>
      <c r="I126" s="41">
        <f t="shared" ref="I126" si="142">I123+I124+I125</f>
        <v>0</v>
      </c>
      <c r="J126" s="41">
        <f t="shared" ref="J126:BU126" si="143">J123+J124+J125</f>
        <v>0</v>
      </c>
      <c r="K126" s="41">
        <f t="shared" si="143"/>
        <v>0</v>
      </c>
      <c r="L126" s="41">
        <f t="shared" si="143"/>
        <v>0</v>
      </c>
      <c r="M126" s="41">
        <f t="shared" si="143"/>
        <v>0</v>
      </c>
      <c r="N126" s="41">
        <f t="shared" si="143"/>
        <v>0</v>
      </c>
      <c r="O126" s="41">
        <f t="shared" si="143"/>
        <v>0</v>
      </c>
      <c r="P126" s="41">
        <f t="shared" si="143"/>
        <v>0</v>
      </c>
      <c r="Q126" s="41">
        <f t="shared" si="143"/>
        <v>0</v>
      </c>
      <c r="R126" s="41">
        <f t="shared" si="143"/>
        <v>0</v>
      </c>
      <c r="S126" s="41">
        <f t="shared" si="143"/>
        <v>0</v>
      </c>
      <c r="T126" s="41">
        <f t="shared" si="143"/>
        <v>0</v>
      </c>
      <c r="U126" s="41">
        <f t="shared" si="143"/>
        <v>0</v>
      </c>
      <c r="V126" s="41">
        <f t="shared" si="143"/>
        <v>0</v>
      </c>
      <c r="W126" s="41">
        <f t="shared" si="143"/>
        <v>0</v>
      </c>
      <c r="X126" s="41">
        <f t="shared" si="143"/>
        <v>0</v>
      </c>
      <c r="Y126" s="41">
        <f t="shared" si="143"/>
        <v>0</v>
      </c>
      <c r="Z126" s="41">
        <f t="shared" si="143"/>
        <v>0</v>
      </c>
      <c r="AA126" s="41">
        <f t="shared" si="143"/>
        <v>0</v>
      </c>
      <c r="AB126" s="41">
        <f t="shared" si="143"/>
        <v>0</v>
      </c>
      <c r="AC126" s="41">
        <f t="shared" si="143"/>
        <v>0</v>
      </c>
      <c r="AD126" s="41">
        <f t="shared" si="143"/>
        <v>0</v>
      </c>
      <c r="AE126" s="41">
        <f t="shared" si="143"/>
        <v>0</v>
      </c>
      <c r="AF126" s="41">
        <f t="shared" si="143"/>
        <v>0</v>
      </c>
      <c r="AG126" s="41">
        <f t="shared" si="143"/>
        <v>0</v>
      </c>
      <c r="AH126" s="41">
        <f t="shared" si="143"/>
        <v>0</v>
      </c>
      <c r="AI126" s="41">
        <f t="shared" si="143"/>
        <v>0</v>
      </c>
      <c r="AJ126" s="41">
        <f t="shared" si="143"/>
        <v>0</v>
      </c>
      <c r="AK126" s="41">
        <f t="shared" si="143"/>
        <v>0</v>
      </c>
      <c r="AL126" s="41">
        <f t="shared" si="143"/>
        <v>0</v>
      </c>
      <c r="AM126" s="41">
        <f t="shared" si="143"/>
        <v>0</v>
      </c>
      <c r="AN126" s="41">
        <f t="shared" si="143"/>
        <v>0</v>
      </c>
      <c r="AO126" s="41">
        <f t="shared" si="143"/>
        <v>0</v>
      </c>
      <c r="AP126" s="41">
        <f t="shared" si="143"/>
        <v>0</v>
      </c>
      <c r="AQ126" s="41">
        <f t="shared" si="143"/>
        <v>0</v>
      </c>
      <c r="AR126" s="41">
        <f t="shared" si="143"/>
        <v>0</v>
      </c>
      <c r="AS126" s="41">
        <f t="shared" si="143"/>
        <v>0</v>
      </c>
      <c r="AT126" s="41">
        <f t="shared" si="143"/>
        <v>0</v>
      </c>
      <c r="AU126" s="41">
        <f t="shared" si="143"/>
        <v>0</v>
      </c>
      <c r="AV126" s="41">
        <f t="shared" si="143"/>
        <v>0</v>
      </c>
      <c r="AW126" s="41">
        <f t="shared" si="143"/>
        <v>0</v>
      </c>
      <c r="AX126" s="41">
        <f t="shared" si="143"/>
        <v>0</v>
      </c>
      <c r="AY126" s="41">
        <f t="shared" si="143"/>
        <v>0</v>
      </c>
      <c r="AZ126" s="41">
        <f t="shared" si="143"/>
        <v>0</v>
      </c>
      <c r="BA126" s="41">
        <f t="shared" si="143"/>
        <v>0</v>
      </c>
      <c r="BB126" s="41">
        <f t="shared" si="143"/>
        <v>0</v>
      </c>
      <c r="BC126" s="41">
        <f t="shared" si="143"/>
        <v>0</v>
      </c>
      <c r="BD126" s="41">
        <f t="shared" si="143"/>
        <v>0</v>
      </c>
      <c r="BE126" s="41">
        <f t="shared" si="143"/>
        <v>0</v>
      </c>
      <c r="BF126" s="41">
        <f t="shared" si="143"/>
        <v>0</v>
      </c>
      <c r="BG126" s="41">
        <f t="shared" si="143"/>
        <v>0</v>
      </c>
      <c r="BH126" s="41">
        <f t="shared" si="143"/>
        <v>0</v>
      </c>
      <c r="BI126" s="41">
        <f t="shared" si="143"/>
        <v>0</v>
      </c>
      <c r="BJ126" s="41">
        <f t="shared" si="143"/>
        <v>0</v>
      </c>
      <c r="BK126" s="41">
        <f t="shared" si="143"/>
        <v>0</v>
      </c>
      <c r="BL126" s="41">
        <f t="shared" si="143"/>
        <v>0</v>
      </c>
      <c r="BM126" s="41">
        <f t="shared" si="143"/>
        <v>0</v>
      </c>
      <c r="BN126" s="41">
        <f t="shared" si="143"/>
        <v>0</v>
      </c>
      <c r="BO126" s="41">
        <f t="shared" si="143"/>
        <v>0</v>
      </c>
      <c r="BP126" s="41">
        <f t="shared" si="143"/>
        <v>0</v>
      </c>
      <c r="BQ126" s="41">
        <f t="shared" si="143"/>
        <v>0</v>
      </c>
      <c r="BR126" s="41">
        <f t="shared" si="143"/>
        <v>0</v>
      </c>
      <c r="BS126" s="41">
        <f t="shared" si="143"/>
        <v>0</v>
      </c>
      <c r="BT126" s="41">
        <f t="shared" si="143"/>
        <v>0</v>
      </c>
      <c r="BU126" s="41">
        <f t="shared" si="143"/>
        <v>0</v>
      </c>
      <c r="BV126" s="41">
        <f t="shared" ref="BV126:DC126" si="144">BV123+BV124+BV125</f>
        <v>0</v>
      </c>
      <c r="BW126" s="41">
        <f t="shared" si="144"/>
        <v>0</v>
      </c>
      <c r="BX126" s="41">
        <f t="shared" si="144"/>
        <v>0</v>
      </c>
      <c r="BY126" s="41">
        <f t="shared" si="144"/>
        <v>0</v>
      </c>
      <c r="BZ126" s="41">
        <f t="shared" si="144"/>
        <v>0</v>
      </c>
      <c r="CA126" s="41">
        <f t="shared" si="144"/>
        <v>0</v>
      </c>
      <c r="CB126" s="41">
        <f t="shared" si="144"/>
        <v>0</v>
      </c>
      <c r="CC126" s="41">
        <f t="shared" si="144"/>
        <v>0</v>
      </c>
      <c r="CD126" s="41">
        <f t="shared" si="144"/>
        <v>0</v>
      </c>
      <c r="CE126" s="41">
        <f t="shared" si="144"/>
        <v>0</v>
      </c>
      <c r="CF126" s="41">
        <f t="shared" si="144"/>
        <v>0</v>
      </c>
      <c r="CG126" s="41">
        <f t="shared" si="144"/>
        <v>0</v>
      </c>
      <c r="CH126" s="41">
        <f t="shared" si="144"/>
        <v>0</v>
      </c>
      <c r="CI126" s="41">
        <f t="shared" si="144"/>
        <v>0</v>
      </c>
      <c r="CJ126" s="41">
        <f t="shared" si="144"/>
        <v>0</v>
      </c>
      <c r="CK126" s="41">
        <f t="shared" si="144"/>
        <v>0</v>
      </c>
      <c r="CL126" s="41">
        <f t="shared" si="144"/>
        <v>0</v>
      </c>
      <c r="CM126" s="41">
        <f t="shared" si="144"/>
        <v>0</v>
      </c>
      <c r="CN126" s="41">
        <f t="shared" si="144"/>
        <v>0</v>
      </c>
      <c r="CO126" s="41">
        <f t="shared" si="144"/>
        <v>0</v>
      </c>
      <c r="CP126" s="41">
        <f t="shared" si="144"/>
        <v>0</v>
      </c>
      <c r="CQ126" s="41">
        <f t="shared" si="144"/>
        <v>0</v>
      </c>
      <c r="CR126" s="41">
        <f t="shared" si="144"/>
        <v>0</v>
      </c>
      <c r="CS126" s="41">
        <f t="shared" si="144"/>
        <v>0</v>
      </c>
      <c r="CT126" s="41">
        <f t="shared" si="144"/>
        <v>0</v>
      </c>
      <c r="CU126" s="41">
        <f t="shared" si="144"/>
        <v>0</v>
      </c>
      <c r="CV126" s="41">
        <f t="shared" si="144"/>
        <v>0</v>
      </c>
      <c r="CW126" s="41">
        <f t="shared" si="144"/>
        <v>0</v>
      </c>
      <c r="CX126" s="41">
        <f t="shared" si="144"/>
        <v>0</v>
      </c>
      <c r="CY126" s="41">
        <f t="shared" si="144"/>
        <v>0</v>
      </c>
      <c r="CZ126" s="41">
        <f t="shared" si="144"/>
        <v>0</v>
      </c>
      <c r="DA126" s="41">
        <f t="shared" si="144"/>
        <v>0</v>
      </c>
      <c r="DB126" s="41">
        <f t="shared" si="144"/>
        <v>0</v>
      </c>
      <c r="DC126" s="41">
        <f t="shared" si="144"/>
        <v>0</v>
      </c>
    </row>
    <row r="127" spans="2:107" x14ac:dyDescent="0.35">
      <c r="B127" s="40"/>
    </row>
    <row r="128" spans="2:107" x14ac:dyDescent="0.35">
      <c r="B128">
        <f>B$92</f>
        <v>4</v>
      </c>
    </row>
    <row r="129" spans="2:107" x14ac:dyDescent="0.35">
      <c r="B129" s="40" t="s">
        <v>102</v>
      </c>
      <c r="H129" s="41">
        <f>C132</f>
        <v>0</v>
      </c>
      <c r="I129" s="41">
        <f t="shared" ref="I129:BU129" si="145">H132</f>
        <v>0</v>
      </c>
      <c r="J129" s="41">
        <f t="shared" si="145"/>
        <v>0</v>
      </c>
      <c r="K129" s="41">
        <f t="shared" si="145"/>
        <v>0</v>
      </c>
      <c r="L129" s="41">
        <f t="shared" si="145"/>
        <v>0</v>
      </c>
      <c r="M129" s="41">
        <f t="shared" si="145"/>
        <v>0</v>
      </c>
      <c r="N129" s="41">
        <f t="shared" si="145"/>
        <v>0</v>
      </c>
      <c r="O129" s="41">
        <f t="shared" si="145"/>
        <v>0</v>
      </c>
      <c r="P129" s="41">
        <f t="shared" si="145"/>
        <v>0</v>
      </c>
      <c r="Q129" s="41">
        <f t="shared" si="145"/>
        <v>0</v>
      </c>
      <c r="R129" s="41">
        <f t="shared" si="145"/>
        <v>0</v>
      </c>
      <c r="S129" s="41">
        <f t="shared" si="145"/>
        <v>0</v>
      </c>
      <c r="T129" s="41">
        <f t="shared" si="145"/>
        <v>0</v>
      </c>
      <c r="U129" s="41">
        <f t="shared" si="145"/>
        <v>0</v>
      </c>
      <c r="V129" s="41">
        <f t="shared" si="145"/>
        <v>0</v>
      </c>
      <c r="W129" s="41">
        <f t="shared" si="145"/>
        <v>0</v>
      </c>
      <c r="X129" s="41">
        <f t="shared" si="145"/>
        <v>0</v>
      </c>
      <c r="Y129" s="41">
        <f t="shared" si="145"/>
        <v>0</v>
      </c>
      <c r="Z129" s="41">
        <f t="shared" si="145"/>
        <v>0</v>
      </c>
      <c r="AA129" s="41">
        <f t="shared" si="145"/>
        <v>0</v>
      </c>
      <c r="AB129" s="41">
        <f t="shared" si="145"/>
        <v>0</v>
      </c>
      <c r="AC129" s="41">
        <f t="shared" si="145"/>
        <v>0</v>
      </c>
      <c r="AD129" s="41">
        <f t="shared" si="145"/>
        <v>0</v>
      </c>
      <c r="AE129" s="41">
        <f t="shared" si="145"/>
        <v>0</v>
      </c>
      <c r="AF129" s="41">
        <f t="shared" si="145"/>
        <v>0</v>
      </c>
      <c r="AG129" s="41">
        <f t="shared" si="145"/>
        <v>0</v>
      </c>
      <c r="AH129" s="41">
        <f t="shared" si="145"/>
        <v>0</v>
      </c>
      <c r="AI129" s="41">
        <f t="shared" si="145"/>
        <v>0</v>
      </c>
      <c r="AJ129" s="41">
        <f t="shared" si="145"/>
        <v>0</v>
      </c>
      <c r="AK129" s="41">
        <f t="shared" si="145"/>
        <v>0</v>
      </c>
      <c r="AL129" s="41">
        <f t="shared" si="145"/>
        <v>0</v>
      </c>
      <c r="AM129" s="41">
        <f t="shared" si="145"/>
        <v>0</v>
      </c>
      <c r="AN129" s="41">
        <f t="shared" si="145"/>
        <v>0</v>
      </c>
      <c r="AO129" s="41">
        <f t="shared" si="145"/>
        <v>0</v>
      </c>
      <c r="AP129" s="41">
        <f t="shared" si="145"/>
        <v>0</v>
      </c>
      <c r="AQ129" s="41">
        <f t="shared" si="145"/>
        <v>0</v>
      </c>
      <c r="AR129" s="41">
        <f t="shared" si="145"/>
        <v>0</v>
      </c>
      <c r="AS129" s="41">
        <f t="shared" si="145"/>
        <v>0</v>
      </c>
      <c r="AT129" s="41">
        <f t="shared" si="145"/>
        <v>0</v>
      </c>
      <c r="AU129" s="41">
        <f t="shared" si="145"/>
        <v>0</v>
      </c>
      <c r="AV129" s="41">
        <f t="shared" si="145"/>
        <v>0</v>
      </c>
      <c r="AW129" s="41">
        <f t="shared" si="145"/>
        <v>0</v>
      </c>
      <c r="AX129" s="41">
        <f t="shared" si="145"/>
        <v>0</v>
      </c>
      <c r="AY129" s="41">
        <f t="shared" si="145"/>
        <v>0</v>
      </c>
      <c r="AZ129" s="41">
        <f t="shared" si="145"/>
        <v>0</v>
      </c>
      <c r="BA129" s="41">
        <f t="shared" si="145"/>
        <v>0</v>
      </c>
      <c r="BB129" s="41">
        <f t="shared" si="145"/>
        <v>0</v>
      </c>
      <c r="BC129" s="41">
        <f t="shared" si="145"/>
        <v>0</v>
      </c>
      <c r="BD129" s="41">
        <f t="shared" si="145"/>
        <v>0</v>
      </c>
      <c r="BE129" s="41">
        <f t="shared" si="145"/>
        <v>0</v>
      </c>
      <c r="BF129" s="41">
        <f t="shared" si="145"/>
        <v>0</v>
      </c>
      <c r="BG129" s="41">
        <f t="shared" si="145"/>
        <v>0</v>
      </c>
      <c r="BH129" s="41">
        <f t="shared" si="145"/>
        <v>0</v>
      </c>
      <c r="BI129" s="41">
        <f t="shared" si="145"/>
        <v>0</v>
      </c>
      <c r="BJ129" s="41">
        <f t="shared" si="145"/>
        <v>0</v>
      </c>
      <c r="BK129" s="41">
        <f t="shared" si="145"/>
        <v>0</v>
      </c>
      <c r="BL129" s="41">
        <f t="shared" si="145"/>
        <v>0</v>
      </c>
      <c r="BM129" s="41">
        <f t="shared" si="145"/>
        <v>0</v>
      </c>
      <c r="BN129" s="41">
        <f t="shared" si="145"/>
        <v>0</v>
      </c>
      <c r="BO129" s="41">
        <f t="shared" si="145"/>
        <v>0</v>
      </c>
      <c r="BP129" s="41">
        <f t="shared" si="145"/>
        <v>0</v>
      </c>
      <c r="BQ129" s="41">
        <f t="shared" si="145"/>
        <v>0</v>
      </c>
      <c r="BR129" s="41">
        <f t="shared" si="145"/>
        <v>0</v>
      </c>
      <c r="BS129" s="41">
        <f t="shared" si="145"/>
        <v>0</v>
      </c>
      <c r="BT129" s="41">
        <f t="shared" si="145"/>
        <v>0</v>
      </c>
      <c r="BU129" s="41">
        <f t="shared" si="145"/>
        <v>0</v>
      </c>
      <c r="BV129" s="41">
        <f t="shared" ref="BV129:DC129" si="146">BU132</f>
        <v>0</v>
      </c>
      <c r="BW129" s="41">
        <f t="shared" si="146"/>
        <v>0</v>
      </c>
      <c r="BX129" s="41">
        <f t="shared" si="146"/>
        <v>0</v>
      </c>
      <c r="BY129" s="41">
        <f t="shared" si="146"/>
        <v>0</v>
      </c>
      <c r="BZ129" s="41">
        <f t="shared" si="146"/>
        <v>0</v>
      </c>
      <c r="CA129" s="41">
        <f t="shared" si="146"/>
        <v>0</v>
      </c>
      <c r="CB129" s="41">
        <f t="shared" si="146"/>
        <v>0</v>
      </c>
      <c r="CC129" s="41">
        <f t="shared" si="146"/>
        <v>0</v>
      </c>
      <c r="CD129" s="41">
        <f t="shared" si="146"/>
        <v>0</v>
      </c>
      <c r="CE129" s="41">
        <f t="shared" si="146"/>
        <v>0</v>
      </c>
      <c r="CF129" s="41">
        <f t="shared" si="146"/>
        <v>0</v>
      </c>
      <c r="CG129" s="41">
        <f t="shared" si="146"/>
        <v>0</v>
      </c>
      <c r="CH129" s="41">
        <f t="shared" si="146"/>
        <v>0</v>
      </c>
      <c r="CI129" s="41">
        <f t="shared" si="146"/>
        <v>0</v>
      </c>
      <c r="CJ129" s="41">
        <f t="shared" si="146"/>
        <v>0</v>
      </c>
      <c r="CK129" s="41">
        <f t="shared" si="146"/>
        <v>0</v>
      </c>
      <c r="CL129" s="41">
        <f t="shared" si="146"/>
        <v>0</v>
      </c>
      <c r="CM129" s="41">
        <f t="shared" si="146"/>
        <v>0</v>
      </c>
      <c r="CN129" s="41">
        <f t="shared" si="146"/>
        <v>0</v>
      </c>
      <c r="CO129" s="41">
        <f t="shared" si="146"/>
        <v>0</v>
      </c>
      <c r="CP129" s="41">
        <f t="shared" si="146"/>
        <v>0</v>
      </c>
      <c r="CQ129" s="41">
        <f t="shared" si="146"/>
        <v>0</v>
      </c>
      <c r="CR129" s="41">
        <f t="shared" si="146"/>
        <v>0</v>
      </c>
      <c r="CS129" s="41">
        <f t="shared" si="146"/>
        <v>0</v>
      </c>
      <c r="CT129" s="41">
        <f t="shared" si="146"/>
        <v>0</v>
      </c>
      <c r="CU129" s="41">
        <f t="shared" si="146"/>
        <v>0</v>
      </c>
      <c r="CV129" s="41">
        <f t="shared" si="146"/>
        <v>0</v>
      </c>
      <c r="CW129" s="41">
        <f t="shared" si="146"/>
        <v>0</v>
      </c>
      <c r="CX129" s="41">
        <f t="shared" si="146"/>
        <v>0</v>
      </c>
      <c r="CY129" s="41">
        <f t="shared" si="146"/>
        <v>0</v>
      </c>
      <c r="CZ129" s="41">
        <f t="shared" si="146"/>
        <v>0</v>
      </c>
      <c r="DA129" s="41">
        <f t="shared" si="146"/>
        <v>0</v>
      </c>
      <c r="DB129" s="41">
        <f t="shared" si="146"/>
        <v>0</v>
      </c>
      <c r="DC129" s="41">
        <f t="shared" si="146"/>
        <v>0</v>
      </c>
    </row>
    <row r="130" spans="2:107" x14ac:dyDescent="0.35">
      <c r="B130" s="40" t="s">
        <v>111</v>
      </c>
      <c r="H130" s="41">
        <f t="shared" ref="H130:AM130" si="147">H$92</f>
        <v>0</v>
      </c>
      <c r="I130" s="41">
        <f t="shared" si="147"/>
        <v>0</v>
      </c>
      <c r="J130" s="41">
        <f t="shared" si="147"/>
        <v>0</v>
      </c>
      <c r="K130" s="41">
        <f t="shared" si="147"/>
        <v>0</v>
      </c>
      <c r="L130" s="41">
        <f t="shared" si="147"/>
        <v>0</v>
      </c>
      <c r="M130" s="41">
        <f t="shared" si="147"/>
        <v>0</v>
      </c>
      <c r="N130" s="41">
        <f t="shared" si="147"/>
        <v>0</v>
      </c>
      <c r="O130" s="41">
        <f t="shared" si="147"/>
        <v>0</v>
      </c>
      <c r="P130" s="41">
        <f t="shared" si="147"/>
        <v>0</v>
      </c>
      <c r="Q130" s="41">
        <f t="shared" si="147"/>
        <v>0</v>
      </c>
      <c r="R130" s="41">
        <f t="shared" si="147"/>
        <v>0</v>
      </c>
      <c r="S130" s="41">
        <f t="shared" si="147"/>
        <v>0</v>
      </c>
      <c r="T130" s="41">
        <f t="shared" si="147"/>
        <v>0</v>
      </c>
      <c r="U130" s="41">
        <f t="shared" si="147"/>
        <v>0</v>
      </c>
      <c r="V130" s="41">
        <f t="shared" si="147"/>
        <v>0</v>
      </c>
      <c r="W130" s="41">
        <f t="shared" si="147"/>
        <v>0</v>
      </c>
      <c r="X130" s="41">
        <f t="shared" si="147"/>
        <v>0</v>
      </c>
      <c r="Y130" s="41">
        <f t="shared" si="147"/>
        <v>0</v>
      </c>
      <c r="Z130" s="41">
        <f t="shared" si="147"/>
        <v>0</v>
      </c>
      <c r="AA130" s="41">
        <f t="shared" si="147"/>
        <v>0</v>
      </c>
      <c r="AB130" s="41">
        <f t="shared" si="147"/>
        <v>0</v>
      </c>
      <c r="AC130" s="41">
        <f t="shared" si="147"/>
        <v>0</v>
      </c>
      <c r="AD130" s="41">
        <f t="shared" si="147"/>
        <v>0</v>
      </c>
      <c r="AE130" s="41">
        <f t="shared" si="147"/>
        <v>0</v>
      </c>
      <c r="AF130" s="41">
        <f t="shared" si="147"/>
        <v>0</v>
      </c>
      <c r="AG130" s="41">
        <f t="shared" si="147"/>
        <v>0</v>
      </c>
      <c r="AH130" s="41">
        <f t="shared" si="147"/>
        <v>0</v>
      </c>
      <c r="AI130" s="41">
        <f t="shared" si="147"/>
        <v>0</v>
      </c>
      <c r="AJ130" s="41">
        <f t="shared" si="147"/>
        <v>0</v>
      </c>
      <c r="AK130" s="41">
        <f t="shared" si="147"/>
        <v>0</v>
      </c>
      <c r="AL130" s="41">
        <f t="shared" si="147"/>
        <v>0</v>
      </c>
      <c r="AM130" s="41">
        <f t="shared" si="147"/>
        <v>0</v>
      </c>
      <c r="AN130" s="41">
        <f t="shared" ref="AN130:BS130" si="148">AN$92</f>
        <v>0</v>
      </c>
      <c r="AO130" s="41">
        <f t="shared" si="148"/>
        <v>0</v>
      </c>
      <c r="AP130" s="41">
        <f t="shared" si="148"/>
        <v>0</v>
      </c>
      <c r="AQ130" s="41">
        <f t="shared" si="148"/>
        <v>0</v>
      </c>
      <c r="AR130" s="41">
        <f t="shared" si="148"/>
        <v>0</v>
      </c>
      <c r="AS130" s="41">
        <f t="shared" si="148"/>
        <v>0</v>
      </c>
      <c r="AT130" s="41">
        <f t="shared" si="148"/>
        <v>0</v>
      </c>
      <c r="AU130" s="41">
        <f t="shared" si="148"/>
        <v>0</v>
      </c>
      <c r="AV130" s="41">
        <f t="shared" si="148"/>
        <v>0</v>
      </c>
      <c r="AW130" s="41">
        <f t="shared" si="148"/>
        <v>0</v>
      </c>
      <c r="AX130" s="41">
        <f t="shared" si="148"/>
        <v>0</v>
      </c>
      <c r="AY130" s="41">
        <f t="shared" si="148"/>
        <v>0</v>
      </c>
      <c r="AZ130" s="41">
        <f t="shared" si="148"/>
        <v>0</v>
      </c>
      <c r="BA130" s="41">
        <f t="shared" si="148"/>
        <v>0</v>
      </c>
      <c r="BB130" s="41">
        <f t="shared" si="148"/>
        <v>0</v>
      </c>
      <c r="BC130" s="41">
        <f t="shared" si="148"/>
        <v>0</v>
      </c>
      <c r="BD130" s="41">
        <f t="shared" si="148"/>
        <v>0</v>
      </c>
      <c r="BE130" s="41">
        <f t="shared" si="148"/>
        <v>0</v>
      </c>
      <c r="BF130" s="41">
        <f t="shared" si="148"/>
        <v>0</v>
      </c>
      <c r="BG130" s="41">
        <f t="shared" si="148"/>
        <v>0</v>
      </c>
      <c r="BH130" s="41">
        <f t="shared" si="148"/>
        <v>0</v>
      </c>
      <c r="BI130" s="41">
        <f t="shared" si="148"/>
        <v>0</v>
      </c>
      <c r="BJ130" s="41">
        <f t="shared" si="148"/>
        <v>0</v>
      </c>
      <c r="BK130" s="41">
        <f t="shared" si="148"/>
        <v>0</v>
      </c>
      <c r="BL130" s="41">
        <f t="shared" si="148"/>
        <v>0</v>
      </c>
      <c r="BM130" s="41">
        <f t="shared" si="148"/>
        <v>0</v>
      </c>
      <c r="BN130" s="41">
        <f t="shared" si="148"/>
        <v>0</v>
      </c>
      <c r="BO130" s="41">
        <f t="shared" si="148"/>
        <v>0</v>
      </c>
      <c r="BP130" s="41">
        <f t="shared" si="148"/>
        <v>0</v>
      </c>
      <c r="BQ130" s="41">
        <f t="shared" si="148"/>
        <v>0</v>
      </c>
      <c r="BR130" s="41">
        <f t="shared" si="148"/>
        <v>0</v>
      </c>
      <c r="BS130" s="41">
        <f t="shared" si="148"/>
        <v>0</v>
      </c>
      <c r="BT130" s="41">
        <f t="shared" ref="BT130:DC130" si="149">BT$92</f>
        <v>0</v>
      </c>
      <c r="BU130" s="41">
        <f t="shared" si="149"/>
        <v>0</v>
      </c>
      <c r="BV130" s="41">
        <f t="shared" si="149"/>
        <v>0</v>
      </c>
      <c r="BW130" s="41">
        <f t="shared" si="149"/>
        <v>0</v>
      </c>
      <c r="BX130" s="41">
        <f t="shared" si="149"/>
        <v>0</v>
      </c>
      <c r="BY130" s="41">
        <f t="shared" si="149"/>
        <v>0</v>
      </c>
      <c r="BZ130" s="41">
        <f t="shared" si="149"/>
        <v>0</v>
      </c>
      <c r="CA130" s="41">
        <f t="shared" si="149"/>
        <v>0</v>
      </c>
      <c r="CB130" s="41">
        <f t="shared" si="149"/>
        <v>0</v>
      </c>
      <c r="CC130" s="41">
        <f t="shared" si="149"/>
        <v>0</v>
      </c>
      <c r="CD130" s="41">
        <f t="shared" si="149"/>
        <v>0</v>
      </c>
      <c r="CE130" s="41">
        <f t="shared" si="149"/>
        <v>0</v>
      </c>
      <c r="CF130" s="41">
        <f t="shared" si="149"/>
        <v>0</v>
      </c>
      <c r="CG130" s="41">
        <f t="shared" si="149"/>
        <v>0</v>
      </c>
      <c r="CH130" s="41">
        <f t="shared" si="149"/>
        <v>0</v>
      </c>
      <c r="CI130" s="41">
        <f t="shared" si="149"/>
        <v>0</v>
      </c>
      <c r="CJ130" s="41">
        <f t="shared" si="149"/>
        <v>0</v>
      </c>
      <c r="CK130" s="41">
        <f t="shared" si="149"/>
        <v>0</v>
      </c>
      <c r="CL130" s="41">
        <f t="shared" si="149"/>
        <v>0</v>
      </c>
      <c r="CM130" s="41">
        <f t="shared" si="149"/>
        <v>0</v>
      </c>
      <c r="CN130" s="41">
        <f t="shared" si="149"/>
        <v>0</v>
      </c>
      <c r="CO130" s="41">
        <f t="shared" si="149"/>
        <v>0</v>
      </c>
      <c r="CP130" s="41">
        <f t="shared" si="149"/>
        <v>0</v>
      </c>
      <c r="CQ130" s="41">
        <f t="shared" si="149"/>
        <v>0</v>
      </c>
      <c r="CR130" s="41">
        <f t="shared" si="149"/>
        <v>0</v>
      </c>
      <c r="CS130" s="41">
        <f t="shared" si="149"/>
        <v>0</v>
      </c>
      <c r="CT130" s="41">
        <f t="shared" si="149"/>
        <v>0</v>
      </c>
      <c r="CU130" s="41">
        <f t="shared" si="149"/>
        <v>0</v>
      </c>
      <c r="CV130" s="41">
        <f t="shared" si="149"/>
        <v>0</v>
      </c>
      <c r="CW130" s="41">
        <f t="shared" si="149"/>
        <v>0</v>
      </c>
      <c r="CX130" s="41">
        <f t="shared" si="149"/>
        <v>0</v>
      </c>
      <c r="CY130" s="41">
        <f t="shared" si="149"/>
        <v>0</v>
      </c>
      <c r="CZ130" s="41">
        <f t="shared" si="149"/>
        <v>0</v>
      </c>
      <c r="DA130" s="41">
        <f t="shared" si="149"/>
        <v>0</v>
      </c>
      <c r="DB130" s="41">
        <f t="shared" si="149"/>
        <v>0</v>
      </c>
      <c r="DC130" s="41">
        <f t="shared" si="149"/>
        <v>0</v>
      </c>
    </row>
    <row r="131" spans="2:107" x14ac:dyDescent="0.35">
      <c r="B131" s="40" t="s">
        <v>103</v>
      </c>
      <c r="H131" s="41">
        <f>-(H130/2)*Inflation_WACC_Taxes_Price!$C$29-MIN(H129,SUM(C130:$C130)*Inflation_WACC_Taxes_Price!$C$29)</f>
        <v>0</v>
      </c>
      <c r="I131" s="41">
        <f>-(I130/2)*Inflation_WACC_Taxes_Price!$C$29-MIN(I129,SUM($C130:H130)*Inflation_WACC_Taxes_Price!$C$29)</f>
        <v>0</v>
      </c>
      <c r="J131" s="41">
        <f>-(J130/2)*Inflation_WACC_Taxes_Price!$C$29-MIN(J129,SUM($C130:I130)*Inflation_WACC_Taxes_Price!$C$29)</f>
        <v>0</v>
      </c>
      <c r="K131" s="41">
        <f>-(K130/2)*Inflation_WACC_Taxes_Price!$C$29-MIN(K129,SUM($C130:J130)*Inflation_WACC_Taxes_Price!$C$29)</f>
        <v>0</v>
      </c>
      <c r="L131" s="41">
        <f>-(L130/2)*Inflation_WACC_Taxes_Price!$C$29-MIN(L129,SUM($C130:K130)*Inflation_WACC_Taxes_Price!$C$29)</f>
        <v>0</v>
      </c>
      <c r="M131" s="41">
        <f>-(M130/2)*Inflation_WACC_Taxes_Price!$C$29-MIN(M129,SUM($C130:L130)*Inflation_WACC_Taxes_Price!$C$29)</f>
        <v>0</v>
      </c>
      <c r="N131" s="41">
        <f>-(N130/2)*Inflation_WACC_Taxes_Price!$C$29-MIN(N129,SUM($C130:M130)*Inflation_WACC_Taxes_Price!$C$29)</f>
        <v>0</v>
      </c>
      <c r="O131" s="41">
        <f>-(O130/2)*Inflation_WACC_Taxes_Price!$C$29-MIN(O129,SUM($C130:N130)*Inflation_WACC_Taxes_Price!$C$29)</f>
        <v>0</v>
      </c>
      <c r="P131" s="41">
        <f>-(P130/2)*Inflation_WACC_Taxes_Price!$C$29-MIN(P129,SUM($C130:O130)*Inflation_WACC_Taxes_Price!$C$29)</f>
        <v>0</v>
      </c>
      <c r="Q131" s="41">
        <f>-(Q130/2)*Inflation_WACC_Taxes_Price!$C$29-MIN(Q129,SUM($C130:P130)*Inflation_WACC_Taxes_Price!$C$29)</f>
        <v>0</v>
      </c>
      <c r="R131" s="41">
        <f>-(R130/2)*Inflation_WACC_Taxes_Price!$C$29-MIN(R129,SUM($C130:Q130)*Inflation_WACC_Taxes_Price!$C$29)</f>
        <v>0</v>
      </c>
      <c r="S131" s="41">
        <f>-(S130/2)*Inflation_WACC_Taxes_Price!$C$29-MIN(S129,SUM($C130:R130)*Inflation_WACC_Taxes_Price!$C$29)</f>
        <v>0</v>
      </c>
      <c r="T131" s="41">
        <f>-(T130/2)*Inflation_WACC_Taxes_Price!$C$29-MIN(T129,SUM($C130:S130)*Inflation_WACC_Taxes_Price!$C$29)</f>
        <v>0</v>
      </c>
      <c r="U131" s="41">
        <f>-(U130/2)*Inflation_WACC_Taxes_Price!$C$29-MIN(U129,SUM($C130:T130)*Inflation_WACC_Taxes_Price!$C$29)</f>
        <v>0</v>
      </c>
      <c r="V131" s="41">
        <f>-(V130/2)*Inflation_WACC_Taxes_Price!$C$29-MIN(V129,SUM($C130:U130)*Inflation_WACC_Taxes_Price!$C$29)</f>
        <v>0</v>
      </c>
      <c r="W131" s="41">
        <f>-(W130/2)*Inflation_WACC_Taxes_Price!$C$29-MIN(W129,SUM($C130:V130)*Inflation_WACC_Taxes_Price!$C$29)</f>
        <v>0</v>
      </c>
      <c r="X131" s="41">
        <f>-(X130/2)*Inflation_WACC_Taxes_Price!$C$29-MIN(X129,SUM($C130:W130)*Inflation_WACC_Taxes_Price!$C$29)</f>
        <v>0</v>
      </c>
      <c r="Y131" s="41">
        <f>-(Y130/2)*Inflation_WACC_Taxes_Price!$C$29-MIN(Y129,SUM($C130:X130)*Inflation_WACC_Taxes_Price!$C$29)</f>
        <v>0</v>
      </c>
      <c r="Z131" s="41">
        <f>-(Z130/2)*Inflation_WACC_Taxes_Price!$C$29-MIN(Z129,SUM($C130:Y130)*Inflation_WACC_Taxes_Price!$C$29)</f>
        <v>0</v>
      </c>
      <c r="AA131" s="41">
        <f>-(AA130/2)*Inflation_WACC_Taxes_Price!$C$29-MIN(AA129,SUM($C130:Z130)*Inflation_WACC_Taxes_Price!$C$29)</f>
        <v>0</v>
      </c>
      <c r="AB131" s="41">
        <f>-(AB130/2)*Inflation_WACC_Taxes_Price!$C$29-MIN(AB129,SUM($C130:AA130)*Inflation_WACC_Taxes_Price!$C$29)</f>
        <v>0</v>
      </c>
      <c r="AC131" s="41">
        <f>-(AC130/2)*Inflation_WACC_Taxes_Price!$C$29-MIN(AC129,SUM($C130:AB130)*Inflation_WACC_Taxes_Price!$C$29)</f>
        <v>0</v>
      </c>
      <c r="AD131" s="41">
        <f>-(AD130/2)*Inflation_WACC_Taxes_Price!$C$29-MIN(AD129,SUM($C130:AC130)*Inflation_WACC_Taxes_Price!$C$29)</f>
        <v>0</v>
      </c>
      <c r="AE131" s="41">
        <f>-(AE130/2)*Inflation_WACC_Taxes_Price!$C$29-MIN(AE129,SUM($C130:AD130)*Inflation_WACC_Taxes_Price!$C$29)</f>
        <v>0</v>
      </c>
      <c r="AF131" s="41">
        <f>-(AF130/2)*Inflation_WACC_Taxes_Price!$C$29-MIN(AF129,SUM($C130:AE130)*Inflation_WACC_Taxes_Price!$C$29)</f>
        <v>0</v>
      </c>
      <c r="AG131" s="41">
        <f>-(AG130/2)*Inflation_WACC_Taxes_Price!$C$29-MIN(AG129,SUM($C130:AF130)*Inflation_WACC_Taxes_Price!$C$29)</f>
        <v>0</v>
      </c>
      <c r="AH131" s="41">
        <f>-(AH130/2)*Inflation_WACC_Taxes_Price!$C$29-MIN(AH129,SUM($C130:AG130)*Inflation_WACC_Taxes_Price!$C$29)</f>
        <v>0</v>
      </c>
      <c r="AI131" s="41">
        <f>-(AI130/2)*Inflation_WACC_Taxes_Price!$C$29-MIN(AI129,SUM($C130:AH130)*Inflation_WACC_Taxes_Price!$C$29)</f>
        <v>0</v>
      </c>
      <c r="AJ131" s="41">
        <f>-(AJ130/2)*Inflation_WACC_Taxes_Price!$C$29-MIN(AJ129,SUM($C130:AI130)*Inflation_WACC_Taxes_Price!$C$29)</f>
        <v>0</v>
      </c>
      <c r="AK131" s="41">
        <f>-(AK130/2)*Inflation_WACC_Taxes_Price!$C$29-MIN(AK129,SUM($C130:AJ130)*Inflation_WACC_Taxes_Price!$C$29)</f>
        <v>0</v>
      </c>
      <c r="AL131" s="41">
        <f>-(AL130/2)*Inflation_WACC_Taxes_Price!$C$29-MIN(AL129,SUM($C130:AK130)*Inflation_WACC_Taxes_Price!$C$29)</f>
        <v>0</v>
      </c>
      <c r="AM131" s="41">
        <f>-(AM130/2)*Inflation_WACC_Taxes_Price!$C$29-MIN(AM129,SUM($C130:AL130)*Inflation_WACC_Taxes_Price!$C$29)</f>
        <v>0</v>
      </c>
      <c r="AN131" s="41">
        <f>-(AN130/2)*Inflation_WACC_Taxes_Price!$C$29-MIN(AN129,SUM($C130:AM130)*Inflation_WACC_Taxes_Price!$C$29)</f>
        <v>0</v>
      </c>
      <c r="AO131" s="41">
        <f>-(AO130/2)*Inflation_WACC_Taxes_Price!$C$29-MIN(AO129,SUM($C130:AN130)*Inflation_WACC_Taxes_Price!$C$29)</f>
        <v>0</v>
      </c>
      <c r="AP131" s="41">
        <f>-(AP130/2)*Inflation_WACC_Taxes_Price!$C$29-MIN(AP129,SUM($C130:AO130)*Inflation_WACC_Taxes_Price!$C$29)</f>
        <v>0</v>
      </c>
      <c r="AQ131" s="41">
        <f>-(AQ130/2)*Inflation_WACC_Taxes_Price!$C$29-MIN(AQ129,SUM($C130:AP130)*Inflation_WACC_Taxes_Price!$C$29)</f>
        <v>0</v>
      </c>
      <c r="AR131" s="41">
        <f>-(AR130/2)*Inflation_WACC_Taxes_Price!$C$29-MIN(AR129,SUM($C130:AQ130)*Inflation_WACC_Taxes_Price!$C$29)</f>
        <v>0</v>
      </c>
      <c r="AS131" s="41">
        <f>-(AS130/2)*Inflation_WACC_Taxes_Price!$C$29-MIN(AS129,SUM($C130:AR130)*Inflation_WACC_Taxes_Price!$C$29)</f>
        <v>0</v>
      </c>
      <c r="AT131" s="41">
        <f>-(AT130/2)*Inflation_WACC_Taxes_Price!$C$29-MIN(AT129,SUM($C130:AS130)*Inflation_WACC_Taxes_Price!$C$29)</f>
        <v>0</v>
      </c>
      <c r="AU131" s="41">
        <f>-(AU130/2)*Inflation_WACC_Taxes_Price!$C$29-MIN(AU129,SUM($C130:AT130)*Inflation_WACC_Taxes_Price!$C$29)</f>
        <v>0</v>
      </c>
      <c r="AV131" s="41">
        <f>-(AV130/2)*Inflation_WACC_Taxes_Price!$C$29-MIN(AV129,SUM($C130:AU130)*Inflation_WACC_Taxes_Price!$C$29)</f>
        <v>0</v>
      </c>
      <c r="AW131" s="41">
        <f>-(AW130/2)*Inflation_WACC_Taxes_Price!$C$29-MIN(AW129,SUM($C130:AV130)*Inflation_WACC_Taxes_Price!$C$29)</f>
        <v>0</v>
      </c>
      <c r="AX131" s="41">
        <f>-(AX130/2)*Inflation_WACC_Taxes_Price!$C$29-MIN(AX129,SUM($C130:AW130)*Inflation_WACC_Taxes_Price!$C$29)</f>
        <v>0</v>
      </c>
      <c r="AY131" s="41">
        <f>-(AY130/2)*Inflation_WACC_Taxes_Price!$C$29-MIN(AY129,SUM($C130:AX130)*Inflation_WACC_Taxes_Price!$C$29)</f>
        <v>0</v>
      </c>
      <c r="AZ131" s="41">
        <f>-(AZ130/2)*Inflation_WACC_Taxes_Price!$C$29-MIN(AZ129,SUM($C130:AY130)*Inflation_WACC_Taxes_Price!$C$29)</f>
        <v>0</v>
      </c>
      <c r="BA131" s="41">
        <f>-(BA130/2)*Inflation_WACC_Taxes_Price!$C$29-MIN(BA129,SUM($C130:AZ130)*Inflation_WACC_Taxes_Price!$C$29)</f>
        <v>0</v>
      </c>
      <c r="BB131" s="41">
        <f>-(BB130/2)*Inflation_WACC_Taxes_Price!$C$29-MIN(BB129,SUM($C130:BA130)*Inflation_WACC_Taxes_Price!$C$29)</f>
        <v>0</v>
      </c>
      <c r="BC131" s="41">
        <f>-(BC130/2)*Inflation_WACC_Taxes_Price!$C$29-MIN(BC129,SUM($C130:BB130)*Inflation_WACC_Taxes_Price!$C$29)</f>
        <v>0</v>
      </c>
      <c r="BD131" s="41">
        <f>-(BD130/2)*Inflation_WACC_Taxes_Price!$C$29-MIN(BD129,SUM($C130:BC130)*Inflation_WACC_Taxes_Price!$C$29)</f>
        <v>0</v>
      </c>
      <c r="BE131" s="41">
        <f>-(BE130/2)*Inflation_WACC_Taxes_Price!$C$29-MIN(BE129,SUM($C130:BD130)*Inflation_WACC_Taxes_Price!$C$29)</f>
        <v>0</v>
      </c>
      <c r="BF131" s="41">
        <f>-(BF130/2)*Inflation_WACC_Taxes_Price!$C$29-MIN(BF129,SUM($C130:BE130)*Inflation_WACC_Taxes_Price!$C$29)</f>
        <v>0</v>
      </c>
      <c r="BG131" s="41">
        <f>-(BG130/2)*Inflation_WACC_Taxes_Price!$C$29-MIN(BG129,SUM($C130:BF130)*Inflation_WACC_Taxes_Price!$C$29)</f>
        <v>0</v>
      </c>
      <c r="BH131" s="41">
        <f>-(BH130/2)*Inflation_WACC_Taxes_Price!$C$29-MIN(BH129,SUM($C130:BG130)*Inflation_WACC_Taxes_Price!$C$29)</f>
        <v>0</v>
      </c>
      <c r="BI131" s="41">
        <f>-(BI130/2)*Inflation_WACC_Taxes_Price!$C$29-MIN(BI129,SUM($C130:BH130)*Inflation_WACC_Taxes_Price!$C$29)</f>
        <v>0</v>
      </c>
      <c r="BJ131" s="41">
        <f>-(BJ130/2)*Inflation_WACC_Taxes_Price!$C$29-MIN(BJ129,SUM($C130:BI130)*Inflation_WACC_Taxes_Price!$C$29)</f>
        <v>0</v>
      </c>
      <c r="BK131" s="41">
        <f>-(BK130/2)*Inflation_WACC_Taxes_Price!$C$29-MIN(BK129,SUM($C130:BJ130)*Inflation_WACC_Taxes_Price!$C$29)</f>
        <v>0</v>
      </c>
      <c r="BL131" s="41">
        <f>-(BL130/2)*Inflation_WACC_Taxes_Price!$C$29-MIN(BL129,SUM($C130:BK130)*Inflation_WACC_Taxes_Price!$C$29)</f>
        <v>0</v>
      </c>
      <c r="BM131" s="41">
        <f>-(BM130/2)*Inflation_WACC_Taxes_Price!$C$29-MIN(BM129,SUM($C130:BL130)*Inflation_WACC_Taxes_Price!$C$29)</f>
        <v>0</v>
      </c>
      <c r="BN131" s="41">
        <f>-(BN130/2)*Inflation_WACC_Taxes_Price!$C$29-MIN(BN129,SUM($C130:BM130)*Inflation_WACC_Taxes_Price!$C$29)</f>
        <v>0</v>
      </c>
      <c r="BO131" s="41">
        <f>-(BO130/2)*Inflation_WACC_Taxes_Price!$C$29-MIN(BO129,SUM($C130:BN130)*Inflation_WACC_Taxes_Price!$C$29)</f>
        <v>0</v>
      </c>
      <c r="BP131" s="41">
        <f>-(BP130/2)*Inflation_WACC_Taxes_Price!$C$29-MIN(BP129,SUM($C130:BO130)*Inflation_WACC_Taxes_Price!$C$29)</f>
        <v>0</v>
      </c>
      <c r="BQ131" s="41">
        <f>-(BQ130/2)*Inflation_WACC_Taxes_Price!$C$29-MIN(BQ129,SUM($C130:BP130)*Inflation_WACC_Taxes_Price!$C$29)</f>
        <v>0</v>
      </c>
      <c r="BR131" s="41">
        <f>-(BR130/2)*Inflation_WACC_Taxes_Price!$C$29-MIN(BR129,SUM($C130:BQ130)*Inflation_WACC_Taxes_Price!$C$29)</f>
        <v>0</v>
      </c>
      <c r="BS131" s="41">
        <f>-(BS130/2)*Inflation_WACC_Taxes_Price!$C$29-MIN(BS129,SUM($C130:BR130)*Inflation_WACC_Taxes_Price!$C$29)</f>
        <v>0</v>
      </c>
      <c r="BT131" s="41">
        <f>-(BT130/2)*Inflation_WACC_Taxes_Price!$C$29-MIN(BT129,SUM($C130:BS130)*Inflation_WACC_Taxes_Price!$C$29)</f>
        <v>0</v>
      </c>
      <c r="BU131" s="41">
        <f>-(BU130/2)*Inflation_WACC_Taxes_Price!$C$29-MIN(BU129,SUM($C130:BT130)*Inflation_WACC_Taxes_Price!$C$29)</f>
        <v>0</v>
      </c>
      <c r="BV131" s="41">
        <f>-(BV130/2)*Inflation_WACC_Taxes_Price!$C$29-MIN(BV129,SUM($C130:BU130)*Inflation_WACC_Taxes_Price!$C$29)</f>
        <v>0</v>
      </c>
      <c r="BW131" s="41">
        <f>-(BW130/2)*Inflation_WACC_Taxes_Price!$C$29-MIN(BW129,SUM($C130:BV130)*Inflation_WACC_Taxes_Price!$C$29)</f>
        <v>0</v>
      </c>
      <c r="BX131" s="41">
        <f>-(BX130/2)*Inflation_WACC_Taxes_Price!$C$29-MIN(BX129,SUM($C130:BW130)*Inflation_WACC_Taxes_Price!$C$29)</f>
        <v>0</v>
      </c>
      <c r="BY131" s="41">
        <f>-(BY130/2)*Inflation_WACC_Taxes_Price!$C$29-MIN(BY129,SUM($C130:BX130)*Inflation_WACC_Taxes_Price!$C$29)</f>
        <v>0</v>
      </c>
      <c r="BZ131" s="41">
        <f>-(BZ130/2)*Inflation_WACC_Taxes_Price!$C$29-MIN(BZ129,SUM($C130:BY130)*Inflation_WACC_Taxes_Price!$C$29)</f>
        <v>0</v>
      </c>
      <c r="CA131" s="41">
        <f>-(CA130/2)*Inflation_WACC_Taxes_Price!$C$29-MIN(CA129,SUM($C130:BZ130)*Inflation_WACC_Taxes_Price!$C$29)</f>
        <v>0</v>
      </c>
      <c r="CB131" s="41">
        <f>-(CB130/2)*Inflation_WACC_Taxes_Price!$C$29-MIN(CB129,SUM($C130:CA130)*Inflation_WACC_Taxes_Price!$C$29)</f>
        <v>0</v>
      </c>
      <c r="CC131" s="41">
        <f>-(CC130/2)*Inflation_WACC_Taxes_Price!$C$29-MIN(CC129,SUM($C130:CB130)*Inflation_WACC_Taxes_Price!$C$29)</f>
        <v>0</v>
      </c>
      <c r="CD131" s="41">
        <f>-(CD130/2)*Inflation_WACC_Taxes_Price!$C$29-MIN(CD129,SUM($C130:CC130)*Inflation_WACC_Taxes_Price!$C$29)</f>
        <v>0</v>
      </c>
      <c r="CE131" s="41">
        <f>-(CE130/2)*Inflation_WACC_Taxes_Price!$C$29-MIN(CE129,SUM($C130:CD130)*Inflation_WACC_Taxes_Price!$C$29)</f>
        <v>0</v>
      </c>
      <c r="CF131" s="41">
        <f>-(CF130/2)*Inflation_WACC_Taxes_Price!$C$29-MIN(CF129,SUM($C130:CE130)*Inflation_WACC_Taxes_Price!$C$29)</f>
        <v>0</v>
      </c>
      <c r="CG131" s="41">
        <f>-(CG130/2)*Inflation_WACC_Taxes_Price!$C$29-MIN(CG129,SUM($C130:CF130)*Inflation_WACC_Taxes_Price!$C$29)</f>
        <v>0</v>
      </c>
      <c r="CH131" s="41">
        <f>-(CH130/2)*Inflation_WACC_Taxes_Price!$C$29-MIN(CH129,SUM($C130:CG130)*Inflation_WACC_Taxes_Price!$C$29)</f>
        <v>0</v>
      </c>
      <c r="CI131" s="41">
        <f>-(CI130/2)*Inflation_WACC_Taxes_Price!$C$29-MIN(CI129,SUM($C130:CH130)*Inflation_WACC_Taxes_Price!$C$29)</f>
        <v>0</v>
      </c>
      <c r="CJ131" s="41">
        <f>-(CJ130/2)*Inflation_WACC_Taxes_Price!$C$29-MIN(CJ129,SUM($C130:CI130)*Inflation_WACC_Taxes_Price!$C$29)</f>
        <v>0</v>
      </c>
      <c r="CK131" s="41">
        <f>-(CK130/2)*Inflation_WACC_Taxes_Price!$C$29-MIN(CK129,SUM($C130:CJ130)*Inflation_WACC_Taxes_Price!$C$29)</f>
        <v>0</v>
      </c>
      <c r="CL131" s="41">
        <f>-(CL130/2)*Inflation_WACC_Taxes_Price!$C$29-MIN(CL129,SUM($C130:CK130)*Inflation_WACC_Taxes_Price!$C$29)</f>
        <v>0</v>
      </c>
      <c r="CM131" s="41">
        <f>-(CM130/2)*Inflation_WACC_Taxes_Price!$C$29-MIN(CM129,SUM($C130:CL130)*Inflation_WACC_Taxes_Price!$C$29)</f>
        <v>0</v>
      </c>
      <c r="CN131" s="41">
        <f>-(CN130/2)*Inflation_WACC_Taxes_Price!$C$29-MIN(CN129,SUM($C130:CM130)*Inflation_WACC_Taxes_Price!$C$29)</f>
        <v>0</v>
      </c>
      <c r="CO131" s="41">
        <f>-(CO130/2)*Inflation_WACC_Taxes_Price!$C$29-MIN(CO129,SUM($C130:CN130)*Inflation_WACC_Taxes_Price!$C$29)</f>
        <v>0</v>
      </c>
      <c r="CP131" s="41">
        <f>-(CP130/2)*Inflation_WACC_Taxes_Price!$C$29-MIN(CP129,SUM($C130:CO130)*Inflation_WACC_Taxes_Price!$C$29)</f>
        <v>0</v>
      </c>
      <c r="CQ131" s="41">
        <f>-(CQ130/2)*Inflation_WACC_Taxes_Price!$C$29-MIN(CQ129,SUM($C130:CP130)*Inflation_WACC_Taxes_Price!$C$29)</f>
        <v>0</v>
      </c>
      <c r="CR131" s="41">
        <f>-(CR130/2)*Inflation_WACC_Taxes_Price!$C$29-MIN(CR129,SUM($C130:CQ130)*Inflation_WACC_Taxes_Price!$C$29)</f>
        <v>0</v>
      </c>
      <c r="CS131" s="41">
        <f>-(CS130/2)*Inflation_WACC_Taxes_Price!$C$29-MIN(CS129,SUM($C130:CR130)*Inflation_WACC_Taxes_Price!$C$29)</f>
        <v>0</v>
      </c>
      <c r="CT131" s="41">
        <f>-(CT130/2)*Inflation_WACC_Taxes_Price!$C$29-MIN(CT129,SUM($C130:CS130)*Inflation_WACC_Taxes_Price!$C$29)</f>
        <v>0</v>
      </c>
      <c r="CU131" s="41">
        <f>-(CU130/2)*Inflation_WACC_Taxes_Price!$C$29-MIN(CU129,SUM($C130:CT130)*Inflation_WACC_Taxes_Price!$C$29)</f>
        <v>0</v>
      </c>
      <c r="CV131" s="41">
        <f>-(CV130/2)*Inflation_WACC_Taxes_Price!$C$29-MIN(CV129,SUM($C130:CU130)*Inflation_WACC_Taxes_Price!$C$29)</f>
        <v>0</v>
      </c>
      <c r="CW131" s="41">
        <f>-(CW130/2)*Inflation_WACC_Taxes_Price!$C$29-MIN(CW129,SUM($C130:CV130)*Inflation_WACC_Taxes_Price!$C$29)</f>
        <v>0</v>
      </c>
      <c r="CX131" s="41">
        <f>-(CX130/2)*Inflation_WACC_Taxes_Price!$C$29-MIN(CX129,SUM($C130:CW130)*Inflation_WACC_Taxes_Price!$C$29)</f>
        <v>0</v>
      </c>
      <c r="CY131" s="41">
        <f>-(CY130/2)*Inflation_WACC_Taxes_Price!$C$29-MIN(CY129,SUM($C130:CX130)*Inflation_WACC_Taxes_Price!$C$29)</f>
        <v>0</v>
      </c>
      <c r="CZ131" s="41">
        <f>-(CZ130/2)*Inflation_WACC_Taxes_Price!$C$29-MIN(CZ129,SUM($C130:CY130)*Inflation_WACC_Taxes_Price!$C$29)</f>
        <v>0</v>
      </c>
      <c r="DA131" s="41">
        <f>-(DA130/2)*Inflation_WACC_Taxes_Price!$C$29-MIN(DA129,SUM($C130:CZ130)*Inflation_WACC_Taxes_Price!$C$29)</f>
        <v>0</v>
      </c>
      <c r="DB131" s="41">
        <f>-(DB130/2)*Inflation_WACC_Taxes_Price!$C$29-MIN(DB129,SUM($C130:DA130)*Inflation_WACC_Taxes_Price!$C$29)</f>
        <v>0</v>
      </c>
      <c r="DC131" s="41">
        <f>-(DC130/2)*Inflation_WACC_Taxes_Price!$C$29-MIN(DC129,SUM($C130:DB130)*Inflation_WACC_Taxes_Price!$C$29)</f>
        <v>0</v>
      </c>
    </row>
    <row r="132" spans="2:107" x14ac:dyDescent="0.35">
      <c r="B132" s="40" t="s">
        <v>104</v>
      </c>
      <c r="H132" s="41">
        <f>H129+H130+H131</f>
        <v>0</v>
      </c>
      <c r="I132" s="41">
        <f t="shared" ref="I132" si="150">I129+I130+I131</f>
        <v>0</v>
      </c>
      <c r="J132" s="41">
        <f t="shared" ref="J132:BU132" si="151">J129+J130+J131</f>
        <v>0</v>
      </c>
      <c r="K132" s="41">
        <f t="shared" si="151"/>
        <v>0</v>
      </c>
      <c r="L132" s="41">
        <f t="shared" si="151"/>
        <v>0</v>
      </c>
      <c r="M132" s="41">
        <f t="shared" si="151"/>
        <v>0</v>
      </c>
      <c r="N132" s="41">
        <f t="shared" si="151"/>
        <v>0</v>
      </c>
      <c r="O132" s="41">
        <f t="shared" si="151"/>
        <v>0</v>
      </c>
      <c r="P132" s="41">
        <f t="shared" si="151"/>
        <v>0</v>
      </c>
      <c r="Q132" s="41">
        <f t="shared" si="151"/>
        <v>0</v>
      </c>
      <c r="R132" s="41">
        <f t="shared" si="151"/>
        <v>0</v>
      </c>
      <c r="S132" s="41">
        <f t="shared" si="151"/>
        <v>0</v>
      </c>
      <c r="T132" s="41">
        <f t="shared" si="151"/>
        <v>0</v>
      </c>
      <c r="U132" s="41">
        <f t="shared" si="151"/>
        <v>0</v>
      </c>
      <c r="V132" s="41">
        <f t="shared" si="151"/>
        <v>0</v>
      </c>
      <c r="W132" s="41">
        <f t="shared" si="151"/>
        <v>0</v>
      </c>
      <c r="X132" s="41">
        <f t="shared" si="151"/>
        <v>0</v>
      </c>
      <c r="Y132" s="41">
        <f t="shared" si="151"/>
        <v>0</v>
      </c>
      <c r="Z132" s="41">
        <f t="shared" si="151"/>
        <v>0</v>
      </c>
      <c r="AA132" s="41">
        <f t="shared" si="151"/>
        <v>0</v>
      </c>
      <c r="AB132" s="41">
        <f t="shared" si="151"/>
        <v>0</v>
      </c>
      <c r="AC132" s="41">
        <f t="shared" si="151"/>
        <v>0</v>
      </c>
      <c r="AD132" s="41">
        <f t="shared" si="151"/>
        <v>0</v>
      </c>
      <c r="AE132" s="41">
        <f t="shared" si="151"/>
        <v>0</v>
      </c>
      <c r="AF132" s="41">
        <f t="shared" si="151"/>
        <v>0</v>
      </c>
      <c r="AG132" s="41">
        <f t="shared" si="151"/>
        <v>0</v>
      </c>
      <c r="AH132" s="41">
        <f t="shared" si="151"/>
        <v>0</v>
      </c>
      <c r="AI132" s="41">
        <f t="shared" si="151"/>
        <v>0</v>
      </c>
      <c r="AJ132" s="41">
        <f t="shared" si="151"/>
        <v>0</v>
      </c>
      <c r="AK132" s="41">
        <f t="shared" si="151"/>
        <v>0</v>
      </c>
      <c r="AL132" s="41">
        <f t="shared" si="151"/>
        <v>0</v>
      </c>
      <c r="AM132" s="41">
        <f t="shared" si="151"/>
        <v>0</v>
      </c>
      <c r="AN132" s="41">
        <f t="shared" si="151"/>
        <v>0</v>
      </c>
      <c r="AO132" s="41">
        <f t="shared" si="151"/>
        <v>0</v>
      </c>
      <c r="AP132" s="41">
        <f t="shared" si="151"/>
        <v>0</v>
      </c>
      <c r="AQ132" s="41">
        <f t="shared" si="151"/>
        <v>0</v>
      </c>
      <c r="AR132" s="41">
        <f t="shared" si="151"/>
        <v>0</v>
      </c>
      <c r="AS132" s="41">
        <f t="shared" si="151"/>
        <v>0</v>
      </c>
      <c r="AT132" s="41">
        <f t="shared" si="151"/>
        <v>0</v>
      </c>
      <c r="AU132" s="41">
        <f t="shared" si="151"/>
        <v>0</v>
      </c>
      <c r="AV132" s="41">
        <f t="shared" si="151"/>
        <v>0</v>
      </c>
      <c r="AW132" s="41">
        <f t="shared" si="151"/>
        <v>0</v>
      </c>
      <c r="AX132" s="41">
        <f t="shared" si="151"/>
        <v>0</v>
      </c>
      <c r="AY132" s="41">
        <f t="shared" si="151"/>
        <v>0</v>
      </c>
      <c r="AZ132" s="41">
        <f t="shared" si="151"/>
        <v>0</v>
      </c>
      <c r="BA132" s="41">
        <f t="shared" si="151"/>
        <v>0</v>
      </c>
      <c r="BB132" s="41">
        <f t="shared" si="151"/>
        <v>0</v>
      </c>
      <c r="BC132" s="41">
        <f t="shared" si="151"/>
        <v>0</v>
      </c>
      <c r="BD132" s="41">
        <f t="shared" si="151"/>
        <v>0</v>
      </c>
      <c r="BE132" s="41">
        <f t="shared" si="151"/>
        <v>0</v>
      </c>
      <c r="BF132" s="41">
        <f t="shared" si="151"/>
        <v>0</v>
      </c>
      <c r="BG132" s="41">
        <f t="shared" si="151"/>
        <v>0</v>
      </c>
      <c r="BH132" s="41">
        <f t="shared" si="151"/>
        <v>0</v>
      </c>
      <c r="BI132" s="41">
        <f t="shared" si="151"/>
        <v>0</v>
      </c>
      <c r="BJ132" s="41">
        <f t="shared" si="151"/>
        <v>0</v>
      </c>
      <c r="BK132" s="41">
        <f t="shared" si="151"/>
        <v>0</v>
      </c>
      <c r="BL132" s="41">
        <f t="shared" si="151"/>
        <v>0</v>
      </c>
      <c r="BM132" s="41">
        <f t="shared" si="151"/>
        <v>0</v>
      </c>
      <c r="BN132" s="41">
        <f t="shared" si="151"/>
        <v>0</v>
      </c>
      <c r="BO132" s="41">
        <f t="shared" si="151"/>
        <v>0</v>
      </c>
      <c r="BP132" s="41">
        <f t="shared" si="151"/>
        <v>0</v>
      </c>
      <c r="BQ132" s="41">
        <f t="shared" si="151"/>
        <v>0</v>
      </c>
      <c r="BR132" s="41">
        <f t="shared" si="151"/>
        <v>0</v>
      </c>
      <c r="BS132" s="41">
        <f t="shared" si="151"/>
        <v>0</v>
      </c>
      <c r="BT132" s="41">
        <f t="shared" si="151"/>
        <v>0</v>
      </c>
      <c r="BU132" s="41">
        <f t="shared" si="151"/>
        <v>0</v>
      </c>
      <c r="BV132" s="41">
        <f t="shared" ref="BV132:DC132" si="152">BV129+BV130+BV131</f>
        <v>0</v>
      </c>
      <c r="BW132" s="41">
        <f t="shared" si="152"/>
        <v>0</v>
      </c>
      <c r="BX132" s="41">
        <f t="shared" si="152"/>
        <v>0</v>
      </c>
      <c r="BY132" s="41">
        <f t="shared" si="152"/>
        <v>0</v>
      </c>
      <c r="BZ132" s="41">
        <f t="shared" si="152"/>
        <v>0</v>
      </c>
      <c r="CA132" s="41">
        <f t="shared" si="152"/>
        <v>0</v>
      </c>
      <c r="CB132" s="41">
        <f t="shared" si="152"/>
        <v>0</v>
      </c>
      <c r="CC132" s="41">
        <f t="shared" si="152"/>
        <v>0</v>
      </c>
      <c r="CD132" s="41">
        <f t="shared" si="152"/>
        <v>0</v>
      </c>
      <c r="CE132" s="41">
        <f t="shared" si="152"/>
        <v>0</v>
      </c>
      <c r="CF132" s="41">
        <f t="shared" si="152"/>
        <v>0</v>
      </c>
      <c r="CG132" s="41">
        <f t="shared" si="152"/>
        <v>0</v>
      </c>
      <c r="CH132" s="41">
        <f t="shared" si="152"/>
        <v>0</v>
      </c>
      <c r="CI132" s="41">
        <f t="shared" si="152"/>
        <v>0</v>
      </c>
      <c r="CJ132" s="41">
        <f t="shared" si="152"/>
        <v>0</v>
      </c>
      <c r="CK132" s="41">
        <f t="shared" si="152"/>
        <v>0</v>
      </c>
      <c r="CL132" s="41">
        <f t="shared" si="152"/>
        <v>0</v>
      </c>
      <c r="CM132" s="41">
        <f t="shared" si="152"/>
        <v>0</v>
      </c>
      <c r="CN132" s="41">
        <f t="shared" si="152"/>
        <v>0</v>
      </c>
      <c r="CO132" s="41">
        <f t="shared" si="152"/>
        <v>0</v>
      </c>
      <c r="CP132" s="41">
        <f t="shared" si="152"/>
        <v>0</v>
      </c>
      <c r="CQ132" s="41">
        <f t="shared" si="152"/>
        <v>0</v>
      </c>
      <c r="CR132" s="41">
        <f t="shared" si="152"/>
        <v>0</v>
      </c>
      <c r="CS132" s="41">
        <f t="shared" si="152"/>
        <v>0</v>
      </c>
      <c r="CT132" s="41">
        <f t="shared" si="152"/>
        <v>0</v>
      </c>
      <c r="CU132" s="41">
        <f t="shared" si="152"/>
        <v>0</v>
      </c>
      <c r="CV132" s="41">
        <f t="shared" si="152"/>
        <v>0</v>
      </c>
      <c r="CW132" s="41">
        <f t="shared" si="152"/>
        <v>0</v>
      </c>
      <c r="CX132" s="41">
        <f t="shared" si="152"/>
        <v>0</v>
      </c>
      <c r="CY132" s="41">
        <f t="shared" si="152"/>
        <v>0</v>
      </c>
      <c r="CZ132" s="41">
        <f t="shared" si="152"/>
        <v>0</v>
      </c>
      <c r="DA132" s="41">
        <f t="shared" si="152"/>
        <v>0</v>
      </c>
      <c r="DB132" s="41">
        <f t="shared" si="152"/>
        <v>0</v>
      </c>
      <c r="DC132" s="41">
        <f t="shared" si="152"/>
        <v>0</v>
      </c>
    </row>
    <row r="133" spans="2:107" x14ac:dyDescent="0.35">
      <c r="B133" s="40"/>
    </row>
    <row r="134" spans="2:107" x14ac:dyDescent="0.35">
      <c r="B134" s="40" t="s">
        <v>106</v>
      </c>
      <c r="H134" s="41">
        <f>C137</f>
        <v>0</v>
      </c>
      <c r="I134" s="41">
        <f t="shared" ref="I134:BU134" si="153">H137</f>
        <v>0</v>
      </c>
      <c r="J134" s="41">
        <f t="shared" si="153"/>
        <v>0</v>
      </c>
      <c r="K134" s="41">
        <f t="shared" si="153"/>
        <v>0</v>
      </c>
      <c r="L134" s="41">
        <f t="shared" si="153"/>
        <v>0</v>
      </c>
      <c r="M134" s="41">
        <f t="shared" si="153"/>
        <v>0</v>
      </c>
      <c r="N134" s="41">
        <f t="shared" si="153"/>
        <v>0</v>
      </c>
      <c r="O134" s="41">
        <f t="shared" si="153"/>
        <v>0</v>
      </c>
      <c r="P134" s="41">
        <f t="shared" si="153"/>
        <v>0</v>
      </c>
      <c r="Q134" s="41">
        <f t="shared" si="153"/>
        <v>0</v>
      </c>
      <c r="R134" s="41">
        <f t="shared" si="153"/>
        <v>0</v>
      </c>
      <c r="S134" s="41">
        <f t="shared" si="153"/>
        <v>0</v>
      </c>
      <c r="T134" s="41">
        <f t="shared" si="153"/>
        <v>0</v>
      </c>
      <c r="U134" s="41">
        <f t="shared" si="153"/>
        <v>0</v>
      </c>
      <c r="V134" s="41">
        <f t="shared" si="153"/>
        <v>0</v>
      </c>
      <c r="W134" s="41">
        <f t="shared" si="153"/>
        <v>0</v>
      </c>
      <c r="X134" s="41">
        <f t="shared" si="153"/>
        <v>0</v>
      </c>
      <c r="Y134" s="41">
        <f t="shared" si="153"/>
        <v>0</v>
      </c>
      <c r="Z134" s="41">
        <f t="shared" si="153"/>
        <v>0</v>
      </c>
      <c r="AA134" s="41">
        <f t="shared" si="153"/>
        <v>0</v>
      </c>
      <c r="AB134" s="41">
        <f t="shared" si="153"/>
        <v>0</v>
      </c>
      <c r="AC134" s="41">
        <f t="shared" si="153"/>
        <v>0</v>
      </c>
      <c r="AD134" s="41">
        <f t="shared" si="153"/>
        <v>0</v>
      </c>
      <c r="AE134" s="41">
        <f t="shared" si="153"/>
        <v>0</v>
      </c>
      <c r="AF134" s="41">
        <f t="shared" si="153"/>
        <v>0</v>
      </c>
      <c r="AG134" s="41">
        <f t="shared" si="153"/>
        <v>0</v>
      </c>
      <c r="AH134" s="41">
        <f t="shared" si="153"/>
        <v>0</v>
      </c>
      <c r="AI134" s="41">
        <f t="shared" si="153"/>
        <v>0</v>
      </c>
      <c r="AJ134" s="41">
        <f t="shared" si="153"/>
        <v>0</v>
      </c>
      <c r="AK134" s="41">
        <f t="shared" si="153"/>
        <v>0</v>
      </c>
      <c r="AL134" s="41">
        <f t="shared" si="153"/>
        <v>0</v>
      </c>
      <c r="AM134" s="41">
        <f t="shared" si="153"/>
        <v>0</v>
      </c>
      <c r="AN134" s="41">
        <f t="shared" si="153"/>
        <v>0</v>
      </c>
      <c r="AO134" s="41">
        <f t="shared" si="153"/>
        <v>0</v>
      </c>
      <c r="AP134" s="41">
        <f t="shared" si="153"/>
        <v>0</v>
      </c>
      <c r="AQ134" s="41">
        <f t="shared" si="153"/>
        <v>0</v>
      </c>
      <c r="AR134" s="41">
        <f t="shared" si="153"/>
        <v>0</v>
      </c>
      <c r="AS134" s="41">
        <f t="shared" si="153"/>
        <v>0</v>
      </c>
      <c r="AT134" s="41">
        <f t="shared" si="153"/>
        <v>0</v>
      </c>
      <c r="AU134" s="41">
        <f t="shared" si="153"/>
        <v>0</v>
      </c>
      <c r="AV134" s="41">
        <f t="shared" si="153"/>
        <v>0</v>
      </c>
      <c r="AW134" s="41">
        <f t="shared" si="153"/>
        <v>0</v>
      </c>
      <c r="AX134" s="41">
        <f t="shared" si="153"/>
        <v>0</v>
      </c>
      <c r="AY134" s="41">
        <f t="shared" si="153"/>
        <v>0</v>
      </c>
      <c r="AZ134" s="41">
        <f t="shared" si="153"/>
        <v>0</v>
      </c>
      <c r="BA134" s="41">
        <f t="shared" si="153"/>
        <v>0</v>
      </c>
      <c r="BB134" s="41">
        <f t="shared" si="153"/>
        <v>0</v>
      </c>
      <c r="BC134" s="41">
        <f t="shared" si="153"/>
        <v>0</v>
      </c>
      <c r="BD134" s="41">
        <f t="shared" si="153"/>
        <v>0</v>
      </c>
      <c r="BE134" s="41">
        <f t="shared" si="153"/>
        <v>0</v>
      </c>
      <c r="BF134" s="41">
        <f t="shared" si="153"/>
        <v>0</v>
      </c>
      <c r="BG134" s="41">
        <f t="shared" si="153"/>
        <v>0</v>
      </c>
      <c r="BH134" s="41">
        <f t="shared" si="153"/>
        <v>0</v>
      </c>
      <c r="BI134" s="41">
        <f t="shared" si="153"/>
        <v>0</v>
      </c>
      <c r="BJ134" s="41">
        <f t="shared" si="153"/>
        <v>0</v>
      </c>
      <c r="BK134" s="41">
        <f t="shared" si="153"/>
        <v>0</v>
      </c>
      <c r="BL134" s="41">
        <f t="shared" si="153"/>
        <v>0</v>
      </c>
      <c r="BM134" s="41">
        <f t="shared" si="153"/>
        <v>0</v>
      </c>
      <c r="BN134" s="41">
        <f t="shared" si="153"/>
        <v>0</v>
      </c>
      <c r="BO134" s="41">
        <f t="shared" si="153"/>
        <v>0</v>
      </c>
      <c r="BP134" s="41">
        <f t="shared" si="153"/>
        <v>0</v>
      </c>
      <c r="BQ134" s="41">
        <f t="shared" si="153"/>
        <v>0</v>
      </c>
      <c r="BR134" s="41">
        <f t="shared" si="153"/>
        <v>0</v>
      </c>
      <c r="BS134" s="41">
        <f t="shared" si="153"/>
        <v>0</v>
      </c>
      <c r="BT134" s="41">
        <f t="shared" si="153"/>
        <v>0</v>
      </c>
      <c r="BU134" s="41">
        <f t="shared" si="153"/>
        <v>0</v>
      </c>
      <c r="BV134" s="41">
        <f t="shared" ref="BV134:DC134" si="154">BU137</f>
        <v>0</v>
      </c>
      <c r="BW134" s="41">
        <f t="shared" si="154"/>
        <v>0</v>
      </c>
      <c r="BX134" s="41">
        <f t="shared" si="154"/>
        <v>0</v>
      </c>
      <c r="BY134" s="41">
        <f t="shared" si="154"/>
        <v>0</v>
      </c>
      <c r="BZ134" s="41">
        <f t="shared" si="154"/>
        <v>0</v>
      </c>
      <c r="CA134" s="41">
        <f t="shared" si="154"/>
        <v>0</v>
      </c>
      <c r="CB134" s="41">
        <f t="shared" si="154"/>
        <v>0</v>
      </c>
      <c r="CC134" s="41">
        <f t="shared" si="154"/>
        <v>0</v>
      </c>
      <c r="CD134" s="41">
        <f t="shared" si="154"/>
        <v>0</v>
      </c>
      <c r="CE134" s="41">
        <f t="shared" si="154"/>
        <v>0</v>
      </c>
      <c r="CF134" s="41">
        <f t="shared" si="154"/>
        <v>0</v>
      </c>
      <c r="CG134" s="41">
        <f t="shared" si="154"/>
        <v>0</v>
      </c>
      <c r="CH134" s="41">
        <f t="shared" si="154"/>
        <v>0</v>
      </c>
      <c r="CI134" s="41">
        <f t="shared" si="154"/>
        <v>0</v>
      </c>
      <c r="CJ134" s="41">
        <f t="shared" si="154"/>
        <v>0</v>
      </c>
      <c r="CK134" s="41">
        <f t="shared" si="154"/>
        <v>0</v>
      </c>
      <c r="CL134" s="41">
        <f t="shared" si="154"/>
        <v>0</v>
      </c>
      <c r="CM134" s="41">
        <f t="shared" si="154"/>
        <v>0</v>
      </c>
      <c r="CN134" s="41">
        <f t="shared" si="154"/>
        <v>0</v>
      </c>
      <c r="CO134" s="41">
        <f t="shared" si="154"/>
        <v>0</v>
      </c>
      <c r="CP134" s="41">
        <f t="shared" si="154"/>
        <v>0</v>
      </c>
      <c r="CQ134" s="41">
        <f t="shared" si="154"/>
        <v>0</v>
      </c>
      <c r="CR134" s="41">
        <f t="shared" si="154"/>
        <v>0</v>
      </c>
      <c r="CS134" s="41">
        <f t="shared" si="154"/>
        <v>0</v>
      </c>
      <c r="CT134" s="41">
        <f t="shared" si="154"/>
        <v>0</v>
      </c>
      <c r="CU134" s="41">
        <f t="shared" si="154"/>
        <v>0</v>
      </c>
      <c r="CV134" s="41">
        <f t="shared" si="154"/>
        <v>0</v>
      </c>
      <c r="CW134" s="41">
        <f t="shared" si="154"/>
        <v>0</v>
      </c>
      <c r="CX134" s="41">
        <f t="shared" si="154"/>
        <v>0</v>
      </c>
      <c r="CY134" s="41">
        <f t="shared" si="154"/>
        <v>0</v>
      </c>
      <c r="CZ134" s="41">
        <f t="shared" si="154"/>
        <v>0</v>
      </c>
      <c r="DA134" s="41">
        <f t="shared" si="154"/>
        <v>0</v>
      </c>
      <c r="DB134" s="41">
        <f t="shared" si="154"/>
        <v>0</v>
      </c>
      <c r="DC134" s="41">
        <f t="shared" si="154"/>
        <v>0</v>
      </c>
    </row>
    <row r="135" spans="2:107" x14ac:dyDescent="0.35">
      <c r="B135" s="40" t="s">
        <v>111</v>
      </c>
      <c r="H135" s="41">
        <f t="shared" ref="H135:AM135" si="155">H$92</f>
        <v>0</v>
      </c>
      <c r="I135" s="41">
        <f t="shared" si="155"/>
        <v>0</v>
      </c>
      <c r="J135" s="41">
        <f t="shared" si="155"/>
        <v>0</v>
      </c>
      <c r="K135" s="41">
        <f t="shared" si="155"/>
        <v>0</v>
      </c>
      <c r="L135" s="41">
        <f t="shared" si="155"/>
        <v>0</v>
      </c>
      <c r="M135" s="41">
        <f t="shared" si="155"/>
        <v>0</v>
      </c>
      <c r="N135" s="41">
        <f t="shared" si="155"/>
        <v>0</v>
      </c>
      <c r="O135" s="41">
        <f t="shared" si="155"/>
        <v>0</v>
      </c>
      <c r="P135" s="41">
        <f t="shared" si="155"/>
        <v>0</v>
      </c>
      <c r="Q135" s="41">
        <f t="shared" si="155"/>
        <v>0</v>
      </c>
      <c r="R135" s="41">
        <f t="shared" si="155"/>
        <v>0</v>
      </c>
      <c r="S135" s="41">
        <f t="shared" si="155"/>
        <v>0</v>
      </c>
      <c r="T135" s="41">
        <f t="shared" si="155"/>
        <v>0</v>
      </c>
      <c r="U135" s="41">
        <f t="shared" si="155"/>
        <v>0</v>
      </c>
      <c r="V135" s="41">
        <f t="shared" si="155"/>
        <v>0</v>
      </c>
      <c r="W135" s="41">
        <f t="shared" si="155"/>
        <v>0</v>
      </c>
      <c r="X135" s="41">
        <f t="shared" si="155"/>
        <v>0</v>
      </c>
      <c r="Y135" s="41">
        <f t="shared" si="155"/>
        <v>0</v>
      </c>
      <c r="Z135" s="41">
        <f t="shared" si="155"/>
        <v>0</v>
      </c>
      <c r="AA135" s="41">
        <f t="shared" si="155"/>
        <v>0</v>
      </c>
      <c r="AB135" s="41">
        <f t="shared" si="155"/>
        <v>0</v>
      </c>
      <c r="AC135" s="41">
        <f t="shared" si="155"/>
        <v>0</v>
      </c>
      <c r="AD135" s="41">
        <f t="shared" si="155"/>
        <v>0</v>
      </c>
      <c r="AE135" s="41">
        <f t="shared" si="155"/>
        <v>0</v>
      </c>
      <c r="AF135" s="41">
        <f t="shared" si="155"/>
        <v>0</v>
      </c>
      <c r="AG135" s="41">
        <f t="shared" si="155"/>
        <v>0</v>
      </c>
      <c r="AH135" s="41">
        <f t="shared" si="155"/>
        <v>0</v>
      </c>
      <c r="AI135" s="41">
        <f t="shared" si="155"/>
        <v>0</v>
      </c>
      <c r="AJ135" s="41">
        <f t="shared" si="155"/>
        <v>0</v>
      </c>
      <c r="AK135" s="41">
        <f t="shared" si="155"/>
        <v>0</v>
      </c>
      <c r="AL135" s="41">
        <f t="shared" si="155"/>
        <v>0</v>
      </c>
      <c r="AM135" s="41">
        <f t="shared" si="155"/>
        <v>0</v>
      </c>
      <c r="AN135" s="41">
        <f t="shared" ref="AN135:BS135" si="156">AN$92</f>
        <v>0</v>
      </c>
      <c r="AO135" s="41">
        <f t="shared" si="156"/>
        <v>0</v>
      </c>
      <c r="AP135" s="41">
        <f t="shared" si="156"/>
        <v>0</v>
      </c>
      <c r="AQ135" s="41">
        <f t="shared" si="156"/>
        <v>0</v>
      </c>
      <c r="AR135" s="41">
        <f t="shared" si="156"/>
        <v>0</v>
      </c>
      <c r="AS135" s="41">
        <f t="shared" si="156"/>
        <v>0</v>
      </c>
      <c r="AT135" s="41">
        <f t="shared" si="156"/>
        <v>0</v>
      </c>
      <c r="AU135" s="41">
        <f t="shared" si="156"/>
        <v>0</v>
      </c>
      <c r="AV135" s="41">
        <f t="shared" si="156"/>
        <v>0</v>
      </c>
      <c r="AW135" s="41">
        <f t="shared" si="156"/>
        <v>0</v>
      </c>
      <c r="AX135" s="41">
        <f t="shared" si="156"/>
        <v>0</v>
      </c>
      <c r="AY135" s="41">
        <f t="shared" si="156"/>
        <v>0</v>
      </c>
      <c r="AZ135" s="41">
        <f t="shared" si="156"/>
        <v>0</v>
      </c>
      <c r="BA135" s="41">
        <f t="shared" si="156"/>
        <v>0</v>
      </c>
      <c r="BB135" s="41">
        <f t="shared" si="156"/>
        <v>0</v>
      </c>
      <c r="BC135" s="41">
        <f t="shared" si="156"/>
        <v>0</v>
      </c>
      <c r="BD135" s="41">
        <f t="shared" si="156"/>
        <v>0</v>
      </c>
      <c r="BE135" s="41">
        <f t="shared" si="156"/>
        <v>0</v>
      </c>
      <c r="BF135" s="41">
        <f t="shared" si="156"/>
        <v>0</v>
      </c>
      <c r="BG135" s="41">
        <f t="shared" si="156"/>
        <v>0</v>
      </c>
      <c r="BH135" s="41">
        <f t="shared" si="156"/>
        <v>0</v>
      </c>
      <c r="BI135" s="41">
        <f t="shared" si="156"/>
        <v>0</v>
      </c>
      <c r="BJ135" s="41">
        <f t="shared" si="156"/>
        <v>0</v>
      </c>
      <c r="BK135" s="41">
        <f t="shared" si="156"/>
        <v>0</v>
      </c>
      <c r="BL135" s="41">
        <f t="shared" si="156"/>
        <v>0</v>
      </c>
      <c r="BM135" s="41">
        <f t="shared" si="156"/>
        <v>0</v>
      </c>
      <c r="BN135" s="41">
        <f t="shared" si="156"/>
        <v>0</v>
      </c>
      <c r="BO135" s="41">
        <f t="shared" si="156"/>
        <v>0</v>
      </c>
      <c r="BP135" s="41">
        <f t="shared" si="156"/>
        <v>0</v>
      </c>
      <c r="BQ135" s="41">
        <f t="shared" si="156"/>
        <v>0</v>
      </c>
      <c r="BR135" s="41">
        <f t="shared" si="156"/>
        <v>0</v>
      </c>
      <c r="BS135" s="41">
        <f t="shared" si="156"/>
        <v>0</v>
      </c>
      <c r="BT135" s="41">
        <f t="shared" ref="BT135:DC135" si="157">BT$92</f>
        <v>0</v>
      </c>
      <c r="BU135" s="41">
        <f t="shared" si="157"/>
        <v>0</v>
      </c>
      <c r="BV135" s="41">
        <f t="shared" si="157"/>
        <v>0</v>
      </c>
      <c r="BW135" s="41">
        <f t="shared" si="157"/>
        <v>0</v>
      </c>
      <c r="BX135" s="41">
        <f t="shared" si="157"/>
        <v>0</v>
      </c>
      <c r="BY135" s="41">
        <f t="shared" si="157"/>
        <v>0</v>
      </c>
      <c r="BZ135" s="41">
        <f t="shared" si="157"/>
        <v>0</v>
      </c>
      <c r="CA135" s="41">
        <f t="shared" si="157"/>
        <v>0</v>
      </c>
      <c r="CB135" s="41">
        <f t="shared" si="157"/>
        <v>0</v>
      </c>
      <c r="CC135" s="41">
        <f t="shared" si="157"/>
        <v>0</v>
      </c>
      <c r="CD135" s="41">
        <f t="shared" si="157"/>
        <v>0</v>
      </c>
      <c r="CE135" s="41">
        <f t="shared" si="157"/>
        <v>0</v>
      </c>
      <c r="CF135" s="41">
        <f t="shared" si="157"/>
        <v>0</v>
      </c>
      <c r="CG135" s="41">
        <f t="shared" si="157"/>
        <v>0</v>
      </c>
      <c r="CH135" s="41">
        <f t="shared" si="157"/>
        <v>0</v>
      </c>
      <c r="CI135" s="41">
        <f t="shared" si="157"/>
        <v>0</v>
      </c>
      <c r="CJ135" s="41">
        <f t="shared" si="157"/>
        <v>0</v>
      </c>
      <c r="CK135" s="41">
        <f t="shared" si="157"/>
        <v>0</v>
      </c>
      <c r="CL135" s="41">
        <f t="shared" si="157"/>
        <v>0</v>
      </c>
      <c r="CM135" s="41">
        <f t="shared" si="157"/>
        <v>0</v>
      </c>
      <c r="CN135" s="41">
        <f t="shared" si="157"/>
        <v>0</v>
      </c>
      <c r="CO135" s="41">
        <f t="shared" si="157"/>
        <v>0</v>
      </c>
      <c r="CP135" s="41">
        <f t="shared" si="157"/>
        <v>0</v>
      </c>
      <c r="CQ135" s="41">
        <f t="shared" si="157"/>
        <v>0</v>
      </c>
      <c r="CR135" s="41">
        <f t="shared" si="157"/>
        <v>0</v>
      </c>
      <c r="CS135" s="41">
        <f t="shared" si="157"/>
        <v>0</v>
      </c>
      <c r="CT135" s="41">
        <f t="shared" si="157"/>
        <v>0</v>
      </c>
      <c r="CU135" s="41">
        <f t="shared" si="157"/>
        <v>0</v>
      </c>
      <c r="CV135" s="41">
        <f t="shared" si="157"/>
        <v>0</v>
      </c>
      <c r="CW135" s="41">
        <f t="shared" si="157"/>
        <v>0</v>
      </c>
      <c r="CX135" s="41">
        <f t="shared" si="157"/>
        <v>0</v>
      </c>
      <c r="CY135" s="41">
        <f t="shared" si="157"/>
        <v>0</v>
      </c>
      <c r="CZ135" s="41">
        <f t="shared" si="157"/>
        <v>0</v>
      </c>
      <c r="DA135" s="41">
        <f t="shared" si="157"/>
        <v>0</v>
      </c>
      <c r="DB135" s="41">
        <f t="shared" si="157"/>
        <v>0</v>
      </c>
      <c r="DC135" s="41">
        <f t="shared" si="157"/>
        <v>0</v>
      </c>
    </row>
    <row r="136" spans="2:107" x14ac:dyDescent="0.35">
      <c r="B136" s="40" t="s">
        <v>95</v>
      </c>
      <c r="H136" s="41">
        <f>-(H135/2)*Inflation_WACC_Taxes_Price!$C$28-MIN(H134,SUM(C135:$C135)*Inflation_WACC_Taxes_Price!$C$28)</f>
        <v>0</v>
      </c>
      <c r="I136" s="41">
        <f>-(I135/2)*Inflation_WACC_Taxes_Price!$C$28-MIN(I134,SUM($C135:H135)*Inflation_WACC_Taxes_Price!$C$28)</f>
        <v>0</v>
      </c>
      <c r="J136" s="41">
        <f>-(J135/2)*Inflation_WACC_Taxes_Price!$C$28-MIN(J134,SUM($C135:I135)*Inflation_WACC_Taxes_Price!$C$28)</f>
        <v>0</v>
      </c>
      <c r="K136" s="41">
        <f>-(K135/2)*Inflation_WACC_Taxes_Price!$C$28-MIN(K134,SUM($C135:J135)*Inflation_WACC_Taxes_Price!$C$28)</f>
        <v>0</v>
      </c>
      <c r="L136" s="41">
        <f>-(L135/2)*Inflation_WACC_Taxes_Price!$C$28-MIN(L134,SUM($C135:K135)*Inflation_WACC_Taxes_Price!$C$28)</f>
        <v>0</v>
      </c>
      <c r="M136" s="41">
        <f>-(M135/2)*Inflation_WACC_Taxes_Price!$C$28-MIN(M134,SUM($C135:L135)*Inflation_WACC_Taxes_Price!$C$28)</f>
        <v>0</v>
      </c>
      <c r="N136" s="41">
        <f>-(N135/2)*Inflation_WACC_Taxes_Price!$C$28-MIN(N134,SUM($C135:M135)*Inflation_WACC_Taxes_Price!$C$28)</f>
        <v>0</v>
      </c>
      <c r="O136" s="41">
        <f>-(O135/2)*Inflation_WACC_Taxes_Price!$C$28-MIN(O134,SUM($C135:N135)*Inflation_WACC_Taxes_Price!$C$28)</f>
        <v>0</v>
      </c>
      <c r="P136" s="41">
        <f>-(P135/2)*Inflation_WACC_Taxes_Price!$C$28-MIN(P134,SUM($C135:O135)*Inflation_WACC_Taxes_Price!$C$28)</f>
        <v>0</v>
      </c>
      <c r="Q136" s="41">
        <f>-(Q135/2)*Inflation_WACC_Taxes_Price!$C$28-MIN(Q134,SUM($C135:P135)*Inflation_WACC_Taxes_Price!$C$28)</f>
        <v>0</v>
      </c>
      <c r="R136" s="41">
        <f>-(R135/2)*Inflation_WACC_Taxes_Price!$C$28-MIN(R134,SUM($C135:Q135)*Inflation_WACC_Taxes_Price!$C$28)</f>
        <v>0</v>
      </c>
      <c r="S136" s="41">
        <f>-(S135/2)*Inflation_WACC_Taxes_Price!$C$28-MIN(S134,SUM($C135:R135)*Inflation_WACC_Taxes_Price!$C$28)</f>
        <v>0</v>
      </c>
      <c r="T136" s="41">
        <f>-(T135/2)*Inflation_WACC_Taxes_Price!$C$28-MIN(T134,SUM($C135:S135)*Inflation_WACC_Taxes_Price!$C$28)</f>
        <v>0</v>
      </c>
      <c r="U136" s="41">
        <f>-(U135/2)*Inflation_WACC_Taxes_Price!$C$28-MIN(U134,SUM($C135:T135)*Inflation_WACC_Taxes_Price!$C$28)</f>
        <v>0</v>
      </c>
      <c r="V136" s="41">
        <f>-(V135/2)*Inflation_WACC_Taxes_Price!$C$28-MIN(V134,SUM($C135:U135)*Inflation_WACC_Taxes_Price!$C$28)</f>
        <v>0</v>
      </c>
      <c r="W136" s="41">
        <f>-(W135/2)*Inflation_WACC_Taxes_Price!$C$28-MIN(W134,SUM($C135:V135)*Inflation_WACC_Taxes_Price!$C$28)</f>
        <v>0</v>
      </c>
      <c r="X136" s="41">
        <f>-(X135/2)*Inflation_WACC_Taxes_Price!$C$28-MIN(X134,SUM($C135:W135)*Inflation_WACC_Taxes_Price!$C$28)</f>
        <v>0</v>
      </c>
      <c r="Y136" s="41">
        <f>-(Y135/2)*Inflation_WACC_Taxes_Price!$C$28-MIN(Y134,SUM($C135:X135)*Inflation_WACC_Taxes_Price!$C$28)</f>
        <v>0</v>
      </c>
      <c r="Z136" s="41">
        <f>-(Z135/2)*Inflation_WACC_Taxes_Price!$C$28-MIN(Z134,SUM($C135:Y135)*Inflation_WACC_Taxes_Price!$C$28)</f>
        <v>0</v>
      </c>
      <c r="AA136" s="41">
        <f>-(AA135/2)*Inflation_WACC_Taxes_Price!$C$28-MIN(AA134,SUM($C135:Z135)*Inflation_WACC_Taxes_Price!$C$28)</f>
        <v>0</v>
      </c>
      <c r="AB136" s="41">
        <f>-(AB135/2)*Inflation_WACC_Taxes_Price!$C$28-MIN(AB134,SUM($C135:AA135)*Inflation_WACC_Taxes_Price!$C$28)</f>
        <v>0</v>
      </c>
      <c r="AC136" s="41">
        <f>-(AC135/2)*Inflation_WACC_Taxes_Price!$C$28-MIN(AC134,SUM($C135:AB135)*Inflation_WACC_Taxes_Price!$C$28)</f>
        <v>0</v>
      </c>
      <c r="AD136" s="41">
        <f>-(AD135/2)*Inflation_WACC_Taxes_Price!$C$28-MIN(AD134,SUM($C135:AC135)*Inflation_WACC_Taxes_Price!$C$28)</f>
        <v>0</v>
      </c>
      <c r="AE136" s="41">
        <f>-(AE135/2)*Inflation_WACC_Taxes_Price!$C$28-MIN(AE134,SUM($C135:AD135)*Inflation_WACC_Taxes_Price!$C$28)</f>
        <v>0</v>
      </c>
      <c r="AF136" s="41">
        <f>-(AF135/2)*Inflation_WACC_Taxes_Price!$C$28-MIN(AF134,SUM($C135:AE135)*Inflation_WACC_Taxes_Price!$C$28)</f>
        <v>0</v>
      </c>
      <c r="AG136" s="41">
        <f>-(AG135/2)*Inflation_WACC_Taxes_Price!$C$28-MIN(AG134,SUM($C135:AF135)*Inflation_WACC_Taxes_Price!$C$28)</f>
        <v>0</v>
      </c>
      <c r="AH136" s="41">
        <f>-(AH135/2)*Inflation_WACC_Taxes_Price!$C$28-MIN(AH134,SUM($C135:AG135)*Inflation_WACC_Taxes_Price!$C$28)</f>
        <v>0</v>
      </c>
      <c r="AI136" s="41">
        <f>-(AI135/2)*Inflation_WACC_Taxes_Price!$C$28-MIN(AI134,SUM($C135:AH135)*Inflation_WACC_Taxes_Price!$C$28)</f>
        <v>0</v>
      </c>
      <c r="AJ136" s="41">
        <f>-(AJ135/2)*Inflation_WACC_Taxes_Price!$C$28-MIN(AJ134,SUM($C135:AI135)*Inflation_WACC_Taxes_Price!$C$28)</f>
        <v>0</v>
      </c>
      <c r="AK136" s="41">
        <f>-(AK135/2)*Inflation_WACC_Taxes_Price!$C$28-MIN(AK134,SUM($C135:AJ135)*Inflation_WACC_Taxes_Price!$C$28)</f>
        <v>0</v>
      </c>
      <c r="AL136" s="41">
        <f>-(AL135/2)*Inflation_WACC_Taxes_Price!$C$28-MIN(AL134,SUM($C135:AK135)*Inflation_WACC_Taxes_Price!$C$28)</f>
        <v>0</v>
      </c>
      <c r="AM136" s="41">
        <f>-(AM135/2)*Inflation_WACC_Taxes_Price!$C$28-MIN(AM134,SUM($C135:AL135)*Inflation_WACC_Taxes_Price!$C$28)</f>
        <v>0</v>
      </c>
      <c r="AN136" s="41">
        <f>-(AN135/2)*Inflation_WACC_Taxes_Price!$C$28-MIN(AN134,SUM($C135:AM135)*Inflation_WACC_Taxes_Price!$C$28)</f>
        <v>0</v>
      </c>
      <c r="AO136" s="41">
        <f>-(AO135/2)*Inflation_WACC_Taxes_Price!$C$28-MIN(AO134,SUM($C135:AN135)*Inflation_WACC_Taxes_Price!$C$28)</f>
        <v>0</v>
      </c>
      <c r="AP136" s="41">
        <f>-(AP135/2)*Inflation_WACC_Taxes_Price!$C$28-MIN(AP134,SUM($C135:AO135)*Inflation_WACC_Taxes_Price!$C$28)</f>
        <v>0</v>
      </c>
      <c r="AQ136" s="41">
        <f>-(AQ135/2)*Inflation_WACC_Taxes_Price!$C$28-MIN(AQ134,SUM($C135:AP135)*Inflation_WACC_Taxes_Price!$C$28)</f>
        <v>0</v>
      </c>
      <c r="AR136" s="41">
        <f>-(AR135/2)*Inflation_WACC_Taxes_Price!$C$28-MIN(AR134,SUM($C135:AQ135)*Inflation_WACC_Taxes_Price!$C$28)</f>
        <v>0</v>
      </c>
      <c r="AS136" s="41">
        <f>-(AS135/2)*Inflation_WACC_Taxes_Price!$C$28-MIN(AS134,SUM($C135:AR135)*Inflation_WACC_Taxes_Price!$C$28)</f>
        <v>0</v>
      </c>
      <c r="AT136" s="41">
        <f>-(AT135/2)*Inflation_WACC_Taxes_Price!$C$28-MIN(AT134,SUM($C135:AS135)*Inflation_WACC_Taxes_Price!$C$28)</f>
        <v>0</v>
      </c>
      <c r="AU136" s="41">
        <f>-(AU135/2)*Inflation_WACC_Taxes_Price!$C$28-MIN(AU134,SUM($C135:AT135)*Inflation_WACC_Taxes_Price!$C$28)</f>
        <v>0</v>
      </c>
      <c r="AV136" s="41">
        <f>-(AV135/2)*Inflation_WACC_Taxes_Price!$C$28-MIN(AV134,SUM($C135:AU135)*Inflation_WACC_Taxes_Price!$C$28)</f>
        <v>0</v>
      </c>
      <c r="AW136" s="41">
        <f>-(AW135/2)*Inflation_WACC_Taxes_Price!$C$28-MIN(AW134,SUM($C135:AV135)*Inflation_WACC_Taxes_Price!$C$28)</f>
        <v>0</v>
      </c>
      <c r="AX136" s="41">
        <f>-(AX135/2)*Inflation_WACC_Taxes_Price!$C$28-MIN(AX134,SUM($C135:AW135)*Inflation_WACC_Taxes_Price!$C$28)</f>
        <v>0</v>
      </c>
      <c r="AY136" s="41">
        <f>-(AY135/2)*Inflation_WACC_Taxes_Price!$C$28-MIN(AY134,SUM($C135:AX135)*Inflation_WACC_Taxes_Price!$C$28)</f>
        <v>0</v>
      </c>
      <c r="AZ136" s="41">
        <f>-(AZ135/2)*Inflation_WACC_Taxes_Price!$C$28-MIN(AZ134,SUM($C135:AY135)*Inflation_WACC_Taxes_Price!$C$28)</f>
        <v>0</v>
      </c>
      <c r="BA136" s="41">
        <f>-(BA135/2)*Inflation_WACC_Taxes_Price!$C$28-MIN(BA134,SUM($C135:AZ135)*Inflation_WACC_Taxes_Price!$C$28)</f>
        <v>0</v>
      </c>
      <c r="BB136" s="41">
        <f>-(BB135/2)*Inflation_WACC_Taxes_Price!$C$28-MIN(BB134,SUM($C135:BA135)*Inflation_WACC_Taxes_Price!$C$28)</f>
        <v>0</v>
      </c>
      <c r="BC136" s="41">
        <f>-(BC135/2)*Inflation_WACC_Taxes_Price!$C$28-MIN(BC134,SUM($C135:BB135)*Inflation_WACC_Taxes_Price!$C$28)</f>
        <v>0</v>
      </c>
      <c r="BD136" s="41">
        <f>-(BD135/2)*Inflation_WACC_Taxes_Price!$C$28-MIN(BD134,SUM($C135:BC135)*Inflation_WACC_Taxes_Price!$C$28)</f>
        <v>0</v>
      </c>
      <c r="BE136" s="41">
        <f>-(BE135/2)*Inflation_WACC_Taxes_Price!$C$28-MIN(BE134,SUM($C135:BD135)*Inflation_WACC_Taxes_Price!$C$28)</f>
        <v>0</v>
      </c>
      <c r="BF136" s="41">
        <f>-(BF135/2)*Inflation_WACC_Taxes_Price!$C$28-MIN(BF134,SUM($C135:BE135)*Inflation_WACC_Taxes_Price!$C$28)</f>
        <v>0</v>
      </c>
      <c r="BG136" s="41">
        <f>-(BG135/2)*Inflation_WACC_Taxes_Price!$C$28-MIN(BG134,SUM($C135:BF135)*Inflation_WACC_Taxes_Price!$C$28)</f>
        <v>0</v>
      </c>
      <c r="BH136" s="41">
        <f>-(BH135/2)*Inflation_WACC_Taxes_Price!$C$28-MIN(BH134,SUM($C135:BG135)*Inflation_WACC_Taxes_Price!$C$28)</f>
        <v>0</v>
      </c>
      <c r="BI136" s="41">
        <f>-(BI135/2)*Inflation_WACC_Taxes_Price!$C$28-MIN(BI134,SUM($C135:BH135)*Inflation_WACC_Taxes_Price!$C$28)</f>
        <v>0</v>
      </c>
      <c r="BJ136" s="41">
        <f>-(BJ135/2)*Inflation_WACC_Taxes_Price!$C$28-MIN(BJ134,SUM($C135:BI135)*Inflation_WACC_Taxes_Price!$C$28)</f>
        <v>0</v>
      </c>
      <c r="BK136" s="41">
        <f>-(BK135/2)*Inflation_WACC_Taxes_Price!$C$28-MIN(BK134,SUM($C135:BJ135)*Inflation_WACC_Taxes_Price!$C$28)</f>
        <v>0</v>
      </c>
      <c r="BL136" s="41">
        <f>-(BL135/2)*Inflation_WACC_Taxes_Price!$C$28-MIN(BL134,SUM($C135:BK135)*Inflation_WACC_Taxes_Price!$C$28)</f>
        <v>0</v>
      </c>
      <c r="BM136" s="41">
        <f>-(BM135/2)*Inflation_WACC_Taxes_Price!$C$28-MIN(BM134,SUM($C135:BL135)*Inflation_WACC_Taxes_Price!$C$28)</f>
        <v>0</v>
      </c>
      <c r="BN136" s="41">
        <f>-(BN135/2)*Inflation_WACC_Taxes_Price!$C$28-MIN(BN134,SUM($C135:BM135)*Inflation_WACC_Taxes_Price!$C$28)</f>
        <v>0</v>
      </c>
      <c r="BO136" s="41">
        <f>-(BO135/2)*Inflation_WACC_Taxes_Price!$C$28-MIN(BO134,SUM($C135:BN135)*Inflation_WACC_Taxes_Price!$C$28)</f>
        <v>0</v>
      </c>
      <c r="BP136" s="41">
        <f>-(BP135/2)*Inflation_WACC_Taxes_Price!$C$28-MIN(BP134,SUM($C135:BO135)*Inflation_WACC_Taxes_Price!$C$28)</f>
        <v>0</v>
      </c>
      <c r="BQ136" s="41">
        <f>-(BQ135/2)*Inflation_WACC_Taxes_Price!$C$28-MIN(BQ134,SUM($C135:BP135)*Inflation_WACC_Taxes_Price!$C$28)</f>
        <v>0</v>
      </c>
      <c r="BR136" s="41">
        <f>-(BR135/2)*Inflation_WACC_Taxes_Price!$C$28-MIN(BR134,SUM($C135:BQ135)*Inflation_WACC_Taxes_Price!$C$28)</f>
        <v>0</v>
      </c>
      <c r="BS136" s="41">
        <f>-(BS135/2)*Inflation_WACC_Taxes_Price!$C$28-MIN(BS134,SUM($C135:BR135)*Inflation_WACC_Taxes_Price!$C$28)</f>
        <v>0</v>
      </c>
      <c r="BT136" s="41">
        <f>-(BT135/2)*Inflation_WACC_Taxes_Price!$C$28-MIN(BT134,SUM($C135:BS135)*Inflation_WACC_Taxes_Price!$C$28)</f>
        <v>0</v>
      </c>
      <c r="BU136" s="41">
        <f>-(BU135/2)*Inflation_WACC_Taxes_Price!$C$28-MIN(BU134,SUM($C135:BT135)*Inflation_WACC_Taxes_Price!$C$28)</f>
        <v>0</v>
      </c>
      <c r="BV136" s="41">
        <f>-(BV135/2)*Inflation_WACC_Taxes_Price!$C$28-MIN(BV134,SUM($C135:BU135)*Inflation_WACC_Taxes_Price!$C$28)</f>
        <v>0</v>
      </c>
      <c r="BW136" s="41">
        <f>-(BW135/2)*Inflation_WACC_Taxes_Price!$C$28-MIN(BW134,SUM($C135:BV135)*Inflation_WACC_Taxes_Price!$C$28)</f>
        <v>0</v>
      </c>
      <c r="BX136" s="41">
        <f>-(BX135/2)*Inflation_WACC_Taxes_Price!$C$28-MIN(BX134,SUM($C135:BW135)*Inflation_WACC_Taxes_Price!$C$28)</f>
        <v>0</v>
      </c>
      <c r="BY136" s="41">
        <f>-(BY135/2)*Inflation_WACC_Taxes_Price!$C$28-MIN(BY134,SUM($C135:BX135)*Inflation_WACC_Taxes_Price!$C$28)</f>
        <v>0</v>
      </c>
      <c r="BZ136" s="41">
        <f>-(BZ135/2)*Inflation_WACC_Taxes_Price!$C$28-MIN(BZ134,SUM($C135:BY135)*Inflation_WACC_Taxes_Price!$C$28)</f>
        <v>0</v>
      </c>
      <c r="CA136" s="41">
        <f>-(CA135/2)*Inflation_WACC_Taxes_Price!$C$28-MIN(CA134,SUM($C135:BZ135)*Inflation_WACC_Taxes_Price!$C$28)</f>
        <v>0</v>
      </c>
      <c r="CB136" s="41">
        <f>-(CB135/2)*Inflation_WACC_Taxes_Price!$C$28-MIN(CB134,SUM($C135:CA135)*Inflation_WACC_Taxes_Price!$C$28)</f>
        <v>0</v>
      </c>
      <c r="CC136" s="41">
        <f>-(CC135/2)*Inflation_WACC_Taxes_Price!$C$28-MIN(CC134,SUM($C135:CB135)*Inflation_WACC_Taxes_Price!$C$28)</f>
        <v>0</v>
      </c>
      <c r="CD136" s="41">
        <f>-(CD135/2)*Inflation_WACC_Taxes_Price!$C$28-MIN(CD134,SUM($C135:CC135)*Inflation_WACC_Taxes_Price!$C$28)</f>
        <v>0</v>
      </c>
      <c r="CE136" s="41">
        <f>-(CE135/2)*Inflation_WACC_Taxes_Price!$C$28-MIN(CE134,SUM($C135:CD135)*Inflation_WACC_Taxes_Price!$C$28)</f>
        <v>0</v>
      </c>
      <c r="CF136" s="41">
        <f>-(CF135/2)*Inflation_WACC_Taxes_Price!$C$28-MIN(CF134,SUM($C135:CE135)*Inflation_WACC_Taxes_Price!$C$28)</f>
        <v>0</v>
      </c>
      <c r="CG136" s="41">
        <f>-(CG135/2)*Inflation_WACC_Taxes_Price!$C$28-MIN(CG134,SUM($C135:CF135)*Inflation_WACC_Taxes_Price!$C$28)</f>
        <v>0</v>
      </c>
      <c r="CH136" s="41">
        <f>-(CH135/2)*Inflation_WACC_Taxes_Price!$C$28-MIN(CH134,SUM($C135:CG135)*Inflation_WACC_Taxes_Price!$C$28)</f>
        <v>0</v>
      </c>
      <c r="CI136" s="41">
        <f>-(CI135/2)*Inflation_WACC_Taxes_Price!$C$28-MIN(CI134,SUM($C135:CH135)*Inflation_WACC_Taxes_Price!$C$28)</f>
        <v>0</v>
      </c>
      <c r="CJ136" s="41">
        <f>-(CJ135/2)*Inflation_WACC_Taxes_Price!$C$28-MIN(CJ134,SUM($C135:CI135)*Inflation_WACC_Taxes_Price!$C$28)</f>
        <v>0</v>
      </c>
      <c r="CK136" s="41">
        <f>-(CK135/2)*Inflation_WACC_Taxes_Price!$C$28-MIN(CK134,SUM($C135:CJ135)*Inflation_WACC_Taxes_Price!$C$28)</f>
        <v>0</v>
      </c>
      <c r="CL136" s="41">
        <f>-(CL135/2)*Inflation_WACC_Taxes_Price!$C$28-MIN(CL134,SUM($C135:CK135)*Inflation_WACC_Taxes_Price!$C$28)</f>
        <v>0</v>
      </c>
      <c r="CM136" s="41">
        <f>-(CM135/2)*Inflation_WACC_Taxes_Price!$C$28-MIN(CM134,SUM($C135:CL135)*Inflation_WACC_Taxes_Price!$C$28)</f>
        <v>0</v>
      </c>
      <c r="CN136" s="41">
        <f>-(CN135/2)*Inflation_WACC_Taxes_Price!$C$28-MIN(CN134,SUM($C135:CM135)*Inflation_WACC_Taxes_Price!$C$28)</f>
        <v>0</v>
      </c>
      <c r="CO136" s="41">
        <f>-(CO135/2)*Inflation_WACC_Taxes_Price!$C$28-MIN(CO134,SUM($C135:CN135)*Inflation_WACC_Taxes_Price!$C$28)</f>
        <v>0</v>
      </c>
      <c r="CP136" s="41">
        <f>-(CP135/2)*Inflation_WACC_Taxes_Price!$C$28-MIN(CP134,SUM($C135:CO135)*Inflation_WACC_Taxes_Price!$C$28)</f>
        <v>0</v>
      </c>
      <c r="CQ136" s="41">
        <f>-(CQ135/2)*Inflation_WACC_Taxes_Price!$C$28-MIN(CQ134,SUM($C135:CP135)*Inflation_WACC_Taxes_Price!$C$28)</f>
        <v>0</v>
      </c>
      <c r="CR136" s="41">
        <f>-(CR135/2)*Inflation_WACC_Taxes_Price!$C$28-MIN(CR134,SUM($C135:CQ135)*Inflation_WACC_Taxes_Price!$C$28)</f>
        <v>0</v>
      </c>
      <c r="CS136" s="41">
        <f>-(CS135/2)*Inflation_WACC_Taxes_Price!$C$28-MIN(CS134,SUM($C135:CR135)*Inflation_WACC_Taxes_Price!$C$28)</f>
        <v>0</v>
      </c>
      <c r="CT136" s="41">
        <f>-(CT135/2)*Inflation_WACC_Taxes_Price!$C$28-MIN(CT134,SUM($C135:CS135)*Inflation_WACC_Taxes_Price!$C$28)</f>
        <v>0</v>
      </c>
      <c r="CU136" s="41">
        <f>-(CU135/2)*Inflation_WACC_Taxes_Price!$C$28-MIN(CU134,SUM($C135:CT135)*Inflation_WACC_Taxes_Price!$C$28)</f>
        <v>0</v>
      </c>
      <c r="CV136" s="41">
        <f>-(CV135/2)*Inflation_WACC_Taxes_Price!$C$28-MIN(CV134,SUM($C135:CU135)*Inflation_WACC_Taxes_Price!$C$28)</f>
        <v>0</v>
      </c>
      <c r="CW136" s="41">
        <f>-(CW135/2)*Inflation_WACC_Taxes_Price!$C$28-MIN(CW134,SUM($C135:CV135)*Inflation_WACC_Taxes_Price!$C$28)</f>
        <v>0</v>
      </c>
      <c r="CX136" s="41">
        <f>-(CX135/2)*Inflation_WACC_Taxes_Price!$C$28-MIN(CX134,SUM($C135:CW135)*Inflation_WACC_Taxes_Price!$C$28)</f>
        <v>0</v>
      </c>
      <c r="CY136" s="41">
        <f>-(CY135/2)*Inflation_WACC_Taxes_Price!$C$28-MIN(CY134,SUM($C135:CX135)*Inflation_WACC_Taxes_Price!$C$28)</f>
        <v>0</v>
      </c>
      <c r="CZ136" s="41">
        <f>-(CZ135/2)*Inflation_WACC_Taxes_Price!$C$28-MIN(CZ134,SUM($C135:CY135)*Inflation_WACC_Taxes_Price!$C$28)</f>
        <v>0</v>
      </c>
      <c r="DA136" s="41">
        <f>-(DA135/2)*Inflation_WACC_Taxes_Price!$C$28-MIN(DA134,SUM($C135:CZ135)*Inflation_WACC_Taxes_Price!$C$28)</f>
        <v>0</v>
      </c>
      <c r="DB136" s="41">
        <f>-(DB135/2)*Inflation_WACC_Taxes_Price!$C$28-MIN(DB134,SUM($C135:DA135)*Inflation_WACC_Taxes_Price!$C$28)</f>
        <v>0</v>
      </c>
      <c r="DC136" s="41">
        <f>-(DC135/2)*Inflation_WACC_Taxes_Price!$C$28-MIN(DC134,SUM($C135:DB135)*Inflation_WACC_Taxes_Price!$C$28)</f>
        <v>0</v>
      </c>
    </row>
    <row r="137" spans="2:107" x14ac:dyDescent="0.35">
      <c r="B137" s="40" t="s">
        <v>107</v>
      </c>
      <c r="H137" s="41">
        <f>H134+H135+H136</f>
        <v>0</v>
      </c>
      <c r="I137" s="41">
        <f t="shared" ref="I137" si="158">I134+I135+I136</f>
        <v>0</v>
      </c>
      <c r="J137" s="41">
        <f t="shared" ref="J137:BU137" si="159">J134+J135+J136</f>
        <v>0</v>
      </c>
      <c r="K137" s="41">
        <f t="shared" si="159"/>
        <v>0</v>
      </c>
      <c r="L137" s="41">
        <f t="shared" si="159"/>
        <v>0</v>
      </c>
      <c r="M137" s="41">
        <f t="shared" si="159"/>
        <v>0</v>
      </c>
      <c r="N137" s="41">
        <f t="shared" si="159"/>
        <v>0</v>
      </c>
      <c r="O137" s="41">
        <f t="shared" si="159"/>
        <v>0</v>
      </c>
      <c r="P137" s="41">
        <f t="shared" si="159"/>
        <v>0</v>
      </c>
      <c r="Q137" s="41">
        <f t="shared" si="159"/>
        <v>0</v>
      </c>
      <c r="R137" s="41">
        <f t="shared" si="159"/>
        <v>0</v>
      </c>
      <c r="S137" s="41">
        <f t="shared" si="159"/>
        <v>0</v>
      </c>
      <c r="T137" s="41">
        <f t="shared" si="159"/>
        <v>0</v>
      </c>
      <c r="U137" s="41">
        <f t="shared" si="159"/>
        <v>0</v>
      </c>
      <c r="V137" s="41">
        <f t="shared" si="159"/>
        <v>0</v>
      </c>
      <c r="W137" s="41">
        <f t="shared" si="159"/>
        <v>0</v>
      </c>
      <c r="X137" s="41">
        <f t="shared" si="159"/>
        <v>0</v>
      </c>
      <c r="Y137" s="41">
        <f t="shared" si="159"/>
        <v>0</v>
      </c>
      <c r="Z137" s="41">
        <f t="shared" si="159"/>
        <v>0</v>
      </c>
      <c r="AA137" s="41">
        <f t="shared" si="159"/>
        <v>0</v>
      </c>
      <c r="AB137" s="41">
        <f t="shared" si="159"/>
        <v>0</v>
      </c>
      <c r="AC137" s="41">
        <f t="shared" si="159"/>
        <v>0</v>
      </c>
      <c r="AD137" s="41">
        <f t="shared" si="159"/>
        <v>0</v>
      </c>
      <c r="AE137" s="41">
        <f t="shared" si="159"/>
        <v>0</v>
      </c>
      <c r="AF137" s="41">
        <f t="shared" si="159"/>
        <v>0</v>
      </c>
      <c r="AG137" s="41">
        <f t="shared" si="159"/>
        <v>0</v>
      </c>
      <c r="AH137" s="41">
        <f t="shared" si="159"/>
        <v>0</v>
      </c>
      <c r="AI137" s="41">
        <f t="shared" si="159"/>
        <v>0</v>
      </c>
      <c r="AJ137" s="41">
        <f t="shared" si="159"/>
        <v>0</v>
      </c>
      <c r="AK137" s="41">
        <f t="shared" si="159"/>
        <v>0</v>
      </c>
      <c r="AL137" s="41">
        <f t="shared" si="159"/>
        <v>0</v>
      </c>
      <c r="AM137" s="41">
        <f t="shared" si="159"/>
        <v>0</v>
      </c>
      <c r="AN137" s="41">
        <f t="shared" si="159"/>
        <v>0</v>
      </c>
      <c r="AO137" s="41">
        <f t="shared" si="159"/>
        <v>0</v>
      </c>
      <c r="AP137" s="41">
        <f t="shared" si="159"/>
        <v>0</v>
      </c>
      <c r="AQ137" s="41">
        <f t="shared" si="159"/>
        <v>0</v>
      </c>
      <c r="AR137" s="41">
        <f t="shared" si="159"/>
        <v>0</v>
      </c>
      <c r="AS137" s="41">
        <f t="shared" si="159"/>
        <v>0</v>
      </c>
      <c r="AT137" s="41">
        <f t="shared" si="159"/>
        <v>0</v>
      </c>
      <c r="AU137" s="41">
        <f t="shared" si="159"/>
        <v>0</v>
      </c>
      <c r="AV137" s="41">
        <f t="shared" si="159"/>
        <v>0</v>
      </c>
      <c r="AW137" s="41">
        <f t="shared" si="159"/>
        <v>0</v>
      </c>
      <c r="AX137" s="41">
        <f t="shared" si="159"/>
        <v>0</v>
      </c>
      <c r="AY137" s="41">
        <f t="shared" si="159"/>
        <v>0</v>
      </c>
      <c r="AZ137" s="41">
        <f t="shared" si="159"/>
        <v>0</v>
      </c>
      <c r="BA137" s="41">
        <f t="shared" si="159"/>
        <v>0</v>
      </c>
      <c r="BB137" s="41">
        <f t="shared" si="159"/>
        <v>0</v>
      </c>
      <c r="BC137" s="41">
        <f t="shared" si="159"/>
        <v>0</v>
      </c>
      <c r="BD137" s="41">
        <f t="shared" si="159"/>
        <v>0</v>
      </c>
      <c r="BE137" s="41">
        <f t="shared" si="159"/>
        <v>0</v>
      </c>
      <c r="BF137" s="41">
        <f t="shared" si="159"/>
        <v>0</v>
      </c>
      <c r="BG137" s="41">
        <f t="shared" si="159"/>
        <v>0</v>
      </c>
      <c r="BH137" s="41">
        <f t="shared" si="159"/>
        <v>0</v>
      </c>
      <c r="BI137" s="41">
        <f t="shared" si="159"/>
        <v>0</v>
      </c>
      <c r="BJ137" s="41">
        <f t="shared" si="159"/>
        <v>0</v>
      </c>
      <c r="BK137" s="41">
        <f t="shared" si="159"/>
        <v>0</v>
      </c>
      <c r="BL137" s="41">
        <f t="shared" si="159"/>
        <v>0</v>
      </c>
      <c r="BM137" s="41">
        <f t="shared" si="159"/>
        <v>0</v>
      </c>
      <c r="BN137" s="41">
        <f t="shared" si="159"/>
        <v>0</v>
      </c>
      <c r="BO137" s="41">
        <f t="shared" si="159"/>
        <v>0</v>
      </c>
      <c r="BP137" s="41">
        <f t="shared" si="159"/>
        <v>0</v>
      </c>
      <c r="BQ137" s="41">
        <f t="shared" si="159"/>
        <v>0</v>
      </c>
      <c r="BR137" s="41">
        <f t="shared" si="159"/>
        <v>0</v>
      </c>
      <c r="BS137" s="41">
        <f t="shared" si="159"/>
        <v>0</v>
      </c>
      <c r="BT137" s="41">
        <f t="shared" si="159"/>
        <v>0</v>
      </c>
      <c r="BU137" s="41">
        <f t="shared" si="159"/>
        <v>0</v>
      </c>
      <c r="BV137" s="41">
        <f t="shared" ref="BV137:DC137" si="160">BV134+BV135+BV136</f>
        <v>0</v>
      </c>
      <c r="BW137" s="41">
        <f t="shared" si="160"/>
        <v>0</v>
      </c>
      <c r="BX137" s="41">
        <f t="shared" si="160"/>
        <v>0</v>
      </c>
      <c r="BY137" s="41">
        <f t="shared" si="160"/>
        <v>0</v>
      </c>
      <c r="BZ137" s="41">
        <f t="shared" si="160"/>
        <v>0</v>
      </c>
      <c r="CA137" s="41">
        <f t="shared" si="160"/>
        <v>0</v>
      </c>
      <c r="CB137" s="41">
        <f t="shared" si="160"/>
        <v>0</v>
      </c>
      <c r="CC137" s="41">
        <f t="shared" si="160"/>
        <v>0</v>
      </c>
      <c r="CD137" s="41">
        <f t="shared" si="160"/>
        <v>0</v>
      </c>
      <c r="CE137" s="41">
        <f t="shared" si="160"/>
        <v>0</v>
      </c>
      <c r="CF137" s="41">
        <f t="shared" si="160"/>
        <v>0</v>
      </c>
      <c r="CG137" s="41">
        <f t="shared" si="160"/>
        <v>0</v>
      </c>
      <c r="CH137" s="41">
        <f t="shared" si="160"/>
        <v>0</v>
      </c>
      <c r="CI137" s="41">
        <f t="shared" si="160"/>
        <v>0</v>
      </c>
      <c r="CJ137" s="41">
        <f t="shared" si="160"/>
        <v>0</v>
      </c>
      <c r="CK137" s="41">
        <f t="shared" si="160"/>
        <v>0</v>
      </c>
      <c r="CL137" s="41">
        <f t="shared" si="160"/>
        <v>0</v>
      </c>
      <c r="CM137" s="41">
        <f t="shared" si="160"/>
        <v>0</v>
      </c>
      <c r="CN137" s="41">
        <f t="shared" si="160"/>
        <v>0</v>
      </c>
      <c r="CO137" s="41">
        <f t="shared" si="160"/>
        <v>0</v>
      </c>
      <c r="CP137" s="41">
        <f t="shared" si="160"/>
        <v>0</v>
      </c>
      <c r="CQ137" s="41">
        <f t="shared" si="160"/>
        <v>0</v>
      </c>
      <c r="CR137" s="41">
        <f t="shared" si="160"/>
        <v>0</v>
      </c>
      <c r="CS137" s="41">
        <f t="shared" si="160"/>
        <v>0</v>
      </c>
      <c r="CT137" s="41">
        <f t="shared" si="160"/>
        <v>0</v>
      </c>
      <c r="CU137" s="41">
        <f t="shared" si="160"/>
        <v>0</v>
      </c>
      <c r="CV137" s="41">
        <f t="shared" si="160"/>
        <v>0</v>
      </c>
      <c r="CW137" s="41">
        <f t="shared" si="160"/>
        <v>0</v>
      </c>
      <c r="CX137" s="41">
        <f t="shared" si="160"/>
        <v>0</v>
      </c>
      <c r="CY137" s="41">
        <f t="shared" si="160"/>
        <v>0</v>
      </c>
      <c r="CZ137" s="41">
        <f t="shared" si="160"/>
        <v>0</v>
      </c>
      <c r="DA137" s="41">
        <f t="shared" si="160"/>
        <v>0</v>
      </c>
      <c r="DB137" s="41">
        <f t="shared" si="160"/>
        <v>0</v>
      </c>
      <c r="DC137" s="41">
        <f t="shared" si="160"/>
        <v>0</v>
      </c>
    </row>
    <row r="138" spans="2:107" x14ac:dyDescent="0.35">
      <c r="B138" s="40"/>
    </row>
    <row r="139" spans="2:107" x14ac:dyDescent="0.35">
      <c r="B139">
        <f>B$93</f>
        <v>5</v>
      </c>
    </row>
    <row r="140" spans="2:107" x14ac:dyDescent="0.35">
      <c r="B140" s="40" t="s">
        <v>102</v>
      </c>
      <c r="H140" s="41">
        <f>C143</f>
        <v>0</v>
      </c>
      <c r="I140" s="41">
        <f t="shared" ref="I140:BU140" si="161">H143</f>
        <v>0</v>
      </c>
      <c r="J140" s="41">
        <f t="shared" si="161"/>
        <v>0</v>
      </c>
      <c r="K140" s="41">
        <f t="shared" si="161"/>
        <v>0</v>
      </c>
      <c r="L140" s="41">
        <f t="shared" si="161"/>
        <v>0</v>
      </c>
      <c r="M140" s="41">
        <f t="shared" si="161"/>
        <v>0</v>
      </c>
      <c r="N140" s="41">
        <f t="shared" si="161"/>
        <v>0</v>
      </c>
      <c r="O140" s="41">
        <f t="shared" si="161"/>
        <v>0</v>
      </c>
      <c r="P140" s="41">
        <f t="shared" si="161"/>
        <v>0</v>
      </c>
      <c r="Q140" s="41">
        <f t="shared" si="161"/>
        <v>0</v>
      </c>
      <c r="R140" s="41">
        <f t="shared" si="161"/>
        <v>0</v>
      </c>
      <c r="S140" s="41">
        <f t="shared" si="161"/>
        <v>0</v>
      </c>
      <c r="T140" s="41">
        <f t="shared" si="161"/>
        <v>0</v>
      </c>
      <c r="U140" s="41">
        <f t="shared" si="161"/>
        <v>0</v>
      </c>
      <c r="V140" s="41">
        <f t="shared" si="161"/>
        <v>0</v>
      </c>
      <c r="W140" s="41">
        <f t="shared" si="161"/>
        <v>0</v>
      </c>
      <c r="X140" s="41">
        <f t="shared" si="161"/>
        <v>0</v>
      </c>
      <c r="Y140" s="41">
        <f t="shared" si="161"/>
        <v>0</v>
      </c>
      <c r="Z140" s="41">
        <f t="shared" si="161"/>
        <v>0</v>
      </c>
      <c r="AA140" s="41">
        <f t="shared" si="161"/>
        <v>0</v>
      </c>
      <c r="AB140" s="41">
        <f t="shared" si="161"/>
        <v>0</v>
      </c>
      <c r="AC140" s="41">
        <f t="shared" si="161"/>
        <v>0</v>
      </c>
      <c r="AD140" s="41">
        <f t="shared" si="161"/>
        <v>0</v>
      </c>
      <c r="AE140" s="41">
        <f t="shared" si="161"/>
        <v>0</v>
      </c>
      <c r="AF140" s="41">
        <f t="shared" si="161"/>
        <v>0</v>
      </c>
      <c r="AG140" s="41">
        <f t="shared" si="161"/>
        <v>0</v>
      </c>
      <c r="AH140" s="41">
        <f t="shared" si="161"/>
        <v>0</v>
      </c>
      <c r="AI140" s="41">
        <f t="shared" si="161"/>
        <v>0</v>
      </c>
      <c r="AJ140" s="41">
        <f t="shared" si="161"/>
        <v>0</v>
      </c>
      <c r="AK140" s="41">
        <f t="shared" si="161"/>
        <v>0</v>
      </c>
      <c r="AL140" s="41">
        <f t="shared" si="161"/>
        <v>0</v>
      </c>
      <c r="AM140" s="41">
        <f t="shared" si="161"/>
        <v>0</v>
      </c>
      <c r="AN140" s="41">
        <f t="shared" si="161"/>
        <v>0</v>
      </c>
      <c r="AO140" s="41">
        <f t="shared" si="161"/>
        <v>0</v>
      </c>
      <c r="AP140" s="41">
        <f t="shared" si="161"/>
        <v>0</v>
      </c>
      <c r="AQ140" s="41">
        <f t="shared" si="161"/>
        <v>0</v>
      </c>
      <c r="AR140" s="41">
        <f t="shared" si="161"/>
        <v>0</v>
      </c>
      <c r="AS140" s="41">
        <f t="shared" si="161"/>
        <v>0</v>
      </c>
      <c r="AT140" s="41">
        <f t="shared" si="161"/>
        <v>0</v>
      </c>
      <c r="AU140" s="41">
        <f t="shared" si="161"/>
        <v>0</v>
      </c>
      <c r="AV140" s="41">
        <f t="shared" si="161"/>
        <v>0</v>
      </c>
      <c r="AW140" s="41">
        <f t="shared" si="161"/>
        <v>0</v>
      </c>
      <c r="AX140" s="41">
        <f t="shared" si="161"/>
        <v>0</v>
      </c>
      <c r="AY140" s="41">
        <f t="shared" si="161"/>
        <v>0</v>
      </c>
      <c r="AZ140" s="41">
        <f t="shared" si="161"/>
        <v>0</v>
      </c>
      <c r="BA140" s="41">
        <f t="shared" si="161"/>
        <v>0</v>
      </c>
      <c r="BB140" s="41">
        <f t="shared" si="161"/>
        <v>0</v>
      </c>
      <c r="BC140" s="41">
        <f t="shared" si="161"/>
        <v>0</v>
      </c>
      <c r="BD140" s="41">
        <f t="shared" si="161"/>
        <v>0</v>
      </c>
      <c r="BE140" s="41">
        <f t="shared" si="161"/>
        <v>0</v>
      </c>
      <c r="BF140" s="41">
        <f t="shared" si="161"/>
        <v>0</v>
      </c>
      <c r="BG140" s="41">
        <f t="shared" si="161"/>
        <v>0</v>
      </c>
      <c r="BH140" s="41">
        <f t="shared" si="161"/>
        <v>0</v>
      </c>
      <c r="BI140" s="41">
        <f t="shared" si="161"/>
        <v>0</v>
      </c>
      <c r="BJ140" s="41">
        <f t="shared" si="161"/>
        <v>0</v>
      </c>
      <c r="BK140" s="41">
        <f t="shared" si="161"/>
        <v>0</v>
      </c>
      <c r="BL140" s="41">
        <f t="shared" si="161"/>
        <v>0</v>
      </c>
      <c r="BM140" s="41">
        <f t="shared" si="161"/>
        <v>0</v>
      </c>
      <c r="BN140" s="41">
        <f t="shared" si="161"/>
        <v>0</v>
      </c>
      <c r="BO140" s="41">
        <f t="shared" si="161"/>
        <v>0</v>
      </c>
      <c r="BP140" s="41">
        <f t="shared" si="161"/>
        <v>0</v>
      </c>
      <c r="BQ140" s="41">
        <f t="shared" si="161"/>
        <v>0</v>
      </c>
      <c r="BR140" s="41">
        <f t="shared" si="161"/>
        <v>0</v>
      </c>
      <c r="BS140" s="41">
        <f t="shared" si="161"/>
        <v>0</v>
      </c>
      <c r="BT140" s="41">
        <f t="shared" si="161"/>
        <v>0</v>
      </c>
      <c r="BU140" s="41">
        <f t="shared" si="161"/>
        <v>0</v>
      </c>
      <c r="BV140" s="41">
        <f t="shared" ref="BV140:DC140" si="162">BU143</f>
        <v>0</v>
      </c>
      <c r="BW140" s="41">
        <f t="shared" si="162"/>
        <v>0</v>
      </c>
      <c r="BX140" s="41">
        <f t="shared" si="162"/>
        <v>0</v>
      </c>
      <c r="BY140" s="41">
        <f t="shared" si="162"/>
        <v>0</v>
      </c>
      <c r="BZ140" s="41">
        <f t="shared" si="162"/>
        <v>0</v>
      </c>
      <c r="CA140" s="41">
        <f t="shared" si="162"/>
        <v>0</v>
      </c>
      <c r="CB140" s="41">
        <f t="shared" si="162"/>
        <v>0</v>
      </c>
      <c r="CC140" s="41">
        <f t="shared" si="162"/>
        <v>0</v>
      </c>
      <c r="CD140" s="41">
        <f t="shared" si="162"/>
        <v>0</v>
      </c>
      <c r="CE140" s="41">
        <f t="shared" si="162"/>
        <v>0</v>
      </c>
      <c r="CF140" s="41">
        <f t="shared" si="162"/>
        <v>0</v>
      </c>
      <c r="CG140" s="41">
        <f t="shared" si="162"/>
        <v>0</v>
      </c>
      <c r="CH140" s="41">
        <f t="shared" si="162"/>
        <v>0</v>
      </c>
      <c r="CI140" s="41">
        <f t="shared" si="162"/>
        <v>0</v>
      </c>
      <c r="CJ140" s="41">
        <f t="shared" si="162"/>
        <v>0</v>
      </c>
      <c r="CK140" s="41">
        <f t="shared" si="162"/>
        <v>0</v>
      </c>
      <c r="CL140" s="41">
        <f t="shared" si="162"/>
        <v>0</v>
      </c>
      <c r="CM140" s="41">
        <f t="shared" si="162"/>
        <v>0</v>
      </c>
      <c r="CN140" s="41">
        <f t="shared" si="162"/>
        <v>0</v>
      </c>
      <c r="CO140" s="41">
        <f t="shared" si="162"/>
        <v>0</v>
      </c>
      <c r="CP140" s="41">
        <f t="shared" si="162"/>
        <v>0</v>
      </c>
      <c r="CQ140" s="41">
        <f t="shared" si="162"/>
        <v>0</v>
      </c>
      <c r="CR140" s="41">
        <f t="shared" si="162"/>
        <v>0</v>
      </c>
      <c r="CS140" s="41">
        <f t="shared" si="162"/>
        <v>0</v>
      </c>
      <c r="CT140" s="41">
        <f t="shared" si="162"/>
        <v>0</v>
      </c>
      <c r="CU140" s="41">
        <f t="shared" si="162"/>
        <v>0</v>
      </c>
      <c r="CV140" s="41">
        <f t="shared" si="162"/>
        <v>0</v>
      </c>
      <c r="CW140" s="41">
        <f t="shared" si="162"/>
        <v>0</v>
      </c>
      <c r="CX140" s="41">
        <f t="shared" si="162"/>
        <v>0</v>
      </c>
      <c r="CY140" s="41">
        <f t="shared" si="162"/>
        <v>0</v>
      </c>
      <c r="CZ140" s="41">
        <f t="shared" si="162"/>
        <v>0</v>
      </c>
      <c r="DA140" s="41">
        <f t="shared" si="162"/>
        <v>0</v>
      </c>
      <c r="DB140" s="41">
        <f t="shared" si="162"/>
        <v>0</v>
      </c>
      <c r="DC140" s="41">
        <f t="shared" si="162"/>
        <v>0</v>
      </c>
    </row>
    <row r="141" spans="2:107" x14ac:dyDescent="0.35">
      <c r="B141" s="40" t="s">
        <v>111</v>
      </c>
      <c r="H141" s="41">
        <f t="shared" ref="H141:AM141" si="163">H$93</f>
        <v>0</v>
      </c>
      <c r="I141" s="41">
        <f t="shared" si="163"/>
        <v>0</v>
      </c>
      <c r="J141" s="41">
        <f t="shared" si="163"/>
        <v>0</v>
      </c>
      <c r="K141" s="41">
        <f t="shared" si="163"/>
        <v>0</v>
      </c>
      <c r="L141" s="41">
        <f t="shared" si="163"/>
        <v>0</v>
      </c>
      <c r="M141" s="41">
        <f t="shared" si="163"/>
        <v>0</v>
      </c>
      <c r="N141" s="41">
        <f t="shared" si="163"/>
        <v>0</v>
      </c>
      <c r="O141" s="41">
        <f t="shared" si="163"/>
        <v>0</v>
      </c>
      <c r="P141" s="41">
        <f t="shared" si="163"/>
        <v>0</v>
      </c>
      <c r="Q141" s="41">
        <f t="shared" si="163"/>
        <v>0</v>
      </c>
      <c r="R141" s="41">
        <f t="shared" si="163"/>
        <v>0</v>
      </c>
      <c r="S141" s="41">
        <f t="shared" si="163"/>
        <v>0</v>
      </c>
      <c r="T141" s="41">
        <f t="shared" si="163"/>
        <v>0</v>
      </c>
      <c r="U141" s="41">
        <f t="shared" si="163"/>
        <v>0</v>
      </c>
      <c r="V141" s="41">
        <f t="shared" si="163"/>
        <v>0</v>
      </c>
      <c r="W141" s="41">
        <f t="shared" si="163"/>
        <v>0</v>
      </c>
      <c r="X141" s="41">
        <f t="shared" si="163"/>
        <v>0</v>
      </c>
      <c r="Y141" s="41">
        <f t="shared" si="163"/>
        <v>0</v>
      </c>
      <c r="Z141" s="41">
        <f t="shared" si="163"/>
        <v>0</v>
      </c>
      <c r="AA141" s="41">
        <f t="shared" si="163"/>
        <v>0</v>
      </c>
      <c r="AB141" s="41">
        <f t="shared" si="163"/>
        <v>0</v>
      </c>
      <c r="AC141" s="41">
        <f t="shared" si="163"/>
        <v>0</v>
      </c>
      <c r="AD141" s="41">
        <f t="shared" si="163"/>
        <v>0</v>
      </c>
      <c r="AE141" s="41">
        <f t="shared" si="163"/>
        <v>0</v>
      </c>
      <c r="AF141" s="41">
        <f t="shared" si="163"/>
        <v>0</v>
      </c>
      <c r="AG141" s="41">
        <f t="shared" si="163"/>
        <v>0</v>
      </c>
      <c r="AH141" s="41">
        <f t="shared" si="163"/>
        <v>0</v>
      </c>
      <c r="AI141" s="41">
        <f t="shared" si="163"/>
        <v>0</v>
      </c>
      <c r="AJ141" s="41">
        <f t="shared" si="163"/>
        <v>0</v>
      </c>
      <c r="AK141" s="41">
        <f t="shared" si="163"/>
        <v>0</v>
      </c>
      <c r="AL141" s="41">
        <f t="shared" si="163"/>
        <v>0</v>
      </c>
      <c r="AM141" s="41">
        <f t="shared" si="163"/>
        <v>0</v>
      </c>
      <c r="AN141" s="41">
        <f t="shared" ref="AN141:BS141" si="164">AN$93</f>
        <v>0</v>
      </c>
      <c r="AO141" s="41">
        <f t="shared" si="164"/>
        <v>0</v>
      </c>
      <c r="AP141" s="41">
        <f t="shared" si="164"/>
        <v>0</v>
      </c>
      <c r="AQ141" s="41">
        <f t="shared" si="164"/>
        <v>0</v>
      </c>
      <c r="AR141" s="41">
        <f t="shared" si="164"/>
        <v>0</v>
      </c>
      <c r="AS141" s="41">
        <f t="shared" si="164"/>
        <v>0</v>
      </c>
      <c r="AT141" s="41">
        <f t="shared" si="164"/>
        <v>0</v>
      </c>
      <c r="AU141" s="41">
        <f t="shared" si="164"/>
        <v>0</v>
      </c>
      <c r="AV141" s="41">
        <f t="shared" si="164"/>
        <v>0</v>
      </c>
      <c r="AW141" s="41">
        <f t="shared" si="164"/>
        <v>0</v>
      </c>
      <c r="AX141" s="41">
        <f t="shared" si="164"/>
        <v>0</v>
      </c>
      <c r="AY141" s="41">
        <f t="shared" si="164"/>
        <v>0</v>
      </c>
      <c r="AZ141" s="41">
        <f t="shared" si="164"/>
        <v>0</v>
      </c>
      <c r="BA141" s="41">
        <f t="shared" si="164"/>
        <v>0</v>
      </c>
      <c r="BB141" s="41">
        <f t="shared" si="164"/>
        <v>0</v>
      </c>
      <c r="BC141" s="41">
        <f t="shared" si="164"/>
        <v>0</v>
      </c>
      <c r="BD141" s="41">
        <f t="shared" si="164"/>
        <v>0</v>
      </c>
      <c r="BE141" s="41">
        <f t="shared" si="164"/>
        <v>0</v>
      </c>
      <c r="BF141" s="41">
        <f t="shared" si="164"/>
        <v>0</v>
      </c>
      <c r="BG141" s="41">
        <f t="shared" si="164"/>
        <v>0</v>
      </c>
      <c r="BH141" s="41">
        <f t="shared" si="164"/>
        <v>0</v>
      </c>
      <c r="BI141" s="41">
        <f t="shared" si="164"/>
        <v>0</v>
      </c>
      <c r="BJ141" s="41">
        <f t="shared" si="164"/>
        <v>0</v>
      </c>
      <c r="BK141" s="41">
        <f t="shared" si="164"/>
        <v>0</v>
      </c>
      <c r="BL141" s="41">
        <f t="shared" si="164"/>
        <v>0</v>
      </c>
      <c r="BM141" s="41">
        <f t="shared" si="164"/>
        <v>0</v>
      </c>
      <c r="BN141" s="41">
        <f t="shared" si="164"/>
        <v>0</v>
      </c>
      <c r="BO141" s="41">
        <f t="shared" si="164"/>
        <v>0</v>
      </c>
      <c r="BP141" s="41">
        <f t="shared" si="164"/>
        <v>0</v>
      </c>
      <c r="BQ141" s="41">
        <f t="shared" si="164"/>
        <v>0</v>
      </c>
      <c r="BR141" s="41">
        <f t="shared" si="164"/>
        <v>0</v>
      </c>
      <c r="BS141" s="41">
        <f t="shared" si="164"/>
        <v>0</v>
      </c>
      <c r="BT141" s="41">
        <f t="shared" ref="BT141:DC141" si="165">BT$93</f>
        <v>0</v>
      </c>
      <c r="BU141" s="41">
        <f t="shared" si="165"/>
        <v>0</v>
      </c>
      <c r="BV141" s="41">
        <f t="shared" si="165"/>
        <v>0</v>
      </c>
      <c r="BW141" s="41">
        <f t="shared" si="165"/>
        <v>0</v>
      </c>
      <c r="BX141" s="41">
        <f t="shared" si="165"/>
        <v>0</v>
      </c>
      <c r="BY141" s="41">
        <f t="shared" si="165"/>
        <v>0</v>
      </c>
      <c r="BZ141" s="41">
        <f t="shared" si="165"/>
        <v>0</v>
      </c>
      <c r="CA141" s="41">
        <f t="shared" si="165"/>
        <v>0</v>
      </c>
      <c r="CB141" s="41">
        <f t="shared" si="165"/>
        <v>0</v>
      </c>
      <c r="CC141" s="41">
        <f t="shared" si="165"/>
        <v>0</v>
      </c>
      <c r="CD141" s="41">
        <f t="shared" si="165"/>
        <v>0</v>
      </c>
      <c r="CE141" s="41">
        <f t="shared" si="165"/>
        <v>0</v>
      </c>
      <c r="CF141" s="41">
        <f t="shared" si="165"/>
        <v>0</v>
      </c>
      <c r="CG141" s="41">
        <f t="shared" si="165"/>
        <v>0</v>
      </c>
      <c r="CH141" s="41">
        <f t="shared" si="165"/>
        <v>0</v>
      </c>
      <c r="CI141" s="41">
        <f t="shared" si="165"/>
        <v>0</v>
      </c>
      <c r="CJ141" s="41">
        <f t="shared" si="165"/>
        <v>0</v>
      </c>
      <c r="CK141" s="41">
        <f t="shared" si="165"/>
        <v>0</v>
      </c>
      <c r="CL141" s="41">
        <f t="shared" si="165"/>
        <v>0</v>
      </c>
      <c r="CM141" s="41">
        <f t="shared" si="165"/>
        <v>0</v>
      </c>
      <c r="CN141" s="41">
        <f t="shared" si="165"/>
        <v>0</v>
      </c>
      <c r="CO141" s="41">
        <f t="shared" si="165"/>
        <v>0</v>
      </c>
      <c r="CP141" s="41">
        <f t="shared" si="165"/>
        <v>0</v>
      </c>
      <c r="CQ141" s="41">
        <f t="shared" si="165"/>
        <v>0</v>
      </c>
      <c r="CR141" s="41">
        <f t="shared" si="165"/>
        <v>0</v>
      </c>
      <c r="CS141" s="41">
        <f t="shared" si="165"/>
        <v>0</v>
      </c>
      <c r="CT141" s="41">
        <f t="shared" si="165"/>
        <v>0</v>
      </c>
      <c r="CU141" s="41">
        <f t="shared" si="165"/>
        <v>0</v>
      </c>
      <c r="CV141" s="41">
        <f t="shared" si="165"/>
        <v>0</v>
      </c>
      <c r="CW141" s="41">
        <f t="shared" si="165"/>
        <v>0</v>
      </c>
      <c r="CX141" s="41">
        <f t="shared" si="165"/>
        <v>0</v>
      </c>
      <c r="CY141" s="41">
        <f t="shared" si="165"/>
        <v>0</v>
      </c>
      <c r="CZ141" s="41">
        <f t="shared" si="165"/>
        <v>0</v>
      </c>
      <c r="DA141" s="41">
        <f t="shared" si="165"/>
        <v>0</v>
      </c>
      <c r="DB141" s="41">
        <f t="shared" si="165"/>
        <v>0</v>
      </c>
      <c r="DC141" s="41">
        <f t="shared" si="165"/>
        <v>0</v>
      </c>
    </row>
    <row r="142" spans="2:107" x14ac:dyDescent="0.35">
      <c r="B142" s="40" t="s">
        <v>103</v>
      </c>
      <c r="H142" s="41">
        <f>-(H141/2)*Inflation_WACC_Taxes_Price!$C$29-MIN(H140,SUM(C141:$C141)*Inflation_WACC_Taxes_Price!$C$29)</f>
        <v>0</v>
      </c>
      <c r="I142" s="41">
        <f>-(I141/2)*Inflation_WACC_Taxes_Price!$C$29-MIN(I140,SUM($C141:H141)*Inflation_WACC_Taxes_Price!$C$29)</f>
        <v>0</v>
      </c>
      <c r="J142" s="41">
        <f>-(J141/2)*Inflation_WACC_Taxes_Price!$C$29-MIN(J140,SUM($C141:I141)*Inflation_WACC_Taxes_Price!$C$29)</f>
        <v>0</v>
      </c>
      <c r="K142" s="41">
        <f>-(K141/2)*Inflation_WACC_Taxes_Price!$C$29-MIN(K140,SUM($C141:J141)*Inflation_WACC_Taxes_Price!$C$29)</f>
        <v>0</v>
      </c>
      <c r="L142" s="41">
        <f>-(L141/2)*Inflation_WACC_Taxes_Price!$C$29-MIN(L140,SUM($C141:K141)*Inflation_WACC_Taxes_Price!$C$29)</f>
        <v>0</v>
      </c>
      <c r="M142" s="41">
        <f>-(M141/2)*Inflation_WACC_Taxes_Price!$C$29-MIN(M140,SUM($C141:L141)*Inflation_WACC_Taxes_Price!$C$29)</f>
        <v>0</v>
      </c>
      <c r="N142" s="41">
        <f>-(N141/2)*Inflation_WACC_Taxes_Price!$C$29-MIN(N140,SUM($C141:M141)*Inflation_WACC_Taxes_Price!$C$29)</f>
        <v>0</v>
      </c>
      <c r="O142" s="41">
        <f>-(O141/2)*Inflation_WACC_Taxes_Price!$C$29-MIN(O140,SUM($C141:N141)*Inflation_WACC_Taxes_Price!$C$29)</f>
        <v>0</v>
      </c>
      <c r="P142" s="41">
        <f>-(P141/2)*Inflation_WACC_Taxes_Price!$C$29-MIN(P140,SUM($C141:O141)*Inflation_WACC_Taxes_Price!$C$29)</f>
        <v>0</v>
      </c>
      <c r="Q142" s="41">
        <f>-(Q141/2)*Inflation_WACC_Taxes_Price!$C$29-MIN(Q140,SUM($C141:P141)*Inflation_WACC_Taxes_Price!$C$29)</f>
        <v>0</v>
      </c>
      <c r="R142" s="41">
        <f>-(R141/2)*Inflation_WACC_Taxes_Price!$C$29-MIN(R140,SUM($C141:Q141)*Inflation_WACC_Taxes_Price!$C$29)</f>
        <v>0</v>
      </c>
      <c r="S142" s="41">
        <f>-(S141/2)*Inflation_WACC_Taxes_Price!$C$29-MIN(S140,SUM($C141:R141)*Inflation_WACC_Taxes_Price!$C$29)</f>
        <v>0</v>
      </c>
      <c r="T142" s="41">
        <f>-(T141/2)*Inflation_WACC_Taxes_Price!$C$29-MIN(T140,SUM($C141:S141)*Inflation_WACC_Taxes_Price!$C$29)</f>
        <v>0</v>
      </c>
      <c r="U142" s="41">
        <f>-(U141/2)*Inflation_WACC_Taxes_Price!$C$29-MIN(U140,SUM($C141:T141)*Inflation_WACC_Taxes_Price!$C$29)</f>
        <v>0</v>
      </c>
      <c r="V142" s="41">
        <f>-(V141/2)*Inflation_WACC_Taxes_Price!$C$29-MIN(V140,SUM($C141:U141)*Inflation_WACC_Taxes_Price!$C$29)</f>
        <v>0</v>
      </c>
      <c r="W142" s="41">
        <f>-(W141/2)*Inflation_WACC_Taxes_Price!$C$29-MIN(W140,SUM($C141:V141)*Inflation_WACC_Taxes_Price!$C$29)</f>
        <v>0</v>
      </c>
      <c r="X142" s="41">
        <f>-(X141/2)*Inflation_WACC_Taxes_Price!$C$29-MIN(X140,SUM($C141:W141)*Inflation_WACC_Taxes_Price!$C$29)</f>
        <v>0</v>
      </c>
      <c r="Y142" s="41">
        <f>-(Y141/2)*Inflation_WACC_Taxes_Price!$C$29-MIN(Y140,SUM($C141:X141)*Inflation_WACC_Taxes_Price!$C$29)</f>
        <v>0</v>
      </c>
      <c r="Z142" s="41">
        <f>-(Z141/2)*Inflation_WACC_Taxes_Price!$C$29-MIN(Z140,SUM($C141:Y141)*Inflation_WACC_Taxes_Price!$C$29)</f>
        <v>0</v>
      </c>
      <c r="AA142" s="41">
        <f>-(AA141/2)*Inflation_WACC_Taxes_Price!$C$29-MIN(AA140,SUM($C141:Z141)*Inflation_WACC_Taxes_Price!$C$29)</f>
        <v>0</v>
      </c>
      <c r="AB142" s="41">
        <f>-(AB141/2)*Inflation_WACC_Taxes_Price!$C$29-MIN(AB140,SUM($C141:AA141)*Inflation_WACC_Taxes_Price!$C$29)</f>
        <v>0</v>
      </c>
      <c r="AC142" s="41">
        <f>-(AC141/2)*Inflation_WACC_Taxes_Price!$C$29-MIN(AC140,SUM($C141:AB141)*Inflation_WACC_Taxes_Price!$C$29)</f>
        <v>0</v>
      </c>
      <c r="AD142" s="41">
        <f>-(AD141/2)*Inflation_WACC_Taxes_Price!$C$29-MIN(AD140,SUM($C141:AC141)*Inflation_WACC_Taxes_Price!$C$29)</f>
        <v>0</v>
      </c>
      <c r="AE142" s="41">
        <f>-(AE141/2)*Inflation_WACC_Taxes_Price!$C$29-MIN(AE140,SUM($C141:AD141)*Inflation_WACC_Taxes_Price!$C$29)</f>
        <v>0</v>
      </c>
      <c r="AF142" s="41">
        <f>-(AF141/2)*Inflation_WACC_Taxes_Price!$C$29-MIN(AF140,SUM($C141:AE141)*Inflation_WACC_Taxes_Price!$C$29)</f>
        <v>0</v>
      </c>
      <c r="AG142" s="41">
        <f>-(AG141/2)*Inflation_WACC_Taxes_Price!$C$29-MIN(AG140,SUM($C141:AF141)*Inflation_WACC_Taxes_Price!$C$29)</f>
        <v>0</v>
      </c>
      <c r="AH142" s="41">
        <f>-(AH141/2)*Inflation_WACC_Taxes_Price!$C$29-MIN(AH140,SUM($C141:AG141)*Inflation_WACC_Taxes_Price!$C$29)</f>
        <v>0</v>
      </c>
      <c r="AI142" s="41">
        <f>-(AI141/2)*Inflation_WACC_Taxes_Price!$C$29-MIN(AI140,SUM($C141:AH141)*Inflation_WACC_Taxes_Price!$C$29)</f>
        <v>0</v>
      </c>
      <c r="AJ142" s="41">
        <f>-(AJ141/2)*Inflation_WACC_Taxes_Price!$C$29-MIN(AJ140,SUM($C141:AI141)*Inflation_WACC_Taxes_Price!$C$29)</f>
        <v>0</v>
      </c>
      <c r="AK142" s="41">
        <f>-(AK141/2)*Inflation_WACC_Taxes_Price!$C$29-MIN(AK140,SUM($C141:AJ141)*Inflation_WACC_Taxes_Price!$C$29)</f>
        <v>0</v>
      </c>
      <c r="AL142" s="41">
        <f>-(AL141/2)*Inflation_WACC_Taxes_Price!$C$29-MIN(AL140,SUM($C141:AK141)*Inflation_WACC_Taxes_Price!$C$29)</f>
        <v>0</v>
      </c>
      <c r="AM142" s="41">
        <f>-(AM141/2)*Inflation_WACC_Taxes_Price!$C$29-MIN(AM140,SUM($C141:AL141)*Inflation_WACC_Taxes_Price!$C$29)</f>
        <v>0</v>
      </c>
      <c r="AN142" s="41">
        <f>-(AN141/2)*Inflation_WACC_Taxes_Price!$C$29-MIN(AN140,SUM($C141:AM141)*Inflation_WACC_Taxes_Price!$C$29)</f>
        <v>0</v>
      </c>
      <c r="AO142" s="41">
        <f>-(AO141/2)*Inflation_WACC_Taxes_Price!$C$29-MIN(AO140,SUM($C141:AN141)*Inflation_WACC_Taxes_Price!$C$29)</f>
        <v>0</v>
      </c>
      <c r="AP142" s="41">
        <f>-(AP141/2)*Inflation_WACC_Taxes_Price!$C$29-MIN(AP140,SUM($C141:AO141)*Inflation_WACC_Taxes_Price!$C$29)</f>
        <v>0</v>
      </c>
      <c r="AQ142" s="41">
        <f>-(AQ141/2)*Inflation_WACC_Taxes_Price!$C$29-MIN(AQ140,SUM($C141:AP141)*Inflation_WACC_Taxes_Price!$C$29)</f>
        <v>0</v>
      </c>
      <c r="AR142" s="41">
        <f>-(AR141/2)*Inflation_WACC_Taxes_Price!$C$29-MIN(AR140,SUM($C141:AQ141)*Inflation_WACC_Taxes_Price!$C$29)</f>
        <v>0</v>
      </c>
      <c r="AS142" s="41">
        <f>-(AS141/2)*Inflation_WACC_Taxes_Price!$C$29-MIN(AS140,SUM($C141:AR141)*Inflation_WACC_Taxes_Price!$C$29)</f>
        <v>0</v>
      </c>
      <c r="AT142" s="41">
        <f>-(AT141/2)*Inflation_WACC_Taxes_Price!$C$29-MIN(AT140,SUM($C141:AS141)*Inflation_WACC_Taxes_Price!$C$29)</f>
        <v>0</v>
      </c>
      <c r="AU142" s="41">
        <f>-(AU141/2)*Inflation_WACC_Taxes_Price!$C$29-MIN(AU140,SUM($C141:AT141)*Inflation_WACC_Taxes_Price!$C$29)</f>
        <v>0</v>
      </c>
      <c r="AV142" s="41">
        <f>-(AV141/2)*Inflation_WACC_Taxes_Price!$C$29-MIN(AV140,SUM($C141:AU141)*Inflation_WACC_Taxes_Price!$C$29)</f>
        <v>0</v>
      </c>
      <c r="AW142" s="41">
        <f>-(AW141/2)*Inflation_WACC_Taxes_Price!$C$29-MIN(AW140,SUM($C141:AV141)*Inflation_WACC_Taxes_Price!$C$29)</f>
        <v>0</v>
      </c>
      <c r="AX142" s="41">
        <f>-(AX141/2)*Inflation_WACC_Taxes_Price!$C$29-MIN(AX140,SUM($C141:AW141)*Inflation_WACC_Taxes_Price!$C$29)</f>
        <v>0</v>
      </c>
      <c r="AY142" s="41">
        <f>-(AY141/2)*Inflation_WACC_Taxes_Price!$C$29-MIN(AY140,SUM($C141:AX141)*Inflation_WACC_Taxes_Price!$C$29)</f>
        <v>0</v>
      </c>
      <c r="AZ142" s="41">
        <f>-(AZ141/2)*Inflation_WACC_Taxes_Price!$C$29-MIN(AZ140,SUM($C141:AY141)*Inflation_WACC_Taxes_Price!$C$29)</f>
        <v>0</v>
      </c>
      <c r="BA142" s="41">
        <f>-(BA141/2)*Inflation_WACC_Taxes_Price!$C$29-MIN(BA140,SUM($C141:AZ141)*Inflation_WACC_Taxes_Price!$C$29)</f>
        <v>0</v>
      </c>
      <c r="BB142" s="41">
        <f>-(BB141/2)*Inflation_WACC_Taxes_Price!$C$29-MIN(BB140,SUM($C141:BA141)*Inflation_WACC_Taxes_Price!$C$29)</f>
        <v>0</v>
      </c>
      <c r="BC142" s="41">
        <f>-(BC141/2)*Inflation_WACC_Taxes_Price!$C$29-MIN(BC140,SUM($C141:BB141)*Inflation_WACC_Taxes_Price!$C$29)</f>
        <v>0</v>
      </c>
      <c r="BD142" s="41">
        <f>-(BD141/2)*Inflation_WACC_Taxes_Price!$C$29-MIN(BD140,SUM($C141:BC141)*Inflation_WACC_Taxes_Price!$C$29)</f>
        <v>0</v>
      </c>
      <c r="BE142" s="41">
        <f>-(BE141/2)*Inflation_WACC_Taxes_Price!$C$29-MIN(BE140,SUM($C141:BD141)*Inflation_WACC_Taxes_Price!$C$29)</f>
        <v>0</v>
      </c>
      <c r="BF142" s="41">
        <f>-(BF141/2)*Inflation_WACC_Taxes_Price!$C$29-MIN(BF140,SUM($C141:BE141)*Inflation_WACC_Taxes_Price!$C$29)</f>
        <v>0</v>
      </c>
      <c r="BG142" s="41">
        <f>-(BG141/2)*Inflation_WACC_Taxes_Price!$C$29-MIN(BG140,SUM($C141:BF141)*Inflation_WACC_Taxes_Price!$C$29)</f>
        <v>0</v>
      </c>
      <c r="BH142" s="41">
        <f>-(BH141/2)*Inflation_WACC_Taxes_Price!$C$29-MIN(BH140,SUM($C141:BG141)*Inflation_WACC_Taxes_Price!$C$29)</f>
        <v>0</v>
      </c>
      <c r="BI142" s="41">
        <f>-(BI141/2)*Inflation_WACC_Taxes_Price!$C$29-MIN(BI140,SUM($C141:BH141)*Inflation_WACC_Taxes_Price!$C$29)</f>
        <v>0</v>
      </c>
      <c r="BJ142" s="41">
        <f>-(BJ141/2)*Inflation_WACC_Taxes_Price!$C$29-MIN(BJ140,SUM($C141:BI141)*Inflation_WACC_Taxes_Price!$C$29)</f>
        <v>0</v>
      </c>
      <c r="BK142" s="41">
        <f>-(BK141/2)*Inflation_WACC_Taxes_Price!$C$29-MIN(BK140,SUM($C141:BJ141)*Inflation_WACC_Taxes_Price!$C$29)</f>
        <v>0</v>
      </c>
      <c r="BL142" s="41">
        <f>-(BL141/2)*Inflation_WACC_Taxes_Price!$C$29-MIN(BL140,SUM($C141:BK141)*Inflation_WACC_Taxes_Price!$C$29)</f>
        <v>0</v>
      </c>
      <c r="BM142" s="41">
        <f>-(BM141/2)*Inflation_WACC_Taxes_Price!$C$29-MIN(BM140,SUM($C141:BL141)*Inflation_WACC_Taxes_Price!$C$29)</f>
        <v>0</v>
      </c>
      <c r="BN142" s="41">
        <f>-(BN141/2)*Inflation_WACC_Taxes_Price!$C$29-MIN(BN140,SUM($C141:BM141)*Inflation_WACC_Taxes_Price!$C$29)</f>
        <v>0</v>
      </c>
      <c r="BO142" s="41">
        <f>-(BO141/2)*Inflation_WACC_Taxes_Price!$C$29-MIN(BO140,SUM($C141:BN141)*Inflation_WACC_Taxes_Price!$C$29)</f>
        <v>0</v>
      </c>
      <c r="BP142" s="41">
        <f>-(BP141/2)*Inflation_WACC_Taxes_Price!$C$29-MIN(BP140,SUM($C141:BO141)*Inflation_WACC_Taxes_Price!$C$29)</f>
        <v>0</v>
      </c>
      <c r="BQ142" s="41">
        <f>-(BQ141/2)*Inflation_WACC_Taxes_Price!$C$29-MIN(BQ140,SUM($C141:BP141)*Inflation_WACC_Taxes_Price!$C$29)</f>
        <v>0</v>
      </c>
      <c r="BR142" s="41">
        <f>-(BR141/2)*Inflation_WACC_Taxes_Price!$C$29-MIN(BR140,SUM($C141:BQ141)*Inflation_WACC_Taxes_Price!$C$29)</f>
        <v>0</v>
      </c>
      <c r="BS142" s="41">
        <f>-(BS141/2)*Inflation_WACC_Taxes_Price!$C$29-MIN(BS140,SUM($C141:BR141)*Inflation_WACC_Taxes_Price!$C$29)</f>
        <v>0</v>
      </c>
      <c r="BT142" s="41">
        <f>-(BT141/2)*Inflation_WACC_Taxes_Price!$C$29-MIN(BT140,SUM($C141:BS141)*Inflation_WACC_Taxes_Price!$C$29)</f>
        <v>0</v>
      </c>
      <c r="BU142" s="41">
        <f>-(BU141/2)*Inflation_WACC_Taxes_Price!$C$29-MIN(BU140,SUM($C141:BT141)*Inflation_WACC_Taxes_Price!$C$29)</f>
        <v>0</v>
      </c>
      <c r="BV142" s="41">
        <f>-(BV141/2)*Inflation_WACC_Taxes_Price!$C$29-MIN(BV140,SUM($C141:BU141)*Inflation_WACC_Taxes_Price!$C$29)</f>
        <v>0</v>
      </c>
      <c r="BW142" s="41">
        <f>-(BW141/2)*Inflation_WACC_Taxes_Price!$C$29-MIN(BW140,SUM($C141:BV141)*Inflation_WACC_Taxes_Price!$C$29)</f>
        <v>0</v>
      </c>
      <c r="BX142" s="41">
        <f>-(BX141/2)*Inflation_WACC_Taxes_Price!$C$29-MIN(BX140,SUM($C141:BW141)*Inflation_WACC_Taxes_Price!$C$29)</f>
        <v>0</v>
      </c>
      <c r="BY142" s="41">
        <f>-(BY141/2)*Inflation_WACC_Taxes_Price!$C$29-MIN(BY140,SUM($C141:BX141)*Inflation_WACC_Taxes_Price!$C$29)</f>
        <v>0</v>
      </c>
      <c r="BZ142" s="41">
        <f>-(BZ141/2)*Inflation_WACC_Taxes_Price!$C$29-MIN(BZ140,SUM($C141:BY141)*Inflation_WACC_Taxes_Price!$C$29)</f>
        <v>0</v>
      </c>
      <c r="CA142" s="41">
        <f>-(CA141/2)*Inflation_WACC_Taxes_Price!$C$29-MIN(CA140,SUM($C141:BZ141)*Inflation_WACC_Taxes_Price!$C$29)</f>
        <v>0</v>
      </c>
      <c r="CB142" s="41">
        <f>-(CB141/2)*Inflation_WACC_Taxes_Price!$C$29-MIN(CB140,SUM($C141:CA141)*Inflation_WACC_Taxes_Price!$C$29)</f>
        <v>0</v>
      </c>
      <c r="CC142" s="41">
        <f>-(CC141/2)*Inflation_WACC_Taxes_Price!$C$29-MIN(CC140,SUM($C141:CB141)*Inflation_WACC_Taxes_Price!$C$29)</f>
        <v>0</v>
      </c>
      <c r="CD142" s="41">
        <f>-(CD141/2)*Inflation_WACC_Taxes_Price!$C$29-MIN(CD140,SUM($C141:CC141)*Inflation_WACC_Taxes_Price!$C$29)</f>
        <v>0</v>
      </c>
      <c r="CE142" s="41">
        <f>-(CE141/2)*Inflation_WACC_Taxes_Price!$C$29-MIN(CE140,SUM($C141:CD141)*Inflation_WACC_Taxes_Price!$C$29)</f>
        <v>0</v>
      </c>
      <c r="CF142" s="41">
        <f>-(CF141/2)*Inflation_WACC_Taxes_Price!$C$29-MIN(CF140,SUM($C141:CE141)*Inflation_WACC_Taxes_Price!$C$29)</f>
        <v>0</v>
      </c>
      <c r="CG142" s="41">
        <f>-(CG141/2)*Inflation_WACC_Taxes_Price!$C$29-MIN(CG140,SUM($C141:CF141)*Inflation_WACC_Taxes_Price!$C$29)</f>
        <v>0</v>
      </c>
      <c r="CH142" s="41">
        <f>-(CH141/2)*Inflation_WACC_Taxes_Price!$C$29-MIN(CH140,SUM($C141:CG141)*Inflation_WACC_Taxes_Price!$C$29)</f>
        <v>0</v>
      </c>
      <c r="CI142" s="41">
        <f>-(CI141/2)*Inflation_WACC_Taxes_Price!$C$29-MIN(CI140,SUM($C141:CH141)*Inflation_WACC_Taxes_Price!$C$29)</f>
        <v>0</v>
      </c>
      <c r="CJ142" s="41">
        <f>-(CJ141/2)*Inflation_WACC_Taxes_Price!$C$29-MIN(CJ140,SUM($C141:CI141)*Inflation_WACC_Taxes_Price!$C$29)</f>
        <v>0</v>
      </c>
      <c r="CK142" s="41">
        <f>-(CK141/2)*Inflation_WACC_Taxes_Price!$C$29-MIN(CK140,SUM($C141:CJ141)*Inflation_WACC_Taxes_Price!$C$29)</f>
        <v>0</v>
      </c>
      <c r="CL142" s="41">
        <f>-(CL141/2)*Inflation_WACC_Taxes_Price!$C$29-MIN(CL140,SUM($C141:CK141)*Inflation_WACC_Taxes_Price!$C$29)</f>
        <v>0</v>
      </c>
      <c r="CM142" s="41">
        <f>-(CM141/2)*Inflation_WACC_Taxes_Price!$C$29-MIN(CM140,SUM($C141:CL141)*Inflation_WACC_Taxes_Price!$C$29)</f>
        <v>0</v>
      </c>
      <c r="CN142" s="41">
        <f>-(CN141/2)*Inflation_WACC_Taxes_Price!$C$29-MIN(CN140,SUM($C141:CM141)*Inflation_WACC_Taxes_Price!$C$29)</f>
        <v>0</v>
      </c>
      <c r="CO142" s="41">
        <f>-(CO141/2)*Inflation_WACC_Taxes_Price!$C$29-MIN(CO140,SUM($C141:CN141)*Inflation_WACC_Taxes_Price!$C$29)</f>
        <v>0</v>
      </c>
      <c r="CP142" s="41">
        <f>-(CP141/2)*Inflation_WACC_Taxes_Price!$C$29-MIN(CP140,SUM($C141:CO141)*Inflation_WACC_Taxes_Price!$C$29)</f>
        <v>0</v>
      </c>
      <c r="CQ142" s="41">
        <f>-(CQ141/2)*Inflation_WACC_Taxes_Price!$C$29-MIN(CQ140,SUM($C141:CP141)*Inflation_WACC_Taxes_Price!$C$29)</f>
        <v>0</v>
      </c>
      <c r="CR142" s="41">
        <f>-(CR141/2)*Inflation_WACC_Taxes_Price!$C$29-MIN(CR140,SUM($C141:CQ141)*Inflation_WACC_Taxes_Price!$C$29)</f>
        <v>0</v>
      </c>
      <c r="CS142" s="41">
        <f>-(CS141/2)*Inflation_WACC_Taxes_Price!$C$29-MIN(CS140,SUM($C141:CR141)*Inflation_WACC_Taxes_Price!$C$29)</f>
        <v>0</v>
      </c>
      <c r="CT142" s="41">
        <f>-(CT141/2)*Inflation_WACC_Taxes_Price!$C$29-MIN(CT140,SUM($C141:CS141)*Inflation_WACC_Taxes_Price!$C$29)</f>
        <v>0</v>
      </c>
      <c r="CU142" s="41">
        <f>-(CU141/2)*Inflation_WACC_Taxes_Price!$C$29-MIN(CU140,SUM($C141:CT141)*Inflation_WACC_Taxes_Price!$C$29)</f>
        <v>0</v>
      </c>
      <c r="CV142" s="41">
        <f>-(CV141/2)*Inflation_WACC_Taxes_Price!$C$29-MIN(CV140,SUM($C141:CU141)*Inflation_WACC_Taxes_Price!$C$29)</f>
        <v>0</v>
      </c>
      <c r="CW142" s="41">
        <f>-(CW141/2)*Inflation_WACC_Taxes_Price!$C$29-MIN(CW140,SUM($C141:CV141)*Inflation_WACC_Taxes_Price!$C$29)</f>
        <v>0</v>
      </c>
      <c r="CX142" s="41">
        <f>-(CX141/2)*Inflation_WACC_Taxes_Price!$C$29-MIN(CX140,SUM($C141:CW141)*Inflation_WACC_Taxes_Price!$C$29)</f>
        <v>0</v>
      </c>
      <c r="CY142" s="41">
        <f>-(CY141/2)*Inflation_WACC_Taxes_Price!$C$29-MIN(CY140,SUM($C141:CX141)*Inflation_WACC_Taxes_Price!$C$29)</f>
        <v>0</v>
      </c>
      <c r="CZ142" s="41">
        <f>-(CZ141/2)*Inflation_WACC_Taxes_Price!$C$29-MIN(CZ140,SUM($C141:CY141)*Inflation_WACC_Taxes_Price!$C$29)</f>
        <v>0</v>
      </c>
      <c r="DA142" s="41">
        <f>-(DA141/2)*Inflation_WACC_Taxes_Price!$C$29-MIN(DA140,SUM($C141:CZ141)*Inflation_WACC_Taxes_Price!$C$29)</f>
        <v>0</v>
      </c>
      <c r="DB142" s="41">
        <f>-(DB141/2)*Inflation_WACC_Taxes_Price!$C$29-MIN(DB140,SUM($C141:DA141)*Inflation_WACC_Taxes_Price!$C$29)</f>
        <v>0</v>
      </c>
      <c r="DC142" s="41">
        <f>-(DC141/2)*Inflation_WACC_Taxes_Price!$C$29-MIN(DC140,SUM($C141:DB141)*Inflation_WACC_Taxes_Price!$C$29)</f>
        <v>0</v>
      </c>
    </row>
    <row r="143" spans="2:107" x14ac:dyDescent="0.35">
      <c r="B143" s="40" t="s">
        <v>104</v>
      </c>
      <c r="H143" s="41">
        <f>H140+H141+H142</f>
        <v>0</v>
      </c>
      <c r="I143" s="41">
        <f t="shared" ref="I143" si="166">I140+I141+I142</f>
        <v>0</v>
      </c>
      <c r="J143" s="41">
        <f t="shared" ref="J143:BU143" si="167">J140+J141+J142</f>
        <v>0</v>
      </c>
      <c r="K143" s="41">
        <f t="shared" si="167"/>
        <v>0</v>
      </c>
      <c r="L143" s="41">
        <f t="shared" si="167"/>
        <v>0</v>
      </c>
      <c r="M143" s="41">
        <f t="shared" si="167"/>
        <v>0</v>
      </c>
      <c r="N143" s="41">
        <f t="shared" si="167"/>
        <v>0</v>
      </c>
      <c r="O143" s="41">
        <f t="shared" si="167"/>
        <v>0</v>
      </c>
      <c r="P143" s="41">
        <f t="shared" si="167"/>
        <v>0</v>
      </c>
      <c r="Q143" s="41">
        <f t="shared" si="167"/>
        <v>0</v>
      </c>
      <c r="R143" s="41">
        <f t="shared" si="167"/>
        <v>0</v>
      </c>
      <c r="S143" s="41">
        <f t="shared" si="167"/>
        <v>0</v>
      </c>
      <c r="T143" s="41">
        <f t="shared" si="167"/>
        <v>0</v>
      </c>
      <c r="U143" s="41">
        <f t="shared" si="167"/>
        <v>0</v>
      </c>
      <c r="V143" s="41">
        <f t="shared" si="167"/>
        <v>0</v>
      </c>
      <c r="W143" s="41">
        <f t="shared" si="167"/>
        <v>0</v>
      </c>
      <c r="X143" s="41">
        <f t="shared" si="167"/>
        <v>0</v>
      </c>
      <c r="Y143" s="41">
        <f t="shared" si="167"/>
        <v>0</v>
      </c>
      <c r="Z143" s="41">
        <f t="shared" si="167"/>
        <v>0</v>
      </c>
      <c r="AA143" s="41">
        <f t="shared" si="167"/>
        <v>0</v>
      </c>
      <c r="AB143" s="41">
        <f t="shared" si="167"/>
        <v>0</v>
      </c>
      <c r="AC143" s="41">
        <f t="shared" si="167"/>
        <v>0</v>
      </c>
      <c r="AD143" s="41">
        <f t="shared" si="167"/>
        <v>0</v>
      </c>
      <c r="AE143" s="41">
        <f t="shared" si="167"/>
        <v>0</v>
      </c>
      <c r="AF143" s="41">
        <f t="shared" si="167"/>
        <v>0</v>
      </c>
      <c r="AG143" s="41">
        <f t="shared" si="167"/>
        <v>0</v>
      </c>
      <c r="AH143" s="41">
        <f t="shared" si="167"/>
        <v>0</v>
      </c>
      <c r="AI143" s="41">
        <f t="shared" si="167"/>
        <v>0</v>
      </c>
      <c r="AJ143" s="41">
        <f t="shared" si="167"/>
        <v>0</v>
      </c>
      <c r="AK143" s="41">
        <f t="shared" si="167"/>
        <v>0</v>
      </c>
      <c r="AL143" s="41">
        <f t="shared" si="167"/>
        <v>0</v>
      </c>
      <c r="AM143" s="41">
        <f t="shared" si="167"/>
        <v>0</v>
      </c>
      <c r="AN143" s="41">
        <f t="shared" si="167"/>
        <v>0</v>
      </c>
      <c r="AO143" s="41">
        <f t="shared" si="167"/>
        <v>0</v>
      </c>
      <c r="AP143" s="41">
        <f t="shared" si="167"/>
        <v>0</v>
      </c>
      <c r="AQ143" s="41">
        <f t="shared" si="167"/>
        <v>0</v>
      </c>
      <c r="AR143" s="41">
        <f t="shared" si="167"/>
        <v>0</v>
      </c>
      <c r="AS143" s="41">
        <f t="shared" si="167"/>
        <v>0</v>
      </c>
      <c r="AT143" s="41">
        <f t="shared" si="167"/>
        <v>0</v>
      </c>
      <c r="AU143" s="41">
        <f t="shared" si="167"/>
        <v>0</v>
      </c>
      <c r="AV143" s="41">
        <f t="shared" si="167"/>
        <v>0</v>
      </c>
      <c r="AW143" s="41">
        <f t="shared" si="167"/>
        <v>0</v>
      </c>
      <c r="AX143" s="41">
        <f t="shared" si="167"/>
        <v>0</v>
      </c>
      <c r="AY143" s="41">
        <f t="shared" si="167"/>
        <v>0</v>
      </c>
      <c r="AZ143" s="41">
        <f t="shared" si="167"/>
        <v>0</v>
      </c>
      <c r="BA143" s="41">
        <f t="shared" si="167"/>
        <v>0</v>
      </c>
      <c r="BB143" s="41">
        <f t="shared" si="167"/>
        <v>0</v>
      </c>
      <c r="BC143" s="41">
        <f t="shared" si="167"/>
        <v>0</v>
      </c>
      <c r="BD143" s="41">
        <f t="shared" si="167"/>
        <v>0</v>
      </c>
      <c r="BE143" s="41">
        <f t="shared" si="167"/>
        <v>0</v>
      </c>
      <c r="BF143" s="41">
        <f t="shared" si="167"/>
        <v>0</v>
      </c>
      <c r="BG143" s="41">
        <f t="shared" si="167"/>
        <v>0</v>
      </c>
      <c r="BH143" s="41">
        <f t="shared" si="167"/>
        <v>0</v>
      </c>
      <c r="BI143" s="41">
        <f t="shared" si="167"/>
        <v>0</v>
      </c>
      <c r="BJ143" s="41">
        <f t="shared" si="167"/>
        <v>0</v>
      </c>
      <c r="BK143" s="41">
        <f t="shared" si="167"/>
        <v>0</v>
      </c>
      <c r="BL143" s="41">
        <f t="shared" si="167"/>
        <v>0</v>
      </c>
      <c r="BM143" s="41">
        <f t="shared" si="167"/>
        <v>0</v>
      </c>
      <c r="BN143" s="41">
        <f t="shared" si="167"/>
        <v>0</v>
      </c>
      <c r="BO143" s="41">
        <f t="shared" si="167"/>
        <v>0</v>
      </c>
      <c r="BP143" s="41">
        <f t="shared" si="167"/>
        <v>0</v>
      </c>
      <c r="BQ143" s="41">
        <f t="shared" si="167"/>
        <v>0</v>
      </c>
      <c r="BR143" s="41">
        <f t="shared" si="167"/>
        <v>0</v>
      </c>
      <c r="BS143" s="41">
        <f t="shared" si="167"/>
        <v>0</v>
      </c>
      <c r="BT143" s="41">
        <f t="shared" si="167"/>
        <v>0</v>
      </c>
      <c r="BU143" s="41">
        <f t="shared" si="167"/>
        <v>0</v>
      </c>
      <c r="BV143" s="41">
        <f t="shared" ref="BV143:DC143" si="168">BV140+BV141+BV142</f>
        <v>0</v>
      </c>
      <c r="BW143" s="41">
        <f t="shared" si="168"/>
        <v>0</v>
      </c>
      <c r="BX143" s="41">
        <f t="shared" si="168"/>
        <v>0</v>
      </c>
      <c r="BY143" s="41">
        <f t="shared" si="168"/>
        <v>0</v>
      </c>
      <c r="BZ143" s="41">
        <f t="shared" si="168"/>
        <v>0</v>
      </c>
      <c r="CA143" s="41">
        <f t="shared" si="168"/>
        <v>0</v>
      </c>
      <c r="CB143" s="41">
        <f t="shared" si="168"/>
        <v>0</v>
      </c>
      <c r="CC143" s="41">
        <f t="shared" si="168"/>
        <v>0</v>
      </c>
      <c r="CD143" s="41">
        <f t="shared" si="168"/>
        <v>0</v>
      </c>
      <c r="CE143" s="41">
        <f t="shared" si="168"/>
        <v>0</v>
      </c>
      <c r="CF143" s="41">
        <f t="shared" si="168"/>
        <v>0</v>
      </c>
      <c r="CG143" s="41">
        <f t="shared" si="168"/>
        <v>0</v>
      </c>
      <c r="CH143" s="41">
        <f t="shared" si="168"/>
        <v>0</v>
      </c>
      <c r="CI143" s="41">
        <f t="shared" si="168"/>
        <v>0</v>
      </c>
      <c r="CJ143" s="41">
        <f t="shared" si="168"/>
        <v>0</v>
      </c>
      <c r="CK143" s="41">
        <f t="shared" si="168"/>
        <v>0</v>
      </c>
      <c r="CL143" s="41">
        <f t="shared" si="168"/>
        <v>0</v>
      </c>
      <c r="CM143" s="41">
        <f t="shared" si="168"/>
        <v>0</v>
      </c>
      <c r="CN143" s="41">
        <f t="shared" si="168"/>
        <v>0</v>
      </c>
      <c r="CO143" s="41">
        <f t="shared" si="168"/>
        <v>0</v>
      </c>
      <c r="CP143" s="41">
        <f t="shared" si="168"/>
        <v>0</v>
      </c>
      <c r="CQ143" s="41">
        <f t="shared" si="168"/>
        <v>0</v>
      </c>
      <c r="CR143" s="41">
        <f t="shared" si="168"/>
        <v>0</v>
      </c>
      <c r="CS143" s="41">
        <f t="shared" si="168"/>
        <v>0</v>
      </c>
      <c r="CT143" s="41">
        <f t="shared" si="168"/>
        <v>0</v>
      </c>
      <c r="CU143" s="41">
        <f t="shared" si="168"/>
        <v>0</v>
      </c>
      <c r="CV143" s="41">
        <f t="shared" si="168"/>
        <v>0</v>
      </c>
      <c r="CW143" s="41">
        <f t="shared" si="168"/>
        <v>0</v>
      </c>
      <c r="CX143" s="41">
        <f t="shared" si="168"/>
        <v>0</v>
      </c>
      <c r="CY143" s="41">
        <f t="shared" si="168"/>
        <v>0</v>
      </c>
      <c r="CZ143" s="41">
        <f t="shared" si="168"/>
        <v>0</v>
      </c>
      <c r="DA143" s="41">
        <f t="shared" si="168"/>
        <v>0</v>
      </c>
      <c r="DB143" s="41">
        <f t="shared" si="168"/>
        <v>0</v>
      </c>
      <c r="DC143" s="41">
        <f t="shared" si="168"/>
        <v>0</v>
      </c>
    </row>
    <row r="144" spans="2:107" x14ac:dyDescent="0.35">
      <c r="B144" s="40"/>
    </row>
    <row r="145" spans="2:107" x14ac:dyDescent="0.35">
      <c r="B145" s="40" t="s">
        <v>106</v>
      </c>
      <c r="H145" s="41">
        <f>C148</f>
        <v>0</v>
      </c>
      <c r="I145" s="41">
        <f t="shared" ref="I145:BU145" si="169">H148</f>
        <v>0</v>
      </c>
      <c r="J145" s="41">
        <f t="shared" si="169"/>
        <v>0</v>
      </c>
      <c r="K145" s="41">
        <f t="shared" si="169"/>
        <v>0</v>
      </c>
      <c r="L145" s="41">
        <f t="shared" si="169"/>
        <v>0</v>
      </c>
      <c r="M145" s="41">
        <f t="shared" si="169"/>
        <v>0</v>
      </c>
      <c r="N145" s="41">
        <f t="shared" si="169"/>
        <v>0</v>
      </c>
      <c r="O145" s="41">
        <f t="shared" si="169"/>
        <v>0</v>
      </c>
      <c r="P145" s="41">
        <f t="shared" si="169"/>
        <v>0</v>
      </c>
      <c r="Q145" s="41">
        <f t="shared" si="169"/>
        <v>0</v>
      </c>
      <c r="R145" s="41">
        <f t="shared" si="169"/>
        <v>0</v>
      </c>
      <c r="S145" s="41">
        <f t="shared" si="169"/>
        <v>0</v>
      </c>
      <c r="T145" s="41">
        <f t="shared" si="169"/>
        <v>0</v>
      </c>
      <c r="U145" s="41">
        <f t="shared" si="169"/>
        <v>0</v>
      </c>
      <c r="V145" s="41">
        <f t="shared" si="169"/>
        <v>0</v>
      </c>
      <c r="W145" s="41">
        <f t="shared" si="169"/>
        <v>0</v>
      </c>
      <c r="X145" s="41">
        <f t="shared" si="169"/>
        <v>0</v>
      </c>
      <c r="Y145" s="41">
        <f t="shared" si="169"/>
        <v>0</v>
      </c>
      <c r="Z145" s="41">
        <f t="shared" si="169"/>
        <v>0</v>
      </c>
      <c r="AA145" s="41">
        <f t="shared" si="169"/>
        <v>0</v>
      </c>
      <c r="AB145" s="41">
        <f t="shared" si="169"/>
        <v>0</v>
      </c>
      <c r="AC145" s="41">
        <f t="shared" si="169"/>
        <v>0</v>
      </c>
      <c r="AD145" s="41">
        <f t="shared" si="169"/>
        <v>0</v>
      </c>
      <c r="AE145" s="41">
        <f t="shared" si="169"/>
        <v>0</v>
      </c>
      <c r="AF145" s="41">
        <f t="shared" si="169"/>
        <v>0</v>
      </c>
      <c r="AG145" s="41">
        <f t="shared" si="169"/>
        <v>0</v>
      </c>
      <c r="AH145" s="41">
        <f t="shared" si="169"/>
        <v>0</v>
      </c>
      <c r="AI145" s="41">
        <f t="shared" si="169"/>
        <v>0</v>
      </c>
      <c r="AJ145" s="41">
        <f t="shared" si="169"/>
        <v>0</v>
      </c>
      <c r="AK145" s="41">
        <f t="shared" si="169"/>
        <v>0</v>
      </c>
      <c r="AL145" s="41">
        <f t="shared" si="169"/>
        <v>0</v>
      </c>
      <c r="AM145" s="41">
        <f t="shared" si="169"/>
        <v>0</v>
      </c>
      <c r="AN145" s="41">
        <f t="shared" si="169"/>
        <v>0</v>
      </c>
      <c r="AO145" s="41">
        <f t="shared" si="169"/>
        <v>0</v>
      </c>
      <c r="AP145" s="41">
        <f t="shared" si="169"/>
        <v>0</v>
      </c>
      <c r="AQ145" s="41">
        <f t="shared" si="169"/>
        <v>0</v>
      </c>
      <c r="AR145" s="41">
        <f t="shared" si="169"/>
        <v>0</v>
      </c>
      <c r="AS145" s="41">
        <f t="shared" si="169"/>
        <v>0</v>
      </c>
      <c r="AT145" s="41">
        <f t="shared" si="169"/>
        <v>0</v>
      </c>
      <c r="AU145" s="41">
        <f t="shared" si="169"/>
        <v>0</v>
      </c>
      <c r="AV145" s="41">
        <f t="shared" si="169"/>
        <v>0</v>
      </c>
      <c r="AW145" s="41">
        <f t="shared" si="169"/>
        <v>0</v>
      </c>
      <c r="AX145" s="41">
        <f t="shared" si="169"/>
        <v>0</v>
      </c>
      <c r="AY145" s="41">
        <f t="shared" si="169"/>
        <v>0</v>
      </c>
      <c r="AZ145" s="41">
        <f t="shared" si="169"/>
        <v>0</v>
      </c>
      <c r="BA145" s="41">
        <f t="shared" si="169"/>
        <v>0</v>
      </c>
      <c r="BB145" s="41">
        <f t="shared" si="169"/>
        <v>0</v>
      </c>
      <c r="BC145" s="41">
        <f t="shared" si="169"/>
        <v>0</v>
      </c>
      <c r="BD145" s="41">
        <f t="shared" si="169"/>
        <v>0</v>
      </c>
      <c r="BE145" s="41">
        <f t="shared" si="169"/>
        <v>0</v>
      </c>
      <c r="BF145" s="41">
        <f t="shared" si="169"/>
        <v>0</v>
      </c>
      <c r="BG145" s="41">
        <f t="shared" si="169"/>
        <v>0</v>
      </c>
      <c r="BH145" s="41">
        <f t="shared" si="169"/>
        <v>0</v>
      </c>
      <c r="BI145" s="41">
        <f t="shared" si="169"/>
        <v>0</v>
      </c>
      <c r="BJ145" s="41">
        <f t="shared" si="169"/>
        <v>0</v>
      </c>
      <c r="BK145" s="41">
        <f t="shared" si="169"/>
        <v>0</v>
      </c>
      <c r="BL145" s="41">
        <f t="shared" si="169"/>
        <v>0</v>
      </c>
      <c r="BM145" s="41">
        <f t="shared" si="169"/>
        <v>0</v>
      </c>
      <c r="BN145" s="41">
        <f t="shared" si="169"/>
        <v>0</v>
      </c>
      <c r="BO145" s="41">
        <f t="shared" si="169"/>
        <v>0</v>
      </c>
      <c r="BP145" s="41">
        <f t="shared" si="169"/>
        <v>0</v>
      </c>
      <c r="BQ145" s="41">
        <f t="shared" si="169"/>
        <v>0</v>
      </c>
      <c r="BR145" s="41">
        <f t="shared" si="169"/>
        <v>0</v>
      </c>
      <c r="BS145" s="41">
        <f t="shared" si="169"/>
        <v>0</v>
      </c>
      <c r="BT145" s="41">
        <f t="shared" si="169"/>
        <v>0</v>
      </c>
      <c r="BU145" s="41">
        <f t="shared" si="169"/>
        <v>0</v>
      </c>
      <c r="BV145" s="41">
        <f t="shared" ref="BV145:DC145" si="170">BU148</f>
        <v>0</v>
      </c>
      <c r="BW145" s="41">
        <f t="shared" si="170"/>
        <v>0</v>
      </c>
      <c r="BX145" s="41">
        <f t="shared" si="170"/>
        <v>0</v>
      </c>
      <c r="BY145" s="41">
        <f t="shared" si="170"/>
        <v>0</v>
      </c>
      <c r="BZ145" s="41">
        <f t="shared" si="170"/>
        <v>0</v>
      </c>
      <c r="CA145" s="41">
        <f t="shared" si="170"/>
        <v>0</v>
      </c>
      <c r="CB145" s="41">
        <f t="shared" si="170"/>
        <v>0</v>
      </c>
      <c r="CC145" s="41">
        <f t="shared" si="170"/>
        <v>0</v>
      </c>
      <c r="CD145" s="41">
        <f t="shared" si="170"/>
        <v>0</v>
      </c>
      <c r="CE145" s="41">
        <f t="shared" si="170"/>
        <v>0</v>
      </c>
      <c r="CF145" s="41">
        <f t="shared" si="170"/>
        <v>0</v>
      </c>
      <c r="CG145" s="41">
        <f t="shared" si="170"/>
        <v>0</v>
      </c>
      <c r="CH145" s="41">
        <f t="shared" si="170"/>
        <v>0</v>
      </c>
      <c r="CI145" s="41">
        <f t="shared" si="170"/>
        <v>0</v>
      </c>
      <c r="CJ145" s="41">
        <f t="shared" si="170"/>
        <v>0</v>
      </c>
      <c r="CK145" s="41">
        <f t="shared" si="170"/>
        <v>0</v>
      </c>
      <c r="CL145" s="41">
        <f t="shared" si="170"/>
        <v>0</v>
      </c>
      <c r="CM145" s="41">
        <f t="shared" si="170"/>
        <v>0</v>
      </c>
      <c r="CN145" s="41">
        <f t="shared" si="170"/>
        <v>0</v>
      </c>
      <c r="CO145" s="41">
        <f t="shared" si="170"/>
        <v>0</v>
      </c>
      <c r="CP145" s="41">
        <f t="shared" si="170"/>
        <v>0</v>
      </c>
      <c r="CQ145" s="41">
        <f t="shared" si="170"/>
        <v>0</v>
      </c>
      <c r="CR145" s="41">
        <f t="shared" si="170"/>
        <v>0</v>
      </c>
      <c r="CS145" s="41">
        <f t="shared" si="170"/>
        <v>0</v>
      </c>
      <c r="CT145" s="41">
        <f t="shared" si="170"/>
        <v>0</v>
      </c>
      <c r="CU145" s="41">
        <f t="shared" si="170"/>
        <v>0</v>
      </c>
      <c r="CV145" s="41">
        <f t="shared" si="170"/>
        <v>0</v>
      </c>
      <c r="CW145" s="41">
        <f t="shared" si="170"/>
        <v>0</v>
      </c>
      <c r="CX145" s="41">
        <f t="shared" si="170"/>
        <v>0</v>
      </c>
      <c r="CY145" s="41">
        <f t="shared" si="170"/>
        <v>0</v>
      </c>
      <c r="CZ145" s="41">
        <f t="shared" si="170"/>
        <v>0</v>
      </c>
      <c r="DA145" s="41">
        <f t="shared" si="170"/>
        <v>0</v>
      </c>
      <c r="DB145" s="41">
        <f t="shared" si="170"/>
        <v>0</v>
      </c>
      <c r="DC145" s="41">
        <f t="shared" si="170"/>
        <v>0</v>
      </c>
    </row>
    <row r="146" spans="2:107" x14ac:dyDescent="0.35">
      <c r="B146" s="40" t="s">
        <v>111</v>
      </c>
      <c r="H146" s="41">
        <f t="shared" ref="H146:AM146" si="171">H$93</f>
        <v>0</v>
      </c>
      <c r="I146" s="41">
        <f t="shared" si="171"/>
        <v>0</v>
      </c>
      <c r="J146" s="41">
        <f t="shared" si="171"/>
        <v>0</v>
      </c>
      <c r="K146" s="41">
        <f t="shared" si="171"/>
        <v>0</v>
      </c>
      <c r="L146" s="41">
        <f t="shared" si="171"/>
        <v>0</v>
      </c>
      <c r="M146" s="41">
        <f t="shared" si="171"/>
        <v>0</v>
      </c>
      <c r="N146" s="41">
        <f t="shared" si="171"/>
        <v>0</v>
      </c>
      <c r="O146" s="41">
        <f t="shared" si="171"/>
        <v>0</v>
      </c>
      <c r="P146" s="41">
        <f t="shared" si="171"/>
        <v>0</v>
      </c>
      <c r="Q146" s="41">
        <f t="shared" si="171"/>
        <v>0</v>
      </c>
      <c r="R146" s="41">
        <f t="shared" si="171"/>
        <v>0</v>
      </c>
      <c r="S146" s="41">
        <f t="shared" si="171"/>
        <v>0</v>
      </c>
      <c r="T146" s="41">
        <f t="shared" si="171"/>
        <v>0</v>
      </c>
      <c r="U146" s="41">
        <f t="shared" si="171"/>
        <v>0</v>
      </c>
      <c r="V146" s="41">
        <f t="shared" si="171"/>
        <v>0</v>
      </c>
      <c r="W146" s="41">
        <f t="shared" si="171"/>
        <v>0</v>
      </c>
      <c r="X146" s="41">
        <f t="shared" si="171"/>
        <v>0</v>
      </c>
      <c r="Y146" s="41">
        <f t="shared" si="171"/>
        <v>0</v>
      </c>
      <c r="Z146" s="41">
        <f t="shared" si="171"/>
        <v>0</v>
      </c>
      <c r="AA146" s="41">
        <f t="shared" si="171"/>
        <v>0</v>
      </c>
      <c r="AB146" s="41">
        <f t="shared" si="171"/>
        <v>0</v>
      </c>
      <c r="AC146" s="41">
        <f t="shared" si="171"/>
        <v>0</v>
      </c>
      <c r="AD146" s="41">
        <f t="shared" si="171"/>
        <v>0</v>
      </c>
      <c r="AE146" s="41">
        <f t="shared" si="171"/>
        <v>0</v>
      </c>
      <c r="AF146" s="41">
        <f t="shared" si="171"/>
        <v>0</v>
      </c>
      <c r="AG146" s="41">
        <f t="shared" si="171"/>
        <v>0</v>
      </c>
      <c r="AH146" s="41">
        <f t="shared" si="171"/>
        <v>0</v>
      </c>
      <c r="AI146" s="41">
        <f t="shared" si="171"/>
        <v>0</v>
      </c>
      <c r="AJ146" s="41">
        <f t="shared" si="171"/>
        <v>0</v>
      </c>
      <c r="AK146" s="41">
        <f t="shared" si="171"/>
        <v>0</v>
      </c>
      <c r="AL146" s="41">
        <f t="shared" si="171"/>
        <v>0</v>
      </c>
      <c r="AM146" s="41">
        <f t="shared" si="171"/>
        <v>0</v>
      </c>
      <c r="AN146" s="41">
        <f t="shared" ref="AN146:BS146" si="172">AN$93</f>
        <v>0</v>
      </c>
      <c r="AO146" s="41">
        <f t="shared" si="172"/>
        <v>0</v>
      </c>
      <c r="AP146" s="41">
        <f t="shared" si="172"/>
        <v>0</v>
      </c>
      <c r="AQ146" s="41">
        <f t="shared" si="172"/>
        <v>0</v>
      </c>
      <c r="AR146" s="41">
        <f t="shared" si="172"/>
        <v>0</v>
      </c>
      <c r="AS146" s="41">
        <f t="shared" si="172"/>
        <v>0</v>
      </c>
      <c r="AT146" s="41">
        <f t="shared" si="172"/>
        <v>0</v>
      </c>
      <c r="AU146" s="41">
        <f t="shared" si="172"/>
        <v>0</v>
      </c>
      <c r="AV146" s="41">
        <f t="shared" si="172"/>
        <v>0</v>
      </c>
      <c r="AW146" s="41">
        <f t="shared" si="172"/>
        <v>0</v>
      </c>
      <c r="AX146" s="41">
        <f t="shared" si="172"/>
        <v>0</v>
      </c>
      <c r="AY146" s="41">
        <f t="shared" si="172"/>
        <v>0</v>
      </c>
      <c r="AZ146" s="41">
        <f t="shared" si="172"/>
        <v>0</v>
      </c>
      <c r="BA146" s="41">
        <f t="shared" si="172"/>
        <v>0</v>
      </c>
      <c r="BB146" s="41">
        <f t="shared" si="172"/>
        <v>0</v>
      </c>
      <c r="BC146" s="41">
        <f t="shared" si="172"/>
        <v>0</v>
      </c>
      <c r="BD146" s="41">
        <f t="shared" si="172"/>
        <v>0</v>
      </c>
      <c r="BE146" s="41">
        <f t="shared" si="172"/>
        <v>0</v>
      </c>
      <c r="BF146" s="41">
        <f t="shared" si="172"/>
        <v>0</v>
      </c>
      <c r="BG146" s="41">
        <f t="shared" si="172"/>
        <v>0</v>
      </c>
      <c r="BH146" s="41">
        <f t="shared" si="172"/>
        <v>0</v>
      </c>
      <c r="BI146" s="41">
        <f t="shared" si="172"/>
        <v>0</v>
      </c>
      <c r="BJ146" s="41">
        <f t="shared" si="172"/>
        <v>0</v>
      </c>
      <c r="BK146" s="41">
        <f t="shared" si="172"/>
        <v>0</v>
      </c>
      <c r="BL146" s="41">
        <f t="shared" si="172"/>
        <v>0</v>
      </c>
      <c r="BM146" s="41">
        <f t="shared" si="172"/>
        <v>0</v>
      </c>
      <c r="BN146" s="41">
        <f t="shared" si="172"/>
        <v>0</v>
      </c>
      <c r="BO146" s="41">
        <f t="shared" si="172"/>
        <v>0</v>
      </c>
      <c r="BP146" s="41">
        <f t="shared" si="172"/>
        <v>0</v>
      </c>
      <c r="BQ146" s="41">
        <f t="shared" si="172"/>
        <v>0</v>
      </c>
      <c r="BR146" s="41">
        <f t="shared" si="172"/>
        <v>0</v>
      </c>
      <c r="BS146" s="41">
        <f t="shared" si="172"/>
        <v>0</v>
      </c>
      <c r="BT146" s="41">
        <f t="shared" ref="BT146:DC146" si="173">BT$93</f>
        <v>0</v>
      </c>
      <c r="BU146" s="41">
        <f t="shared" si="173"/>
        <v>0</v>
      </c>
      <c r="BV146" s="41">
        <f t="shared" si="173"/>
        <v>0</v>
      </c>
      <c r="BW146" s="41">
        <f t="shared" si="173"/>
        <v>0</v>
      </c>
      <c r="BX146" s="41">
        <f t="shared" si="173"/>
        <v>0</v>
      </c>
      <c r="BY146" s="41">
        <f t="shared" si="173"/>
        <v>0</v>
      </c>
      <c r="BZ146" s="41">
        <f t="shared" si="173"/>
        <v>0</v>
      </c>
      <c r="CA146" s="41">
        <f t="shared" si="173"/>
        <v>0</v>
      </c>
      <c r="CB146" s="41">
        <f t="shared" si="173"/>
        <v>0</v>
      </c>
      <c r="CC146" s="41">
        <f t="shared" si="173"/>
        <v>0</v>
      </c>
      <c r="CD146" s="41">
        <f t="shared" si="173"/>
        <v>0</v>
      </c>
      <c r="CE146" s="41">
        <f t="shared" si="173"/>
        <v>0</v>
      </c>
      <c r="CF146" s="41">
        <f t="shared" si="173"/>
        <v>0</v>
      </c>
      <c r="CG146" s="41">
        <f t="shared" si="173"/>
        <v>0</v>
      </c>
      <c r="CH146" s="41">
        <f t="shared" si="173"/>
        <v>0</v>
      </c>
      <c r="CI146" s="41">
        <f t="shared" si="173"/>
        <v>0</v>
      </c>
      <c r="CJ146" s="41">
        <f t="shared" si="173"/>
        <v>0</v>
      </c>
      <c r="CK146" s="41">
        <f t="shared" si="173"/>
        <v>0</v>
      </c>
      <c r="CL146" s="41">
        <f t="shared" si="173"/>
        <v>0</v>
      </c>
      <c r="CM146" s="41">
        <f t="shared" si="173"/>
        <v>0</v>
      </c>
      <c r="CN146" s="41">
        <f t="shared" si="173"/>
        <v>0</v>
      </c>
      <c r="CO146" s="41">
        <f t="shared" si="173"/>
        <v>0</v>
      </c>
      <c r="CP146" s="41">
        <f t="shared" si="173"/>
        <v>0</v>
      </c>
      <c r="CQ146" s="41">
        <f t="shared" si="173"/>
        <v>0</v>
      </c>
      <c r="CR146" s="41">
        <f t="shared" si="173"/>
        <v>0</v>
      </c>
      <c r="CS146" s="41">
        <f t="shared" si="173"/>
        <v>0</v>
      </c>
      <c r="CT146" s="41">
        <f t="shared" si="173"/>
        <v>0</v>
      </c>
      <c r="CU146" s="41">
        <f t="shared" si="173"/>
        <v>0</v>
      </c>
      <c r="CV146" s="41">
        <f t="shared" si="173"/>
        <v>0</v>
      </c>
      <c r="CW146" s="41">
        <f t="shared" si="173"/>
        <v>0</v>
      </c>
      <c r="CX146" s="41">
        <f t="shared" si="173"/>
        <v>0</v>
      </c>
      <c r="CY146" s="41">
        <f t="shared" si="173"/>
        <v>0</v>
      </c>
      <c r="CZ146" s="41">
        <f t="shared" si="173"/>
        <v>0</v>
      </c>
      <c r="DA146" s="41">
        <f t="shared" si="173"/>
        <v>0</v>
      </c>
      <c r="DB146" s="41">
        <f t="shared" si="173"/>
        <v>0</v>
      </c>
      <c r="DC146" s="41">
        <f t="shared" si="173"/>
        <v>0</v>
      </c>
    </row>
    <row r="147" spans="2:107" x14ac:dyDescent="0.35">
      <c r="B147" s="40" t="s">
        <v>95</v>
      </c>
      <c r="H147" s="41">
        <f>-(H146/2)*Inflation_WACC_Taxes_Price!$C$28-MIN(H145,SUM(C146:$C146)*Inflation_WACC_Taxes_Price!$C$28)</f>
        <v>0</v>
      </c>
      <c r="I147" s="41">
        <f>-(I146/2)*Inflation_WACC_Taxes_Price!$C$28-MIN(I145,SUM($C146:H146)*Inflation_WACC_Taxes_Price!$C$28)</f>
        <v>0</v>
      </c>
      <c r="J147" s="41">
        <f>-(J146/2)*Inflation_WACC_Taxes_Price!$C$28-MIN(J145,SUM($C146:I146)*Inflation_WACC_Taxes_Price!$C$28)</f>
        <v>0</v>
      </c>
      <c r="K147" s="41">
        <f>-(K146/2)*Inflation_WACC_Taxes_Price!$C$28-MIN(K145,SUM($C146:J146)*Inflation_WACC_Taxes_Price!$C$28)</f>
        <v>0</v>
      </c>
      <c r="L147" s="41">
        <f>-(L146/2)*Inflation_WACC_Taxes_Price!$C$28-MIN(L145,SUM($C146:K146)*Inflation_WACC_Taxes_Price!$C$28)</f>
        <v>0</v>
      </c>
      <c r="M147" s="41">
        <f>-(M146/2)*Inflation_WACC_Taxes_Price!$C$28-MIN(M145,SUM($C146:L146)*Inflation_WACC_Taxes_Price!$C$28)</f>
        <v>0</v>
      </c>
      <c r="N147" s="41">
        <f>-(N146/2)*Inflation_WACC_Taxes_Price!$C$28-MIN(N145,SUM($C146:M146)*Inflation_WACC_Taxes_Price!$C$28)</f>
        <v>0</v>
      </c>
      <c r="O147" s="41">
        <f>-(O146/2)*Inflation_WACC_Taxes_Price!$C$28-MIN(O145,SUM($C146:N146)*Inflation_WACC_Taxes_Price!$C$28)</f>
        <v>0</v>
      </c>
      <c r="P147" s="41">
        <f>-(P146/2)*Inflation_WACC_Taxes_Price!$C$28-MIN(P145,SUM($C146:O146)*Inflation_WACC_Taxes_Price!$C$28)</f>
        <v>0</v>
      </c>
      <c r="Q147" s="41">
        <f>-(Q146/2)*Inflation_WACC_Taxes_Price!$C$28-MIN(Q145,SUM($C146:P146)*Inflation_WACC_Taxes_Price!$C$28)</f>
        <v>0</v>
      </c>
      <c r="R147" s="41">
        <f>-(R146/2)*Inflation_WACC_Taxes_Price!$C$28-MIN(R145,SUM($C146:Q146)*Inflation_WACC_Taxes_Price!$C$28)</f>
        <v>0</v>
      </c>
      <c r="S147" s="41">
        <f>-(S146/2)*Inflation_WACC_Taxes_Price!$C$28-MIN(S145,SUM($C146:R146)*Inflation_WACC_Taxes_Price!$C$28)</f>
        <v>0</v>
      </c>
      <c r="T147" s="41">
        <f>-(T146/2)*Inflation_WACC_Taxes_Price!$C$28-MIN(T145,SUM($C146:S146)*Inflation_WACC_Taxes_Price!$C$28)</f>
        <v>0</v>
      </c>
      <c r="U147" s="41">
        <f>-(U146/2)*Inflation_WACC_Taxes_Price!$C$28-MIN(U145,SUM($C146:T146)*Inflation_WACC_Taxes_Price!$C$28)</f>
        <v>0</v>
      </c>
      <c r="V147" s="41">
        <f>-(V146/2)*Inflation_WACC_Taxes_Price!$C$28-MIN(V145,SUM($C146:U146)*Inflation_WACC_Taxes_Price!$C$28)</f>
        <v>0</v>
      </c>
      <c r="W147" s="41">
        <f>-(W146/2)*Inflation_WACC_Taxes_Price!$C$28-MIN(W145,SUM($C146:V146)*Inflation_WACC_Taxes_Price!$C$28)</f>
        <v>0</v>
      </c>
      <c r="X147" s="41">
        <f>-(X146/2)*Inflation_WACC_Taxes_Price!$C$28-MIN(X145,SUM($C146:W146)*Inflation_WACC_Taxes_Price!$C$28)</f>
        <v>0</v>
      </c>
      <c r="Y147" s="41">
        <f>-(Y146/2)*Inflation_WACC_Taxes_Price!$C$28-MIN(Y145,SUM($C146:X146)*Inflation_WACC_Taxes_Price!$C$28)</f>
        <v>0</v>
      </c>
      <c r="Z147" s="41">
        <f>-(Z146/2)*Inflation_WACC_Taxes_Price!$C$28-MIN(Z145,SUM($C146:Y146)*Inflation_WACC_Taxes_Price!$C$28)</f>
        <v>0</v>
      </c>
      <c r="AA147" s="41">
        <f>-(AA146/2)*Inflation_WACC_Taxes_Price!$C$28-MIN(AA145,SUM($C146:Z146)*Inflation_WACC_Taxes_Price!$C$28)</f>
        <v>0</v>
      </c>
      <c r="AB147" s="41">
        <f>-(AB146/2)*Inflation_WACC_Taxes_Price!$C$28-MIN(AB145,SUM($C146:AA146)*Inflation_WACC_Taxes_Price!$C$28)</f>
        <v>0</v>
      </c>
      <c r="AC147" s="41">
        <f>-(AC146/2)*Inflation_WACC_Taxes_Price!$C$28-MIN(AC145,SUM($C146:AB146)*Inflation_WACC_Taxes_Price!$C$28)</f>
        <v>0</v>
      </c>
      <c r="AD147" s="41">
        <f>-(AD146/2)*Inflation_WACC_Taxes_Price!$C$28-MIN(AD145,SUM($C146:AC146)*Inflation_WACC_Taxes_Price!$C$28)</f>
        <v>0</v>
      </c>
      <c r="AE147" s="41">
        <f>-(AE146/2)*Inflation_WACC_Taxes_Price!$C$28-MIN(AE145,SUM($C146:AD146)*Inflation_WACC_Taxes_Price!$C$28)</f>
        <v>0</v>
      </c>
      <c r="AF147" s="41">
        <f>-(AF146/2)*Inflation_WACC_Taxes_Price!$C$28-MIN(AF145,SUM($C146:AE146)*Inflation_WACC_Taxes_Price!$C$28)</f>
        <v>0</v>
      </c>
      <c r="AG147" s="41">
        <f>-(AG146/2)*Inflation_WACC_Taxes_Price!$C$28-MIN(AG145,SUM($C146:AF146)*Inflation_WACC_Taxes_Price!$C$28)</f>
        <v>0</v>
      </c>
      <c r="AH147" s="41">
        <f>-(AH146/2)*Inflation_WACC_Taxes_Price!$C$28-MIN(AH145,SUM($C146:AG146)*Inflation_WACC_Taxes_Price!$C$28)</f>
        <v>0</v>
      </c>
      <c r="AI147" s="41">
        <f>-(AI146/2)*Inflation_WACC_Taxes_Price!$C$28-MIN(AI145,SUM($C146:AH146)*Inflation_WACC_Taxes_Price!$C$28)</f>
        <v>0</v>
      </c>
      <c r="AJ147" s="41">
        <f>-(AJ146/2)*Inflation_WACC_Taxes_Price!$C$28-MIN(AJ145,SUM($C146:AI146)*Inflation_WACC_Taxes_Price!$C$28)</f>
        <v>0</v>
      </c>
      <c r="AK147" s="41">
        <f>-(AK146/2)*Inflation_WACC_Taxes_Price!$C$28-MIN(AK145,SUM($C146:AJ146)*Inflation_WACC_Taxes_Price!$C$28)</f>
        <v>0</v>
      </c>
      <c r="AL147" s="41">
        <f>-(AL146/2)*Inflation_WACC_Taxes_Price!$C$28-MIN(AL145,SUM($C146:AK146)*Inflation_WACC_Taxes_Price!$C$28)</f>
        <v>0</v>
      </c>
      <c r="AM147" s="41">
        <f>-(AM146/2)*Inflation_WACC_Taxes_Price!$C$28-MIN(AM145,SUM($C146:AL146)*Inflation_WACC_Taxes_Price!$C$28)</f>
        <v>0</v>
      </c>
      <c r="AN147" s="41">
        <f>-(AN146/2)*Inflation_WACC_Taxes_Price!$C$28-MIN(AN145,SUM($C146:AM146)*Inflation_WACC_Taxes_Price!$C$28)</f>
        <v>0</v>
      </c>
      <c r="AO147" s="41">
        <f>-(AO146/2)*Inflation_WACC_Taxes_Price!$C$28-MIN(AO145,SUM($C146:AN146)*Inflation_WACC_Taxes_Price!$C$28)</f>
        <v>0</v>
      </c>
      <c r="AP147" s="41">
        <f>-(AP146/2)*Inflation_WACC_Taxes_Price!$C$28-MIN(AP145,SUM($C146:AO146)*Inflation_WACC_Taxes_Price!$C$28)</f>
        <v>0</v>
      </c>
      <c r="AQ147" s="41">
        <f>-(AQ146/2)*Inflation_WACC_Taxes_Price!$C$28-MIN(AQ145,SUM($C146:AP146)*Inflation_WACC_Taxes_Price!$C$28)</f>
        <v>0</v>
      </c>
      <c r="AR147" s="41">
        <f>-(AR146/2)*Inflation_WACC_Taxes_Price!$C$28-MIN(AR145,SUM($C146:AQ146)*Inflation_WACC_Taxes_Price!$C$28)</f>
        <v>0</v>
      </c>
      <c r="AS147" s="41">
        <f>-(AS146/2)*Inflation_WACC_Taxes_Price!$C$28-MIN(AS145,SUM($C146:AR146)*Inflation_WACC_Taxes_Price!$C$28)</f>
        <v>0</v>
      </c>
      <c r="AT147" s="41">
        <f>-(AT146/2)*Inflation_WACC_Taxes_Price!$C$28-MIN(AT145,SUM($C146:AS146)*Inflation_WACC_Taxes_Price!$C$28)</f>
        <v>0</v>
      </c>
      <c r="AU147" s="41">
        <f>-(AU146/2)*Inflation_WACC_Taxes_Price!$C$28-MIN(AU145,SUM($C146:AT146)*Inflation_WACC_Taxes_Price!$C$28)</f>
        <v>0</v>
      </c>
      <c r="AV147" s="41">
        <f>-(AV146/2)*Inflation_WACC_Taxes_Price!$C$28-MIN(AV145,SUM($C146:AU146)*Inflation_WACC_Taxes_Price!$C$28)</f>
        <v>0</v>
      </c>
      <c r="AW147" s="41">
        <f>-(AW146/2)*Inflation_WACC_Taxes_Price!$C$28-MIN(AW145,SUM($C146:AV146)*Inflation_WACC_Taxes_Price!$C$28)</f>
        <v>0</v>
      </c>
      <c r="AX147" s="41">
        <f>-(AX146/2)*Inflation_WACC_Taxes_Price!$C$28-MIN(AX145,SUM($C146:AW146)*Inflation_WACC_Taxes_Price!$C$28)</f>
        <v>0</v>
      </c>
      <c r="AY147" s="41">
        <f>-(AY146/2)*Inflation_WACC_Taxes_Price!$C$28-MIN(AY145,SUM($C146:AX146)*Inflation_WACC_Taxes_Price!$C$28)</f>
        <v>0</v>
      </c>
      <c r="AZ147" s="41">
        <f>-(AZ146/2)*Inflation_WACC_Taxes_Price!$C$28-MIN(AZ145,SUM($C146:AY146)*Inflation_WACC_Taxes_Price!$C$28)</f>
        <v>0</v>
      </c>
      <c r="BA147" s="41">
        <f>-(BA146/2)*Inflation_WACC_Taxes_Price!$C$28-MIN(BA145,SUM($C146:AZ146)*Inflation_WACC_Taxes_Price!$C$28)</f>
        <v>0</v>
      </c>
      <c r="BB147" s="41">
        <f>-(BB146/2)*Inflation_WACC_Taxes_Price!$C$28-MIN(BB145,SUM($C146:BA146)*Inflation_WACC_Taxes_Price!$C$28)</f>
        <v>0</v>
      </c>
      <c r="BC147" s="41">
        <f>-(BC146/2)*Inflation_WACC_Taxes_Price!$C$28-MIN(BC145,SUM($C146:BB146)*Inflation_WACC_Taxes_Price!$C$28)</f>
        <v>0</v>
      </c>
      <c r="BD147" s="41">
        <f>-(BD146/2)*Inflation_WACC_Taxes_Price!$C$28-MIN(BD145,SUM($C146:BC146)*Inflation_WACC_Taxes_Price!$C$28)</f>
        <v>0</v>
      </c>
      <c r="BE147" s="41">
        <f>-(BE146/2)*Inflation_WACC_Taxes_Price!$C$28-MIN(BE145,SUM($C146:BD146)*Inflation_WACC_Taxes_Price!$C$28)</f>
        <v>0</v>
      </c>
      <c r="BF147" s="41">
        <f>-(BF146/2)*Inflation_WACC_Taxes_Price!$C$28-MIN(BF145,SUM($C146:BE146)*Inflation_WACC_Taxes_Price!$C$28)</f>
        <v>0</v>
      </c>
      <c r="BG147" s="41">
        <f>-(BG146/2)*Inflation_WACC_Taxes_Price!$C$28-MIN(BG145,SUM($C146:BF146)*Inflation_WACC_Taxes_Price!$C$28)</f>
        <v>0</v>
      </c>
      <c r="BH147" s="41">
        <f>-(BH146/2)*Inflation_WACC_Taxes_Price!$C$28-MIN(BH145,SUM($C146:BG146)*Inflation_WACC_Taxes_Price!$C$28)</f>
        <v>0</v>
      </c>
      <c r="BI147" s="41">
        <f>-(BI146/2)*Inflation_WACC_Taxes_Price!$C$28-MIN(BI145,SUM($C146:BH146)*Inflation_WACC_Taxes_Price!$C$28)</f>
        <v>0</v>
      </c>
      <c r="BJ147" s="41">
        <f>-(BJ146/2)*Inflation_WACC_Taxes_Price!$C$28-MIN(BJ145,SUM($C146:BI146)*Inflation_WACC_Taxes_Price!$C$28)</f>
        <v>0</v>
      </c>
      <c r="BK147" s="41">
        <f>-(BK146/2)*Inflation_WACC_Taxes_Price!$C$28-MIN(BK145,SUM($C146:BJ146)*Inflation_WACC_Taxes_Price!$C$28)</f>
        <v>0</v>
      </c>
      <c r="BL147" s="41">
        <f>-(BL146/2)*Inflation_WACC_Taxes_Price!$C$28-MIN(BL145,SUM($C146:BK146)*Inflation_WACC_Taxes_Price!$C$28)</f>
        <v>0</v>
      </c>
      <c r="BM147" s="41">
        <f>-(BM146/2)*Inflation_WACC_Taxes_Price!$C$28-MIN(BM145,SUM($C146:BL146)*Inflation_WACC_Taxes_Price!$C$28)</f>
        <v>0</v>
      </c>
      <c r="BN147" s="41">
        <f>-(BN146/2)*Inflation_WACC_Taxes_Price!$C$28-MIN(BN145,SUM($C146:BM146)*Inflation_WACC_Taxes_Price!$C$28)</f>
        <v>0</v>
      </c>
      <c r="BO147" s="41">
        <f>-(BO146/2)*Inflation_WACC_Taxes_Price!$C$28-MIN(BO145,SUM($C146:BN146)*Inflation_WACC_Taxes_Price!$C$28)</f>
        <v>0</v>
      </c>
      <c r="BP147" s="41">
        <f>-(BP146/2)*Inflation_WACC_Taxes_Price!$C$28-MIN(BP145,SUM($C146:BO146)*Inflation_WACC_Taxes_Price!$C$28)</f>
        <v>0</v>
      </c>
      <c r="BQ147" s="41">
        <f>-(BQ146/2)*Inflation_WACC_Taxes_Price!$C$28-MIN(BQ145,SUM($C146:BP146)*Inflation_WACC_Taxes_Price!$C$28)</f>
        <v>0</v>
      </c>
      <c r="BR147" s="41">
        <f>-(BR146/2)*Inflation_WACC_Taxes_Price!$C$28-MIN(BR145,SUM($C146:BQ146)*Inflation_WACC_Taxes_Price!$C$28)</f>
        <v>0</v>
      </c>
      <c r="BS147" s="41">
        <f>-(BS146/2)*Inflation_WACC_Taxes_Price!$C$28-MIN(BS145,SUM($C146:BR146)*Inflation_WACC_Taxes_Price!$C$28)</f>
        <v>0</v>
      </c>
      <c r="BT147" s="41">
        <f>-(BT146/2)*Inflation_WACC_Taxes_Price!$C$28-MIN(BT145,SUM($C146:BS146)*Inflation_WACC_Taxes_Price!$C$28)</f>
        <v>0</v>
      </c>
      <c r="BU147" s="41">
        <f>-(BU146/2)*Inflation_WACC_Taxes_Price!$C$28-MIN(BU145,SUM($C146:BT146)*Inflation_WACC_Taxes_Price!$C$28)</f>
        <v>0</v>
      </c>
      <c r="BV147" s="41">
        <f>-(BV146/2)*Inflation_WACC_Taxes_Price!$C$28-MIN(BV145,SUM($C146:BU146)*Inflation_WACC_Taxes_Price!$C$28)</f>
        <v>0</v>
      </c>
      <c r="BW147" s="41">
        <f>-(BW146/2)*Inflation_WACC_Taxes_Price!$C$28-MIN(BW145,SUM($C146:BV146)*Inflation_WACC_Taxes_Price!$C$28)</f>
        <v>0</v>
      </c>
      <c r="BX147" s="41">
        <f>-(BX146/2)*Inflation_WACC_Taxes_Price!$C$28-MIN(BX145,SUM($C146:BW146)*Inflation_WACC_Taxes_Price!$C$28)</f>
        <v>0</v>
      </c>
      <c r="BY147" s="41">
        <f>-(BY146/2)*Inflation_WACC_Taxes_Price!$C$28-MIN(BY145,SUM($C146:BX146)*Inflation_WACC_Taxes_Price!$C$28)</f>
        <v>0</v>
      </c>
      <c r="BZ147" s="41">
        <f>-(BZ146/2)*Inflation_WACC_Taxes_Price!$C$28-MIN(BZ145,SUM($C146:BY146)*Inflation_WACC_Taxes_Price!$C$28)</f>
        <v>0</v>
      </c>
      <c r="CA147" s="41">
        <f>-(CA146/2)*Inflation_WACC_Taxes_Price!$C$28-MIN(CA145,SUM($C146:BZ146)*Inflation_WACC_Taxes_Price!$C$28)</f>
        <v>0</v>
      </c>
      <c r="CB147" s="41">
        <f>-(CB146/2)*Inflation_WACC_Taxes_Price!$C$28-MIN(CB145,SUM($C146:CA146)*Inflation_WACC_Taxes_Price!$C$28)</f>
        <v>0</v>
      </c>
      <c r="CC147" s="41">
        <f>-(CC146/2)*Inflation_WACC_Taxes_Price!$C$28-MIN(CC145,SUM($C146:CB146)*Inflation_WACC_Taxes_Price!$C$28)</f>
        <v>0</v>
      </c>
      <c r="CD147" s="41">
        <f>-(CD146/2)*Inflation_WACC_Taxes_Price!$C$28-MIN(CD145,SUM($C146:CC146)*Inflation_WACC_Taxes_Price!$C$28)</f>
        <v>0</v>
      </c>
      <c r="CE147" s="41">
        <f>-(CE146/2)*Inflation_WACC_Taxes_Price!$C$28-MIN(CE145,SUM($C146:CD146)*Inflation_WACC_Taxes_Price!$C$28)</f>
        <v>0</v>
      </c>
      <c r="CF147" s="41">
        <f>-(CF146/2)*Inflation_WACC_Taxes_Price!$C$28-MIN(CF145,SUM($C146:CE146)*Inflation_WACC_Taxes_Price!$C$28)</f>
        <v>0</v>
      </c>
      <c r="CG147" s="41">
        <f>-(CG146/2)*Inflation_WACC_Taxes_Price!$C$28-MIN(CG145,SUM($C146:CF146)*Inflation_WACC_Taxes_Price!$C$28)</f>
        <v>0</v>
      </c>
      <c r="CH147" s="41">
        <f>-(CH146/2)*Inflation_WACC_Taxes_Price!$C$28-MIN(CH145,SUM($C146:CG146)*Inflation_WACC_Taxes_Price!$C$28)</f>
        <v>0</v>
      </c>
      <c r="CI147" s="41">
        <f>-(CI146/2)*Inflation_WACC_Taxes_Price!$C$28-MIN(CI145,SUM($C146:CH146)*Inflation_WACC_Taxes_Price!$C$28)</f>
        <v>0</v>
      </c>
      <c r="CJ147" s="41">
        <f>-(CJ146/2)*Inflation_WACC_Taxes_Price!$C$28-MIN(CJ145,SUM($C146:CI146)*Inflation_WACC_Taxes_Price!$C$28)</f>
        <v>0</v>
      </c>
      <c r="CK147" s="41">
        <f>-(CK146/2)*Inflation_WACC_Taxes_Price!$C$28-MIN(CK145,SUM($C146:CJ146)*Inflation_WACC_Taxes_Price!$C$28)</f>
        <v>0</v>
      </c>
      <c r="CL147" s="41">
        <f>-(CL146/2)*Inflation_WACC_Taxes_Price!$C$28-MIN(CL145,SUM($C146:CK146)*Inflation_WACC_Taxes_Price!$C$28)</f>
        <v>0</v>
      </c>
      <c r="CM147" s="41">
        <f>-(CM146/2)*Inflation_WACC_Taxes_Price!$C$28-MIN(CM145,SUM($C146:CL146)*Inflation_WACC_Taxes_Price!$C$28)</f>
        <v>0</v>
      </c>
      <c r="CN147" s="41">
        <f>-(CN146/2)*Inflation_WACC_Taxes_Price!$C$28-MIN(CN145,SUM($C146:CM146)*Inflation_WACC_Taxes_Price!$C$28)</f>
        <v>0</v>
      </c>
      <c r="CO147" s="41">
        <f>-(CO146/2)*Inflation_WACC_Taxes_Price!$C$28-MIN(CO145,SUM($C146:CN146)*Inflation_WACC_Taxes_Price!$C$28)</f>
        <v>0</v>
      </c>
      <c r="CP147" s="41">
        <f>-(CP146/2)*Inflation_WACC_Taxes_Price!$C$28-MIN(CP145,SUM($C146:CO146)*Inflation_WACC_Taxes_Price!$C$28)</f>
        <v>0</v>
      </c>
      <c r="CQ147" s="41">
        <f>-(CQ146/2)*Inflation_WACC_Taxes_Price!$C$28-MIN(CQ145,SUM($C146:CP146)*Inflation_WACC_Taxes_Price!$C$28)</f>
        <v>0</v>
      </c>
      <c r="CR147" s="41">
        <f>-(CR146/2)*Inflation_WACC_Taxes_Price!$C$28-MIN(CR145,SUM($C146:CQ146)*Inflation_WACC_Taxes_Price!$C$28)</f>
        <v>0</v>
      </c>
      <c r="CS147" s="41">
        <f>-(CS146/2)*Inflation_WACC_Taxes_Price!$C$28-MIN(CS145,SUM($C146:CR146)*Inflation_WACC_Taxes_Price!$C$28)</f>
        <v>0</v>
      </c>
      <c r="CT147" s="41">
        <f>-(CT146/2)*Inflation_WACC_Taxes_Price!$C$28-MIN(CT145,SUM($C146:CS146)*Inflation_WACC_Taxes_Price!$C$28)</f>
        <v>0</v>
      </c>
      <c r="CU147" s="41">
        <f>-(CU146/2)*Inflation_WACC_Taxes_Price!$C$28-MIN(CU145,SUM($C146:CT146)*Inflation_WACC_Taxes_Price!$C$28)</f>
        <v>0</v>
      </c>
      <c r="CV147" s="41">
        <f>-(CV146/2)*Inflation_WACC_Taxes_Price!$C$28-MIN(CV145,SUM($C146:CU146)*Inflation_WACC_Taxes_Price!$C$28)</f>
        <v>0</v>
      </c>
      <c r="CW147" s="41">
        <f>-(CW146/2)*Inflation_WACC_Taxes_Price!$C$28-MIN(CW145,SUM($C146:CV146)*Inflation_WACC_Taxes_Price!$C$28)</f>
        <v>0</v>
      </c>
      <c r="CX147" s="41">
        <f>-(CX146/2)*Inflation_WACC_Taxes_Price!$C$28-MIN(CX145,SUM($C146:CW146)*Inflation_WACC_Taxes_Price!$C$28)</f>
        <v>0</v>
      </c>
      <c r="CY147" s="41">
        <f>-(CY146/2)*Inflation_WACC_Taxes_Price!$C$28-MIN(CY145,SUM($C146:CX146)*Inflation_WACC_Taxes_Price!$C$28)</f>
        <v>0</v>
      </c>
      <c r="CZ147" s="41">
        <f>-(CZ146/2)*Inflation_WACC_Taxes_Price!$C$28-MIN(CZ145,SUM($C146:CY146)*Inflation_WACC_Taxes_Price!$C$28)</f>
        <v>0</v>
      </c>
      <c r="DA147" s="41">
        <f>-(DA146/2)*Inflation_WACC_Taxes_Price!$C$28-MIN(DA145,SUM($C146:CZ146)*Inflation_WACC_Taxes_Price!$C$28)</f>
        <v>0</v>
      </c>
      <c r="DB147" s="41">
        <f>-(DB146/2)*Inflation_WACC_Taxes_Price!$C$28-MIN(DB145,SUM($C146:DA146)*Inflation_WACC_Taxes_Price!$C$28)</f>
        <v>0</v>
      </c>
      <c r="DC147" s="41">
        <f>-(DC146/2)*Inflation_WACC_Taxes_Price!$C$28-MIN(DC145,SUM($C146:DB146)*Inflation_WACC_Taxes_Price!$C$28)</f>
        <v>0</v>
      </c>
    </row>
    <row r="148" spans="2:107" x14ac:dyDescent="0.35">
      <c r="B148" s="40" t="s">
        <v>107</v>
      </c>
      <c r="H148" s="41">
        <f>H145+H146+H147</f>
        <v>0</v>
      </c>
      <c r="I148" s="41">
        <f t="shared" ref="I148" si="174">I145+I146+I147</f>
        <v>0</v>
      </c>
      <c r="J148" s="41">
        <f t="shared" ref="J148:BU148" si="175">J145+J146+J147</f>
        <v>0</v>
      </c>
      <c r="K148" s="41">
        <f t="shared" si="175"/>
        <v>0</v>
      </c>
      <c r="L148" s="41">
        <f t="shared" si="175"/>
        <v>0</v>
      </c>
      <c r="M148" s="41">
        <f t="shared" si="175"/>
        <v>0</v>
      </c>
      <c r="N148" s="41">
        <f t="shared" si="175"/>
        <v>0</v>
      </c>
      <c r="O148" s="41">
        <f t="shared" si="175"/>
        <v>0</v>
      </c>
      <c r="P148" s="41">
        <f t="shared" si="175"/>
        <v>0</v>
      </c>
      <c r="Q148" s="41">
        <f t="shared" si="175"/>
        <v>0</v>
      </c>
      <c r="R148" s="41">
        <f t="shared" si="175"/>
        <v>0</v>
      </c>
      <c r="S148" s="41">
        <f t="shared" si="175"/>
        <v>0</v>
      </c>
      <c r="T148" s="41">
        <f t="shared" si="175"/>
        <v>0</v>
      </c>
      <c r="U148" s="41">
        <f t="shared" si="175"/>
        <v>0</v>
      </c>
      <c r="V148" s="41">
        <f t="shared" si="175"/>
        <v>0</v>
      </c>
      <c r="W148" s="41">
        <f t="shared" si="175"/>
        <v>0</v>
      </c>
      <c r="X148" s="41">
        <f t="shared" si="175"/>
        <v>0</v>
      </c>
      <c r="Y148" s="41">
        <f t="shared" si="175"/>
        <v>0</v>
      </c>
      <c r="Z148" s="41">
        <f t="shared" si="175"/>
        <v>0</v>
      </c>
      <c r="AA148" s="41">
        <f t="shared" si="175"/>
        <v>0</v>
      </c>
      <c r="AB148" s="41">
        <f t="shared" si="175"/>
        <v>0</v>
      </c>
      <c r="AC148" s="41">
        <f t="shared" si="175"/>
        <v>0</v>
      </c>
      <c r="AD148" s="41">
        <f t="shared" si="175"/>
        <v>0</v>
      </c>
      <c r="AE148" s="41">
        <f t="shared" si="175"/>
        <v>0</v>
      </c>
      <c r="AF148" s="41">
        <f t="shared" si="175"/>
        <v>0</v>
      </c>
      <c r="AG148" s="41">
        <f t="shared" si="175"/>
        <v>0</v>
      </c>
      <c r="AH148" s="41">
        <f t="shared" si="175"/>
        <v>0</v>
      </c>
      <c r="AI148" s="41">
        <f t="shared" si="175"/>
        <v>0</v>
      </c>
      <c r="AJ148" s="41">
        <f t="shared" si="175"/>
        <v>0</v>
      </c>
      <c r="AK148" s="41">
        <f t="shared" si="175"/>
        <v>0</v>
      </c>
      <c r="AL148" s="41">
        <f t="shared" si="175"/>
        <v>0</v>
      </c>
      <c r="AM148" s="41">
        <f t="shared" si="175"/>
        <v>0</v>
      </c>
      <c r="AN148" s="41">
        <f t="shared" si="175"/>
        <v>0</v>
      </c>
      <c r="AO148" s="41">
        <f t="shared" si="175"/>
        <v>0</v>
      </c>
      <c r="AP148" s="41">
        <f t="shared" si="175"/>
        <v>0</v>
      </c>
      <c r="AQ148" s="41">
        <f t="shared" si="175"/>
        <v>0</v>
      </c>
      <c r="AR148" s="41">
        <f t="shared" si="175"/>
        <v>0</v>
      </c>
      <c r="AS148" s="41">
        <f t="shared" si="175"/>
        <v>0</v>
      </c>
      <c r="AT148" s="41">
        <f t="shared" si="175"/>
        <v>0</v>
      </c>
      <c r="AU148" s="41">
        <f t="shared" si="175"/>
        <v>0</v>
      </c>
      <c r="AV148" s="41">
        <f t="shared" si="175"/>
        <v>0</v>
      </c>
      <c r="AW148" s="41">
        <f t="shared" si="175"/>
        <v>0</v>
      </c>
      <c r="AX148" s="41">
        <f t="shared" si="175"/>
        <v>0</v>
      </c>
      <c r="AY148" s="41">
        <f t="shared" si="175"/>
        <v>0</v>
      </c>
      <c r="AZ148" s="41">
        <f t="shared" si="175"/>
        <v>0</v>
      </c>
      <c r="BA148" s="41">
        <f t="shared" si="175"/>
        <v>0</v>
      </c>
      <c r="BB148" s="41">
        <f t="shared" si="175"/>
        <v>0</v>
      </c>
      <c r="BC148" s="41">
        <f t="shared" si="175"/>
        <v>0</v>
      </c>
      <c r="BD148" s="41">
        <f t="shared" si="175"/>
        <v>0</v>
      </c>
      <c r="BE148" s="41">
        <f t="shared" si="175"/>
        <v>0</v>
      </c>
      <c r="BF148" s="41">
        <f t="shared" si="175"/>
        <v>0</v>
      </c>
      <c r="BG148" s="41">
        <f t="shared" si="175"/>
        <v>0</v>
      </c>
      <c r="BH148" s="41">
        <f t="shared" si="175"/>
        <v>0</v>
      </c>
      <c r="BI148" s="41">
        <f t="shared" si="175"/>
        <v>0</v>
      </c>
      <c r="BJ148" s="41">
        <f t="shared" si="175"/>
        <v>0</v>
      </c>
      <c r="BK148" s="41">
        <f t="shared" si="175"/>
        <v>0</v>
      </c>
      <c r="BL148" s="41">
        <f t="shared" si="175"/>
        <v>0</v>
      </c>
      <c r="BM148" s="41">
        <f t="shared" si="175"/>
        <v>0</v>
      </c>
      <c r="BN148" s="41">
        <f t="shared" si="175"/>
        <v>0</v>
      </c>
      <c r="BO148" s="41">
        <f t="shared" si="175"/>
        <v>0</v>
      </c>
      <c r="BP148" s="41">
        <f t="shared" si="175"/>
        <v>0</v>
      </c>
      <c r="BQ148" s="41">
        <f t="shared" si="175"/>
        <v>0</v>
      </c>
      <c r="BR148" s="41">
        <f t="shared" si="175"/>
        <v>0</v>
      </c>
      <c r="BS148" s="41">
        <f t="shared" si="175"/>
        <v>0</v>
      </c>
      <c r="BT148" s="41">
        <f t="shared" si="175"/>
        <v>0</v>
      </c>
      <c r="BU148" s="41">
        <f t="shared" si="175"/>
        <v>0</v>
      </c>
      <c r="BV148" s="41">
        <f t="shared" ref="BV148:DC148" si="176">BV145+BV146+BV147</f>
        <v>0</v>
      </c>
      <c r="BW148" s="41">
        <f t="shared" si="176"/>
        <v>0</v>
      </c>
      <c r="BX148" s="41">
        <f t="shared" si="176"/>
        <v>0</v>
      </c>
      <c r="BY148" s="41">
        <f t="shared" si="176"/>
        <v>0</v>
      </c>
      <c r="BZ148" s="41">
        <f t="shared" si="176"/>
        <v>0</v>
      </c>
      <c r="CA148" s="41">
        <f t="shared" si="176"/>
        <v>0</v>
      </c>
      <c r="CB148" s="41">
        <f t="shared" si="176"/>
        <v>0</v>
      </c>
      <c r="CC148" s="41">
        <f t="shared" si="176"/>
        <v>0</v>
      </c>
      <c r="CD148" s="41">
        <f t="shared" si="176"/>
        <v>0</v>
      </c>
      <c r="CE148" s="41">
        <f t="shared" si="176"/>
        <v>0</v>
      </c>
      <c r="CF148" s="41">
        <f t="shared" si="176"/>
        <v>0</v>
      </c>
      <c r="CG148" s="41">
        <f t="shared" si="176"/>
        <v>0</v>
      </c>
      <c r="CH148" s="41">
        <f t="shared" si="176"/>
        <v>0</v>
      </c>
      <c r="CI148" s="41">
        <f t="shared" si="176"/>
        <v>0</v>
      </c>
      <c r="CJ148" s="41">
        <f t="shared" si="176"/>
        <v>0</v>
      </c>
      <c r="CK148" s="41">
        <f t="shared" si="176"/>
        <v>0</v>
      </c>
      <c r="CL148" s="41">
        <f t="shared" si="176"/>
        <v>0</v>
      </c>
      <c r="CM148" s="41">
        <f t="shared" si="176"/>
        <v>0</v>
      </c>
      <c r="CN148" s="41">
        <f t="shared" si="176"/>
        <v>0</v>
      </c>
      <c r="CO148" s="41">
        <f t="shared" si="176"/>
        <v>0</v>
      </c>
      <c r="CP148" s="41">
        <f t="shared" si="176"/>
        <v>0</v>
      </c>
      <c r="CQ148" s="41">
        <f t="shared" si="176"/>
        <v>0</v>
      </c>
      <c r="CR148" s="41">
        <f t="shared" si="176"/>
        <v>0</v>
      </c>
      <c r="CS148" s="41">
        <f t="shared" si="176"/>
        <v>0</v>
      </c>
      <c r="CT148" s="41">
        <f t="shared" si="176"/>
        <v>0</v>
      </c>
      <c r="CU148" s="41">
        <f t="shared" si="176"/>
        <v>0</v>
      </c>
      <c r="CV148" s="41">
        <f t="shared" si="176"/>
        <v>0</v>
      </c>
      <c r="CW148" s="41">
        <f t="shared" si="176"/>
        <v>0</v>
      </c>
      <c r="CX148" s="41">
        <f t="shared" si="176"/>
        <v>0</v>
      </c>
      <c r="CY148" s="41">
        <f t="shared" si="176"/>
        <v>0</v>
      </c>
      <c r="CZ148" s="41">
        <f t="shared" si="176"/>
        <v>0</v>
      </c>
      <c r="DA148" s="41">
        <f t="shared" si="176"/>
        <v>0</v>
      </c>
      <c r="DB148" s="41">
        <f t="shared" si="176"/>
        <v>0</v>
      </c>
      <c r="DC148" s="41">
        <f t="shared" si="176"/>
        <v>0</v>
      </c>
    </row>
    <row r="149" spans="2:107" x14ac:dyDescent="0.35">
      <c r="B149" s="40"/>
    </row>
  </sheetData>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66742-543D-459B-91E6-C248D74D1D00}">
  <sheetPr>
    <tabColor theme="5" tint="0.79998168889431442"/>
  </sheetPr>
  <dimension ref="B2:DC218"/>
  <sheetViews>
    <sheetView showGridLines="0" zoomScale="70" zoomScaleNormal="70" workbookViewId="0">
      <pane xSplit="2" ySplit="2" topLeftCell="C3" activePane="bottomRight" state="frozen"/>
      <selection activeCell="B8" sqref="B8"/>
      <selection pane="topRight" activeCell="B8" sqref="B8"/>
      <selection pane="bottomLeft" activeCell="B8" sqref="B8"/>
      <selection pane="bottomRight" activeCell="B8" sqref="B8"/>
    </sheetView>
  </sheetViews>
  <sheetFormatPr defaultRowHeight="14.5" x14ac:dyDescent="0.35"/>
  <cols>
    <col min="1" max="1" width="2.08984375" customWidth="1"/>
    <col min="2" max="2" width="26.08984375" customWidth="1"/>
    <col min="3" max="7" width="8.6328125" customWidth="1"/>
    <col min="8" max="107" width="14.54296875" customWidth="1"/>
  </cols>
  <sheetData>
    <row r="2" spans="2:107" s="48" customFormat="1" x14ac:dyDescent="0.35">
      <c r="B2" s="47" t="s">
        <v>84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s="48" customFormat="1" x14ac:dyDescent="0.35">
      <c r="B5" s="47" t="s">
        <v>97</v>
      </c>
    </row>
    <row r="6" spans="2:107" x14ac:dyDescent="0.35">
      <c r="B6" s="40" t="s">
        <v>110</v>
      </c>
      <c r="H6" s="41">
        <f>SUM(H213:H217)</f>
        <v>0</v>
      </c>
      <c r="I6" s="41">
        <f t="shared" ref="I6:BT6" si="0">SUM(I213:I217)</f>
        <v>0</v>
      </c>
      <c r="J6" s="41">
        <f t="shared" si="0"/>
        <v>0</v>
      </c>
      <c r="K6" s="41">
        <f t="shared" si="0"/>
        <v>0</v>
      </c>
      <c r="L6" s="41">
        <f t="shared" si="0"/>
        <v>0</v>
      </c>
      <c r="M6" s="41">
        <f t="shared" si="0"/>
        <v>165774.485304</v>
      </c>
      <c r="N6" s="41">
        <f t="shared" si="0"/>
        <v>394543.27502351999</v>
      </c>
      <c r="O6" s="41">
        <f t="shared" si="0"/>
        <v>747377.68954455364</v>
      </c>
      <c r="P6" s="41">
        <f t="shared" si="0"/>
        <v>996886.85666942759</v>
      </c>
      <c r="Q6" s="41">
        <f t="shared" si="0"/>
        <v>1016824.5938028161</v>
      </c>
      <c r="R6" s="41">
        <f t="shared" si="0"/>
        <v>1037161.0856788727</v>
      </c>
      <c r="S6" s="41">
        <f t="shared" si="0"/>
        <v>1057904.30739245</v>
      </c>
      <c r="T6" s="41">
        <f t="shared" si="0"/>
        <v>1079062.3935402993</v>
      </c>
      <c r="U6" s="41">
        <f t="shared" si="0"/>
        <v>1100643.6414111049</v>
      </c>
      <c r="V6" s="41">
        <f t="shared" si="0"/>
        <v>1122656.5142393271</v>
      </c>
      <c r="W6" s="41">
        <f t="shared" si="0"/>
        <v>1145109.6445241137</v>
      </c>
      <c r="X6" s="41">
        <f t="shared" si="0"/>
        <v>1168011.837414596</v>
      </c>
      <c r="Y6" s="41">
        <f t="shared" si="0"/>
        <v>1191372.0741628879</v>
      </c>
      <c r="Z6" s="41">
        <f t="shared" si="0"/>
        <v>1215199.5156461454</v>
      </c>
      <c r="AA6" s="41">
        <f t="shared" si="0"/>
        <v>1239503.5059590687</v>
      </c>
      <c r="AB6" s="41">
        <f t="shared" si="0"/>
        <v>1264293.5760782501</v>
      </c>
      <c r="AC6" s="41">
        <f t="shared" si="0"/>
        <v>1289579.4475998152</v>
      </c>
      <c r="AD6" s="41">
        <f t="shared" si="0"/>
        <v>1315371.0365518115</v>
      </c>
      <c r="AE6" s="41">
        <f t="shared" si="0"/>
        <v>1341678.4572828477</v>
      </c>
      <c r="AF6" s="41">
        <f t="shared" si="0"/>
        <v>1368512.0264285048</v>
      </c>
      <c r="AG6" s="41">
        <f t="shared" si="0"/>
        <v>1395882.2669570751</v>
      </c>
      <c r="AH6" s="41">
        <f t="shared" si="0"/>
        <v>1423799.9122962165</v>
      </c>
      <c r="AI6" s="41">
        <f t="shared" si="0"/>
        <v>1452275.9105421407</v>
      </c>
      <c r="AJ6" s="41">
        <f t="shared" si="0"/>
        <v>1481321.4287529839</v>
      </c>
      <c r="AK6" s="41">
        <f t="shared" si="0"/>
        <v>1510947.8573280438</v>
      </c>
      <c r="AL6" s="41">
        <f t="shared" si="0"/>
        <v>1541166.8144746046</v>
      </c>
      <c r="AM6" s="41">
        <f t="shared" si="0"/>
        <v>1571990.1507640968</v>
      </c>
      <c r="AN6" s="41">
        <f t="shared" si="0"/>
        <v>1603429.9537793787</v>
      </c>
      <c r="AO6" s="41">
        <f t="shared" si="0"/>
        <v>1635498.5528549664</v>
      </c>
      <c r="AP6" s="41">
        <f t="shared" si="0"/>
        <v>1668208.5239120661</v>
      </c>
      <c r="AQ6" s="41">
        <f t="shared" si="0"/>
        <v>1701572.6943903069</v>
      </c>
      <c r="AR6" s="41">
        <f t="shared" si="0"/>
        <v>1735604.1482781135</v>
      </c>
      <c r="AS6" s="41">
        <f t="shared" si="0"/>
        <v>1770316.2312436756</v>
      </c>
      <c r="AT6" s="41">
        <f t="shared" si="0"/>
        <v>1805722.5558685493</v>
      </c>
      <c r="AU6" s="41">
        <f t="shared" si="0"/>
        <v>1841837.00698592</v>
      </c>
      <c r="AV6" s="41">
        <f t="shared" si="0"/>
        <v>1878673.7471256386</v>
      </c>
      <c r="AW6" s="41">
        <f t="shared" si="0"/>
        <v>1916247.222068151</v>
      </c>
      <c r="AX6" s="41">
        <f t="shared" si="0"/>
        <v>1954572.1665095144</v>
      </c>
      <c r="AY6" s="41">
        <f t="shared" si="0"/>
        <v>1993663.6098397048</v>
      </c>
      <c r="AZ6" s="41">
        <f t="shared" si="0"/>
        <v>2033536.8820364987</v>
      </c>
      <c r="BA6" s="41">
        <f t="shared" si="0"/>
        <v>2074207.6196772289</v>
      </c>
      <c r="BB6" s="41">
        <f t="shared" si="0"/>
        <v>2115691.7720707729</v>
      </c>
      <c r="BC6" s="41">
        <f t="shared" si="0"/>
        <v>2158005.6075121886</v>
      </c>
      <c r="BD6" s="41">
        <f t="shared" si="0"/>
        <v>2201165.7196624326</v>
      </c>
      <c r="BE6" s="41">
        <f t="shared" si="0"/>
        <v>2245189.0340556814</v>
      </c>
      <c r="BF6" s="41">
        <f t="shared" si="0"/>
        <v>1885958.7886067727</v>
      </c>
      <c r="BG6" s="41">
        <f t="shared" si="0"/>
        <v>1374055.6888420773</v>
      </c>
      <c r="BH6" s="41">
        <f t="shared" si="0"/>
        <v>560614.72104756755</v>
      </c>
      <c r="BI6" s="41">
        <f t="shared" si="0"/>
        <v>0</v>
      </c>
      <c r="BJ6" s="41">
        <f t="shared" si="0"/>
        <v>0</v>
      </c>
      <c r="BK6" s="41">
        <f t="shared" si="0"/>
        <v>0</v>
      </c>
      <c r="BL6" s="41">
        <f t="shared" si="0"/>
        <v>0</v>
      </c>
      <c r="BM6" s="41">
        <f t="shared" si="0"/>
        <v>0</v>
      </c>
      <c r="BN6" s="41">
        <f t="shared" si="0"/>
        <v>0</v>
      </c>
      <c r="BO6" s="41">
        <f t="shared" si="0"/>
        <v>0</v>
      </c>
      <c r="BP6" s="41">
        <f t="shared" si="0"/>
        <v>0</v>
      </c>
      <c r="BQ6" s="41">
        <f t="shared" si="0"/>
        <v>0</v>
      </c>
      <c r="BR6" s="41">
        <f t="shared" si="0"/>
        <v>0</v>
      </c>
      <c r="BS6" s="41">
        <f t="shared" si="0"/>
        <v>0</v>
      </c>
      <c r="BT6" s="41">
        <f t="shared" si="0"/>
        <v>0</v>
      </c>
      <c r="BU6" s="41">
        <f t="shared" ref="BU6:DC6" si="1">SUM(BU213:BU217)</f>
        <v>0</v>
      </c>
      <c r="BV6" s="41">
        <f t="shared" si="1"/>
        <v>0</v>
      </c>
      <c r="BW6" s="41">
        <f t="shared" si="1"/>
        <v>0</v>
      </c>
      <c r="BX6" s="41">
        <f t="shared" si="1"/>
        <v>0</v>
      </c>
      <c r="BY6" s="41">
        <f t="shared" si="1"/>
        <v>0</v>
      </c>
      <c r="BZ6" s="41">
        <f t="shared" si="1"/>
        <v>0</v>
      </c>
      <c r="CA6" s="41">
        <f t="shared" si="1"/>
        <v>0</v>
      </c>
      <c r="CB6" s="41">
        <f t="shared" si="1"/>
        <v>0</v>
      </c>
      <c r="CC6" s="41">
        <f t="shared" si="1"/>
        <v>0</v>
      </c>
      <c r="CD6" s="41">
        <f t="shared" si="1"/>
        <v>0</v>
      </c>
      <c r="CE6" s="41">
        <f t="shared" si="1"/>
        <v>0</v>
      </c>
      <c r="CF6" s="41">
        <f t="shared" si="1"/>
        <v>0</v>
      </c>
      <c r="CG6" s="41">
        <f t="shared" si="1"/>
        <v>0</v>
      </c>
      <c r="CH6" s="41">
        <f t="shared" si="1"/>
        <v>0</v>
      </c>
      <c r="CI6" s="41">
        <f t="shared" si="1"/>
        <v>0</v>
      </c>
      <c r="CJ6" s="41">
        <f t="shared" si="1"/>
        <v>0</v>
      </c>
      <c r="CK6" s="41">
        <f t="shared" si="1"/>
        <v>0</v>
      </c>
      <c r="CL6" s="41">
        <f t="shared" si="1"/>
        <v>0</v>
      </c>
      <c r="CM6" s="41">
        <f t="shared" si="1"/>
        <v>0</v>
      </c>
      <c r="CN6" s="41">
        <f t="shared" si="1"/>
        <v>0</v>
      </c>
      <c r="CO6" s="41">
        <f t="shared" si="1"/>
        <v>0</v>
      </c>
      <c r="CP6" s="41">
        <f t="shared" si="1"/>
        <v>0</v>
      </c>
      <c r="CQ6" s="41">
        <f t="shared" si="1"/>
        <v>0</v>
      </c>
      <c r="CR6" s="41">
        <f t="shared" si="1"/>
        <v>0</v>
      </c>
      <c r="CS6" s="41">
        <f t="shared" si="1"/>
        <v>0</v>
      </c>
      <c r="CT6" s="41">
        <f t="shared" si="1"/>
        <v>0</v>
      </c>
      <c r="CU6" s="41">
        <f t="shared" si="1"/>
        <v>0</v>
      </c>
      <c r="CV6" s="41">
        <f t="shared" si="1"/>
        <v>0</v>
      </c>
      <c r="CW6" s="41">
        <f t="shared" si="1"/>
        <v>0</v>
      </c>
      <c r="CX6" s="41">
        <f t="shared" si="1"/>
        <v>0</v>
      </c>
      <c r="CY6" s="41">
        <f t="shared" si="1"/>
        <v>0</v>
      </c>
      <c r="CZ6" s="41">
        <f t="shared" si="1"/>
        <v>0</v>
      </c>
      <c r="DA6" s="41">
        <f t="shared" si="1"/>
        <v>0</v>
      </c>
      <c r="DB6" s="41">
        <f t="shared" si="1"/>
        <v>0</v>
      </c>
      <c r="DC6" s="41">
        <f t="shared" si="1"/>
        <v>0</v>
      </c>
    </row>
    <row r="7" spans="2:107" x14ac:dyDescent="0.35">
      <c r="B7" s="40" t="s">
        <v>120</v>
      </c>
      <c r="J7" s="41"/>
      <c r="K7" s="41"/>
      <c r="L7" s="41"/>
      <c r="M7" s="41"/>
      <c r="N7" s="41"/>
      <c r="O7" s="41"/>
      <c r="P7" s="41"/>
    </row>
    <row r="8" spans="2:107" x14ac:dyDescent="0.35">
      <c r="B8" s="40" t="s">
        <v>216</v>
      </c>
    </row>
    <row r="9" spans="2:107" x14ac:dyDescent="0.35">
      <c r="B9" s="40" t="s">
        <v>95</v>
      </c>
      <c r="H9" s="46">
        <f>-SUMIF($B33:$B210,$B9,H$33:H$210)</f>
        <v>0</v>
      </c>
      <c r="I9" s="46">
        <f t="shared" ref="I9:BT9" si="2">-SUMIF($B33:$B210,$B9,I$33:I$210)</f>
        <v>0</v>
      </c>
      <c r="J9" s="46">
        <f t="shared" si="2"/>
        <v>0</v>
      </c>
      <c r="K9" s="46">
        <f t="shared" si="2"/>
        <v>0</v>
      </c>
      <c r="L9" s="46">
        <f t="shared" si="2"/>
        <v>22093.909503333332</v>
      </c>
      <c r="M9" s="46">
        <f t="shared" si="2"/>
        <v>146260.17875333334</v>
      </c>
      <c r="N9" s="46">
        <f t="shared" si="2"/>
        <v>708491.59239555558</v>
      </c>
      <c r="O9" s="46">
        <f t="shared" si="2"/>
        <v>1609587.1569866668</v>
      </c>
      <c r="P9" s="46">
        <f t="shared" si="2"/>
        <v>2740022.7672244445</v>
      </c>
      <c r="Q9" s="46">
        <f t="shared" si="2"/>
        <v>3429521.866766667</v>
      </c>
      <c r="R9" s="46">
        <f t="shared" si="2"/>
        <v>3429521.866766667</v>
      </c>
      <c r="S9" s="46">
        <f t="shared" si="2"/>
        <v>3429521.866766667</v>
      </c>
      <c r="T9" s="46">
        <f t="shared" si="2"/>
        <v>3429521.866766667</v>
      </c>
      <c r="U9" s="46">
        <f t="shared" si="2"/>
        <v>3429521.866766667</v>
      </c>
      <c r="V9" s="46">
        <f t="shared" si="2"/>
        <v>3429521.866766667</v>
      </c>
      <c r="W9" s="46">
        <f t="shared" si="2"/>
        <v>3429521.866766667</v>
      </c>
      <c r="X9" s="46">
        <f t="shared" si="2"/>
        <v>3429521.866766667</v>
      </c>
      <c r="Y9" s="46">
        <f t="shared" si="2"/>
        <v>3429521.866766667</v>
      </c>
      <c r="Z9" s="46">
        <f t="shared" si="2"/>
        <v>3429521.866766667</v>
      </c>
      <c r="AA9" s="46">
        <f t="shared" si="2"/>
        <v>3429521.866766667</v>
      </c>
      <c r="AB9" s="46">
        <f t="shared" si="2"/>
        <v>3429521.866766667</v>
      </c>
      <c r="AC9" s="46">
        <f t="shared" si="2"/>
        <v>3429521.866766667</v>
      </c>
      <c r="AD9" s="46">
        <f t="shared" si="2"/>
        <v>3429521.866766667</v>
      </c>
      <c r="AE9" s="46">
        <f t="shared" si="2"/>
        <v>3429521.866766667</v>
      </c>
      <c r="AF9" s="46">
        <f t="shared" si="2"/>
        <v>3429521.866766667</v>
      </c>
      <c r="AG9" s="46">
        <f t="shared" si="2"/>
        <v>3429521.866766667</v>
      </c>
      <c r="AH9" s="46">
        <f t="shared" si="2"/>
        <v>3429521.866766667</v>
      </c>
      <c r="AI9" s="46">
        <f t="shared" si="2"/>
        <v>3429521.866766667</v>
      </c>
      <c r="AJ9" s="46">
        <f t="shared" si="2"/>
        <v>3429521.866766667</v>
      </c>
      <c r="AK9" s="46">
        <f t="shared" si="2"/>
        <v>3429521.866766667</v>
      </c>
      <c r="AL9" s="46">
        <f t="shared" si="2"/>
        <v>3429521.866766667</v>
      </c>
      <c r="AM9" s="46">
        <f t="shared" si="2"/>
        <v>3429521.866766667</v>
      </c>
      <c r="AN9" s="46">
        <f t="shared" si="2"/>
        <v>3429521.866766667</v>
      </c>
      <c r="AO9" s="46">
        <f t="shared" si="2"/>
        <v>3429521.866766667</v>
      </c>
      <c r="AP9" s="46">
        <f t="shared" si="2"/>
        <v>3429521.866766667</v>
      </c>
      <c r="AQ9" s="46">
        <f t="shared" si="2"/>
        <v>3429521.866766667</v>
      </c>
      <c r="AR9" s="46">
        <f t="shared" si="2"/>
        <v>3429521.866766667</v>
      </c>
      <c r="AS9" s="46">
        <f t="shared" si="2"/>
        <v>3429521.866766667</v>
      </c>
      <c r="AT9" s="46">
        <f t="shared" si="2"/>
        <v>3429521.866766667</v>
      </c>
      <c r="AU9" s="46">
        <f t="shared" si="2"/>
        <v>3429521.866766667</v>
      </c>
      <c r="AV9" s="46">
        <f t="shared" si="2"/>
        <v>3429521.866766667</v>
      </c>
      <c r="AW9" s="46">
        <f t="shared" si="2"/>
        <v>3429521.866766667</v>
      </c>
      <c r="AX9" s="46">
        <f t="shared" si="2"/>
        <v>3429521.866766667</v>
      </c>
      <c r="AY9" s="46">
        <f t="shared" si="2"/>
        <v>3429521.866766667</v>
      </c>
      <c r="AZ9" s="46">
        <f t="shared" si="2"/>
        <v>3429521.866766667</v>
      </c>
      <c r="BA9" s="46">
        <f t="shared" si="2"/>
        <v>3429521.866766667</v>
      </c>
      <c r="BB9" s="46">
        <f t="shared" si="2"/>
        <v>3429521.866766667</v>
      </c>
      <c r="BC9" s="46">
        <f t="shared" si="2"/>
        <v>3429521.866766667</v>
      </c>
      <c r="BD9" s="46">
        <f t="shared" si="2"/>
        <v>3429521.866766667</v>
      </c>
      <c r="BE9" s="46">
        <f t="shared" si="2"/>
        <v>3407427.9572633319</v>
      </c>
      <c r="BF9" s="46">
        <f t="shared" si="2"/>
        <v>3283261.6880133371</v>
      </c>
      <c r="BG9" s="46">
        <f t="shared" si="2"/>
        <v>2724883.8062733016</v>
      </c>
      <c r="BH9" s="46">
        <f t="shared" si="2"/>
        <v>1816081.1778777975</v>
      </c>
      <c r="BI9" s="46">
        <f t="shared" si="2"/>
        <v>689499.09954218054</v>
      </c>
      <c r="BJ9" s="46">
        <f t="shared" si="2"/>
        <v>0</v>
      </c>
      <c r="BK9" s="46">
        <f t="shared" si="2"/>
        <v>0</v>
      </c>
      <c r="BL9" s="46">
        <f t="shared" si="2"/>
        <v>0</v>
      </c>
      <c r="BM9" s="46">
        <f t="shared" si="2"/>
        <v>0</v>
      </c>
      <c r="BN9" s="46">
        <f t="shared" si="2"/>
        <v>0</v>
      </c>
      <c r="BO9" s="46">
        <f t="shared" si="2"/>
        <v>0</v>
      </c>
      <c r="BP9" s="46">
        <f t="shared" si="2"/>
        <v>0</v>
      </c>
      <c r="BQ9" s="46">
        <f t="shared" si="2"/>
        <v>0</v>
      </c>
      <c r="BR9" s="46">
        <f t="shared" si="2"/>
        <v>0</v>
      </c>
      <c r="BS9" s="46">
        <f t="shared" si="2"/>
        <v>0</v>
      </c>
      <c r="BT9" s="46">
        <f t="shared" si="2"/>
        <v>0</v>
      </c>
      <c r="BU9" s="46">
        <f t="shared" ref="BU9:DC9" si="3">-SUMIF($B33:$B210,$B9,BU$33:BU$210)</f>
        <v>0</v>
      </c>
      <c r="BV9" s="46">
        <f t="shared" si="3"/>
        <v>0</v>
      </c>
      <c r="BW9" s="46">
        <f t="shared" si="3"/>
        <v>0</v>
      </c>
      <c r="BX9" s="46">
        <f t="shared" si="3"/>
        <v>0</v>
      </c>
      <c r="BY9" s="46">
        <f t="shared" si="3"/>
        <v>0</v>
      </c>
      <c r="BZ9" s="46">
        <f t="shared" si="3"/>
        <v>0</v>
      </c>
      <c r="CA9" s="46">
        <f t="shared" si="3"/>
        <v>0</v>
      </c>
      <c r="CB9" s="46">
        <f t="shared" si="3"/>
        <v>0</v>
      </c>
      <c r="CC9" s="46">
        <f t="shared" si="3"/>
        <v>0</v>
      </c>
      <c r="CD9" s="46">
        <f t="shared" si="3"/>
        <v>0</v>
      </c>
      <c r="CE9" s="46">
        <f t="shared" si="3"/>
        <v>0</v>
      </c>
      <c r="CF9" s="46">
        <f t="shared" si="3"/>
        <v>0</v>
      </c>
      <c r="CG9" s="46">
        <f t="shared" si="3"/>
        <v>0</v>
      </c>
      <c r="CH9" s="46">
        <f t="shared" si="3"/>
        <v>0</v>
      </c>
      <c r="CI9" s="46">
        <f t="shared" si="3"/>
        <v>0</v>
      </c>
      <c r="CJ9" s="46">
        <f t="shared" si="3"/>
        <v>0</v>
      </c>
      <c r="CK9" s="46">
        <f t="shared" si="3"/>
        <v>0</v>
      </c>
      <c r="CL9" s="46">
        <f t="shared" si="3"/>
        <v>0</v>
      </c>
      <c r="CM9" s="46">
        <f t="shared" si="3"/>
        <v>0</v>
      </c>
      <c r="CN9" s="46">
        <f t="shared" si="3"/>
        <v>0</v>
      </c>
      <c r="CO9" s="46">
        <f t="shared" si="3"/>
        <v>0</v>
      </c>
      <c r="CP9" s="46">
        <f t="shared" si="3"/>
        <v>0</v>
      </c>
      <c r="CQ9" s="46">
        <f t="shared" si="3"/>
        <v>0</v>
      </c>
      <c r="CR9" s="46">
        <f t="shared" si="3"/>
        <v>0</v>
      </c>
      <c r="CS9" s="46">
        <f t="shared" si="3"/>
        <v>0</v>
      </c>
      <c r="CT9" s="46">
        <f t="shared" si="3"/>
        <v>0</v>
      </c>
      <c r="CU9" s="46">
        <f t="shared" si="3"/>
        <v>0</v>
      </c>
      <c r="CV9" s="46">
        <f t="shared" si="3"/>
        <v>0</v>
      </c>
      <c r="CW9" s="46">
        <f t="shared" si="3"/>
        <v>0</v>
      </c>
      <c r="CX9" s="46">
        <f t="shared" si="3"/>
        <v>0</v>
      </c>
      <c r="CY9" s="46">
        <f t="shared" si="3"/>
        <v>0</v>
      </c>
      <c r="CZ9" s="46">
        <f t="shared" si="3"/>
        <v>0</v>
      </c>
      <c r="DA9" s="46">
        <f t="shared" si="3"/>
        <v>0</v>
      </c>
      <c r="DB9" s="46">
        <f t="shared" si="3"/>
        <v>0</v>
      </c>
      <c r="DC9" s="46">
        <f t="shared" si="3"/>
        <v>0</v>
      </c>
    </row>
    <row r="10" spans="2:107" x14ac:dyDescent="0.35">
      <c r="B10" s="40" t="s">
        <v>98</v>
      </c>
      <c r="H10" s="41">
        <f>H17*Inflation_WACC_Taxes_Price!$C$17*(1-Inflation_WACC_Taxes_Price!$C$14)</f>
        <v>0</v>
      </c>
      <c r="I10" s="41">
        <f>I17*Inflation_WACC_Taxes_Price!$C$17*(1-Inflation_WACC_Taxes_Price!$C$14)</f>
        <v>0</v>
      </c>
      <c r="J10" s="41">
        <f>J17*Inflation_WACC_Taxes_Price!$C$17*(1-Inflation_WACC_Taxes_Price!$C$14)</f>
        <v>0</v>
      </c>
      <c r="K10" s="41">
        <f>K17*Inflation_WACC_Taxes_Price!$C$17*(1-Inflation_WACC_Taxes_Price!$C$14)</f>
        <v>48783.300300000003</v>
      </c>
      <c r="L10" s="41">
        <f>L17*Inflation_WACC_Taxes_Price!$C$17*(1-Inflation_WACC_Taxes_Price!$C$14)</f>
        <v>175806.04821703231</v>
      </c>
      <c r="M10" s="41">
        <f>M17*Inflation_WACC_Taxes_Price!$C$17*(1-Inflation_WACC_Taxes_Price!$C$14)</f>
        <v>375275.27781523438</v>
      </c>
      <c r="N10" s="41">
        <f>N17*Inflation_WACC_Taxes_Price!$C$17*(1-Inflation_WACC_Taxes_Price!$C$14)</f>
        <v>1042370.1496889258</v>
      </c>
      <c r="O10" s="41">
        <f>O17*Inflation_WACC_Taxes_Price!$C$17*(1-Inflation_WACC_Taxes_Price!$C$14)</f>
        <v>2098816.9505647221</v>
      </c>
      <c r="P10" s="41">
        <f>P17*Inflation_WACC_Taxes_Price!$C$17*(1-Inflation_WACC_Taxes_Price!$C$14)</f>
        <v>3404811.419477025</v>
      </c>
      <c r="Q10" s="41">
        <f>Q17*Inflation_WACC_Taxes_Price!$C$17*(1-Inflation_WACC_Taxes_Price!$C$14)</f>
        <v>4154234.2891727127</v>
      </c>
      <c r="R10" s="41">
        <f>R17*Inflation_WACC_Taxes_Price!$C$17*(1-Inflation_WACC_Taxes_Price!$C$14)</f>
        <v>4062254.5127060297</v>
      </c>
      <c r="S10" s="41">
        <f>S17*Inflation_WACC_Taxes_Price!$C$17*(1-Inflation_WACC_Taxes_Price!$C$14)</f>
        <v>3970274.7362393485</v>
      </c>
      <c r="T10" s="41">
        <f>T17*Inflation_WACC_Taxes_Price!$C$17*(1-Inflation_WACC_Taxes_Price!$C$14)</f>
        <v>3878294.959772666</v>
      </c>
      <c r="U10" s="41">
        <f>U17*Inflation_WACC_Taxes_Price!$C$17*(1-Inflation_WACC_Taxes_Price!$C$14)</f>
        <v>3786315.1833059839</v>
      </c>
      <c r="V10" s="41">
        <f>V17*Inflation_WACC_Taxes_Price!$C$17*(1-Inflation_WACC_Taxes_Price!$C$14)</f>
        <v>3694335.4068393023</v>
      </c>
      <c r="W10" s="41">
        <f>W17*Inflation_WACC_Taxes_Price!$C$17*(1-Inflation_WACC_Taxes_Price!$C$14)</f>
        <v>3602355.6303726202</v>
      </c>
      <c r="X10" s="41">
        <f>X17*Inflation_WACC_Taxes_Price!$C$17*(1-Inflation_WACC_Taxes_Price!$C$14)</f>
        <v>3510375.8539059386</v>
      </c>
      <c r="Y10" s="41">
        <f>Y17*Inflation_WACC_Taxes_Price!$C$17*(1-Inflation_WACC_Taxes_Price!$C$14)</f>
        <v>3418396.0774392569</v>
      </c>
      <c r="Z10" s="41">
        <f>Z17*Inflation_WACC_Taxes_Price!$C$17*(1-Inflation_WACC_Taxes_Price!$C$14)</f>
        <v>3326416.3009725735</v>
      </c>
      <c r="AA10" s="41">
        <f>AA17*Inflation_WACC_Taxes_Price!$C$17*(1-Inflation_WACC_Taxes_Price!$C$14)</f>
        <v>3234436.5245058918</v>
      </c>
      <c r="AB10" s="41">
        <f>AB17*Inflation_WACC_Taxes_Price!$C$17*(1-Inflation_WACC_Taxes_Price!$C$14)</f>
        <v>3142456.7480392102</v>
      </c>
      <c r="AC10" s="41">
        <f>AC17*Inflation_WACC_Taxes_Price!$C$17*(1-Inflation_WACC_Taxes_Price!$C$14)</f>
        <v>3050476.9715725281</v>
      </c>
      <c r="AD10" s="41">
        <f>AD17*Inflation_WACC_Taxes_Price!$C$17*(1-Inflation_WACC_Taxes_Price!$C$14)</f>
        <v>2958497.195105846</v>
      </c>
      <c r="AE10" s="41">
        <f>AE17*Inflation_WACC_Taxes_Price!$C$17*(1-Inflation_WACC_Taxes_Price!$C$14)</f>
        <v>2866517.418639164</v>
      </c>
      <c r="AF10" s="41">
        <f>AF17*Inflation_WACC_Taxes_Price!$C$17*(1-Inflation_WACC_Taxes_Price!$C$14)</f>
        <v>2774537.6421724814</v>
      </c>
      <c r="AG10" s="41">
        <f>AG17*Inflation_WACC_Taxes_Price!$C$17*(1-Inflation_WACC_Taxes_Price!$C$14)</f>
        <v>2682557.8657057998</v>
      </c>
      <c r="AH10" s="41">
        <f>AH17*Inflation_WACC_Taxes_Price!$C$17*(1-Inflation_WACC_Taxes_Price!$C$14)</f>
        <v>2590578.0892391172</v>
      </c>
      <c r="AI10" s="41">
        <f>AI17*Inflation_WACC_Taxes_Price!$C$17*(1-Inflation_WACC_Taxes_Price!$C$14)</f>
        <v>2498598.3127724351</v>
      </c>
      <c r="AJ10" s="41">
        <f>AJ17*Inflation_WACC_Taxes_Price!$C$17*(1-Inflation_WACC_Taxes_Price!$C$14)</f>
        <v>2406618.5363057535</v>
      </c>
      <c r="AK10" s="41">
        <f>AK17*Inflation_WACC_Taxes_Price!$C$17*(1-Inflation_WACC_Taxes_Price!$C$14)</f>
        <v>2314638.7598390719</v>
      </c>
      <c r="AL10" s="41">
        <f>AL17*Inflation_WACC_Taxes_Price!$C$17*(1-Inflation_WACC_Taxes_Price!$C$14)</f>
        <v>2222658.9833723898</v>
      </c>
      <c r="AM10" s="41">
        <f>AM17*Inflation_WACC_Taxes_Price!$C$17*(1-Inflation_WACC_Taxes_Price!$C$14)</f>
        <v>2130679.2069057082</v>
      </c>
      <c r="AN10" s="41">
        <f>AN17*Inflation_WACC_Taxes_Price!$C$17*(1-Inflation_WACC_Taxes_Price!$C$14)</f>
        <v>2038699.4304390256</v>
      </c>
      <c r="AO10" s="41">
        <f>AO17*Inflation_WACC_Taxes_Price!$C$17*(1-Inflation_WACC_Taxes_Price!$C$14)</f>
        <v>1946719.6539723428</v>
      </c>
      <c r="AP10" s="41">
        <f>AP17*Inflation_WACC_Taxes_Price!$C$17*(1-Inflation_WACC_Taxes_Price!$C$14)</f>
        <v>1854739.877505661</v>
      </c>
      <c r="AQ10" s="41">
        <f>AQ17*Inflation_WACC_Taxes_Price!$C$17*(1-Inflation_WACC_Taxes_Price!$C$14)</f>
        <v>1762760.1010389796</v>
      </c>
      <c r="AR10" s="41">
        <f>AR17*Inflation_WACC_Taxes_Price!$C$17*(1-Inflation_WACC_Taxes_Price!$C$14)</f>
        <v>1670780.324572297</v>
      </c>
      <c r="AS10" s="41">
        <f>AS17*Inflation_WACC_Taxes_Price!$C$17*(1-Inflation_WACC_Taxes_Price!$C$14)</f>
        <v>1578800.5481056152</v>
      </c>
      <c r="AT10" s="41">
        <f>AT17*Inflation_WACC_Taxes_Price!$C$17*(1-Inflation_WACC_Taxes_Price!$C$14)</f>
        <v>1486820.7716389333</v>
      </c>
      <c r="AU10" s="41">
        <f>AU17*Inflation_WACC_Taxes_Price!$C$17*(1-Inflation_WACC_Taxes_Price!$C$14)</f>
        <v>1394840.9951722512</v>
      </c>
      <c r="AV10" s="41">
        <f>AV17*Inflation_WACC_Taxes_Price!$C$17*(1-Inflation_WACC_Taxes_Price!$C$14)</f>
        <v>1302861.2187055689</v>
      </c>
      <c r="AW10" s="41">
        <f>AW17*Inflation_WACC_Taxes_Price!$C$17*(1-Inflation_WACC_Taxes_Price!$C$14)</f>
        <v>1210881.4422388871</v>
      </c>
      <c r="AX10" s="41">
        <f>AX17*Inflation_WACC_Taxes_Price!$C$17*(1-Inflation_WACC_Taxes_Price!$C$14)</f>
        <v>1118901.6657722052</v>
      </c>
      <c r="AY10" s="41">
        <f>AY17*Inflation_WACC_Taxes_Price!$C$17*(1-Inflation_WACC_Taxes_Price!$C$14)</f>
        <v>1026921.8893055231</v>
      </c>
      <c r="AZ10" s="41">
        <f>AZ17*Inflation_WACC_Taxes_Price!$C$17*(1-Inflation_WACC_Taxes_Price!$C$14)</f>
        <v>934942.11283884116</v>
      </c>
      <c r="BA10" s="41">
        <f>BA17*Inflation_WACC_Taxes_Price!$C$17*(1-Inflation_WACC_Taxes_Price!$C$14)</f>
        <v>842962.33637215907</v>
      </c>
      <c r="BB10" s="41">
        <f>BB17*Inflation_WACC_Taxes_Price!$C$17*(1-Inflation_WACC_Taxes_Price!$C$14)</f>
        <v>750982.55990547722</v>
      </c>
      <c r="BC10" s="41">
        <f>BC17*Inflation_WACC_Taxes_Price!$C$17*(1-Inflation_WACC_Taxes_Price!$C$14)</f>
        <v>659002.78343879513</v>
      </c>
      <c r="BD10" s="41">
        <f>BD17*Inflation_WACC_Taxes_Price!$C$17*(1-Inflation_WACC_Taxes_Price!$C$14)</f>
        <v>567023.00697211304</v>
      </c>
      <c r="BE10" s="41">
        <f>BE17*Inflation_WACC_Taxes_Price!$C$17*(1-Inflation_WACC_Taxes_Price!$C$14)</f>
        <v>475339.50983187079</v>
      </c>
      <c r="BF10" s="41">
        <f>BF17*Inflation_WACC_Taxes_Price!$C$17*(1-Inflation_WACC_Taxes_Price!$C$14)</f>
        <v>385617.36168871069</v>
      </c>
      <c r="BG10" s="41">
        <f>BG17*Inflation_WACC_Taxes_Price!$C$17*(1-Inflation_WACC_Taxes_Price!$C$14)</f>
        <v>305048.13061032683</v>
      </c>
      <c r="BH10" s="41">
        <f>BH17*Inflation_WACC_Taxes_Price!$C$17*(1-Inflation_WACC_Taxes_Price!$C$14)</f>
        <v>192283.20260896158</v>
      </c>
      <c r="BI10" s="41">
        <f>BI17*Inflation_WACC_Taxes_Price!$C$17*(1-Inflation_WACC_Taxes_Price!$C$14)</f>
        <v>58029.48322486064</v>
      </c>
      <c r="BJ10" s="41">
        <f>BJ17*Inflation_WACC_Taxes_Price!$C$17*(1-Inflation_WACC_Taxes_Price!$C$14)</f>
        <v>0</v>
      </c>
      <c r="BK10" s="41">
        <f>BK17*Inflation_WACC_Taxes_Price!$C$17*(1-Inflation_WACC_Taxes_Price!$C$14)</f>
        <v>0</v>
      </c>
      <c r="BL10" s="41">
        <f>BL17*Inflation_WACC_Taxes_Price!$C$17*(1-Inflation_WACC_Taxes_Price!$C$14)</f>
        <v>0</v>
      </c>
      <c r="BM10" s="41">
        <f>BM17*Inflation_WACC_Taxes_Price!$C$17*(1-Inflation_WACC_Taxes_Price!$C$14)</f>
        <v>0</v>
      </c>
      <c r="BN10" s="41">
        <f>BN17*Inflation_WACC_Taxes_Price!$C$17*(1-Inflation_WACC_Taxes_Price!$C$14)</f>
        <v>0</v>
      </c>
      <c r="BO10" s="41">
        <f>BO17*Inflation_WACC_Taxes_Price!$C$17*(1-Inflation_WACC_Taxes_Price!$C$14)</f>
        <v>0</v>
      </c>
      <c r="BP10" s="41">
        <f>BP17*Inflation_WACC_Taxes_Price!$C$17*(1-Inflation_WACC_Taxes_Price!$C$14)</f>
        <v>0</v>
      </c>
      <c r="BQ10" s="41">
        <f>BQ17*Inflation_WACC_Taxes_Price!$C$17*(1-Inflation_WACC_Taxes_Price!$C$14)</f>
        <v>0</v>
      </c>
      <c r="BR10" s="41">
        <f>BR17*Inflation_WACC_Taxes_Price!$C$17*(1-Inflation_WACC_Taxes_Price!$C$14)</f>
        <v>0</v>
      </c>
      <c r="BS10" s="41">
        <f>BS17*Inflation_WACC_Taxes_Price!$C$17*(1-Inflation_WACC_Taxes_Price!$C$14)</f>
        <v>0</v>
      </c>
      <c r="BT10" s="41">
        <f>BT17*Inflation_WACC_Taxes_Price!$C$17*(1-Inflation_WACC_Taxes_Price!$C$14)</f>
        <v>0</v>
      </c>
      <c r="BU10" s="41">
        <f>BU17*Inflation_WACC_Taxes_Price!$C$17*(1-Inflation_WACC_Taxes_Price!$C$14)</f>
        <v>0</v>
      </c>
      <c r="BV10" s="41">
        <f>BV17*Inflation_WACC_Taxes_Price!$C$17*(1-Inflation_WACC_Taxes_Price!$C$14)</f>
        <v>0</v>
      </c>
      <c r="BW10" s="41">
        <f>BW17*Inflation_WACC_Taxes_Price!$C$17*(1-Inflation_WACC_Taxes_Price!$C$14)</f>
        <v>0</v>
      </c>
      <c r="BX10" s="41">
        <f>BX17*Inflation_WACC_Taxes_Price!$C$17*(1-Inflation_WACC_Taxes_Price!$C$14)</f>
        <v>0</v>
      </c>
      <c r="BY10" s="41">
        <f>BY17*Inflation_WACC_Taxes_Price!$C$17*(1-Inflation_WACC_Taxes_Price!$C$14)</f>
        <v>0</v>
      </c>
      <c r="BZ10" s="41">
        <f>BZ17*Inflation_WACC_Taxes_Price!$C$17*(1-Inflation_WACC_Taxes_Price!$C$14)</f>
        <v>0</v>
      </c>
      <c r="CA10" s="41">
        <f>CA17*Inflation_WACC_Taxes_Price!$C$17*(1-Inflation_WACC_Taxes_Price!$C$14)</f>
        <v>0</v>
      </c>
      <c r="CB10" s="41">
        <f>CB17*Inflation_WACC_Taxes_Price!$C$17*(1-Inflation_WACC_Taxes_Price!$C$14)</f>
        <v>0</v>
      </c>
      <c r="CC10" s="41">
        <f>CC17*Inflation_WACC_Taxes_Price!$C$17*(1-Inflation_WACC_Taxes_Price!$C$14)</f>
        <v>0</v>
      </c>
      <c r="CD10" s="41">
        <f>CD17*Inflation_WACC_Taxes_Price!$C$17*(1-Inflation_WACC_Taxes_Price!$C$14)</f>
        <v>0</v>
      </c>
      <c r="CE10" s="41">
        <f>CE17*Inflation_WACC_Taxes_Price!$C$17*(1-Inflation_WACC_Taxes_Price!$C$14)</f>
        <v>0</v>
      </c>
      <c r="CF10" s="41">
        <f>CF17*Inflation_WACC_Taxes_Price!$C$17*(1-Inflation_WACC_Taxes_Price!$C$14)</f>
        <v>0</v>
      </c>
      <c r="CG10" s="41">
        <f>CG17*Inflation_WACC_Taxes_Price!$C$17*(1-Inflation_WACC_Taxes_Price!$C$14)</f>
        <v>0</v>
      </c>
      <c r="CH10" s="41">
        <f>CH17*Inflation_WACC_Taxes_Price!$C$17*(1-Inflation_WACC_Taxes_Price!$C$14)</f>
        <v>0</v>
      </c>
      <c r="CI10" s="41">
        <f>CI17*Inflation_WACC_Taxes_Price!$C$17*(1-Inflation_WACC_Taxes_Price!$C$14)</f>
        <v>0</v>
      </c>
      <c r="CJ10" s="41">
        <f>CJ17*Inflation_WACC_Taxes_Price!$C$17*(1-Inflation_WACC_Taxes_Price!$C$14)</f>
        <v>0</v>
      </c>
      <c r="CK10" s="41">
        <f>CK17*Inflation_WACC_Taxes_Price!$C$17*(1-Inflation_WACC_Taxes_Price!$C$14)</f>
        <v>0</v>
      </c>
      <c r="CL10" s="41">
        <f>CL17*Inflation_WACC_Taxes_Price!$C$17*(1-Inflation_WACC_Taxes_Price!$C$14)</f>
        <v>0</v>
      </c>
      <c r="CM10" s="41">
        <f>CM17*Inflation_WACC_Taxes_Price!$C$17*(1-Inflation_WACC_Taxes_Price!$C$14)</f>
        <v>0</v>
      </c>
      <c r="CN10" s="41">
        <f>CN17*Inflation_WACC_Taxes_Price!$C$17*(1-Inflation_WACC_Taxes_Price!$C$14)</f>
        <v>0</v>
      </c>
      <c r="CO10" s="41">
        <f>CO17*Inflation_WACC_Taxes_Price!$C$17*(1-Inflation_WACC_Taxes_Price!$C$14)</f>
        <v>0</v>
      </c>
      <c r="CP10" s="41">
        <f>CP17*Inflation_WACC_Taxes_Price!$C$17*(1-Inflation_WACC_Taxes_Price!$C$14)</f>
        <v>0</v>
      </c>
      <c r="CQ10" s="41">
        <f>CQ17*Inflation_WACC_Taxes_Price!$C$17*(1-Inflation_WACC_Taxes_Price!$C$14)</f>
        <v>0</v>
      </c>
      <c r="CR10" s="41">
        <f>CR17*Inflation_WACC_Taxes_Price!$C$17*(1-Inflation_WACC_Taxes_Price!$C$14)</f>
        <v>0</v>
      </c>
      <c r="CS10" s="41">
        <f>CS17*Inflation_WACC_Taxes_Price!$C$17*(1-Inflation_WACC_Taxes_Price!$C$14)</f>
        <v>0</v>
      </c>
      <c r="CT10" s="41">
        <f>CT17*Inflation_WACC_Taxes_Price!$C$17*(1-Inflation_WACC_Taxes_Price!$C$14)</f>
        <v>0</v>
      </c>
      <c r="CU10" s="41">
        <f>CU17*Inflation_WACC_Taxes_Price!$C$17*(1-Inflation_WACC_Taxes_Price!$C$14)</f>
        <v>0</v>
      </c>
      <c r="CV10" s="41">
        <f>CV17*Inflation_WACC_Taxes_Price!$C$17*(1-Inflation_WACC_Taxes_Price!$C$14)</f>
        <v>0</v>
      </c>
      <c r="CW10" s="41">
        <f>CW17*Inflation_WACC_Taxes_Price!$C$17*(1-Inflation_WACC_Taxes_Price!$C$14)</f>
        <v>0</v>
      </c>
      <c r="CX10" s="41">
        <f>CX17*Inflation_WACC_Taxes_Price!$C$17*(1-Inflation_WACC_Taxes_Price!$C$14)</f>
        <v>0</v>
      </c>
      <c r="CY10" s="41">
        <f>CY17*Inflation_WACC_Taxes_Price!$C$17*(1-Inflation_WACC_Taxes_Price!$C$14)</f>
        <v>0</v>
      </c>
      <c r="CZ10" s="41">
        <f>CZ17*Inflation_WACC_Taxes_Price!$C$17*(1-Inflation_WACC_Taxes_Price!$C$14)</f>
        <v>0</v>
      </c>
      <c r="DA10" s="41">
        <f>DA17*Inflation_WACC_Taxes_Price!$C$17*(1-Inflation_WACC_Taxes_Price!$C$14)</f>
        <v>0</v>
      </c>
      <c r="DB10" s="41">
        <f>DB17*Inflation_WACC_Taxes_Price!$C$17*(1-Inflation_WACC_Taxes_Price!$C$14)</f>
        <v>0</v>
      </c>
      <c r="DC10" s="41">
        <f>DC17*Inflation_WACC_Taxes_Price!$C$17*(1-Inflation_WACC_Taxes_Price!$C$14)</f>
        <v>0</v>
      </c>
    </row>
    <row r="11" spans="2:107" x14ac:dyDescent="0.35">
      <c r="B11" s="40" t="s">
        <v>99</v>
      </c>
      <c r="H11" s="41">
        <f>H17*Inflation_WACC_Taxes_Price!$C$11*Inflation_WACC_Taxes_Price!$C$14</f>
        <v>0</v>
      </c>
      <c r="I11" s="41">
        <f>I17*Inflation_WACC_Taxes_Price!$C$11*Inflation_WACC_Taxes_Price!$C$14</f>
        <v>0</v>
      </c>
      <c r="J11" s="41">
        <f>J17*Inflation_WACC_Taxes_Price!$C$11*Inflation_WACC_Taxes_Price!$C$14</f>
        <v>0</v>
      </c>
      <c r="K11" s="41">
        <f>K17*Inflation_WACC_Taxes_Price!$C$11*Inflation_WACC_Taxes_Price!$C$14</f>
        <v>65480.94</v>
      </c>
      <c r="L11" s="41">
        <f>L17*Inflation_WACC_Taxes_Price!$C$11*Inflation_WACC_Taxes_Price!$C$14</f>
        <v>235981.27277454</v>
      </c>
      <c r="M11" s="41">
        <f>M17*Inflation_WACC_Taxes_Price!$C$11*Inflation_WACC_Taxes_Price!$C$14</f>
        <v>503725.20512111991</v>
      </c>
      <c r="N11" s="41">
        <f>N17*Inflation_WACC_Taxes_Price!$C$11*Inflation_WACC_Taxes_Price!$C$14</f>
        <v>1399154.5633408399</v>
      </c>
      <c r="O11" s="41">
        <f>O17*Inflation_WACC_Taxes_Price!$C$11*Inflation_WACC_Taxes_Price!$C$14</f>
        <v>2817203.9604895599</v>
      </c>
      <c r="P11" s="41">
        <f>P17*Inflation_WACC_Taxes_Price!$C$11*Inflation_WACC_Taxes_Price!$C$14</f>
        <v>4570216.6704389602</v>
      </c>
      <c r="Q11" s="41">
        <f>Q17*Inflation_WACC_Taxes_Price!$C$11*Inflation_WACC_Taxes_Price!$C$14</f>
        <v>5576153.40828552</v>
      </c>
      <c r="R11" s="41">
        <f>R17*Inflation_WACC_Taxes_Price!$C$11*Inflation_WACC_Taxes_Price!$C$14</f>
        <v>5452690.6210819185</v>
      </c>
      <c r="S11" s="41">
        <f>S17*Inflation_WACC_Taxes_Price!$C$11*Inflation_WACC_Taxes_Price!$C$14</f>
        <v>5329227.8338783197</v>
      </c>
      <c r="T11" s="41">
        <f>T17*Inflation_WACC_Taxes_Price!$C$11*Inflation_WACC_Taxes_Price!$C$14</f>
        <v>5205765.0466747191</v>
      </c>
      <c r="U11" s="41">
        <f>U17*Inflation_WACC_Taxes_Price!$C$11*Inflation_WACC_Taxes_Price!$C$14</f>
        <v>5082302.2594711194</v>
      </c>
      <c r="V11" s="41">
        <f>V17*Inflation_WACC_Taxes_Price!$C$11*Inflation_WACC_Taxes_Price!$C$14</f>
        <v>4958839.4722675188</v>
      </c>
      <c r="W11" s="41">
        <f>W17*Inflation_WACC_Taxes_Price!$C$11*Inflation_WACC_Taxes_Price!$C$14</f>
        <v>4835376.68506392</v>
      </c>
      <c r="X11" s="41">
        <f>X17*Inflation_WACC_Taxes_Price!$C$11*Inflation_WACC_Taxes_Price!$C$14</f>
        <v>4711913.8978603203</v>
      </c>
      <c r="Y11" s="41">
        <f>Y17*Inflation_WACC_Taxes_Price!$C$11*Inflation_WACC_Taxes_Price!$C$14</f>
        <v>4588451.1106567197</v>
      </c>
      <c r="Z11" s="41">
        <f>Z17*Inflation_WACC_Taxes_Price!$C$11*Inflation_WACC_Taxes_Price!$C$14</f>
        <v>4464988.323453119</v>
      </c>
      <c r="AA11" s="41">
        <f>AA17*Inflation_WACC_Taxes_Price!$C$11*Inflation_WACC_Taxes_Price!$C$14</f>
        <v>4341525.5362495184</v>
      </c>
      <c r="AB11" s="41">
        <f>AB17*Inflation_WACC_Taxes_Price!$C$11*Inflation_WACC_Taxes_Price!$C$14</f>
        <v>4218062.7490459196</v>
      </c>
      <c r="AC11" s="41">
        <f>AC17*Inflation_WACC_Taxes_Price!$C$11*Inflation_WACC_Taxes_Price!$C$14</f>
        <v>4094599.9618423195</v>
      </c>
      <c r="AD11" s="41">
        <f>AD17*Inflation_WACC_Taxes_Price!$C$11*Inflation_WACC_Taxes_Price!$C$14</f>
        <v>3971137.1746387184</v>
      </c>
      <c r="AE11" s="41">
        <f>AE17*Inflation_WACC_Taxes_Price!$C$11*Inflation_WACC_Taxes_Price!$C$14</f>
        <v>3847674.3874351191</v>
      </c>
      <c r="AF11" s="41">
        <f>AF17*Inflation_WACC_Taxes_Price!$C$11*Inflation_WACC_Taxes_Price!$C$14</f>
        <v>3724211.600231519</v>
      </c>
      <c r="AG11" s="41">
        <f>AG17*Inflation_WACC_Taxes_Price!$C$11*Inflation_WACC_Taxes_Price!$C$14</f>
        <v>3600748.8130279193</v>
      </c>
      <c r="AH11" s="41">
        <f>AH17*Inflation_WACC_Taxes_Price!$C$11*Inflation_WACC_Taxes_Price!$C$14</f>
        <v>3477286.0258243182</v>
      </c>
      <c r="AI11" s="41">
        <f>AI17*Inflation_WACC_Taxes_Price!$C$11*Inflation_WACC_Taxes_Price!$C$14</f>
        <v>3353823.2386207185</v>
      </c>
      <c r="AJ11" s="41">
        <f>AJ17*Inflation_WACC_Taxes_Price!$C$11*Inflation_WACC_Taxes_Price!$C$14</f>
        <v>3230360.4514171188</v>
      </c>
      <c r="AK11" s="41">
        <f>AK17*Inflation_WACC_Taxes_Price!$C$11*Inflation_WACC_Taxes_Price!$C$14</f>
        <v>3106897.6642135191</v>
      </c>
      <c r="AL11" s="41">
        <f>AL17*Inflation_WACC_Taxes_Price!$C$11*Inflation_WACC_Taxes_Price!$C$14</f>
        <v>2983434.8770099189</v>
      </c>
      <c r="AM11" s="41">
        <f>AM17*Inflation_WACC_Taxes_Price!$C$11*Inflation_WACC_Taxes_Price!$C$14</f>
        <v>2859972.0898063197</v>
      </c>
      <c r="AN11" s="41">
        <f>AN17*Inflation_WACC_Taxes_Price!$C$11*Inflation_WACC_Taxes_Price!$C$14</f>
        <v>2736509.3026027186</v>
      </c>
      <c r="AO11" s="41">
        <f>AO17*Inflation_WACC_Taxes_Price!$C$11*Inflation_WACC_Taxes_Price!$C$14</f>
        <v>2613046.515399118</v>
      </c>
      <c r="AP11" s="41">
        <f>AP17*Inflation_WACC_Taxes_Price!$C$11*Inflation_WACC_Taxes_Price!$C$14</f>
        <v>2489583.7281955178</v>
      </c>
      <c r="AQ11" s="41">
        <f>AQ17*Inflation_WACC_Taxes_Price!$C$11*Inflation_WACC_Taxes_Price!$C$14</f>
        <v>2366120.9409919186</v>
      </c>
      <c r="AR11" s="41">
        <f>AR17*Inflation_WACC_Taxes_Price!$C$11*Inflation_WACC_Taxes_Price!$C$14</f>
        <v>2242658.1537883184</v>
      </c>
      <c r="AS11" s="41">
        <f>AS17*Inflation_WACC_Taxes_Price!$C$11*Inflation_WACC_Taxes_Price!$C$14</f>
        <v>2119195.3665847182</v>
      </c>
      <c r="AT11" s="41">
        <f>AT17*Inflation_WACC_Taxes_Price!$C$11*Inflation_WACC_Taxes_Price!$C$14</f>
        <v>1995732.5793811188</v>
      </c>
      <c r="AU11" s="41">
        <f>AU17*Inflation_WACC_Taxes_Price!$C$11*Inflation_WACC_Taxes_Price!$C$14</f>
        <v>1872269.7921775181</v>
      </c>
      <c r="AV11" s="41">
        <f>AV17*Inflation_WACC_Taxes_Price!$C$11*Inflation_WACC_Taxes_Price!$C$14</f>
        <v>1748807.004973918</v>
      </c>
      <c r="AW11" s="41">
        <f>AW17*Inflation_WACC_Taxes_Price!$C$11*Inflation_WACC_Taxes_Price!$C$14</f>
        <v>1625344.2177703183</v>
      </c>
      <c r="AX11" s="41">
        <f>AX17*Inflation_WACC_Taxes_Price!$C$11*Inflation_WACC_Taxes_Price!$C$14</f>
        <v>1501881.4305667183</v>
      </c>
      <c r="AY11" s="41">
        <f>AY17*Inflation_WACC_Taxes_Price!$C$11*Inflation_WACC_Taxes_Price!$C$14</f>
        <v>1378418.6433631182</v>
      </c>
      <c r="AZ11" s="41">
        <f>AZ17*Inflation_WACC_Taxes_Price!$C$11*Inflation_WACC_Taxes_Price!$C$14</f>
        <v>1254955.8561595182</v>
      </c>
      <c r="BA11" s="41">
        <f>BA17*Inflation_WACC_Taxes_Price!$C$11*Inflation_WACC_Taxes_Price!$C$14</f>
        <v>1131493.0689559181</v>
      </c>
      <c r="BB11" s="41">
        <f>BB17*Inflation_WACC_Taxes_Price!$C$11*Inflation_WACC_Taxes_Price!$C$14</f>
        <v>1008030.2817523184</v>
      </c>
      <c r="BC11" s="41">
        <f>BC17*Inflation_WACC_Taxes_Price!$C$11*Inflation_WACC_Taxes_Price!$C$14</f>
        <v>884567.49454871833</v>
      </c>
      <c r="BD11" s="41">
        <f>BD17*Inflation_WACC_Taxes_Price!$C$11*Inflation_WACC_Taxes_Price!$C$14</f>
        <v>761104.70734511816</v>
      </c>
      <c r="BE11" s="41">
        <f>BE17*Inflation_WACC_Taxes_Price!$C$11*Inflation_WACC_Taxes_Price!$C$14</f>
        <v>638039.61051257828</v>
      </c>
      <c r="BF11" s="41">
        <f>BF17*Inflation_WACC_Taxes_Price!$C$11*Inflation_WACC_Taxes_Price!$C$14</f>
        <v>517607.19689759822</v>
      </c>
      <c r="BG11" s="41">
        <f>BG17*Inflation_WACC_Taxes_Price!$C$11*Inflation_WACC_Taxes_Price!$C$14</f>
        <v>409460.57800043863</v>
      </c>
      <c r="BH11" s="41">
        <f>BH17*Inflation_WACC_Taxes_Price!$C$11*Inflation_WACC_Taxes_Price!$C$14</f>
        <v>258098.25853551889</v>
      </c>
      <c r="BI11" s="41">
        <f>BI17*Inflation_WACC_Taxes_Price!$C$11*Inflation_WACC_Taxes_Price!$C$14</f>
        <v>77891.92379175924</v>
      </c>
      <c r="BJ11" s="41">
        <f>BJ17*Inflation_WACC_Taxes_Price!$C$11*Inflation_WACC_Taxes_Price!$C$14</f>
        <v>0</v>
      </c>
      <c r="BK11" s="41">
        <f>BK17*Inflation_WACC_Taxes_Price!$C$11*Inflation_WACC_Taxes_Price!$C$14</f>
        <v>0</v>
      </c>
      <c r="BL11" s="41">
        <f>BL17*Inflation_WACC_Taxes_Price!$C$11*Inflation_WACC_Taxes_Price!$C$14</f>
        <v>0</v>
      </c>
      <c r="BM11" s="41">
        <f>BM17*Inflation_WACC_Taxes_Price!$C$11*Inflation_WACC_Taxes_Price!$C$14</f>
        <v>0</v>
      </c>
      <c r="BN11" s="41">
        <f>BN17*Inflation_WACC_Taxes_Price!$C$11*Inflation_WACC_Taxes_Price!$C$14</f>
        <v>0</v>
      </c>
      <c r="BO11" s="41">
        <f>BO17*Inflation_WACC_Taxes_Price!$C$11*Inflation_WACC_Taxes_Price!$C$14</f>
        <v>0</v>
      </c>
      <c r="BP11" s="41">
        <f>BP17*Inflation_WACC_Taxes_Price!$C$11*Inflation_WACC_Taxes_Price!$C$14</f>
        <v>0</v>
      </c>
      <c r="BQ11" s="41">
        <f>BQ17*Inflation_WACC_Taxes_Price!$C$11*Inflation_WACC_Taxes_Price!$C$14</f>
        <v>0</v>
      </c>
      <c r="BR11" s="41">
        <f>BR17*Inflation_WACC_Taxes_Price!$C$11*Inflation_WACC_Taxes_Price!$C$14</f>
        <v>0</v>
      </c>
      <c r="BS11" s="41">
        <f>BS17*Inflation_WACC_Taxes_Price!$C$11*Inflation_WACC_Taxes_Price!$C$14</f>
        <v>0</v>
      </c>
      <c r="BT11" s="41">
        <f>BT17*Inflation_WACC_Taxes_Price!$C$11*Inflation_WACC_Taxes_Price!$C$14</f>
        <v>0</v>
      </c>
      <c r="BU11" s="41">
        <f>BU17*Inflation_WACC_Taxes_Price!$C$11*Inflation_WACC_Taxes_Price!$C$14</f>
        <v>0</v>
      </c>
      <c r="BV11" s="41">
        <f>BV17*Inflation_WACC_Taxes_Price!$C$11*Inflation_WACC_Taxes_Price!$C$14</f>
        <v>0</v>
      </c>
      <c r="BW11" s="41">
        <f>BW17*Inflation_WACC_Taxes_Price!$C$11*Inflation_WACC_Taxes_Price!$C$14</f>
        <v>0</v>
      </c>
      <c r="BX11" s="41">
        <f>BX17*Inflation_WACC_Taxes_Price!$C$11*Inflation_WACC_Taxes_Price!$C$14</f>
        <v>0</v>
      </c>
      <c r="BY11" s="41">
        <f>BY17*Inflation_WACC_Taxes_Price!$C$11*Inflation_WACC_Taxes_Price!$C$14</f>
        <v>0</v>
      </c>
      <c r="BZ11" s="41">
        <f>BZ17*Inflation_WACC_Taxes_Price!$C$11*Inflation_WACC_Taxes_Price!$C$14</f>
        <v>0</v>
      </c>
      <c r="CA11" s="41">
        <f>CA17*Inflation_WACC_Taxes_Price!$C$11*Inflation_WACC_Taxes_Price!$C$14</f>
        <v>0</v>
      </c>
      <c r="CB11" s="41">
        <f>CB17*Inflation_WACC_Taxes_Price!$C$11*Inflation_WACC_Taxes_Price!$C$14</f>
        <v>0</v>
      </c>
      <c r="CC11" s="41">
        <f>CC17*Inflation_WACC_Taxes_Price!$C$11*Inflation_WACC_Taxes_Price!$C$14</f>
        <v>0</v>
      </c>
      <c r="CD11" s="41">
        <f>CD17*Inflation_WACC_Taxes_Price!$C$11*Inflation_WACC_Taxes_Price!$C$14</f>
        <v>0</v>
      </c>
      <c r="CE11" s="41">
        <f>CE17*Inflation_WACC_Taxes_Price!$C$11*Inflation_WACC_Taxes_Price!$C$14</f>
        <v>0</v>
      </c>
      <c r="CF11" s="41">
        <f>CF17*Inflation_WACC_Taxes_Price!$C$11*Inflation_WACC_Taxes_Price!$C$14</f>
        <v>0</v>
      </c>
      <c r="CG11" s="41">
        <f>CG17*Inflation_WACC_Taxes_Price!$C$11*Inflation_WACC_Taxes_Price!$C$14</f>
        <v>0</v>
      </c>
      <c r="CH11" s="41">
        <f>CH17*Inflation_WACC_Taxes_Price!$C$11*Inflation_WACC_Taxes_Price!$C$14</f>
        <v>0</v>
      </c>
      <c r="CI11" s="41">
        <f>CI17*Inflation_WACC_Taxes_Price!$C$11*Inflation_WACC_Taxes_Price!$C$14</f>
        <v>0</v>
      </c>
      <c r="CJ11" s="41">
        <f>CJ17*Inflation_WACC_Taxes_Price!$C$11*Inflation_WACC_Taxes_Price!$C$14</f>
        <v>0</v>
      </c>
      <c r="CK11" s="41">
        <f>CK17*Inflation_WACC_Taxes_Price!$C$11*Inflation_WACC_Taxes_Price!$C$14</f>
        <v>0</v>
      </c>
      <c r="CL11" s="41">
        <f>CL17*Inflation_WACC_Taxes_Price!$C$11*Inflation_WACC_Taxes_Price!$C$14</f>
        <v>0</v>
      </c>
      <c r="CM11" s="41">
        <f>CM17*Inflation_WACC_Taxes_Price!$C$11*Inflation_WACC_Taxes_Price!$C$14</f>
        <v>0</v>
      </c>
      <c r="CN11" s="41">
        <f>CN17*Inflation_WACC_Taxes_Price!$C$11*Inflation_WACC_Taxes_Price!$C$14</f>
        <v>0</v>
      </c>
      <c r="CO11" s="41">
        <f>CO17*Inflation_WACC_Taxes_Price!$C$11*Inflation_WACC_Taxes_Price!$C$14</f>
        <v>0</v>
      </c>
      <c r="CP11" s="41">
        <f>CP17*Inflation_WACC_Taxes_Price!$C$11*Inflation_WACC_Taxes_Price!$C$14</f>
        <v>0</v>
      </c>
      <c r="CQ11" s="41">
        <f>CQ17*Inflation_WACC_Taxes_Price!$C$11*Inflation_WACC_Taxes_Price!$C$14</f>
        <v>0</v>
      </c>
      <c r="CR11" s="41">
        <f>CR17*Inflation_WACC_Taxes_Price!$C$11*Inflation_WACC_Taxes_Price!$C$14</f>
        <v>0</v>
      </c>
      <c r="CS11" s="41">
        <f>CS17*Inflation_WACC_Taxes_Price!$C$11*Inflation_WACC_Taxes_Price!$C$14</f>
        <v>0</v>
      </c>
      <c r="CT11" s="41">
        <f>CT17*Inflation_WACC_Taxes_Price!$C$11*Inflation_WACC_Taxes_Price!$C$14</f>
        <v>0</v>
      </c>
      <c r="CU11" s="41">
        <f>CU17*Inflation_WACC_Taxes_Price!$C$11*Inflation_WACC_Taxes_Price!$C$14</f>
        <v>0</v>
      </c>
      <c r="CV11" s="41">
        <f>CV17*Inflation_WACC_Taxes_Price!$C$11*Inflation_WACC_Taxes_Price!$C$14</f>
        <v>0</v>
      </c>
      <c r="CW11" s="41">
        <f>CW17*Inflation_WACC_Taxes_Price!$C$11*Inflation_WACC_Taxes_Price!$C$14</f>
        <v>0</v>
      </c>
      <c r="CX11" s="41">
        <f>CX17*Inflation_WACC_Taxes_Price!$C$11*Inflation_WACC_Taxes_Price!$C$14</f>
        <v>0</v>
      </c>
      <c r="CY11" s="41">
        <f>CY17*Inflation_WACC_Taxes_Price!$C$11*Inflation_WACC_Taxes_Price!$C$14</f>
        <v>0</v>
      </c>
      <c r="CZ11" s="41">
        <f>CZ17*Inflation_WACC_Taxes_Price!$C$11*Inflation_WACC_Taxes_Price!$C$14</f>
        <v>0</v>
      </c>
      <c r="DA11" s="41">
        <f>DA17*Inflation_WACC_Taxes_Price!$C$11*Inflation_WACC_Taxes_Price!$C$14</f>
        <v>0</v>
      </c>
      <c r="DB11" s="41">
        <f>DB17*Inflation_WACC_Taxes_Price!$C$11*Inflation_WACC_Taxes_Price!$C$14</f>
        <v>0</v>
      </c>
      <c r="DC11" s="41">
        <f>DC17*Inflation_WACC_Taxes_Price!$C$11*Inflation_WACC_Taxes_Price!$C$14</f>
        <v>0</v>
      </c>
    </row>
    <row r="12" spans="2:107" x14ac:dyDescent="0.35">
      <c r="B12" s="40" t="s">
        <v>101</v>
      </c>
      <c r="H12" s="41">
        <f>H24</f>
        <v>0</v>
      </c>
      <c r="I12" s="41">
        <f t="shared" ref="I12:BT12" si="4">I24</f>
        <v>0</v>
      </c>
      <c r="J12" s="41">
        <f t="shared" si="4"/>
        <v>0</v>
      </c>
      <c r="K12" s="41">
        <f t="shared" si="4"/>
        <v>23608.774285714288</v>
      </c>
      <c r="L12" s="41">
        <f t="shared" si="4"/>
        <v>64370.521955723038</v>
      </c>
      <c r="M12" s="41">
        <f t="shared" si="4"/>
        <v>46802.88893788369</v>
      </c>
      <c r="N12" s="41">
        <f t="shared" si="4"/>
        <v>-142395.72848072113</v>
      </c>
      <c r="O12" s="41">
        <f t="shared" si="4"/>
        <v>-403643.05694682489</v>
      </c>
      <c r="P12" s="41">
        <f t="shared" si="4"/>
        <v>-671315.96018256433</v>
      </c>
      <c r="Q12" s="41">
        <f t="shared" si="4"/>
        <v>-690419.61939080129</v>
      </c>
      <c r="R12" s="41">
        <f t="shared" si="4"/>
        <v>-419944.31212232355</v>
      </c>
      <c r="S12" s="41">
        <f t="shared" si="4"/>
        <v>-174668.13295738684</v>
      </c>
      <c r="T12" s="41">
        <f t="shared" si="4"/>
        <v>47424.848352292007</v>
      </c>
      <c r="U12" s="41">
        <f t="shared" si="4"/>
        <v>248189.28763513386</v>
      </c>
      <c r="V12" s="41">
        <f t="shared" si="4"/>
        <v>429331.46825328469</v>
      </c>
      <c r="W12" s="41">
        <f t="shared" si="4"/>
        <v>592421.17089992133</v>
      </c>
      <c r="X12" s="41">
        <f t="shared" si="4"/>
        <v>738902.59381276416</v>
      </c>
      <c r="Y12" s="41">
        <f t="shared" si="4"/>
        <v>870104.39937051618</v>
      </c>
      <c r="Z12" s="41">
        <f t="shared" si="4"/>
        <v>987248.95696158439</v>
      </c>
      <c r="AA12" s="41">
        <f t="shared" si="4"/>
        <v>1091460.8464233046</v>
      </c>
      <c r="AB12" s="41">
        <f t="shared" si="4"/>
        <v>1183774.6812060243</v>
      </c>
      <c r="AC12" s="41">
        <f t="shared" si="4"/>
        <v>1265142.3056840631</v>
      </c>
      <c r="AD12" s="41">
        <f t="shared" si="4"/>
        <v>1336439.4166817956</v>
      </c>
      <c r="AE12" s="41">
        <f t="shared" si="4"/>
        <v>1398471.6552776471</v>
      </c>
      <c r="AF12" s="41">
        <f t="shared" si="4"/>
        <v>1451980.2112637667</v>
      </c>
      <c r="AG12" s="41">
        <f t="shared" si="4"/>
        <v>1497646.9792489342</v>
      </c>
      <c r="AH12" s="41">
        <f t="shared" si="4"/>
        <v>1536099.302273225</v>
      </c>
      <c r="AI12" s="41">
        <f t="shared" si="4"/>
        <v>1567914.3359335095</v>
      </c>
      <c r="AJ12" s="41">
        <f t="shared" si="4"/>
        <v>1593623.0633789091</v>
      </c>
      <c r="AK12" s="41">
        <f t="shared" si="4"/>
        <v>1613713.989106613</v>
      </c>
      <c r="AL12" s="41">
        <f t="shared" si="4"/>
        <v>1628636.5372540376</v>
      </c>
      <c r="AM12" s="41">
        <f t="shared" si="4"/>
        <v>1638804.1780276056</v>
      </c>
      <c r="AN12" s="41">
        <f t="shared" si="4"/>
        <v>1644597.3040172241</v>
      </c>
      <c r="AO12" s="41">
        <f t="shared" si="4"/>
        <v>1646365.8764056107</v>
      </c>
      <c r="AP12" s="41">
        <f t="shared" si="4"/>
        <v>1644431.8594808634</v>
      </c>
      <c r="AQ12" s="41">
        <f t="shared" si="4"/>
        <v>1639091.4603880332</v>
      </c>
      <c r="AR12" s="41">
        <f t="shared" si="4"/>
        <v>1630617.189700566</v>
      </c>
      <c r="AS12" s="41">
        <f t="shared" si="4"/>
        <v>1619259.7571460335</v>
      </c>
      <c r="AT12" s="41">
        <f t="shared" si="4"/>
        <v>1605249.8156738</v>
      </c>
      <c r="AU12" s="41">
        <f t="shared" si="4"/>
        <v>1588799.5659972823</v>
      </c>
      <c r="AV12" s="41">
        <f t="shared" si="4"/>
        <v>1570104.232772823</v>
      </c>
      <c r="AW12" s="41">
        <f t="shared" si="4"/>
        <v>1549343.4226842579</v>
      </c>
      <c r="AX12" s="41">
        <f t="shared" si="4"/>
        <v>1526682.3738807151</v>
      </c>
      <c r="AY12" s="41">
        <f t="shared" si="4"/>
        <v>1502273.1054593916</v>
      </c>
      <c r="AZ12" s="41">
        <f t="shared" si="4"/>
        <v>1476255.4749897118</v>
      </c>
      <c r="BA12" s="41">
        <f t="shared" si="4"/>
        <v>1448758.1514355433</v>
      </c>
      <c r="BB12" s="41">
        <f t="shared" si="4"/>
        <v>1419899.5102436452</v>
      </c>
      <c r="BC12" s="41">
        <f t="shared" si="4"/>
        <v>1389788.4568250359</v>
      </c>
      <c r="BD12" s="41">
        <f t="shared" si="4"/>
        <v>1358525.1841578521</v>
      </c>
      <c r="BE12" s="41">
        <f t="shared" si="4"/>
        <v>1302228.5103925467</v>
      </c>
      <c r="BF12" s="41">
        <f t="shared" si="4"/>
        <v>1168081.9768595966</v>
      </c>
      <c r="BG12" s="41">
        <f t="shared" si="4"/>
        <v>685005.67456001637</v>
      </c>
      <c r="BH12" s="41">
        <f t="shared" si="4"/>
        <v>347017.77027080115</v>
      </c>
      <c r="BI12" s="41">
        <f t="shared" si="4"/>
        <v>-271182.6013126779</v>
      </c>
      <c r="BJ12" s="41">
        <f t="shared" si="4"/>
        <v>0</v>
      </c>
      <c r="BK12" s="41">
        <f t="shared" si="4"/>
        <v>0</v>
      </c>
      <c r="BL12" s="41">
        <f t="shared" si="4"/>
        <v>0</v>
      </c>
      <c r="BM12" s="41">
        <f t="shared" si="4"/>
        <v>0</v>
      </c>
      <c r="BN12" s="41">
        <f t="shared" si="4"/>
        <v>0</v>
      </c>
      <c r="BO12" s="41">
        <f t="shared" si="4"/>
        <v>0</v>
      </c>
      <c r="BP12" s="41">
        <f t="shared" si="4"/>
        <v>0</v>
      </c>
      <c r="BQ12" s="41">
        <f t="shared" si="4"/>
        <v>0</v>
      </c>
      <c r="BR12" s="41">
        <f t="shared" si="4"/>
        <v>0</v>
      </c>
      <c r="BS12" s="41">
        <f t="shared" si="4"/>
        <v>0</v>
      </c>
      <c r="BT12" s="41">
        <f t="shared" si="4"/>
        <v>0</v>
      </c>
      <c r="BU12" s="41">
        <f t="shared" ref="BU12:DC12" si="5">BU24</f>
        <v>0</v>
      </c>
      <c r="BV12" s="41">
        <f t="shared" si="5"/>
        <v>0</v>
      </c>
      <c r="BW12" s="41">
        <f t="shared" si="5"/>
        <v>0</v>
      </c>
      <c r="BX12" s="41">
        <f t="shared" si="5"/>
        <v>0</v>
      </c>
      <c r="BY12" s="41">
        <f t="shared" si="5"/>
        <v>0</v>
      </c>
      <c r="BZ12" s="41">
        <f t="shared" si="5"/>
        <v>0</v>
      </c>
      <c r="CA12" s="41">
        <f t="shared" si="5"/>
        <v>0</v>
      </c>
      <c r="CB12" s="41">
        <f t="shared" si="5"/>
        <v>0</v>
      </c>
      <c r="CC12" s="41">
        <f t="shared" si="5"/>
        <v>0</v>
      </c>
      <c r="CD12" s="41">
        <f t="shared" si="5"/>
        <v>0</v>
      </c>
      <c r="CE12" s="41">
        <f t="shared" si="5"/>
        <v>0</v>
      </c>
      <c r="CF12" s="41">
        <f t="shared" si="5"/>
        <v>0</v>
      </c>
      <c r="CG12" s="41">
        <f t="shared" si="5"/>
        <v>0</v>
      </c>
      <c r="CH12" s="41">
        <f t="shared" si="5"/>
        <v>0</v>
      </c>
      <c r="CI12" s="41">
        <f t="shared" si="5"/>
        <v>0</v>
      </c>
      <c r="CJ12" s="41">
        <f t="shared" si="5"/>
        <v>0</v>
      </c>
      <c r="CK12" s="41">
        <f t="shared" si="5"/>
        <v>0</v>
      </c>
      <c r="CL12" s="41">
        <f t="shared" si="5"/>
        <v>0</v>
      </c>
      <c r="CM12" s="41">
        <f t="shared" si="5"/>
        <v>0</v>
      </c>
      <c r="CN12" s="41">
        <f t="shared" si="5"/>
        <v>0</v>
      </c>
      <c r="CO12" s="41">
        <f t="shared" si="5"/>
        <v>0</v>
      </c>
      <c r="CP12" s="41">
        <f t="shared" si="5"/>
        <v>0</v>
      </c>
      <c r="CQ12" s="41">
        <f t="shared" si="5"/>
        <v>0</v>
      </c>
      <c r="CR12" s="41">
        <f t="shared" si="5"/>
        <v>0</v>
      </c>
      <c r="CS12" s="41">
        <f t="shared" si="5"/>
        <v>0</v>
      </c>
      <c r="CT12" s="41">
        <f t="shared" si="5"/>
        <v>0</v>
      </c>
      <c r="CU12" s="41">
        <f t="shared" si="5"/>
        <v>0</v>
      </c>
      <c r="CV12" s="41">
        <f t="shared" si="5"/>
        <v>0</v>
      </c>
      <c r="CW12" s="41">
        <f t="shared" si="5"/>
        <v>0</v>
      </c>
      <c r="CX12" s="41">
        <f t="shared" si="5"/>
        <v>0</v>
      </c>
      <c r="CY12" s="41">
        <f t="shared" si="5"/>
        <v>0</v>
      </c>
      <c r="CZ12" s="41">
        <f t="shared" si="5"/>
        <v>0</v>
      </c>
      <c r="DA12" s="41">
        <f t="shared" si="5"/>
        <v>0</v>
      </c>
      <c r="DB12" s="41">
        <f t="shared" si="5"/>
        <v>0</v>
      </c>
      <c r="DC12" s="41">
        <f t="shared" si="5"/>
        <v>0</v>
      </c>
    </row>
    <row r="13" spans="2:107" s="50" customFormat="1" x14ac:dyDescent="0.35">
      <c r="B13" s="49" t="s">
        <v>143</v>
      </c>
      <c r="H13" s="51">
        <f t="shared" ref="H13:AM13" si="6">SUM(H6:H12)</f>
        <v>0</v>
      </c>
      <c r="I13" s="51">
        <f t="shared" si="6"/>
        <v>0</v>
      </c>
      <c r="J13" s="51">
        <f t="shared" si="6"/>
        <v>0</v>
      </c>
      <c r="K13" s="51">
        <f t="shared" si="6"/>
        <v>137873.01458571429</v>
      </c>
      <c r="L13" s="51">
        <f t="shared" si="6"/>
        <v>498251.75245062867</v>
      </c>
      <c r="M13" s="51">
        <f t="shared" si="6"/>
        <v>1237838.0359315714</v>
      </c>
      <c r="N13" s="51">
        <f t="shared" si="6"/>
        <v>3402163.8519681208</v>
      </c>
      <c r="O13" s="51">
        <f t="shared" si="6"/>
        <v>6869342.7006386779</v>
      </c>
      <c r="P13" s="51">
        <f t="shared" si="6"/>
        <v>11040621.753627293</v>
      </c>
      <c r="Q13" s="51">
        <f t="shared" si="6"/>
        <v>13486314.538636915</v>
      </c>
      <c r="R13" s="51">
        <f t="shared" si="6"/>
        <v>13561683.774111163</v>
      </c>
      <c r="S13" s="51">
        <f t="shared" si="6"/>
        <v>13612260.611319397</v>
      </c>
      <c r="T13" s="51">
        <f t="shared" si="6"/>
        <v>13640069.115106644</v>
      </c>
      <c r="U13" s="51">
        <f t="shared" si="6"/>
        <v>13646972.238590011</v>
      </c>
      <c r="V13" s="51">
        <f t="shared" si="6"/>
        <v>13634684.728366099</v>
      </c>
      <c r="W13" s="51">
        <f t="shared" si="6"/>
        <v>13604784.997627243</v>
      </c>
      <c r="X13" s="51">
        <f t="shared" si="6"/>
        <v>13558726.049760286</v>
      </c>
      <c r="Y13" s="51">
        <f t="shared" si="6"/>
        <v>13497845.528396046</v>
      </c>
      <c r="Z13" s="51">
        <f t="shared" si="6"/>
        <v>13423374.963800089</v>
      </c>
      <c r="AA13" s="51">
        <f t="shared" si="6"/>
        <v>13336448.279904451</v>
      </c>
      <c r="AB13" s="51">
        <f t="shared" si="6"/>
        <v>13238109.621136073</v>
      </c>
      <c r="AC13" s="51">
        <f t="shared" si="6"/>
        <v>13129320.553465392</v>
      </c>
      <c r="AD13" s="51">
        <f t="shared" si="6"/>
        <v>13010966.689744839</v>
      </c>
      <c r="AE13" s="51">
        <f t="shared" si="6"/>
        <v>12883863.785401445</v>
      </c>
      <c r="AF13" s="51">
        <f t="shared" si="6"/>
        <v>12748763.346862938</v>
      </c>
      <c r="AG13" s="51">
        <f t="shared" si="6"/>
        <v>12606357.791706394</v>
      </c>
      <c r="AH13" s="51">
        <f t="shared" si="6"/>
        <v>12457285.196399543</v>
      </c>
      <c r="AI13" s="51">
        <f t="shared" si="6"/>
        <v>12302133.664635472</v>
      </c>
      <c r="AJ13" s="51">
        <f t="shared" si="6"/>
        <v>12141445.346621433</v>
      </c>
      <c r="AK13" s="51">
        <f t="shared" si="6"/>
        <v>11975720.137253914</v>
      </c>
      <c r="AL13" s="51">
        <f t="shared" si="6"/>
        <v>11805419.078877619</v>
      </c>
      <c r="AM13" s="51">
        <f t="shared" si="6"/>
        <v>11630967.492270397</v>
      </c>
      <c r="AN13" s="51">
        <f t="shared" ref="AN13:BS13" si="7">SUM(AN6:AN12)</f>
        <v>11452757.857605014</v>
      </c>
      <c r="AO13" s="51">
        <f t="shared" si="7"/>
        <v>11271152.465398706</v>
      </c>
      <c r="AP13" s="51">
        <f t="shared" si="7"/>
        <v>11086485.855860775</v>
      </c>
      <c r="AQ13" s="51">
        <f t="shared" si="7"/>
        <v>10899067.063575905</v>
      </c>
      <c r="AR13" s="51">
        <f t="shared" si="7"/>
        <v>10709181.683105962</v>
      </c>
      <c r="AS13" s="51">
        <f t="shared" si="7"/>
        <v>10517093.769846711</v>
      </c>
      <c r="AT13" s="51">
        <f t="shared" si="7"/>
        <v>10323047.589329069</v>
      </c>
      <c r="AU13" s="51">
        <f t="shared" si="7"/>
        <v>10127269.227099638</v>
      </c>
      <c r="AV13" s="51">
        <f t="shared" si="7"/>
        <v>9929968.0703446157</v>
      </c>
      <c r="AW13" s="51">
        <f t="shared" si="7"/>
        <v>9731338.1715282816</v>
      </c>
      <c r="AX13" s="51">
        <f t="shared" si="7"/>
        <v>9531559.5034958199</v>
      </c>
      <c r="AY13" s="51">
        <f t="shared" si="7"/>
        <v>9330799.1147344057</v>
      </c>
      <c r="AZ13" s="51">
        <f t="shared" si="7"/>
        <v>9129212.1927912366</v>
      </c>
      <c r="BA13" s="51">
        <f t="shared" si="7"/>
        <v>8926943.0432075169</v>
      </c>
      <c r="BB13" s="51">
        <f t="shared" si="7"/>
        <v>8724125.9907388799</v>
      </c>
      <c r="BC13" s="51">
        <f t="shared" si="7"/>
        <v>8520886.2090914063</v>
      </c>
      <c r="BD13" s="51">
        <f t="shared" si="7"/>
        <v>8317340.4849041821</v>
      </c>
      <c r="BE13" s="51">
        <f t="shared" si="7"/>
        <v>8068224.6220560092</v>
      </c>
      <c r="BF13" s="51">
        <f t="shared" si="7"/>
        <v>7240527.012066015</v>
      </c>
      <c r="BG13" s="51">
        <f t="shared" si="7"/>
        <v>5498453.8782861605</v>
      </c>
      <c r="BH13" s="51">
        <f t="shared" si="7"/>
        <v>3174095.1303406465</v>
      </c>
      <c r="BI13" s="51">
        <f t="shared" si="7"/>
        <v>554237.90524612251</v>
      </c>
      <c r="BJ13" s="51">
        <f t="shared" si="7"/>
        <v>0</v>
      </c>
      <c r="BK13" s="51">
        <f t="shared" si="7"/>
        <v>0</v>
      </c>
      <c r="BL13" s="51">
        <f t="shared" si="7"/>
        <v>0</v>
      </c>
      <c r="BM13" s="51">
        <f t="shared" si="7"/>
        <v>0</v>
      </c>
      <c r="BN13" s="51">
        <f t="shared" si="7"/>
        <v>0</v>
      </c>
      <c r="BO13" s="51">
        <f t="shared" si="7"/>
        <v>0</v>
      </c>
      <c r="BP13" s="51">
        <f t="shared" si="7"/>
        <v>0</v>
      </c>
      <c r="BQ13" s="51">
        <f t="shared" si="7"/>
        <v>0</v>
      </c>
      <c r="BR13" s="51">
        <f t="shared" si="7"/>
        <v>0</v>
      </c>
      <c r="BS13" s="51">
        <f t="shared" si="7"/>
        <v>0</v>
      </c>
      <c r="BT13" s="51">
        <f t="shared" ref="BT13:CY13" si="8">SUM(BT6:BT12)</f>
        <v>0</v>
      </c>
      <c r="BU13" s="51">
        <f t="shared" si="8"/>
        <v>0</v>
      </c>
      <c r="BV13" s="51">
        <f t="shared" si="8"/>
        <v>0</v>
      </c>
      <c r="BW13" s="51">
        <f t="shared" si="8"/>
        <v>0</v>
      </c>
      <c r="BX13" s="51">
        <f t="shared" si="8"/>
        <v>0</v>
      </c>
      <c r="BY13" s="51">
        <f t="shared" si="8"/>
        <v>0</v>
      </c>
      <c r="BZ13" s="51">
        <f t="shared" si="8"/>
        <v>0</v>
      </c>
      <c r="CA13" s="51">
        <f t="shared" si="8"/>
        <v>0</v>
      </c>
      <c r="CB13" s="51">
        <f t="shared" si="8"/>
        <v>0</v>
      </c>
      <c r="CC13" s="51">
        <f t="shared" si="8"/>
        <v>0</v>
      </c>
      <c r="CD13" s="51">
        <f t="shared" si="8"/>
        <v>0</v>
      </c>
      <c r="CE13" s="51">
        <f t="shared" si="8"/>
        <v>0</v>
      </c>
      <c r="CF13" s="51">
        <f t="shared" si="8"/>
        <v>0</v>
      </c>
      <c r="CG13" s="51">
        <f t="shared" si="8"/>
        <v>0</v>
      </c>
      <c r="CH13" s="51">
        <f t="shared" si="8"/>
        <v>0</v>
      </c>
      <c r="CI13" s="51">
        <f t="shared" si="8"/>
        <v>0</v>
      </c>
      <c r="CJ13" s="51">
        <f t="shared" si="8"/>
        <v>0</v>
      </c>
      <c r="CK13" s="51">
        <f t="shared" si="8"/>
        <v>0</v>
      </c>
      <c r="CL13" s="51">
        <f t="shared" si="8"/>
        <v>0</v>
      </c>
      <c r="CM13" s="51">
        <f t="shared" si="8"/>
        <v>0</v>
      </c>
      <c r="CN13" s="51">
        <f t="shared" si="8"/>
        <v>0</v>
      </c>
      <c r="CO13" s="51">
        <f t="shared" si="8"/>
        <v>0</v>
      </c>
      <c r="CP13" s="51">
        <f t="shared" si="8"/>
        <v>0</v>
      </c>
      <c r="CQ13" s="51">
        <f t="shared" si="8"/>
        <v>0</v>
      </c>
      <c r="CR13" s="51">
        <f t="shared" si="8"/>
        <v>0</v>
      </c>
      <c r="CS13" s="51">
        <f t="shared" si="8"/>
        <v>0</v>
      </c>
      <c r="CT13" s="51">
        <f t="shared" si="8"/>
        <v>0</v>
      </c>
      <c r="CU13" s="51">
        <f t="shared" si="8"/>
        <v>0</v>
      </c>
      <c r="CV13" s="51">
        <f t="shared" si="8"/>
        <v>0</v>
      </c>
      <c r="CW13" s="51">
        <f t="shared" si="8"/>
        <v>0</v>
      </c>
      <c r="CX13" s="51">
        <f t="shared" si="8"/>
        <v>0</v>
      </c>
      <c r="CY13" s="51">
        <f t="shared" si="8"/>
        <v>0</v>
      </c>
      <c r="CZ13" s="51">
        <f t="shared" ref="CZ13:DC13" si="9">SUM(CZ6:CZ12)</f>
        <v>0</v>
      </c>
      <c r="DA13" s="51">
        <f t="shared" si="9"/>
        <v>0</v>
      </c>
      <c r="DB13" s="51">
        <f t="shared" si="9"/>
        <v>0</v>
      </c>
      <c r="DC13" s="51">
        <f t="shared" si="9"/>
        <v>0</v>
      </c>
    </row>
    <row r="15" spans="2:107" x14ac:dyDescent="0.35">
      <c r="B15" s="44" t="s">
        <v>119</v>
      </c>
      <c r="H15" s="41">
        <f t="shared" ref="H15" si="10">SUM(H27:H31,H89:H93,H151:H155)+G15</f>
        <v>0</v>
      </c>
      <c r="I15" s="41">
        <f>SUM(I27:I31,I89:I93,I151:I155)+H15</f>
        <v>0</v>
      </c>
      <c r="J15" s="41">
        <f t="shared" ref="J15:BU15" si="11">SUM(J27:J31,J89:J93,J151:J155)+I15</f>
        <v>0</v>
      </c>
      <c r="K15" s="41">
        <f t="shared" si="11"/>
        <v>3637830</v>
      </c>
      <c r="L15" s="41">
        <f t="shared" si="11"/>
        <v>9494334.6192000005</v>
      </c>
      <c r="M15" s="41">
        <f t="shared" si="11"/>
        <v>18680846.996399999</v>
      </c>
      <c r="N15" s="41">
        <f t="shared" si="11"/>
        <v>60095161.847000003</v>
      </c>
      <c r="O15" s="41">
        <f t="shared" si="11"/>
        <v>99779447.809599996</v>
      </c>
      <c r="P15" s="41">
        <f t="shared" si="11"/>
        <v>161834366.76840001</v>
      </c>
      <c r="Q15" s="41">
        <f t="shared" si="11"/>
        <v>161834366.76840001</v>
      </c>
      <c r="R15" s="41">
        <f t="shared" si="11"/>
        <v>161834366.76840001</v>
      </c>
      <c r="S15" s="41">
        <f t="shared" si="11"/>
        <v>161834366.76840001</v>
      </c>
      <c r="T15" s="41">
        <f t="shared" si="11"/>
        <v>161834366.76840001</v>
      </c>
      <c r="U15" s="41">
        <f t="shared" si="11"/>
        <v>161834366.76840001</v>
      </c>
      <c r="V15" s="41">
        <f t="shared" si="11"/>
        <v>161834366.76840001</v>
      </c>
      <c r="W15" s="41">
        <f t="shared" si="11"/>
        <v>161834366.76840001</v>
      </c>
      <c r="X15" s="41">
        <f t="shared" si="11"/>
        <v>161834366.76840001</v>
      </c>
      <c r="Y15" s="41">
        <f t="shared" si="11"/>
        <v>161834366.76840001</v>
      </c>
      <c r="Z15" s="41">
        <f t="shared" si="11"/>
        <v>161834366.76840001</v>
      </c>
      <c r="AA15" s="41">
        <f t="shared" si="11"/>
        <v>161834366.76840001</v>
      </c>
      <c r="AB15" s="41">
        <f t="shared" si="11"/>
        <v>161834366.76840001</v>
      </c>
      <c r="AC15" s="41">
        <f t="shared" si="11"/>
        <v>161834366.76840001</v>
      </c>
      <c r="AD15" s="41">
        <f t="shared" si="11"/>
        <v>161834366.76840001</v>
      </c>
      <c r="AE15" s="41">
        <f t="shared" si="11"/>
        <v>161834366.76840001</v>
      </c>
      <c r="AF15" s="41">
        <f t="shared" si="11"/>
        <v>161834366.76840001</v>
      </c>
      <c r="AG15" s="41">
        <f t="shared" si="11"/>
        <v>161834366.76840001</v>
      </c>
      <c r="AH15" s="41">
        <f t="shared" si="11"/>
        <v>161834366.76840001</v>
      </c>
      <c r="AI15" s="41">
        <f t="shared" si="11"/>
        <v>161834366.76840001</v>
      </c>
      <c r="AJ15" s="41">
        <f t="shared" si="11"/>
        <v>161834366.76840001</v>
      </c>
      <c r="AK15" s="41">
        <f t="shared" si="11"/>
        <v>161834366.76840001</v>
      </c>
      <c r="AL15" s="41">
        <f t="shared" si="11"/>
        <v>161834366.76840001</v>
      </c>
      <c r="AM15" s="41">
        <f t="shared" si="11"/>
        <v>161834366.76840001</v>
      </c>
      <c r="AN15" s="41">
        <f t="shared" si="11"/>
        <v>161834366.76840001</v>
      </c>
      <c r="AO15" s="41">
        <f t="shared" si="11"/>
        <v>161834366.76840001</v>
      </c>
      <c r="AP15" s="41">
        <f t="shared" si="11"/>
        <v>161834366.76840001</v>
      </c>
      <c r="AQ15" s="41">
        <f t="shared" si="11"/>
        <v>161834366.76840001</v>
      </c>
      <c r="AR15" s="41">
        <f t="shared" si="11"/>
        <v>161834366.76840001</v>
      </c>
      <c r="AS15" s="41">
        <f t="shared" si="11"/>
        <v>161834366.76840001</v>
      </c>
      <c r="AT15" s="41">
        <f t="shared" si="11"/>
        <v>161834366.76840001</v>
      </c>
      <c r="AU15" s="41">
        <f t="shared" si="11"/>
        <v>161834366.76840001</v>
      </c>
      <c r="AV15" s="41">
        <f t="shared" si="11"/>
        <v>161834366.76840001</v>
      </c>
      <c r="AW15" s="41">
        <f t="shared" si="11"/>
        <v>161834366.76840001</v>
      </c>
      <c r="AX15" s="41">
        <f t="shared" si="11"/>
        <v>161834366.76840001</v>
      </c>
      <c r="AY15" s="41">
        <f t="shared" si="11"/>
        <v>161834366.76840001</v>
      </c>
      <c r="AZ15" s="41">
        <f t="shared" si="11"/>
        <v>161834366.76840001</v>
      </c>
      <c r="BA15" s="41">
        <f t="shared" si="11"/>
        <v>161834366.76840001</v>
      </c>
      <c r="BB15" s="41">
        <f t="shared" si="11"/>
        <v>161834366.76840001</v>
      </c>
      <c r="BC15" s="41">
        <f t="shared" si="11"/>
        <v>161834366.76840001</v>
      </c>
      <c r="BD15" s="41">
        <f t="shared" si="11"/>
        <v>161834366.76840001</v>
      </c>
      <c r="BE15" s="41">
        <f t="shared" si="11"/>
        <v>161834366.76840001</v>
      </c>
      <c r="BF15" s="41">
        <f t="shared" si="11"/>
        <v>161834366.76840001</v>
      </c>
      <c r="BG15" s="41">
        <f t="shared" si="11"/>
        <v>161834366.76840001</v>
      </c>
      <c r="BH15" s="41">
        <f t="shared" si="11"/>
        <v>157966314.0045</v>
      </c>
      <c r="BI15" s="41">
        <f t="shared" si="11"/>
        <v>154328484.0045</v>
      </c>
      <c r="BJ15" s="41">
        <f t="shared" si="11"/>
        <v>154328484.0045</v>
      </c>
      <c r="BK15" s="41">
        <f t="shared" si="11"/>
        <v>154328484.0045</v>
      </c>
      <c r="BL15" s="41">
        <f t="shared" si="11"/>
        <v>154328484.0045</v>
      </c>
      <c r="BM15" s="41">
        <f t="shared" si="11"/>
        <v>154328484.0045</v>
      </c>
      <c r="BN15" s="41">
        <f t="shared" si="11"/>
        <v>154328484.0045</v>
      </c>
      <c r="BO15" s="41">
        <f t="shared" si="11"/>
        <v>154328484.0045</v>
      </c>
      <c r="BP15" s="41">
        <f t="shared" si="11"/>
        <v>154328484.0045</v>
      </c>
      <c r="BQ15" s="41">
        <f t="shared" si="11"/>
        <v>154328484.0045</v>
      </c>
      <c r="BR15" s="41">
        <f t="shared" si="11"/>
        <v>154328484.0045</v>
      </c>
      <c r="BS15" s="41">
        <f t="shared" si="11"/>
        <v>154328484.0045</v>
      </c>
      <c r="BT15" s="41">
        <f t="shared" si="11"/>
        <v>154328484.0045</v>
      </c>
      <c r="BU15" s="41">
        <f t="shared" si="11"/>
        <v>154328484.0045</v>
      </c>
      <c r="BV15" s="41">
        <f t="shared" ref="BV15:DC15" si="12">SUM(BV27:BV31,BV89:BV93,BV151:BV155)+BU15</f>
        <v>154328484.0045</v>
      </c>
      <c r="BW15" s="41">
        <f t="shared" si="12"/>
        <v>154328484.0045</v>
      </c>
      <c r="BX15" s="41">
        <f t="shared" si="12"/>
        <v>154328484.0045</v>
      </c>
      <c r="BY15" s="41">
        <f t="shared" si="12"/>
        <v>154328484.0045</v>
      </c>
      <c r="BZ15" s="41">
        <f t="shared" si="12"/>
        <v>154328484.0045</v>
      </c>
      <c r="CA15" s="41">
        <f t="shared" si="12"/>
        <v>154328484.0045</v>
      </c>
      <c r="CB15" s="41">
        <f t="shared" si="12"/>
        <v>154328484.0045</v>
      </c>
      <c r="CC15" s="41">
        <f t="shared" si="12"/>
        <v>154328484.0045</v>
      </c>
      <c r="CD15" s="41">
        <f t="shared" si="12"/>
        <v>154328484.0045</v>
      </c>
      <c r="CE15" s="41">
        <f t="shared" si="12"/>
        <v>154328484.0045</v>
      </c>
      <c r="CF15" s="41">
        <f t="shared" si="12"/>
        <v>154328484.0045</v>
      </c>
      <c r="CG15" s="41">
        <f t="shared" si="12"/>
        <v>154328484.0045</v>
      </c>
      <c r="CH15" s="41">
        <f t="shared" si="12"/>
        <v>154328484.0045</v>
      </c>
      <c r="CI15" s="41">
        <f t="shared" si="12"/>
        <v>154328484.0045</v>
      </c>
      <c r="CJ15" s="41">
        <f t="shared" si="12"/>
        <v>154328484.0045</v>
      </c>
      <c r="CK15" s="41">
        <f t="shared" si="12"/>
        <v>154328484.0045</v>
      </c>
      <c r="CL15" s="41">
        <f t="shared" si="12"/>
        <v>154328484.0045</v>
      </c>
      <c r="CM15" s="41">
        <f t="shared" si="12"/>
        <v>154328484.0045</v>
      </c>
      <c r="CN15" s="41">
        <f t="shared" si="12"/>
        <v>154328484.0045</v>
      </c>
      <c r="CO15" s="41">
        <f t="shared" si="12"/>
        <v>154328484.0045</v>
      </c>
      <c r="CP15" s="41">
        <f t="shared" si="12"/>
        <v>154328484.0045</v>
      </c>
      <c r="CQ15" s="41">
        <f t="shared" si="12"/>
        <v>154328484.0045</v>
      </c>
      <c r="CR15" s="41">
        <f t="shared" si="12"/>
        <v>154328484.0045</v>
      </c>
      <c r="CS15" s="41">
        <f t="shared" si="12"/>
        <v>154328484.0045</v>
      </c>
      <c r="CT15" s="41">
        <f t="shared" si="12"/>
        <v>154328484.0045</v>
      </c>
      <c r="CU15" s="41">
        <f t="shared" si="12"/>
        <v>154328484.0045</v>
      </c>
      <c r="CV15" s="41">
        <f t="shared" si="12"/>
        <v>154328484.0045</v>
      </c>
      <c r="CW15" s="41">
        <f t="shared" si="12"/>
        <v>154328484.0045</v>
      </c>
      <c r="CX15" s="41">
        <f t="shared" si="12"/>
        <v>154328484.0045</v>
      </c>
      <c r="CY15" s="41">
        <f t="shared" si="12"/>
        <v>154328484.0045</v>
      </c>
      <c r="CZ15" s="41">
        <f t="shared" si="12"/>
        <v>154328484.0045</v>
      </c>
      <c r="DA15" s="41">
        <f t="shared" si="12"/>
        <v>154328484.0045</v>
      </c>
      <c r="DB15" s="41">
        <f t="shared" si="12"/>
        <v>154328484.0045</v>
      </c>
      <c r="DC15" s="41">
        <f t="shared" si="12"/>
        <v>154328484.0045</v>
      </c>
    </row>
    <row r="16" spans="2:107" x14ac:dyDescent="0.35">
      <c r="B16" s="44"/>
    </row>
    <row r="17" spans="2:107" x14ac:dyDescent="0.35">
      <c r="B17" s="44" t="s">
        <v>96</v>
      </c>
      <c r="H17" s="41">
        <f>AVERAGE(H18:H19)</f>
        <v>0</v>
      </c>
      <c r="I17" s="41">
        <f t="shared" ref="I17:BT17" si="13">AVERAGE(I18:I19)</f>
        <v>0</v>
      </c>
      <c r="J17" s="41">
        <f t="shared" si="13"/>
        <v>0</v>
      </c>
      <c r="K17" s="41">
        <f>AVERAGE(K18:K19)</f>
        <v>1818915</v>
      </c>
      <c r="L17" s="41">
        <f t="shared" si="13"/>
        <v>6555035.3548483327</v>
      </c>
      <c r="M17" s="41">
        <f t="shared" si="13"/>
        <v>13992366.808919998</v>
      </c>
      <c r="N17" s="41">
        <f t="shared" si="13"/>
        <v>38865404.537245557</v>
      </c>
      <c r="O17" s="41">
        <f t="shared" si="13"/>
        <v>78255665.569154441</v>
      </c>
      <c r="P17" s="41">
        <f t="shared" si="13"/>
        <v>126950463.06774889</v>
      </c>
      <c r="Q17" s="41">
        <f t="shared" si="13"/>
        <v>154893150.23015332</v>
      </c>
      <c r="R17" s="41">
        <f t="shared" si="13"/>
        <v>151463628.36338663</v>
      </c>
      <c r="S17" s="41">
        <f t="shared" si="13"/>
        <v>148034106.49662</v>
      </c>
      <c r="T17" s="41">
        <f t="shared" si="13"/>
        <v>144604584.62985331</v>
      </c>
      <c r="U17" s="41">
        <f t="shared" si="13"/>
        <v>141175062.76308665</v>
      </c>
      <c r="V17" s="41">
        <f t="shared" si="13"/>
        <v>137745540.89631999</v>
      </c>
      <c r="W17" s="41">
        <f t="shared" si="13"/>
        <v>134316019.02955332</v>
      </c>
      <c r="X17" s="41">
        <f t="shared" si="13"/>
        <v>130886497.16278666</v>
      </c>
      <c r="Y17" s="41">
        <f t="shared" si="13"/>
        <v>127456975.29602</v>
      </c>
      <c r="Z17" s="41">
        <f t="shared" si="13"/>
        <v>124027453.4292533</v>
      </c>
      <c r="AA17" s="41">
        <f t="shared" si="13"/>
        <v>120597931.56248663</v>
      </c>
      <c r="AB17" s="41">
        <f t="shared" si="13"/>
        <v>117168409.69571999</v>
      </c>
      <c r="AC17" s="41">
        <f t="shared" si="13"/>
        <v>113738887.82895333</v>
      </c>
      <c r="AD17" s="41">
        <f t="shared" si="13"/>
        <v>110309365.96218663</v>
      </c>
      <c r="AE17" s="41">
        <f t="shared" si="13"/>
        <v>106879844.09541997</v>
      </c>
      <c r="AF17" s="41">
        <f t="shared" si="13"/>
        <v>103450322.2286533</v>
      </c>
      <c r="AG17" s="41">
        <f t="shared" si="13"/>
        <v>100020800.36188665</v>
      </c>
      <c r="AH17" s="41">
        <f t="shared" si="13"/>
        <v>96591278.495119959</v>
      </c>
      <c r="AI17" s="41">
        <f t="shared" si="13"/>
        <v>93161756.628353283</v>
      </c>
      <c r="AJ17" s="41">
        <f t="shared" si="13"/>
        <v>89732234.761586636</v>
      </c>
      <c r="AK17" s="41">
        <f t="shared" si="13"/>
        <v>86302712.894819975</v>
      </c>
      <c r="AL17" s="41">
        <f t="shared" si="13"/>
        <v>82873191.028053299</v>
      </c>
      <c r="AM17" s="41">
        <f t="shared" si="13"/>
        <v>79443669.161286652</v>
      </c>
      <c r="AN17" s="41">
        <f t="shared" si="13"/>
        <v>76014147.294519961</v>
      </c>
      <c r="AO17" s="41">
        <f t="shared" si="13"/>
        <v>72584625.42775327</v>
      </c>
      <c r="AP17" s="41">
        <f t="shared" si="13"/>
        <v>69155103.560986608</v>
      </c>
      <c r="AQ17" s="41">
        <f t="shared" si="13"/>
        <v>65725581.694219962</v>
      </c>
      <c r="AR17" s="41">
        <f t="shared" si="13"/>
        <v>62296059.827453285</v>
      </c>
      <c r="AS17" s="41">
        <f t="shared" si="13"/>
        <v>58866537.960686624</v>
      </c>
      <c r="AT17" s="41">
        <f t="shared" si="13"/>
        <v>55437016.093919963</v>
      </c>
      <c r="AU17" s="41">
        <f t="shared" si="13"/>
        <v>52007494.227153286</v>
      </c>
      <c r="AV17" s="41">
        <f t="shared" si="13"/>
        <v>48577972.36038661</v>
      </c>
      <c r="AW17" s="41">
        <f t="shared" si="13"/>
        <v>45148450.493619949</v>
      </c>
      <c r="AX17" s="41">
        <f t="shared" si="13"/>
        <v>41718928.626853287</v>
      </c>
      <c r="AY17" s="41">
        <f t="shared" si="13"/>
        <v>38289406.760086618</v>
      </c>
      <c r="AZ17" s="41">
        <f t="shared" si="13"/>
        <v>34859884.89331995</v>
      </c>
      <c r="BA17" s="41">
        <f t="shared" si="13"/>
        <v>31430363.026553281</v>
      </c>
      <c r="BB17" s="41">
        <f t="shared" si="13"/>
        <v>28000841.159786619</v>
      </c>
      <c r="BC17" s="41">
        <f t="shared" si="13"/>
        <v>24571319.29301995</v>
      </c>
      <c r="BD17" s="41">
        <f t="shared" si="13"/>
        <v>21141797.426253282</v>
      </c>
      <c r="BE17" s="41">
        <f t="shared" si="13"/>
        <v>17723322.514238283</v>
      </c>
      <c r="BF17" s="41">
        <f t="shared" si="13"/>
        <v>14377977.69159995</v>
      </c>
      <c r="BG17" s="41">
        <f t="shared" si="13"/>
        <v>11373904.944456629</v>
      </c>
      <c r="BH17" s="41">
        <f t="shared" si="13"/>
        <v>7169396.0704310797</v>
      </c>
      <c r="BI17" s="41">
        <f t="shared" si="13"/>
        <v>2163664.54977109</v>
      </c>
      <c r="BJ17" s="41">
        <f t="shared" si="13"/>
        <v>0</v>
      </c>
      <c r="BK17" s="41">
        <f t="shared" si="13"/>
        <v>0</v>
      </c>
      <c r="BL17" s="41">
        <f t="shared" si="13"/>
        <v>0</v>
      </c>
      <c r="BM17" s="41">
        <f t="shared" si="13"/>
        <v>0</v>
      </c>
      <c r="BN17" s="41">
        <f t="shared" si="13"/>
        <v>0</v>
      </c>
      <c r="BO17" s="41">
        <f t="shared" si="13"/>
        <v>0</v>
      </c>
      <c r="BP17" s="41">
        <f t="shared" si="13"/>
        <v>0</v>
      </c>
      <c r="BQ17" s="41">
        <f t="shared" si="13"/>
        <v>0</v>
      </c>
      <c r="BR17" s="41">
        <f t="shared" si="13"/>
        <v>0</v>
      </c>
      <c r="BS17" s="41">
        <f t="shared" si="13"/>
        <v>0</v>
      </c>
      <c r="BT17" s="41">
        <f t="shared" si="13"/>
        <v>0</v>
      </c>
      <c r="BU17" s="41">
        <f t="shared" ref="BU17:DC17" si="14">AVERAGE(BU18:BU19)</f>
        <v>0</v>
      </c>
      <c r="BV17" s="41">
        <f t="shared" si="14"/>
        <v>0</v>
      </c>
      <c r="BW17" s="41">
        <f t="shared" si="14"/>
        <v>0</v>
      </c>
      <c r="BX17" s="41">
        <f t="shared" si="14"/>
        <v>0</v>
      </c>
      <c r="BY17" s="41">
        <f t="shared" si="14"/>
        <v>0</v>
      </c>
      <c r="BZ17" s="41">
        <f t="shared" si="14"/>
        <v>0</v>
      </c>
      <c r="CA17" s="41">
        <f t="shared" si="14"/>
        <v>0</v>
      </c>
      <c r="CB17" s="41">
        <f t="shared" si="14"/>
        <v>0</v>
      </c>
      <c r="CC17" s="41">
        <f t="shared" si="14"/>
        <v>0</v>
      </c>
      <c r="CD17" s="41">
        <f t="shared" si="14"/>
        <v>0</v>
      </c>
      <c r="CE17" s="41">
        <f t="shared" si="14"/>
        <v>0</v>
      </c>
      <c r="CF17" s="41">
        <f t="shared" si="14"/>
        <v>0</v>
      </c>
      <c r="CG17" s="41">
        <f t="shared" si="14"/>
        <v>0</v>
      </c>
      <c r="CH17" s="41">
        <f t="shared" si="14"/>
        <v>0</v>
      </c>
      <c r="CI17" s="41">
        <f t="shared" si="14"/>
        <v>0</v>
      </c>
      <c r="CJ17" s="41">
        <f t="shared" si="14"/>
        <v>0</v>
      </c>
      <c r="CK17" s="41">
        <f t="shared" si="14"/>
        <v>0</v>
      </c>
      <c r="CL17" s="41">
        <f t="shared" si="14"/>
        <v>0</v>
      </c>
      <c r="CM17" s="41">
        <f t="shared" si="14"/>
        <v>0</v>
      </c>
      <c r="CN17" s="41">
        <f t="shared" si="14"/>
        <v>0</v>
      </c>
      <c r="CO17" s="41">
        <f t="shared" si="14"/>
        <v>0</v>
      </c>
      <c r="CP17" s="41">
        <f t="shared" si="14"/>
        <v>0</v>
      </c>
      <c r="CQ17" s="41">
        <f t="shared" si="14"/>
        <v>0</v>
      </c>
      <c r="CR17" s="41">
        <f t="shared" si="14"/>
        <v>0</v>
      </c>
      <c r="CS17" s="41">
        <f t="shared" si="14"/>
        <v>0</v>
      </c>
      <c r="CT17" s="41">
        <f t="shared" si="14"/>
        <v>0</v>
      </c>
      <c r="CU17" s="41">
        <f t="shared" si="14"/>
        <v>0</v>
      </c>
      <c r="CV17" s="41">
        <f t="shared" si="14"/>
        <v>0</v>
      </c>
      <c r="CW17" s="41">
        <f t="shared" si="14"/>
        <v>0</v>
      </c>
      <c r="CX17" s="41">
        <f t="shared" si="14"/>
        <v>0</v>
      </c>
      <c r="CY17" s="41">
        <f t="shared" si="14"/>
        <v>0</v>
      </c>
      <c r="CZ17" s="41">
        <f t="shared" si="14"/>
        <v>0</v>
      </c>
      <c r="DA17" s="41">
        <f t="shared" si="14"/>
        <v>0</v>
      </c>
      <c r="DB17" s="41">
        <f t="shared" si="14"/>
        <v>0</v>
      </c>
      <c r="DC17" s="41">
        <f t="shared" si="14"/>
        <v>0</v>
      </c>
    </row>
    <row r="18" spans="2:107" x14ac:dyDescent="0.35">
      <c r="B18" s="40" t="s">
        <v>106</v>
      </c>
      <c r="H18" s="46">
        <f t="shared" ref="H18:I18" si="15">SUMIF($B33:$B210,$B18,H$33:H$210)</f>
        <v>0</v>
      </c>
      <c r="I18" s="46">
        <f t="shared" si="15"/>
        <v>0</v>
      </c>
      <c r="J18" s="46">
        <f>SUMIF($B33:$B210,$B18,J$33:J$210)</f>
        <v>0</v>
      </c>
      <c r="K18" s="46">
        <f t="shared" ref="K18:BV18" si="16">SUMIF($B33:$B210,$B18,K$33:K$210)</f>
        <v>0</v>
      </c>
      <c r="L18" s="46">
        <f t="shared" si="16"/>
        <v>3637830</v>
      </c>
      <c r="M18" s="46">
        <f t="shared" si="16"/>
        <v>9472240.7096966654</v>
      </c>
      <c r="N18" s="46">
        <f t="shared" si="16"/>
        <v>18512492.90814333</v>
      </c>
      <c r="O18" s="46">
        <f t="shared" si="16"/>
        <v>59218316.166347787</v>
      </c>
      <c r="P18" s="46">
        <f t="shared" si="16"/>
        <v>97293014.971961111</v>
      </c>
      <c r="Q18" s="46">
        <f t="shared" si="16"/>
        <v>156607911.16353667</v>
      </c>
      <c r="R18" s="46">
        <f t="shared" si="16"/>
        <v>153178389.29676998</v>
      </c>
      <c r="S18" s="46">
        <f t="shared" si="16"/>
        <v>149748867.43000332</v>
      </c>
      <c r="T18" s="46">
        <f t="shared" si="16"/>
        <v>146319345.56323665</v>
      </c>
      <c r="U18" s="46">
        <f t="shared" si="16"/>
        <v>142889823.69646999</v>
      </c>
      <c r="V18" s="46">
        <f t="shared" si="16"/>
        <v>139460301.8297033</v>
      </c>
      <c r="W18" s="46">
        <f t="shared" si="16"/>
        <v>136030779.96293664</v>
      </c>
      <c r="X18" s="46">
        <f t="shared" si="16"/>
        <v>132601258.09616999</v>
      </c>
      <c r="Y18" s="46">
        <f t="shared" si="16"/>
        <v>129171736.22940335</v>
      </c>
      <c r="Z18" s="46">
        <f t="shared" si="16"/>
        <v>125742214.36263664</v>
      </c>
      <c r="AA18" s="46">
        <f t="shared" si="16"/>
        <v>122312692.49586995</v>
      </c>
      <c r="AB18" s="46">
        <f t="shared" si="16"/>
        <v>118883170.62910332</v>
      </c>
      <c r="AC18" s="46">
        <f t="shared" si="16"/>
        <v>115453648.76233666</v>
      </c>
      <c r="AD18" s="46">
        <f t="shared" si="16"/>
        <v>112024126.89556998</v>
      </c>
      <c r="AE18" s="46">
        <f t="shared" si="16"/>
        <v>108594605.0288033</v>
      </c>
      <c r="AF18" s="46">
        <f t="shared" si="16"/>
        <v>105165083.16203663</v>
      </c>
      <c r="AG18" s="46">
        <f t="shared" si="16"/>
        <v>101735561.29526997</v>
      </c>
      <c r="AH18" s="46">
        <f t="shared" si="16"/>
        <v>98306039.42850332</v>
      </c>
      <c r="AI18" s="46">
        <f t="shared" si="16"/>
        <v>94876517.561736614</v>
      </c>
      <c r="AJ18" s="46">
        <f t="shared" si="16"/>
        <v>91446995.694969952</v>
      </c>
      <c r="AK18" s="46">
        <f t="shared" si="16"/>
        <v>88017473.828203306</v>
      </c>
      <c r="AL18" s="46">
        <f t="shared" si="16"/>
        <v>84587951.961436629</v>
      </c>
      <c r="AM18" s="46">
        <f t="shared" si="16"/>
        <v>81158430.094669968</v>
      </c>
      <c r="AN18" s="46">
        <f t="shared" si="16"/>
        <v>77728908.227903321</v>
      </c>
      <c r="AO18" s="46">
        <f t="shared" si="16"/>
        <v>74299386.361136615</v>
      </c>
      <c r="AP18" s="46">
        <f t="shared" si="16"/>
        <v>70869864.494369939</v>
      </c>
      <c r="AQ18" s="46">
        <f t="shared" si="16"/>
        <v>67440342.627603292</v>
      </c>
      <c r="AR18" s="46">
        <f t="shared" si="16"/>
        <v>64010820.760836624</v>
      </c>
      <c r="AS18" s="46">
        <f t="shared" si="16"/>
        <v>60581298.894069947</v>
      </c>
      <c r="AT18" s="46">
        <f t="shared" si="16"/>
        <v>57151777.027303293</v>
      </c>
      <c r="AU18" s="46">
        <f t="shared" si="16"/>
        <v>53722255.160536624</v>
      </c>
      <c r="AV18" s="46">
        <f t="shared" si="16"/>
        <v>50292733.293769941</v>
      </c>
      <c r="AW18" s="46">
        <f t="shared" si="16"/>
        <v>46863211.427003279</v>
      </c>
      <c r="AX18" s="46">
        <f t="shared" si="16"/>
        <v>43433689.560236625</v>
      </c>
      <c r="AY18" s="46">
        <f t="shared" si="16"/>
        <v>40004167.693469949</v>
      </c>
      <c r="AZ18" s="46">
        <f t="shared" si="16"/>
        <v>36574645.826703288</v>
      </c>
      <c r="BA18" s="46">
        <f t="shared" si="16"/>
        <v>33145123.959936619</v>
      </c>
      <c r="BB18" s="46">
        <f t="shared" si="16"/>
        <v>29715602.093169946</v>
      </c>
      <c r="BC18" s="46">
        <f t="shared" si="16"/>
        <v>26286080.226403289</v>
      </c>
      <c r="BD18" s="46">
        <f t="shared" si="16"/>
        <v>22856558.359636616</v>
      </c>
      <c r="BE18" s="46">
        <f t="shared" si="16"/>
        <v>19427036.492869947</v>
      </c>
      <c r="BF18" s="46">
        <f t="shared" si="16"/>
        <v>16019608.535606617</v>
      </c>
      <c r="BG18" s="46">
        <f t="shared" si="16"/>
        <v>12736346.847593281</v>
      </c>
      <c r="BH18" s="46">
        <f t="shared" si="16"/>
        <v>10011463.041319979</v>
      </c>
      <c r="BI18" s="46">
        <f t="shared" si="16"/>
        <v>4327329.0995421801</v>
      </c>
      <c r="BJ18" s="46">
        <f t="shared" si="16"/>
        <v>0</v>
      </c>
      <c r="BK18" s="46">
        <f t="shared" si="16"/>
        <v>0</v>
      </c>
      <c r="BL18" s="46">
        <f t="shared" si="16"/>
        <v>0</v>
      </c>
      <c r="BM18" s="46">
        <f t="shared" si="16"/>
        <v>0</v>
      </c>
      <c r="BN18" s="46">
        <f t="shared" si="16"/>
        <v>0</v>
      </c>
      <c r="BO18" s="46">
        <f t="shared" si="16"/>
        <v>0</v>
      </c>
      <c r="BP18" s="46">
        <f t="shared" si="16"/>
        <v>0</v>
      </c>
      <c r="BQ18" s="46">
        <f t="shared" si="16"/>
        <v>0</v>
      </c>
      <c r="BR18" s="46">
        <f t="shared" si="16"/>
        <v>0</v>
      </c>
      <c r="BS18" s="46">
        <f t="shared" si="16"/>
        <v>0</v>
      </c>
      <c r="BT18" s="46">
        <f t="shared" si="16"/>
        <v>0</v>
      </c>
      <c r="BU18" s="46">
        <f t="shared" si="16"/>
        <v>0</v>
      </c>
      <c r="BV18" s="46">
        <f t="shared" si="16"/>
        <v>0</v>
      </c>
      <c r="BW18" s="46">
        <f t="shared" ref="BW18:DC18" si="17">SUMIF($B33:$B210,$B18,BW$33:BW$210)</f>
        <v>0</v>
      </c>
      <c r="BX18" s="46">
        <f t="shared" si="17"/>
        <v>0</v>
      </c>
      <c r="BY18" s="46">
        <f t="shared" si="17"/>
        <v>0</v>
      </c>
      <c r="BZ18" s="46">
        <f t="shared" si="17"/>
        <v>0</v>
      </c>
      <c r="CA18" s="46">
        <f t="shared" si="17"/>
        <v>0</v>
      </c>
      <c r="CB18" s="46">
        <f t="shared" si="17"/>
        <v>0</v>
      </c>
      <c r="CC18" s="46">
        <f t="shared" si="17"/>
        <v>0</v>
      </c>
      <c r="CD18" s="46">
        <f t="shared" si="17"/>
        <v>0</v>
      </c>
      <c r="CE18" s="46">
        <f t="shared" si="17"/>
        <v>0</v>
      </c>
      <c r="CF18" s="46">
        <f t="shared" si="17"/>
        <v>0</v>
      </c>
      <c r="CG18" s="46">
        <f t="shared" si="17"/>
        <v>0</v>
      </c>
      <c r="CH18" s="46">
        <f t="shared" si="17"/>
        <v>0</v>
      </c>
      <c r="CI18" s="46">
        <f t="shared" si="17"/>
        <v>0</v>
      </c>
      <c r="CJ18" s="46">
        <f t="shared" si="17"/>
        <v>0</v>
      </c>
      <c r="CK18" s="46">
        <f t="shared" si="17"/>
        <v>0</v>
      </c>
      <c r="CL18" s="46">
        <f t="shared" si="17"/>
        <v>0</v>
      </c>
      <c r="CM18" s="46">
        <f t="shared" si="17"/>
        <v>0</v>
      </c>
      <c r="CN18" s="46">
        <f t="shared" si="17"/>
        <v>0</v>
      </c>
      <c r="CO18" s="46">
        <f t="shared" si="17"/>
        <v>0</v>
      </c>
      <c r="CP18" s="46">
        <f t="shared" si="17"/>
        <v>0</v>
      </c>
      <c r="CQ18" s="46">
        <f t="shared" si="17"/>
        <v>0</v>
      </c>
      <c r="CR18" s="46">
        <f t="shared" si="17"/>
        <v>0</v>
      </c>
      <c r="CS18" s="46">
        <f t="shared" si="17"/>
        <v>0</v>
      </c>
      <c r="CT18" s="46">
        <f t="shared" si="17"/>
        <v>0</v>
      </c>
      <c r="CU18" s="46">
        <f t="shared" si="17"/>
        <v>0</v>
      </c>
      <c r="CV18" s="46">
        <f t="shared" si="17"/>
        <v>0</v>
      </c>
      <c r="CW18" s="46">
        <f t="shared" si="17"/>
        <v>0</v>
      </c>
      <c r="CX18" s="46">
        <f t="shared" si="17"/>
        <v>0</v>
      </c>
      <c r="CY18" s="46">
        <f t="shared" si="17"/>
        <v>0</v>
      </c>
      <c r="CZ18" s="46">
        <f t="shared" si="17"/>
        <v>0</v>
      </c>
      <c r="DA18" s="46">
        <f t="shared" si="17"/>
        <v>0</v>
      </c>
      <c r="DB18" s="46">
        <f t="shared" si="17"/>
        <v>0</v>
      </c>
      <c r="DC18" s="46">
        <f t="shared" si="17"/>
        <v>0</v>
      </c>
    </row>
    <row r="19" spans="2:107" x14ac:dyDescent="0.35">
      <c r="B19" s="40" t="s">
        <v>107</v>
      </c>
      <c r="H19" s="46">
        <f>SUMIF($B33:$B210,$B19,H$33:H$210)</f>
        <v>0</v>
      </c>
      <c r="I19" s="46">
        <f t="shared" ref="I19:BT19" si="18">SUMIF($B33:$B210,$B19,I$33:I$210)</f>
        <v>0</v>
      </c>
      <c r="J19" s="46">
        <f t="shared" si="18"/>
        <v>0</v>
      </c>
      <c r="K19" s="46">
        <f t="shared" si="18"/>
        <v>3637830</v>
      </c>
      <c r="L19" s="46">
        <f t="shared" si="18"/>
        <v>9472240.7096966654</v>
      </c>
      <c r="M19" s="46">
        <f t="shared" si="18"/>
        <v>18512492.90814333</v>
      </c>
      <c r="N19" s="46">
        <f t="shared" si="18"/>
        <v>59218316.166347787</v>
      </c>
      <c r="O19" s="46">
        <f t="shared" si="18"/>
        <v>97293014.971961111</v>
      </c>
      <c r="P19" s="46">
        <f t="shared" si="18"/>
        <v>156607911.16353667</v>
      </c>
      <c r="Q19" s="46">
        <f t="shared" si="18"/>
        <v>153178389.29676998</v>
      </c>
      <c r="R19" s="46">
        <f t="shared" si="18"/>
        <v>149748867.43000332</v>
      </c>
      <c r="S19" s="46">
        <f t="shared" si="18"/>
        <v>146319345.56323665</v>
      </c>
      <c r="T19" s="46">
        <f t="shared" si="18"/>
        <v>142889823.69646999</v>
      </c>
      <c r="U19" s="46">
        <f t="shared" si="18"/>
        <v>139460301.8297033</v>
      </c>
      <c r="V19" s="46">
        <f t="shared" si="18"/>
        <v>136030779.96293664</v>
      </c>
      <c r="W19" s="46">
        <f t="shared" si="18"/>
        <v>132601258.09616999</v>
      </c>
      <c r="X19" s="46">
        <f t="shared" si="18"/>
        <v>129171736.22940335</v>
      </c>
      <c r="Y19" s="46">
        <f t="shared" si="18"/>
        <v>125742214.36263664</v>
      </c>
      <c r="Z19" s="46">
        <f t="shared" si="18"/>
        <v>122312692.49586995</v>
      </c>
      <c r="AA19" s="46">
        <f t="shared" si="18"/>
        <v>118883170.62910332</v>
      </c>
      <c r="AB19" s="46">
        <f t="shared" si="18"/>
        <v>115453648.76233666</v>
      </c>
      <c r="AC19" s="46">
        <f t="shared" si="18"/>
        <v>112024126.89556998</v>
      </c>
      <c r="AD19" s="46">
        <f t="shared" si="18"/>
        <v>108594605.0288033</v>
      </c>
      <c r="AE19" s="46">
        <f t="shared" si="18"/>
        <v>105165083.16203663</v>
      </c>
      <c r="AF19" s="46">
        <f t="shared" si="18"/>
        <v>101735561.29526997</v>
      </c>
      <c r="AG19" s="46">
        <f t="shared" si="18"/>
        <v>98306039.42850332</v>
      </c>
      <c r="AH19" s="46">
        <f t="shared" si="18"/>
        <v>94876517.561736614</v>
      </c>
      <c r="AI19" s="46">
        <f t="shared" si="18"/>
        <v>91446995.694969952</v>
      </c>
      <c r="AJ19" s="46">
        <f t="shared" si="18"/>
        <v>88017473.828203306</v>
      </c>
      <c r="AK19" s="46">
        <f t="shared" si="18"/>
        <v>84587951.961436629</v>
      </c>
      <c r="AL19" s="46">
        <f t="shared" si="18"/>
        <v>81158430.094669968</v>
      </c>
      <c r="AM19" s="46">
        <f t="shared" si="18"/>
        <v>77728908.227903321</v>
      </c>
      <c r="AN19" s="46">
        <f t="shared" si="18"/>
        <v>74299386.361136615</v>
      </c>
      <c r="AO19" s="46">
        <f t="shared" si="18"/>
        <v>70869864.494369939</v>
      </c>
      <c r="AP19" s="46">
        <f t="shared" si="18"/>
        <v>67440342.627603292</v>
      </c>
      <c r="AQ19" s="46">
        <f t="shared" si="18"/>
        <v>64010820.760836624</v>
      </c>
      <c r="AR19" s="46">
        <f t="shared" si="18"/>
        <v>60581298.894069947</v>
      </c>
      <c r="AS19" s="46">
        <f t="shared" si="18"/>
        <v>57151777.027303293</v>
      </c>
      <c r="AT19" s="46">
        <f t="shared" si="18"/>
        <v>53722255.160536624</v>
      </c>
      <c r="AU19" s="46">
        <f t="shared" si="18"/>
        <v>50292733.293769941</v>
      </c>
      <c r="AV19" s="46">
        <f t="shared" si="18"/>
        <v>46863211.427003279</v>
      </c>
      <c r="AW19" s="46">
        <f t="shared" si="18"/>
        <v>43433689.560236625</v>
      </c>
      <c r="AX19" s="46">
        <f t="shared" si="18"/>
        <v>40004167.693469949</v>
      </c>
      <c r="AY19" s="46">
        <f t="shared" si="18"/>
        <v>36574645.826703288</v>
      </c>
      <c r="AZ19" s="46">
        <f t="shared" si="18"/>
        <v>33145123.959936619</v>
      </c>
      <c r="BA19" s="46">
        <f t="shared" si="18"/>
        <v>29715602.093169946</v>
      </c>
      <c r="BB19" s="46">
        <f t="shared" si="18"/>
        <v>26286080.226403289</v>
      </c>
      <c r="BC19" s="46">
        <f t="shared" si="18"/>
        <v>22856558.359636616</v>
      </c>
      <c r="BD19" s="46">
        <f t="shared" si="18"/>
        <v>19427036.492869947</v>
      </c>
      <c r="BE19" s="46">
        <f t="shared" si="18"/>
        <v>16019608.535606617</v>
      </c>
      <c r="BF19" s="46">
        <f t="shared" si="18"/>
        <v>12736346.847593281</v>
      </c>
      <c r="BG19" s="46">
        <f t="shared" si="18"/>
        <v>10011463.041319979</v>
      </c>
      <c r="BH19" s="46">
        <f t="shared" si="18"/>
        <v>4327329.0995421801</v>
      </c>
      <c r="BI19" s="46">
        <f t="shared" si="18"/>
        <v>0</v>
      </c>
      <c r="BJ19" s="46">
        <f t="shared" si="18"/>
        <v>0</v>
      </c>
      <c r="BK19" s="46">
        <f t="shared" si="18"/>
        <v>0</v>
      </c>
      <c r="BL19" s="46">
        <f t="shared" si="18"/>
        <v>0</v>
      </c>
      <c r="BM19" s="46">
        <f t="shared" si="18"/>
        <v>0</v>
      </c>
      <c r="BN19" s="46">
        <f t="shared" si="18"/>
        <v>0</v>
      </c>
      <c r="BO19" s="46">
        <f t="shared" si="18"/>
        <v>0</v>
      </c>
      <c r="BP19" s="46">
        <f t="shared" si="18"/>
        <v>0</v>
      </c>
      <c r="BQ19" s="46">
        <f t="shared" si="18"/>
        <v>0</v>
      </c>
      <c r="BR19" s="46">
        <f t="shared" si="18"/>
        <v>0</v>
      </c>
      <c r="BS19" s="46">
        <f t="shared" si="18"/>
        <v>0</v>
      </c>
      <c r="BT19" s="46">
        <f t="shared" si="18"/>
        <v>0</v>
      </c>
      <c r="BU19" s="46">
        <f t="shared" ref="BU19:DC19" si="19">SUMIF($B33:$B210,$B19,BU$33:BU$210)</f>
        <v>0</v>
      </c>
      <c r="BV19" s="46">
        <f t="shared" si="19"/>
        <v>0</v>
      </c>
      <c r="BW19" s="46">
        <f t="shared" si="19"/>
        <v>0</v>
      </c>
      <c r="BX19" s="46">
        <f t="shared" si="19"/>
        <v>0</v>
      </c>
      <c r="BY19" s="46">
        <f t="shared" si="19"/>
        <v>0</v>
      </c>
      <c r="BZ19" s="46">
        <f t="shared" si="19"/>
        <v>0</v>
      </c>
      <c r="CA19" s="46">
        <f t="shared" si="19"/>
        <v>0</v>
      </c>
      <c r="CB19" s="46">
        <f t="shared" si="19"/>
        <v>0</v>
      </c>
      <c r="CC19" s="46">
        <f t="shared" si="19"/>
        <v>0</v>
      </c>
      <c r="CD19" s="46">
        <f t="shared" si="19"/>
        <v>0</v>
      </c>
      <c r="CE19" s="46">
        <f t="shared" si="19"/>
        <v>0</v>
      </c>
      <c r="CF19" s="46">
        <f t="shared" si="19"/>
        <v>0</v>
      </c>
      <c r="CG19" s="46">
        <f t="shared" si="19"/>
        <v>0</v>
      </c>
      <c r="CH19" s="46">
        <f t="shared" si="19"/>
        <v>0</v>
      </c>
      <c r="CI19" s="46">
        <f t="shared" si="19"/>
        <v>0</v>
      </c>
      <c r="CJ19" s="46">
        <f t="shared" si="19"/>
        <v>0</v>
      </c>
      <c r="CK19" s="46">
        <f t="shared" si="19"/>
        <v>0</v>
      </c>
      <c r="CL19" s="46">
        <f t="shared" si="19"/>
        <v>0</v>
      </c>
      <c r="CM19" s="46">
        <f t="shared" si="19"/>
        <v>0</v>
      </c>
      <c r="CN19" s="46">
        <f t="shared" si="19"/>
        <v>0</v>
      </c>
      <c r="CO19" s="46">
        <f t="shared" si="19"/>
        <v>0</v>
      </c>
      <c r="CP19" s="46">
        <f t="shared" si="19"/>
        <v>0</v>
      </c>
      <c r="CQ19" s="46">
        <f t="shared" si="19"/>
        <v>0</v>
      </c>
      <c r="CR19" s="46">
        <f t="shared" si="19"/>
        <v>0</v>
      </c>
      <c r="CS19" s="46">
        <f t="shared" si="19"/>
        <v>0</v>
      </c>
      <c r="CT19" s="46">
        <f t="shared" si="19"/>
        <v>0</v>
      </c>
      <c r="CU19" s="46">
        <f t="shared" si="19"/>
        <v>0</v>
      </c>
      <c r="CV19" s="46">
        <f t="shared" si="19"/>
        <v>0</v>
      </c>
      <c r="CW19" s="46">
        <f t="shared" si="19"/>
        <v>0</v>
      </c>
      <c r="CX19" s="46">
        <f t="shared" si="19"/>
        <v>0</v>
      </c>
      <c r="CY19" s="46">
        <f t="shared" si="19"/>
        <v>0</v>
      </c>
      <c r="CZ19" s="46">
        <f t="shared" si="19"/>
        <v>0</v>
      </c>
      <c r="DA19" s="46">
        <f t="shared" si="19"/>
        <v>0</v>
      </c>
      <c r="DB19" s="46">
        <f t="shared" si="19"/>
        <v>0</v>
      </c>
      <c r="DC19" s="46">
        <f t="shared" si="19"/>
        <v>0</v>
      </c>
    </row>
    <row r="21" spans="2:107" x14ac:dyDescent="0.35">
      <c r="B21" s="44" t="s">
        <v>100</v>
      </c>
    </row>
    <row r="22" spans="2:107" x14ac:dyDescent="0.35">
      <c r="B22" s="40" t="s">
        <v>103</v>
      </c>
      <c r="H22" s="46">
        <f>-SUMIF($B33:$B210,$B22,H$33:H$210)</f>
        <v>0</v>
      </c>
      <c r="I22" s="46">
        <f t="shared" ref="I22:BT22" si="20">-SUMIF($B33:$B210,$B22,I$33:I$210)</f>
        <v>0</v>
      </c>
      <c r="J22" s="46">
        <f t="shared" si="20"/>
        <v>0</v>
      </c>
      <c r="K22" s="46">
        <f t="shared" si="20"/>
        <v>0</v>
      </c>
      <c r="L22" s="46">
        <f t="shared" si="20"/>
        <v>79538.074211999992</v>
      </c>
      <c r="M22" s="46">
        <f t="shared" si="20"/>
        <v>520173.59757504001</v>
      </c>
      <c r="N22" s="46">
        <f t="shared" si="20"/>
        <v>2502592.7988810372</v>
      </c>
      <c r="O22" s="46">
        <f t="shared" si="20"/>
        <v>5546329.4074985525</v>
      </c>
      <c r="P22" s="46">
        <f t="shared" si="20"/>
        <v>9172191.2517546676</v>
      </c>
      <c r="Q22" s="46">
        <f t="shared" si="20"/>
        <v>10920612.709966296</v>
      </c>
      <c r="R22" s="46">
        <f t="shared" si="20"/>
        <v>10046963.693168992</v>
      </c>
      <c r="S22" s="46">
        <f t="shared" si="20"/>
        <v>9243206.5977154747</v>
      </c>
      <c r="T22" s="46">
        <f t="shared" si="20"/>
        <v>8503750.0698982365</v>
      </c>
      <c r="U22" s="46">
        <f t="shared" si="20"/>
        <v>7823450.0643063774</v>
      </c>
      <c r="V22" s="46">
        <f t="shared" si="20"/>
        <v>7197574.0591618679</v>
      </c>
      <c r="W22" s="46">
        <f t="shared" si="20"/>
        <v>6621768.1344289184</v>
      </c>
      <c r="X22" s="46">
        <f t="shared" si="20"/>
        <v>6092026.6836746037</v>
      </c>
      <c r="Y22" s="46">
        <f t="shared" si="20"/>
        <v>5604664.5489806347</v>
      </c>
      <c r="Z22" s="46">
        <f t="shared" si="20"/>
        <v>5156291.3850621842</v>
      </c>
      <c r="AA22" s="46">
        <f t="shared" si="20"/>
        <v>4743788.074257209</v>
      </c>
      <c r="AB22" s="46">
        <f t="shared" si="20"/>
        <v>4364285.0283166328</v>
      </c>
      <c r="AC22" s="46">
        <f t="shared" si="20"/>
        <v>4015142.2260513022</v>
      </c>
      <c r="AD22" s="46">
        <f t="shared" si="20"/>
        <v>3693930.8479671977</v>
      </c>
      <c r="AE22" s="46">
        <f t="shared" si="20"/>
        <v>3398416.3801298221</v>
      </c>
      <c r="AF22" s="46">
        <f t="shared" si="20"/>
        <v>3126543.0697194366</v>
      </c>
      <c r="AG22" s="46">
        <f t="shared" si="20"/>
        <v>2876419.6241418817</v>
      </c>
      <c r="AH22" s="46">
        <f t="shared" si="20"/>
        <v>2646306.0542105311</v>
      </c>
      <c r="AI22" s="46">
        <f t="shared" si="20"/>
        <v>2434601.5698736892</v>
      </c>
      <c r="AJ22" s="46">
        <f t="shared" si="20"/>
        <v>2239833.4442837932</v>
      </c>
      <c r="AK22" s="46">
        <f t="shared" si="20"/>
        <v>2060646.7687410903</v>
      </c>
      <c r="AL22" s="46">
        <f t="shared" si="20"/>
        <v>1895795.0272418028</v>
      </c>
      <c r="AM22" s="46">
        <f t="shared" si="20"/>
        <v>1744131.4250624585</v>
      </c>
      <c r="AN22" s="46">
        <f t="shared" si="20"/>
        <v>1604600.9110574615</v>
      </c>
      <c r="AO22" s="46">
        <f t="shared" si="20"/>
        <v>1476232.8381728646</v>
      </c>
      <c r="AP22" s="46">
        <f t="shared" si="20"/>
        <v>1358134.2111190355</v>
      </c>
      <c r="AQ22" s="46">
        <f t="shared" si="20"/>
        <v>1249483.474229513</v>
      </c>
      <c r="AR22" s="46">
        <f t="shared" si="20"/>
        <v>1149524.7962911518</v>
      </c>
      <c r="AS22" s="46">
        <f t="shared" si="20"/>
        <v>1057562.8125878596</v>
      </c>
      <c r="AT22" s="46">
        <f t="shared" si="20"/>
        <v>972957.78758083098</v>
      </c>
      <c r="AU22" s="46">
        <f t="shared" si="20"/>
        <v>895121.1645743642</v>
      </c>
      <c r="AV22" s="46">
        <f t="shared" si="20"/>
        <v>823511.47140841535</v>
      </c>
      <c r="AW22" s="46">
        <f t="shared" si="20"/>
        <v>757630.55369574204</v>
      </c>
      <c r="AX22" s="46">
        <f t="shared" si="20"/>
        <v>697020.10940008261</v>
      </c>
      <c r="AY22" s="46">
        <f t="shared" si="20"/>
        <v>641258.50064807618</v>
      </c>
      <c r="AZ22" s="46">
        <f t="shared" si="20"/>
        <v>589957.82059622998</v>
      </c>
      <c r="BA22" s="46">
        <f t="shared" si="20"/>
        <v>542761.19494853157</v>
      </c>
      <c r="BB22" s="46">
        <f t="shared" si="20"/>
        <v>499340.29935264913</v>
      </c>
      <c r="BC22" s="46">
        <f t="shared" si="20"/>
        <v>459393.07540443714</v>
      </c>
      <c r="BD22" s="46">
        <f t="shared" si="20"/>
        <v>422641.62937208219</v>
      </c>
      <c r="BE22" s="46">
        <f t="shared" si="20"/>
        <v>433626.22763054533</v>
      </c>
      <c r="BF22" s="46">
        <f t="shared" si="20"/>
        <v>561094.34531922464</v>
      </c>
      <c r="BG22" s="46">
        <f t="shared" si="20"/>
        <v>1234422.9850223742</v>
      </c>
      <c r="BH22" s="46">
        <f t="shared" si="20"/>
        <v>1111696.186794302</v>
      </c>
      <c r="BI22" s="46">
        <f t="shared" si="20"/>
        <v>1519538.9930124991</v>
      </c>
      <c r="BJ22" s="46">
        <f t="shared" si="20"/>
        <v>0</v>
      </c>
      <c r="BK22" s="46">
        <f t="shared" si="20"/>
        <v>0</v>
      </c>
      <c r="BL22" s="46">
        <f t="shared" si="20"/>
        <v>0</v>
      </c>
      <c r="BM22" s="46">
        <f t="shared" si="20"/>
        <v>0</v>
      </c>
      <c r="BN22" s="46">
        <f t="shared" si="20"/>
        <v>0</v>
      </c>
      <c r="BO22" s="46">
        <f t="shared" si="20"/>
        <v>0</v>
      </c>
      <c r="BP22" s="46">
        <f t="shared" si="20"/>
        <v>0</v>
      </c>
      <c r="BQ22" s="46">
        <f t="shared" si="20"/>
        <v>0</v>
      </c>
      <c r="BR22" s="46">
        <f t="shared" si="20"/>
        <v>0</v>
      </c>
      <c r="BS22" s="46">
        <f t="shared" si="20"/>
        <v>0</v>
      </c>
      <c r="BT22" s="46">
        <f t="shared" si="20"/>
        <v>0</v>
      </c>
      <c r="BU22" s="46">
        <f t="shared" ref="BU22:DC22" si="21">-SUMIF($B33:$B210,$B22,BU$33:BU$210)</f>
        <v>0</v>
      </c>
      <c r="BV22" s="46">
        <f t="shared" si="21"/>
        <v>0</v>
      </c>
      <c r="BW22" s="46">
        <f t="shared" si="21"/>
        <v>0</v>
      </c>
      <c r="BX22" s="46">
        <f t="shared" si="21"/>
        <v>0</v>
      </c>
      <c r="BY22" s="46">
        <f t="shared" si="21"/>
        <v>0</v>
      </c>
      <c r="BZ22" s="46">
        <f t="shared" si="21"/>
        <v>0</v>
      </c>
      <c r="CA22" s="46">
        <f t="shared" si="21"/>
        <v>0</v>
      </c>
      <c r="CB22" s="46">
        <f t="shared" si="21"/>
        <v>0</v>
      </c>
      <c r="CC22" s="46">
        <f t="shared" si="21"/>
        <v>0</v>
      </c>
      <c r="CD22" s="46">
        <f t="shared" si="21"/>
        <v>0</v>
      </c>
      <c r="CE22" s="46">
        <f t="shared" si="21"/>
        <v>0</v>
      </c>
      <c r="CF22" s="46">
        <f t="shared" si="21"/>
        <v>0</v>
      </c>
      <c r="CG22" s="46">
        <f t="shared" si="21"/>
        <v>0</v>
      </c>
      <c r="CH22" s="46">
        <f t="shared" si="21"/>
        <v>0</v>
      </c>
      <c r="CI22" s="46">
        <f t="shared" si="21"/>
        <v>0</v>
      </c>
      <c r="CJ22" s="46">
        <f t="shared" si="21"/>
        <v>0</v>
      </c>
      <c r="CK22" s="46">
        <f t="shared" si="21"/>
        <v>0</v>
      </c>
      <c r="CL22" s="46">
        <f t="shared" si="21"/>
        <v>0</v>
      </c>
      <c r="CM22" s="46">
        <f t="shared" si="21"/>
        <v>0</v>
      </c>
      <c r="CN22" s="46">
        <f t="shared" si="21"/>
        <v>0</v>
      </c>
      <c r="CO22" s="46">
        <f t="shared" si="21"/>
        <v>0</v>
      </c>
      <c r="CP22" s="46">
        <f t="shared" si="21"/>
        <v>0</v>
      </c>
      <c r="CQ22" s="46">
        <f t="shared" si="21"/>
        <v>0</v>
      </c>
      <c r="CR22" s="46">
        <f t="shared" si="21"/>
        <v>0</v>
      </c>
      <c r="CS22" s="46">
        <f t="shared" si="21"/>
        <v>0</v>
      </c>
      <c r="CT22" s="46">
        <f t="shared" si="21"/>
        <v>0</v>
      </c>
      <c r="CU22" s="46">
        <f t="shared" si="21"/>
        <v>0</v>
      </c>
      <c r="CV22" s="46">
        <f t="shared" si="21"/>
        <v>0</v>
      </c>
      <c r="CW22" s="46">
        <f t="shared" si="21"/>
        <v>0</v>
      </c>
      <c r="CX22" s="46">
        <f t="shared" si="21"/>
        <v>0</v>
      </c>
      <c r="CY22" s="46">
        <f t="shared" si="21"/>
        <v>0</v>
      </c>
      <c r="CZ22" s="46">
        <f t="shared" si="21"/>
        <v>0</v>
      </c>
      <c r="DA22" s="46">
        <f t="shared" si="21"/>
        <v>0</v>
      </c>
      <c r="DB22" s="46">
        <f t="shared" si="21"/>
        <v>0</v>
      </c>
      <c r="DC22" s="46">
        <f t="shared" si="21"/>
        <v>0</v>
      </c>
    </row>
    <row r="23" spans="2:107" x14ac:dyDescent="0.35">
      <c r="B23" s="40" t="s">
        <v>108</v>
      </c>
      <c r="H23" s="41">
        <f>H9-H22+H11</f>
        <v>0</v>
      </c>
      <c r="I23" s="41">
        <f t="shared" ref="I23:BT23" si="22">I9-I22+I11</f>
        <v>0</v>
      </c>
      <c r="J23" s="41">
        <f t="shared" si="22"/>
        <v>0</v>
      </c>
      <c r="K23" s="41">
        <f t="shared" si="22"/>
        <v>65480.94</v>
      </c>
      <c r="L23" s="41">
        <f t="shared" si="22"/>
        <v>178537.10806587333</v>
      </c>
      <c r="M23" s="41">
        <f t="shared" si="22"/>
        <v>129811.78629941324</v>
      </c>
      <c r="N23" s="41">
        <f t="shared" si="22"/>
        <v>-394946.64314464154</v>
      </c>
      <c r="O23" s="41">
        <f t="shared" si="22"/>
        <v>-1119538.2900223257</v>
      </c>
      <c r="P23" s="41">
        <f t="shared" si="22"/>
        <v>-1861951.8140912633</v>
      </c>
      <c r="Q23" s="41">
        <f t="shared" si="22"/>
        <v>-1914937.4349141093</v>
      </c>
      <c r="R23" s="41">
        <f t="shared" si="22"/>
        <v>-1164751.2053204067</v>
      </c>
      <c r="S23" s="41">
        <f t="shared" si="22"/>
        <v>-484456.89707048796</v>
      </c>
      <c r="T23" s="41">
        <f t="shared" si="22"/>
        <v>131536.84354314953</v>
      </c>
      <c r="U23" s="41">
        <f t="shared" si="22"/>
        <v>688374.06193140894</v>
      </c>
      <c r="V23" s="41">
        <f t="shared" si="22"/>
        <v>1190787.2798723178</v>
      </c>
      <c r="W23" s="41">
        <f t="shared" si="22"/>
        <v>1643130.4174016686</v>
      </c>
      <c r="X23" s="41">
        <f t="shared" si="22"/>
        <v>2049409.0809523836</v>
      </c>
      <c r="Y23" s="41">
        <f t="shared" si="22"/>
        <v>2413308.428442752</v>
      </c>
      <c r="Z23" s="41">
        <f t="shared" si="22"/>
        <v>2738218.8051576018</v>
      </c>
      <c r="AA23" s="41">
        <f t="shared" si="22"/>
        <v>3027259.3287589764</v>
      </c>
      <c r="AB23" s="41">
        <f t="shared" si="22"/>
        <v>3283299.5874959538</v>
      </c>
      <c r="AC23" s="41">
        <f t="shared" si="22"/>
        <v>3508979.6025576843</v>
      </c>
      <c r="AD23" s="41">
        <f t="shared" si="22"/>
        <v>3706728.1934381877</v>
      </c>
      <c r="AE23" s="41">
        <f t="shared" si="22"/>
        <v>3878779.8740719641</v>
      </c>
      <c r="AF23" s="41">
        <f t="shared" si="22"/>
        <v>4027190.3972787494</v>
      </c>
      <c r="AG23" s="41">
        <f t="shared" si="22"/>
        <v>4153851.0556527046</v>
      </c>
      <c r="AH23" s="41">
        <f t="shared" si="22"/>
        <v>4260501.8383804541</v>
      </c>
      <c r="AI23" s="41">
        <f t="shared" si="22"/>
        <v>4348743.5355136963</v>
      </c>
      <c r="AJ23" s="41">
        <f t="shared" si="22"/>
        <v>4420048.8738999926</v>
      </c>
      <c r="AK23" s="41">
        <f t="shared" si="22"/>
        <v>4475772.7622390958</v>
      </c>
      <c r="AL23" s="41">
        <f t="shared" si="22"/>
        <v>4517161.7165347831</v>
      </c>
      <c r="AM23" s="41">
        <f t="shared" si="22"/>
        <v>4545362.5315105282</v>
      </c>
      <c r="AN23" s="41">
        <f t="shared" si="22"/>
        <v>4561430.2583119236</v>
      </c>
      <c r="AO23" s="41">
        <f t="shared" si="22"/>
        <v>4566335.5439929198</v>
      </c>
      <c r="AP23" s="41">
        <f t="shared" si="22"/>
        <v>4560971.3838431491</v>
      </c>
      <c r="AQ23" s="41">
        <f t="shared" si="22"/>
        <v>4546159.3335290728</v>
      </c>
      <c r="AR23" s="41">
        <f t="shared" si="22"/>
        <v>4522655.2242638338</v>
      </c>
      <c r="AS23" s="41">
        <f t="shared" si="22"/>
        <v>4491154.4207635261</v>
      </c>
      <c r="AT23" s="41">
        <f t="shared" si="22"/>
        <v>4452296.6585669545</v>
      </c>
      <c r="AU23" s="41">
        <f t="shared" si="22"/>
        <v>4406670.4943698207</v>
      </c>
      <c r="AV23" s="41">
        <f t="shared" si="22"/>
        <v>4354817.4003321696</v>
      </c>
      <c r="AW23" s="41">
        <f t="shared" si="22"/>
        <v>4297235.5308412435</v>
      </c>
      <c r="AX23" s="41">
        <f t="shared" si="22"/>
        <v>4234383.1879333034</v>
      </c>
      <c r="AY23" s="41">
        <f t="shared" si="22"/>
        <v>4166682.009481709</v>
      </c>
      <c r="AZ23" s="41">
        <f t="shared" si="22"/>
        <v>4094519.9023299553</v>
      </c>
      <c r="BA23" s="41">
        <f t="shared" si="22"/>
        <v>4018253.7407740531</v>
      </c>
      <c r="BB23" s="41">
        <f t="shared" si="22"/>
        <v>3938211.8491663365</v>
      </c>
      <c r="BC23" s="41">
        <f t="shared" si="22"/>
        <v>3854696.2859109482</v>
      </c>
      <c r="BD23" s="41">
        <f t="shared" si="22"/>
        <v>3767984.9447397031</v>
      </c>
      <c r="BE23" s="41">
        <f t="shared" si="22"/>
        <v>3611841.3401453649</v>
      </c>
      <c r="BF23" s="41">
        <f t="shared" si="22"/>
        <v>3239774.539591711</v>
      </c>
      <c r="BG23" s="41">
        <f t="shared" si="22"/>
        <v>1899921.399251366</v>
      </c>
      <c r="BH23" s="41">
        <f t="shared" si="22"/>
        <v>962483.24961901444</v>
      </c>
      <c r="BI23" s="41">
        <f t="shared" si="22"/>
        <v>-752147.96967855934</v>
      </c>
      <c r="BJ23" s="41">
        <f>BJ9-BJ22+BJ11</f>
        <v>0</v>
      </c>
      <c r="BK23" s="41">
        <f t="shared" si="22"/>
        <v>0</v>
      </c>
      <c r="BL23" s="41">
        <f t="shared" si="22"/>
        <v>0</v>
      </c>
      <c r="BM23" s="41">
        <f t="shared" si="22"/>
        <v>0</v>
      </c>
      <c r="BN23" s="41">
        <f t="shared" si="22"/>
        <v>0</v>
      </c>
      <c r="BO23" s="41">
        <f t="shared" si="22"/>
        <v>0</v>
      </c>
      <c r="BP23" s="41">
        <f t="shared" si="22"/>
        <v>0</v>
      </c>
      <c r="BQ23" s="41">
        <f t="shared" si="22"/>
        <v>0</v>
      </c>
      <c r="BR23" s="41">
        <f t="shared" si="22"/>
        <v>0</v>
      </c>
      <c r="BS23" s="41">
        <f t="shared" si="22"/>
        <v>0</v>
      </c>
      <c r="BT23" s="41">
        <f t="shared" si="22"/>
        <v>0</v>
      </c>
      <c r="BU23" s="41">
        <f t="shared" ref="BU23:DC23" si="23">BU9-BU22+BU11</f>
        <v>0</v>
      </c>
      <c r="BV23" s="41">
        <f t="shared" si="23"/>
        <v>0</v>
      </c>
      <c r="BW23" s="41">
        <f t="shared" si="23"/>
        <v>0</v>
      </c>
      <c r="BX23" s="41">
        <f t="shared" si="23"/>
        <v>0</v>
      </c>
      <c r="BY23" s="41">
        <f t="shared" si="23"/>
        <v>0</v>
      </c>
      <c r="BZ23" s="41">
        <f t="shared" si="23"/>
        <v>0</v>
      </c>
      <c r="CA23" s="41">
        <f t="shared" si="23"/>
        <v>0</v>
      </c>
      <c r="CB23" s="41">
        <f t="shared" si="23"/>
        <v>0</v>
      </c>
      <c r="CC23" s="41">
        <f t="shared" si="23"/>
        <v>0</v>
      </c>
      <c r="CD23" s="41">
        <f t="shared" si="23"/>
        <v>0</v>
      </c>
      <c r="CE23" s="41">
        <f t="shared" si="23"/>
        <v>0</v>
      </c>
      <c r="CF23" s="41">
        <f t="shared" si="23"/>
        <v>0</v>
      </c>
      <c r="CG23" s="41">
        <f t="shared" si="23"/>
        <v>0</v>
      </c>
      <c r="CH23" s="41">
        <f t="shared" si="23"/>
        <v>0</v>
      </c>
      <c r="CI23" s="41">
        <f t="shared" si="23"/>
        <v>0</v>
      </c>
      <c r="CJ23" s="41">
        <f t="shared" si="23"/>
        <v>0</v>
      </c>
      <c r="CK23" s="41">
        <f t="shared" si="23"/>
        <v>0</v>
      </c>
      <c r="CL23" s="41">
        <f t="shared" si="23"/>
        <v>0</v>
      </c>
      <c r="CM23" s="41">
        <f t="shared" si="23"/>
        <v>0</v>
      </c>
      <c r="CN23" s="41">
        <f t="shared" si="23"/>
        <v>0</v>
      </c>
      <c r="CO23" s="41">
        <f t="shared" si="23"/>
        <v>0</v>
      </c>
      <c r="CP23" s="41">
        <f t="shared" si="23"/>
        <v>0</v>
      </c>
      <c r="CQ23" s="41">
        <f t="shared" si="23"/>
        <v>0</v>
      </c>
      <c r="CR23" s="41">
        <f t="shared" si="23"/>
        <v>0</v>
      </c>
      <c r="CS23" s="41">
        <f t="shared" si="23"/>
        <v>0</v>
      </c>
      <c r="CT23" s="41">
        <f t="shared" si="23"/>
        <v>0</v>
      </c>
      <c r="CU23" s="41">
        <f t="shared" si="23"/>
        <v>0</v>
      </c>
      <c r="CV23" s="41">
        <f t="shared" si="23"/>
        <v>0</v>
      </c>
      <c r="CW23" s="41">
        <f t="shared" si="23"/>
        <v>0</v>
      </c>
      <c r="CX23" s="41">
        <f t="shared" si="23"/>
        <v>0</v>
      </c>
      <c r="CY23" s="41">
        <f t="shared" si="23"/>
        <v>0</v>
      </c>
      <c r="CZ23" s="41">
        <f t="shared" si="23"/>
        <v>0</v>
      </c>
      <c r="DA23" s="41">
        <f t="shared" si="23"/>
        <v>0</v>
      </c>
      <c r="DB23" s="41">
        <f t="shared" si="23"/>
        <v>0</v>
      </c>
      <c r="DC23" s="41">
        <f t="shared" si="23"/>
        <v>0</v>
      </c>
    </row>
    <row r="24" spans="2:107" x14ac:dyDescent="0.35">
      <c r="B24" s="40" t="s">
        <v>109</v>
      </c>
      <c r="H24" s="41">
        <f>(H23*Inflation_WACC_Taxes_Price!$C$32)/(1-Inflation_WACC_Taxes_Price!$C$32)</f>
        <v>0</v>
      </c>
      <c r="I24" s="41">
        <f>(I23*Inflation_WACC_Taxes_Price!$C$32)/(1-Inflation_WACC_Taxes_Price!$C$32)</f>
        <v>0</v>
      </c>
      <c r="J24" s="41">
        <f>(J23*Inflation_WACC_Taxes_Price!$C$32)/(1-Inflation_WACC_Taxes_Price!$C$32)</f>
        <v>0</v>
      </c>
      <c r="K24" s="41">
        <f>(K23*Inflation_WACC_Taxes_Price!$C$32)/(1-Inflation_WACC_Taxes_Price!$C$32)</f>
        <v>23608.774285714288</v>
      </c>
      <c r="L24" s="41">
        <f>(L23*Inflation_WACC_Taxes_Price!$C$32)/(1-Inflation_WACC_Taxes_Price!$C$32)</f>
        <v>64370.521955723038</v>
      </c>
      <c r="M24" s="41">
        <f>(M23*Inflation_WACC_Taxes_Price!$C$32)/(1-Inflation_WACC_Taxes_Price!$C$32)</f>
        <v>46802.88893788369</v>
      </c>
      <c r="N24" s="41">
        <f>(N23*Inflation_WACC_Taxes_Price!$C$32)/(1-Inflation_WACC_Taxes_Price!$C$32)</f>
        <v>-142395.72848072113</v>
      </c>
      <c r="O24" s="41">
        <f>(O23*Inflation_WACC_Taxes_Price!$C$32)/(1-Inflation_WACC_Taxes_Price!$C$32)</f>
        <v>-403643.05694682489</v>
      </c>
      <c r="P24" s="41">
        <f>(P23*Inflation_WACC_Taxes_Price!$C$32)/(1-Inflation_WACC_Taxes_Price!$C$32)</f>
        <v>-671315.96018256433</v>
      </c>
      <c r="Q24" s="41">
        <f>(Q23*Inflation_WACC_Taxes_Price!$C$32)/(1-Inflation_WACC_Taxes_Price!$C$32)</f>
        <v>-690419.61939080129</v>
      </c>
      <c r="R24" s="41">
        <f>(R23*Inflation_WACC_Taxes_Price!$C$32)/(1-Inflation_WACC_Taxes_Price!$C$32)</f>
        <v>-419944.31212232355</v>
      </c>
      <c r="S24" s="41">
        <f>(S23*Inflation_WACC_Taxes_Price!$C$32)/(1-Inflation_WACC_Taxes_Price!$C$32)</f>
        <v>-174668.13295738684</v>
      </c>
      <c r="T24" s="41">
        <f>(T23*Inflation_WACC_Taxes_Price!$C$32)/(1-Inflation_WACC_Taxes_Price!$C$32)</f>
        <v>47424.848352292007</v>
      </c>
      <c r="U24" s="41">
        <f>(U23*Inflation_WACC_Taxes_Price!$C$32)/(1-Inflation_WACC_Taxes_Price!$C$32)</f>
        <v>248189.28763513386</v>
      </c>
      <c r="V24" s="41">
        <f>(V23*Inflation_WACC_Taxes_Price!$C$32)/(1-Inflation_WACC_Taxes_Price!$C$32)</f>
        <v>429331.46825328469</v>
      </c>
      <c r="W24" s="41">
        <f>(W23*Inflation_WACC_Taxes_Price!$C$32)/(1-Inflation_WACC_Taxes_Price!$C$32)</f>
        <v>592421.17089992133</v>
      </c>
      <c r="X24" s="41">
        <f>(X23*Inflation_WACC_Taxes_Price!$C$32)/(1-Inflation_WACC_Taxes_Price!$C$32)</f>
        <v>738902.59381276416</v>
      </c>
      <c r="Y24" s="41">
        <f>(Y23*Inflation_WACC_Taxes_Price!$C$32)/(1-Inflation_WACC_Taxes_Price!$C$32)</f>
        <v>870104.39937051618</v>
      </c>
      <c r="Z24" s="41">
        <f>(Z23*Inflation_WACC_Taxes_Price!$C$32)/(1-Inflation_WACC_Taxes_Price!$C$32)</f>
        <v>987248.95696158439</v>
      </c>
      <c r="AA24" s="41">
        <f>(AA23*Inflation_WACC_Taxes_Price!$C$32)/(1-Inflation_WACC_Taxes_Price!$C$32)</f>
        <v>1091460.8464233046</v>
      </c>
      <c r="AB24" s="41">
        <f>(AB23*Inflation_WACC_Taxes_Price!$C$32)/(1-Inflation_WACC_Taxes_Price!$C$32)</f>
        <v>1183774.6812060243</v>
      </c>
      <c r="AC24" s="41">
        <f>(AC23*Inflation_WACC_Taxes_Price!$C$32)/(1-Inflation_WACC_Taxes_Price!$C$32)</f>
        <v>1265142.3056840631</v>
      </c>
      <c r="AD24" s="41">
        <f>(AD23*Inflation_WACC_Taxes_Price!$C$32)/(1-Inflation_WACC_Taxes_Price!$C$32)</f>
        <v>1336439.4166817956</v>
      </c>
      <c r="AE24" s="41">
        <f>(AE23*Inflation_WACC_Taxes_Price!$C$32)/(1-Inflation_WACC_Taxes_Price!$C$32)</f>
        <v>1398471.6552776471</v>
      </c>
      <c r="AF24" s="41">
        <f>(AF23*Inflation_WACC_Taxes_Price!$C$32)/(1-Inflation_WACC_Taxes_Price!$C$32)</f>
        <v>1451980.2112637667</v>
      </c>
      <c r="AG24" s="41">
        <f>(AG23*Inflation_WACC_Taxes_Price!$C$32)/(1-Inflation_WACC_Taxes_Price!$C$32)</f>
        <v>1497646.9792489342</v>
      </c>
      <c r="AH24" s="41">
        <f>(AH23*Inflation_WACC_Taxes_Price!$C$32)/(1-Inflation_WACC_Taxes_Price!$C$32)</f>
        <v>1536099.302273225</v>
      </c>
      <c r="AI24" s="41">
        <f>(AI23*Inflation_WACC_Taxes_Price!$C$32)/(1-Inflation_WACC_Taxes_Price!$C$32)</f>
        <v>1567914.3359335095</v>
      </c>
      <c r="AJ24" s="41">
        <f>(AJ23*Inflation_WACC_Taxes_Price!$C$32)/(1-Inflation_WACC_Taxes_Price!$C$32)</f>
        <v>1593623.0633789091</v>
      </c>
      <c r="AK24" s="41">
        <f>(AK23*Inflation_WACC_Taxes_Price!$C$32)/(1-Inflation_WACC_Taxes_Price!$C$32)</f>
        <v>1613713.989106613</v>
      </c>
      <c r="AL24" s="41">
        <f>(AL23*Inflation_WACC_Taxes_Price!$C$32)/(1-Inflation_WACC_Taxes_Price!$C$32)</f>
        <v>1628636.5372540376</v>
      </c>
      <c r="AM24" s="41">
        <f>(AM23*Inflation_WACC_Taxes_Price!$C$32)/(1-Inflation_WACC_Taxes_Price!$C$32)</f>
        <v>1638804.1780276056</v>
      </c>
      <c r="AN24" s="41">
        <f>(AN23*Inflation_WACC_Taxes_Price!$C$32)/(1-Inflation_WACC_Taxes_Price!$C$32)</f>
        <v>1644597.3040172241</v>
      </c>
      <c r="AO24" s="41">
        <f>(AO23*Inflation_WACC_Taxes_Price!$C$32)/(1-Inflation_WACC_Taxes_Price!$C$32)</f>
        <v>1646365.8764056107</v>
      </c>
      <c r="AP24" s="41">
        <f>(AP23*Inflation_WACC_Taxes_Price!$C$32)/(1-Inflation_WACC_Taxes_Price!$C$32)</f>
        <v>1644431.8594808634</v>
      </c>
      <c r="AQ24" s="41">
        <f>(AQ23*Inflation_WACC_Taxes_Price!$C$32)/(1-Inflation_WACC_Taxes_Price!$C$32)</f>
        <v>1639091.4603880332</v>
      </c>
      <c r="AR24" s="41">
        <f>(AR23*Inflation_WACC_Taxes_Price!$C$32)/(1-Inflation_WACC_Taxes_Price!$C$32)</f>
        <v>1630617.189700566</v>
      </c>
      <c r="AS24" s="41">
        <f>(AS23*Inflation_WACC_Taxes_Price!$C$32)/(1-Inflation_WACC_Taxes_Price!$C$32)</f>
        <v>1619259.7571460335</v>
      </c>
      <c r="AT24" s="41">
        <f>(AT23*Inflation_WACC_Taxes_Price!$C$32)/(1-Inflation_WACC_Taxes_Price!$C$32)</f>
        <v>1605249.8156738</v>
      </c>
      <c r="AU24" s="41">
        <f>(AU23*Inflation_WACC_Taxes_Price!$C$32)/(1-Inflation_WACC_Taxes_Price!$C$32)</f>
        <v>1588799.5659972823</v>
      </c>
      <c r="AV24" s="41">
        <f>(AV23*Inflation_WACC_Taxes_Price!$C$32)/(1-Inflation_WACC_Taxes_Price!$C$32)</f>
        <v>1570104.232772823</v>
      </c>
      <c r="AW24" s="41">
        <f>(AW23*Inflation_WACC_Taxes_Price!$C$32)/(1-Inflation_WACC_Taxes_Price!$C$32)</f>
        <v>1549343.4226842579</v>
      </c>
      <c r="AX24" s="41">
        <f>(AX23*Inflation_WACC_Taxes_Price!$C$32)/(1-Inflation_WACC_Taxes_Price!$C$32)</f>
        <v>1526682.3738807151</v>
      </c>
      <c r="AY24" s="41">
        <f>(AY23*Inflation_WACC_Taxes_Price!$C$32)/(1-Inflation_WACC_Taxes_Price!$C$32)</f>
        <v>1502273.1054593916</v>
      </c>
      <c r="AZ24" s="41">
        <f>(AZ23*Inflation_WACC_Taxes_Price!$C$32)/(1-Inflation_WACC_Taxes_Price!$C$32)</f>
        <v>1476255.4749897118</v>
      </c>
      <c r="BA24" s="41">
        <f>(BA23*Inflation_WACC_Taxes_Price!$C$32)/(1-Inflation_WACC_Taxes_Price!$C$32)</f>
        <v>1448758.1514355433</v>
      </c>
      <c r="BB24" s="41">
        <f>(BB23*Inflation_WACC_Taxes_Price!$C$32)/(1-Inflation_WACC_Taxes_Price!$C$32)</f>
        <v>1419899.5102436452</v>
      </c>
      <c r="BC24" s="41">
        <f>(BC23*Inflation_WACC_Taxes_Price!$C$32)/(1-Inflation_WACC_Taxes_Price!$C$32)</f>
        <v>1389788.4568250359</v>
      </c>
      <c r="BD24" s="41">
        <f>(BD23*Inflation_WACC_Taxes_Price!$C$32)/(1-Inflation_WACC_Taxes_Price!$C$32)</f>
        <v>1358525.1841578521</v>
      </c>
      <c r="BE24" s="41">
        <f>(BE23*Inflation_WACC_Taxes_Price!$C$32)/(1-Inflation_WACC_Taxes_Price!$C$32)</f>
        <v>1302228.5103925467</v>
      </c>
      <c r="BF24" s="41">
        <f>(BF23*Inflation_WACC_Taxes_Price!$C$32)/(1-Inflation_WACC_Taxes_Price!$C$32)</f>
        <v>1168081.9768595966</v>
      </c>
      <c r="BG24" s="41">
        <f>(BG23*Inflation_WACC_Taxes_Price!$C$32)/(1-Inflation_WACC_Taxes_Price!$C$32)</f>
        <v>685005.67456001637</v>
      </c>
      <c r="BH24" s="41">
        <f>(BH23*Inflation_WACC_Taxes_Price!$C$32)/(1-Inflation_WACC_Taxes_Price!$C$32)</f>
        <v>347017.77027080115</v>
      </c>
      <c r="BI24" s="41">
        <f>(BI23*Inflation_WACC_Taxes_Price!$C$32)/(1-Inflation_WACC_Taxes_Price!$C$32)</f>
        <v>-271182.6013126779</v>
      </c>
      <c r="BJ24" s="41">
        <f>(BJ23*Inflation_WACC_Taxes_Price!$C$32)/(1-Inflation_WACC_Taxes_Price!$C$32)</f>
        <v>0</v>
      </c>
      <c r="BK24" s="41">
        <f>(BK23*Inflation_WACC_Taxes_Price!$C$32)/(1-Inflation_WACC_Taxes_Price!$C$32)</f>
        <v>0</v>
      </c>
      <c r="BL24" s="41">
        <f>(BL23*Inflation_WACC_Taxes_Price!$C$32)/(1-Inflation_WACC_Taxes_Price!$C$32)</f>
        <v>0</v>
      </c>
      <c r="BM24" s="41">
        <f>(BM23*Inflation_WACC_Taxes_Price!$C$32)/(1-Inflation_WACC_Taxes_Price!$C$32)</f>
        <v>0</v>
      </c>
      <c r="BN24" s="41">
        <f>(BN23*Inflation_WACC_Taxes_Price!$C$32)/(1-Inflation_WACC_Taxes_Price!$C$32)</f>
        <v>0</v>
      </c>
      <c r="BO24" s="41">
        <f>(BO23*Inflation_WACC_Taxes_Price!$C$32)/(1-Inflation_WACC_Taxes_Price!$C$32)</f>
        <v>0</v>
      </c>
      <c r="BP24" s="41">
        <f>(BP23*Inflation_WACC_Taxes_Price!$C$32)/(1-Inflation_WACC_Taxes_Price!$C$32)</f>
        <v>0</v>
      </c>
      <c r="BQ24" s="41">
        <f>(BQ23*Inflation_WACC_Taxes_Price!$C$32)/(1-Inflation_WACC_Taxes_Price!$C$32)</f>
        <v>0</v>
      </c>
      <c r="BR24" s="41">
        <f>(BR23*Inflation_WACC_Taxes_Price!$C$32)/(1-Inflation_WACC_Taxes_Price!$C$32)</f>
        <v>0</v>
      </c>
      <c r="BS24" s="41">
        <f>(BS23*Inflation_WACC_Taxes_Price!$C$32)/(1-Inflation_WACC_Taxes_Price!$C$32)</f>
        <v>0</v>
      </c>
      <c r="BT24" s="41">
        <f>(BT23*Inflation_WACC_Taxes_Price!$C$32)/(1-Inflation_WACC_Taxes_Price!$C$32)</f>
        <v>0</v>
      </c>
      <c r="BU24" s="41">
        <f>(BU23*Inflation_WACC_Taxes_Price!$C$32)/(1-Inflation_WACC_Taxes_Price!$C$32)</f>
        <v>0</v>
      </c>
      <c r="BV24" s="41">
        <f>(BV23*Inflation_WACC_Taxes_Price!$C$32)/(1-Inflation_WACC_Taxes_Price!$C$32)</f>
        <v>0</v>
      </c>
      <c r="BW24" s="41">
        <f>(BW23*Inflation_WACC_Taxes_Price!$C$32)/(1-Inflation_WACC_Taxes_Price!$C$32)</f>
        <v>0</v>
      </c>
      <c r="BX24" s="41">
        <f>(BX23*Inflation_WACC_Taxes_Price!$C$32)/(1-Inflation_WACC_Taxes_Price!$C$32)</f>
        <v>0</v>
      </c>
      <c r="BY24" s="41">
        <f>(BY23*Inflation_WACC_Taxes_Price!$C$32)/(1-Inflation_WACC_Taxes_Price!$C$32)</f>
        <v>0</v>
      </c>
      <c r="BZ24" s="41">
        <f>(BZ23*Inflation_WACC_Taxes_Price!$C$32)/(1-Inflation_WACC_Taxes_Price!$C$32)</f>
        <v>0</v>
      </c>
      <c r="CA24" s="41">
        <f>(CA23*Inflation_WACC_Taxes_Price!$C$32)/(1-Inflation_WACC_Taxes_Price!$C$32)</f>
        <v>0</v>
      </c>
      <c r="CB24" s="41">
        <f>(CB23*Inflation_WACC_Taxes_Price!$C$32)/(1-Inflation_WACC_Taxes_Price!$C$32)</f>
        <v>0</v>
      </c>
      <c r="CC24" s="41">
        <f>(CC23*Inflation_WACC_Taxes_Price!$C$32)/(1-Inflation_WACC_Taxes_Price!$C$32)</f>
        <v>0</v>
      </c>
      <c r="CD24" s="41">
        <f>(CD23*Inflation_WACC_Taxes_Price!$C$32)/(1-Inflation_WACC_Taxes_Price!$C$32)</f>
        <v>0</v>
      </c>
      <c r="CE24" s="41">
        <f>(CE23*Inflation_WACC_Taxes_Price!$C$32)/(1-Inflation_WACC_Taxes_Price!$C$32)</f>
        <v>0</v>
      </c>
      <c r="CF24" s="41">
        <f>(CF23*Inflation_WACC_Taxes_Price!$C$32)/(1-Inflation_WACC_Taxes_Price!$C$32)</f>
        <v>0</v>
      </c>
      <c r="CG24" s="41">
        <f>(CG23*Inflation_WACC_Taxes_Price!$C$32)/(1-Inflation_WACC_Taxes_Price!$C$32)</f>
        <v>0</v>
      </c>
      <c r="CH24" s="41">
        <f>(CH23*Inflation_WACC_Taxes_Price!$C$32)/(1-Inflation_WACC_Taxes_Price!$C$32)</f>
        <v>0</v>
      </c>
      <c r="CI24" s="41">
        <f>(CI23*Inflation_WACC_Taxes_Price!$C$32)/(1-Inflation_WACC_Taxes_Price!$C$32)</f>
        <v>0</v>
      </c>
      <c r="CJ24" s="41">
        <f>(CJ23*Inflation_WACC_Taxes_Price!$C$32)/(1-Inflation_WACC_Taxes_Price!$C$32)</f>
        <v>0</v>
      </c>
      <c r="CK24" s="41">
        <f>(CK23*Inflation_WACC_Taxes_Price!$C$32)/(1-Inflation_WACC_Taxes_Price!$C$32)</f>
        <v>0</v>
      </c>
      <c r="CL24" s="41">
        <f>(CL23*Inflation_WACC_Taxes_Price!$C$32)/(1-Inflation_WACC_Taxes_Price!$C$32)</f>
        <v>0</v>
      </c>
      <c r="CM24" s="41">
        <f>(CM23*Inflation_WACC_Taxes_Price!$C$32)/(1-Inflation_WACC_Taxes_Price!$C$32)</f>
        <v>0</v>
      </c>
      <c r="CN24" s="41">
        <f>(CN23*Inflation_WACC_Taxes_Price!$C$32)/(1-Inflation_WACC_Taxes_Price!$C$32)</f>
        <v>0</v>
      </c>
      <c r="CO24" s="41">
        <f>(CO23*Inflation_WACC_Taxes_Price!$C$32)/(1-Inflation_WACC_Taxes_Price!$C$32)</f>
        <v>0</v>
      </c>
      <c r="CP24" s="41">
        <f>(CP23*Inflation_WACC_Taxes_Price!$C$32)/(1-Inflation_WACC_Taxes_Price!$C$32)</f>
        <v>0</v>
      </c>
      <c r="CQ24" s="41">
        <f>(CQ23*Inflation_WACC_Taxes_Price!$C$32)/(1-Inflation_WACC_Taxes_Price!$C$32)</f>
        <v>0</v>
      </c>
      <c r="CR24" s="41">
        <f>(CR23*Inflation_WACC_Taxes_Price!$C$32)/(1-Inflation_WACC_Taxes_Price!$C$32)</f>
        <v>0</v>
      </c>
      <c r="CS24" s="41">
        <f>(CS23*Inflation_WACC_Taxes_Price!$C$32)/(1-Inflation_WACC_Taxes_Price!$C$32)</f>
        <v>0</v>
      </c>
      <c r="CT24" s="41">
        <f>(CT23*Inflation_WACC_Taxes_Price!$C$32)/(1-Inflation_WACC_Taxes_Price!$C$32)</f>
        <v>0</v>
      </c>
      <c r="CU24" s="41">
        <f>(CU23*Inflation_WACC_Taxes_Price!$C$32)/(1-Inflation_WACC_Taxes_Price!$C$32)</f>
        <v>0</v>
      </c>
      <c r="CV24" s="41">
        <f>(CV23*Inflation_WACC_Taxes_Price!$C$32)/(1-Inflation_WACC_Taxes_Price!$C$32)</f>
        <v>0</v>
      </c>
      <c r="CW24" s="41">
        <f>(CW23*Inflation_WACC_Taxes_Price!$C$32)/(1-Inflation_WACC_Taxes_Price!$C$32)</f>
        <v>0</v>
      </c>
      <c r="CX24" s="41">
        <f>(CX23*Inflation_WACC_Taxes_Price!$C$32)/(1-Inflation_WACC_Taxes_Price!$C$32)</f>
        <v>0</v>
      </c>
      <c r="CY24" s="41">
        <f>(CY23*Inflation_WACC_Taxes_Price!$C$32)/(1-Inflation_WACC_Taxes_Price!$C$32)</f>
        <v>0</v>
      </c>
      <c r="CZ24" s="41">
        <f>(CZ23*Inflation_WACC_Taxes_Price!$C$32)/(1-Inflation_WACC_Taxes_Price!$C$32)</f>
        <v>0</v>
      </c>
      <c r="DA24" s="41">
        <f>(DA23*Inflation_WACC_Taxes_Price!$C$32)/(1-Inflation_WACC_Taxes_Price!$C$32)</f>
        <v>0</v>
      </c>
      <c r="DB24" s="41">
        <f>(DB23*Inflation_WACC_Taxes_Price!$C$32)/(1-Inflation_WACC_Taxes_Price!$C$32)</f>
        <v>0</v>
      </c>
      <c r="DC24" s="41">
        <f>(DC23*Inflation_WACC_Taxes_Price!$C$32)/(1-Inflation_WACC_Taxes_Price!$C$32)</f>
        <v>0</v>
      </c>
    </row>
    <row r="26" spans="2:107" s="48" customFormat="1" x14ac:dyDescent="0.35">
      <c r="B26" s="47" t="s">
        <v>105</v>
      </c>
    </row>
    <row r="27" spans="2:107" x14ac:dyDescent="0.35">
      <c r="B27" s="40" t="str">
        <f>Station_Lines_CAPEX_OPEX!B100</f>
        <v>Nebo TS</v>
      </c>
      <c r="H27" s="46">
        <f>Station_Lines_CAPEX_OPEX!H46</f>
        <v>0</v>
      </c>
      <c r="I27" s="46">
        <f>Station_Lines_CAPEX_OPEX!I46</f>
        <v>0</v>
      </c>
      <c r="J27" s="46">
        <f>Station_Lines_CAPEX_OPEX!J46</f>
        <v>0</v>
      </c>
      <c r="K27" s="46">
        <f>Station_Lines_CAPEX_OPEX!K46</f>
        <v>3637830</v>
      </c>
      <c r="L27" s="46">
        <f>Station_Lines_CAPEX_OPEX!L46</f>
        <v>0</v>
      </c>
      <c r="M27" s="46">
        <f>Station_Lines_CAPEX_OPEX!M46</f>
        <v>0</v>
      </c>
      <c r="N27" s="46">
        <f>Station_Lines_CAPEX_OPEX!N46</f>
        <v>0</v>
      </c>
      <c r="O27" s="46">
        <f>Station_Lines_CAPEX_OPEX!O46</f>
        <v>0</v>
      </c>
      <c r="P27" s="46">
        <f>Station_Lines_CAPEX_OPEX!P46</f>
        <v>0</v>
      </c>
      <c r="Q27" s="76">
        <f>IF(R104-Q104=0,-SUM($H27:P27),0)</f>
        <v>0</v>
      </c>
      <c r="R27" s="46">
        <f>IF(S104-R104=0,-SUM($H27:Q27),0)</f>
        <v>0</v>
      </c>
      <c r="S27" s="46">
        <f>IF(T104-S104=0,-SUM($H27:R27),0)</f>
        <v>0</v>
      </c>
      <c r="T27" s="46">
        <f>IF(U104-T104=0,-SUM($H27:S27),0)</f>
        <v>0</v>
      </c>
      <c r="U27" s="46">
        <f>IF(V104-U104=0,-SUM($H27:T27),0)</f>
        <v>0</v>
      </c>
      <c r="V27" s="46">
        <f>IF(W104-V104=0,-SUM($H27:U27),0)</f>
        <v>0</v>
      </c>
      <c r="W27" s="46">
        <f>IF(X104-W104=0,-SUM($H27:V27),0)</f>
        <v>0</v>
      </c>
      <c r="X27" s="46">
        <f>IF(Y104-X104=0,-SUM($H27:W27),0)</f>
        <v>0</v>
      </c>
      <c r="Y27" s="46">
        <f>IF(Z104-Y104=0,-SUM($H27:X27),0)</f>
        <v>0</v>
      </c>
      <c r="Z27" s="46">
        <f>IF(AA104-Z104=0,-SUM($H27:Y27),0)</f>
        <v>0</v>
      </c>
      <c r="AA27" s="46">
        <f>IF(AB104-AA104=0,-SUM($H27:Z27),0)</f>
        <v>0</v>
      </c>
      <c r="AB27" s="46">
        <f>IF(AC104-AB104=0,-SUM($H27:AA27),0)</f>
        <v>0</v>
      </c>
      <c r="AC27" s="46">
        <f>IF(AD104-AC104=0,-SUM($H27:AB27),0)</f>
        <v>0</v>
      </c>
      <c r="AD27" s="46">
        <f>IF(AE104-AD104=0,-SUM($H27:AC27),0)</f>
        <v>0</v>
      </c>
      <c r="AE27" s="46">
        <f>IF(AF104-AE104=0,-SUM($H27:AD27),0)</f>
        <v>0</v>
      </c>
      <c r="AF27" s="46">
        <f>IF(AG104-AF104=0,-SUM($H27:AE27),0)</f>
        <v>0</v>
      </c>
      <c r="AG27" s="46">
        <f>IF(AH104-AG104=0,-SUM($H27:AF27),0)</f>
        <v>0</v>
      </c>
      <c r="AH27" s="46">
        <f>IF(AI104-AH104=0,-SUM($H27:AG27),0)</f>
        <v>0</v>
      </c>
      <c r="AI27" s="46">
        <f>IF(AJ104-AI104=0,-SUM($H27:AH27),0)</f>
        <v>0</v>
      </c>
      <c r="AJ27" s="46">
        <f>IF(AK104-AJ104=0,-SUM($H27:AI27),0)</f>
        <v>0</v>
      </c>
      <c r="AK27" s="46">
        <f>IF(AL104-AK104=0,-SUM($H27:AJ27),0)</f>
        <v>0</v>
      </c>
      <c r="AL27" s="46">
        <f>IF(AM104-AL104=0,-SUM($H27:AK27),0)</f>
        <v>0</v>
      </c>
      <c r="AM27" s="46">
        <f>IF(AN104-AM104=0,-SUM($H27:AL27),0)</f>
        <v>0</v>
      </c>
      <c r="AN27" s="46">
        <f>IF(AO104-AN104=0,-SUM($H27:AM27),0)</f>
        <v>0</v>
      </c>
      <c r="AO27" s="46">
        <f>IF(AP104-AO104=0,-SUM($H27:AN27),0)</f>
        <v>0</v>
      </c>
      <c r="AP27" s="46">
        <f>IF(AQ104-AP104=0,-SUM($H27:AO27),0)</f>
        <v>0</v>
      </c>
      <c r="AQ27" s="46">
        <f>IF(AR104-AQ104=0,-SUM($H27:AP27),0)</f>
        <v>0</v>
      </c>
      <c r="AR27" s="46">
        <f>IF(AS104-AR104=0,-SUM($H27:AQ27),0)</f>
        <v>0</v>
      </c>
      <c r="AS27" s="46">
        <f>IF(AT104-AS104=0,-SUM($H27:AR27),0)</f>
        <v>0</v>
      </c>
      <c r="AT27" s="46">
        <f>IF(AU104-AT104=0,-SUM($H27:AS27),0)</f>
        <v>0</v>
      </c>
      <c r="AU27" s="46">
        <f>IF(AV104-AU104=0,-SUM($H27:AT27),0)</f>
        <v>0</v>
      </c>
      <c r="AV27" s="46">
        <f>IF(AW104-AV104=0,-SUM($H27:AU27),0)</f>
        <v>0</v>
      </c>
      <c r="AW27" s="46">
        <f>IF(AX104-AW104=0,-SUM($H27:AV27),0)</f>
        <v>0</v>
      </c>
      <c r="AX27" s="46">
        <f>IF(AY104-AX104=0,-SUM($H27:AW27),0)</f>
        <v>0</v>
      </c>
      <c r="AY27" s="46">
        <f>IF(AZ104-AY104=0,-SUM($H27:AX27),0)</f>
        <v>0</v>
      </c>
      <c r="AZ27" s="46">
        <f>IF(BA104-AZ104=0,-SUM($H27:AY27),0)</f>
        <v>0</v>
      </c>
      <c r="BA27" s="46">
        <f>IF(BB104-BA104=0,-SUM($H27:AZ27),0)</f>
        <v>0</v>
      </c>
      <c r="BB27" s="46">
        <f>IF(BC104-BB104=0,-SUM($H27:BA27),0)</f>
        <v>0</v>
      </c>
      <c r="BC27" s="46">
        <f>IF(BD104-BC104=0,-SUM($H27:BB27),0)</f>
        <v>0</v>
      </c>
      <c r="BD27" s="46">
        <f>IF(BE104-BD104=0,-SUM($H27:BC27),0)</f>
        <v>0</v>
      </c>
      <c r="BE27" s="46">
        <f>IF(BF104-BE104=0,-SUM($H27:BD27),0)</f>
        <v>0</v>
      </c>
      <c r="BF27" s="46">
        <f>IF(BG104-BF104=0,-SUM($H27:BE27),0)</f>
        <v>0</v>
      </c>
      <c r="BG27" s="46">
        <f>IF(BH104-BG104=0,-SUM($H27:BF27),0)</f>
        <v>0</v>
      </c>
      <c r="BH27" s="46">
        <f>IF(BI104-BH104=0,-SUM($H27:BG27),0)</f>
        <v>0</v>
      </c>
      <c r="BI27" s="46">
        <f>IF(BJ104-BI104=0,-SUM($H27:BH27),0)</f>
        <v>-3637830</v>
      </c>
      <c r="BJ27" s="46">
        <f>IF(BK104-BJ104=0,-SUM($H27:BI27),0)</f>
        <v>0</v>
      </c>
      <c r="BK27" s="46">
        <f>IF(BL104-BK104=0,-SUM($H27:BJ27),0)</f>
        <v>0</v>
      </c>
      <c r="BL27" s="46">
        <f>IF(BM104-BL104=0,-SUM($H27:BK27),0)</f>
        <v>0</v>
      </c>
      <c r="BM27" s="46">
        <f>IF(BN104-BM104=0,-SUM($H27:BL27),0)</f>
        <v>0</v>
      </c>
      <c r="BN27" s="46">
        <f>IF(BO104-BN104=0,-SUM($H27:BM27),0)</f>
        <v>0</v>
      </c>
      <c r="BO27" s="46">
        <f>IF(BP104-BO104=0,-SUM($H27:BN27),0)</f>
        <v>0</v>
      </c>
      <c r="BP27" s="46">
        <f>IF(BQ104-BP104=0,-SUM($H27:BO27),0)</f>
        <v>0</v>
      </c>
      <c r="BQ27" s="46">
        <f>IF(BR104-BQ104=0,-SUM($H27:BP27),0)</f>
        <v>0</v>
      </c>
      <c r="BR27" s="46">
        <f>IF(BS104-BR104=0,-SUM($H27:BQ27),0)</f>
        <v>0</v>
      </c>
      <c r="BS27" s="46">
        <f>IF(BT104-BS104=0,-SUM($H27:BR27),0)</f>
        <v>0</v>
      </c>
      <c r="BT27" s="46">
        <f>IF(BU104-BT104=0,-SUM($H27:BS27),0)</f>
        <v>0</v>
      </c>
      <c r="BU27" s="46">
        <f>IF(BV104-BU104=0,-SUM($H27:BT27),0)</f>
        <v>0</v>
      </c>
      <c r="BV27" s="46">
        <f>IF(BW104-BV104=0,-SUM($H27:BU27),0)</f>
        <v>0</v>
      </c>
      <c r="BW27" s="46">
        <f>IF(BX104-BW104=0,-SUM($H27:BV27),0)</f>
        <v>0</v>
      </c>
      <c r="BX27" s="46">
        <f>IF(BY104-BX104=0,-SUM($H27:BW27),0)</f>
        <v>0</v>
      </c>
      <c r="BY27" s="46">
        <f>IF(BZ104-BY104=0,-SUM($H27:BX27),0)</f>
        <v>0</v>
      </c>
      <c r="BZ27" s="46">
        <f>IF(CA104-BZ104=0,-SUM($H27:BY27),0)</f>
        <v>0</v>
      </c>
      <c r="CA27" s="46">
        <f>IF(CB104-CA104=0,-SUM($H27:BZ27),0)</f>
        <v>0</v>
      </c>
      <c r="CB27" s="46">
        <f>IF(CC104-CB104=0,-SUM($H27:CA27),0)</f>
        <v>0</v>
      </c>
      <c r="CC27" s="46">
        <f>IF(CD104-CC104=0,-SUM($H27:CB27),0)</f>
        <v>0</v>
      </c>
      <c r="CD27" s="46">
        <f>IF(CE104-CD104=0,-SUM($H27:CC27),0)</f>
        <v>0</v>
      </c>
      <c r="CE27" s="46">
        <f>IF(CF104-CE104=0,-SUM($H27:CD27),0)</f>
        <v>0</v>
      </c>
      <c r="CF27" s="46">
        <f>IF(CG104-CF104=0,-SUM($H27:CE27),0)</f>
        <v>0</v>
      </c>
      <c r="CG27" s="46">
        <f>IF(CH104-CG104=0,-SUM($H27:CF27),0)</f>
        <v>0</v>
      </c>
      <c r="CH27" s="46">
        <f>IF(CI104-CH104=0,-SUM($H27:CG27),0)</f>
        <v>0</v>
      </c>
      <c r="CI27" s="46">
        <f>IF(CJ104-CI104=0,-SUM($H27:CH27),0)</f>
        <v>0</v>
      </c>
      <c r="CJ27" s="46">
        <f>IF(CK104-CJ104=0,-SUM($H27:CI27),0)</f>
        <v>0</v>
      </c>
      <c r="CK27" s="46">
        <f>IF(CL104-CK104=0,-SUM($H27:CJ27),0)</f>
        <v>0</v>
      </c>
      <c r="CL27" s="46">
        <f>IF(CM104-CL104=0,-SUM($H27:CK27),0)</f>
        <v>0</v>
      </c>
      <c r="CM27" s="46">
        <f>IF(CN104-CM104=0,-SUM($H27:CL27),0)</f>
        <v>0</v>
      </c>
      <c r="CN27" s="46">
        <f>IF(CO104-CN104=0,-SUM($H27:CM27),0)</f>
        <v>0</v>
      </c>
      <c r="CO27" s="46">
        <f>IF(CP104-CO104=0,-SUM($H27:CN27),0)</f>
        <v>0</v>
      </c>
      <c r="CP27" s="46">
        <f>IF(CQ104-CP104=0,-SUM($H27:CO27),0)</f>
        <v>0</v>
      </c>
      <c r="CQ27" s="46">
        <f>IF(CR104-CQ104=0,-SUM($H27:CP27),0)</f>
        <v>0</v>
      </c>
      <c r="CR27" s="46">
        <f>IF(CS104-CR104=0,-SUM($H27:CQ27),0)</f>
        <v>0</v>
      </c>
      <c r="CS27" s="46">
        <f>IF(CT104-CS104=0,-SUM($H27:CR27),0)</f>
        <v>0</v>
      </c>
      <c r="CT27" s="46">
        <f>IF(CU104-CT104=0,-SUM($H27:CS27),0)</f>
        <v>0</v>
      </c>
      <c r="CU27" s="46">
        <f>IF(CV104-CU104=0,-SUM($H27:CT27),0)</f>
        <v>0</v>
      </c>
      <c r="CV27" s="46">
        <f>IF(CW104-CV104=0,-SUM($H27:CU27),0)</f>
        <v>0</v>
      </c>
      <c r="CW27" s="46">
        <f>IF(CX104-CW104=0,-SUM($H27:CV27),0)</f>
        <v>0</v>
      </c>
      <c r="CX27" s="46">
        <f>IF(CY104-CX104=0,-SUM($H27:CW27),0)</f>
        <v>0</v>
      </c>
      <c r="CY27" s="46">
        <f>IF(CZ104-CY104=0,-SUM($H27:CX27),0)</f>
        <v>0</v>
      </c>
      <c r="CZ27" s="46">
        <f>IF(DA104-CZ104=0,-SUM($H27:CY27),0)</f>
        <v>0</v>
      </c>
      <c r="DA27" s="46">
        <f>IF(DB104-DA104=0,-SUM($H27:CZ27),0)</f>
        <v>0</v>
      </c>
      <c r="DB27" s="46">
        <f>IF(DC104-DB104=0,-SUM($H27:DA27),0)</f>
        <v>0</v>
      </c>
      <c r="DC27" s="46">
        <f>IF(DD104-DC104=0,-SUM($H27:DB27),0)</f>
        <v>0</v>
      </c>
    </row>
    <row r="28" spans="2:107" x14ac:dyDescent="0.35">
      <c r="B28" s="40" t="str">
        <f>Station_Lines_CAPEX_OPEX!B101</f>
        <v>Newton TS</v>
      </c>
      <c r="H28" s="46">
        <f>Station_Lines_CAPEX_OPEX!H47</f>
        <v>0</v>
      </c>
      <c r="I28" s="46">
        <f>Station_Lines_CAPEX_OPEX!I47</f>
        <v>0</v>
      </c>
      <c r="J28" s="46">
        <f>Station_Lines_CAPEX_OPEX!J47</f>
        <v>0</v>
      </c>
      <c r="K28" s="46">
        <f>Station_Lines_CAPEX_OPEX!K47</f>
        <v>0</v>
      </c>
      <c r="L28" s="46">
        <f>Station_Lines_CAPEX_OPEX!L47</f>
        <v>0</v>
      </c>
      <c r="M28" s="46">
        <f>Station_Lines_CAPEX_OPEX!M47</f>
        <v>0</v>
      </c>
      <c r="N28" s="46">
        <f>Station_Lines_CAPEX_OPEX!N47</f>
        <v>0</v>
      </c>
      <c r="O28" s="46">
        <f>Station_Lines_CAPEX_OPEX!O47</f>
        <v>0</v>
      </c>
      <c r="P28" s="46">
        <f>Station_Lines_CAPEX_OPEX!P47</f>
        <v>0</v>
      </c>
      <c r="Q28" s="76">
        <f>IF(R115-Q115=0,-SUM($H28:P28),0)</f>
        <v>0</v>
      </c>
      <c r="R28" s="46">
        <f>IF(S115-R115=0,-SUM($H28:Q28),0)</f>
        <v>0</v>
      </c>
      <c r="S28" s="46">
        <f>IF(T115-S115=0,-SUM($H28:R28),0)</f>
        <v>0</v>
      </c>
      <c r="T28" s="46">
        <f>IF(U115-T115=0,-SUM($H28:S28),0)</f>
        <v>0</v>
      </c>
      <c r="U28" s="46">
        <f>IF(V115-U115=0,-SUM($H28:T28),0)</f>
        <v>0</v>
      </c>
      <c r="V28" s="46">
        <f>IF(W115-V115=0,-SUM($H28:U28),0)</f>
        <v>0</v>
      </c>
      <c r="W28" s="46">
        <f>IF(X115-W115=0,-SUM($H28:V28),0)</f>
        <v>0</v>
      </c>
      <c r="X28" s="46">
        <f>IF(Y115-X115=0,-SUM($H28:W28),0)</f>
        <v>0</v>
      </c>
      <c r="Y28" s="46">
        <f>IF(Z115-Y115=0,-SUM($H28:X28),0)</f>
        <v>0</v>
      </c>
      <c r="Z28" s="46">
        <f>IF(AA115-Z115=0,-SUM($H28:Y28),0)</f>
        <v>0</v>
      </c>
      <c r="AA28" s="46">
        <f>IF(AB115-AA115=0,-SUM($H28:Z28),0)</f>
        <v>0</v>
      </c>
      <c r="AB28" s="46">
        <f>IF(AC115-AB115=0,-SUM($H28:AA28),0)</f>
        <v>0</v>
      </c>
      <c r="AC28" s="46">
        <f>IF(AD115-AC115=0,-SUM($H28:AB28),0)</f>
        <v>0</v>
      </c>
      <c r="AD28" s="46">
        <f>IF(AE115-AD115=0,-SUM($H28:AC28),0)</f>
        <v>0</v>
      </c>
      <c r="AE28" s="46">
        <f>IF(AF115-AE115=0,-SUM($H28:AD28),0)</f>
        <v>0</v>
      </c>
      <c r="AF28" s="46">
        <f>IF(AG115-AF115=0,-SUM($H28:AE28),0)</f>
        <v>0</v>
      </c>
      <c r="AG28" s="46">
        <f>IF(AH115-AG115=0,-SUM($H28:AF28),0)</f>
        <v>0</v>
      </c>
      <c r="AH28" s="46">
        <f>IF(AI115-AH115=0,-SUM($H28:AG28),0)</f>
        <v>0</v>
      </c>
      <c r="AI28" s="46">
        <f>IF(AJ115-AI115=0,-SUM($H28:AH28),0)</f>
        <v>0</v>
      </c>
      <c r="AJ28" s="46">
        <f>IF(AK115-AJ115=0,-SUM($H28:AI28),0)</f>
        <v>0</v>
      </c>
      <c r="AK28" s="46">
        <f>IF(AL115-AK115=0,-SUM($H28:AJ28),0)</f>
        <v>0</v>
      </c>
      <c r="AL28" s="46">
        <f>IF(AM115-AL115=0,-SUM($H28:AK28),0)</f>
        <v>0</v>
      </c>
      <c r="AM28" s="46">
        <f>IF(AN115-AM115=0,-SUM($H28:AL28),0)</f>
        <v>0</v>
      </c>
      <c r="AN28" s="46">
        <f>IF(AO115-AN115=0,-SUM($H28:AM28),0)</f>
        <v>0</v>
      </c>
      <c r="AO28" s="46">
        <f>IF(AP115-AO115=0,-SUM($H28:AN28),0)</f>
        <v>0</v>
      </c>
      <c r="AP28" s="46">
        <f>IF(AQ115-AP115=0,-SUM($H28:AO28),0)</f>
        <v>0</v>
      </c>
      <c r="AQ28" s="46">
        <f>IF(AR115-AQ115=0,-SUM($H28:AP28),0)</f>
        <v>0</v>
      </c>
      <c r="AR28" s="46">
        <f>IF(AS115-AR115=0,-SUM($H28:AQ28),0)</f>
        <v>0</v>
      </c>
      <c r="AS28" s="46">
        <f>IF(AT115-AS115=0,-SUM($H28:AR28),0)</f>
        <v>0</v>
      </c>
      <c r="AT28" s="46">
        <f>IF(AU115-AT115=0,-SUM($H28:AS28),0)</f>
        <v>0</v>
      </c>
      <c r="AU28" s="46">
        <f>IF(AV115-AU115=0,-SUM($H28:AT28),0)</f>
        <v>0</v>
      </c>
      <c r="AV28" s="46">
        <f>IF(AW115-AV115=0,-SUM($H28:AU28),0)</f>
        <v>0</v>
      </c>
      <c r="AW28" s="46">
        <f>IF(AX115-AW115=0,-SUM($H28:AV28),0)</f>
        <v>0</v>
      </c>
      <c r="AX28" s="46">
        <f>IF(AY115-AX115=0,-SUM($H28:AW28),0)</f>
        <v>0</v>
      </c>
      <c r="AY28" s="46">
        <f>IF(AZ115-AY115=0,-SUM($H28:AX28),0)</f>
        <v>0</v>
      </c>
      <c r="AZ28" s="46">
        <f>IF(BA115-AZ115=0,-SUM($H28:AY28),0)</f>
        <v>0</v>
      </c>
      <c r="BA28" s="46">
        <f>IF(BB115-BA115=0,-SUM($H28:AZ28),0)</f>
        <v>0</v>
      </c>
      <c r="BB28" s="46">
        <f>IF(BC115-BB115=0,-SUM($H28:BA28),0)</f>
        <v>0</v>
      </c>
      <c r="BC28" s="46">
        <f>IF(BD115-BC115=0,-SUM($H28:BB28),0)</f>
        <v>0</v>
      </c>
      <c r="BD28" s="46">
        <f>IF(BE115-BD115=0,-SUM($H28:BC28),0)</f>
        <v>0</v>
      </c>
      <c r="BE28" s="46">
        <f>IF(BF115-BE115=0,-SUM($H28:BD28),0)</f>
        <v>0</v>
      </c>
      <c r="BF28" s="46">
        <f>IF(BG115-BF115=0,-SUM($H28:BE28),0)</f>
        <v>0</v>
      </c>
      <c r="BG28" s="46">
        <f>IF(BH115-BG115=0,-SUM($H28:BF28),0)</f>
        <v>0</v>
      </c>
      <c r="BH28" s="46">
        <f>IF(BI115-BH115=0,-SUM($H28:BG28),0)</f>
        <v>0</v>
      </c>
      <c r="BI28" s="46">
        <f>IF(BJ115-BI115=0,-SUM($H28:BH28),0)</f>
        <v>0</v>
      </c>
      <c r="BJ28" s="46">
        <f>IF(BK115-BJ115=0,-SUM($H28:BI28),0)</f>
        <v>0</v>
      </c>
      <c r="BK28" s="46">
        <f>IF(BL115-BK115=0,-SUM($H28:BJ28),0)</f>
        <v>0</v>
      </c>
      <c r="BL28" s="46">
        <f>IF(BM115-BL115=0,-SUM($H28:BK28),0)</f>
        <v>0</v>
      </c>
      <c r="BM28" s="46">
        <f>IF(BN115-BM115=0,-SUM($H28:BL28),0)</f>
        <v>0</v>
      </c>
      <c r="BN28" s="46">
        <f>IF(BO115-BN115=0,-SUM($H28:BM28),0)</f>
        <v>0</v>
      </c>
      <c r="BO28" s="46">
        <f>IF(BP115-BO115=0,-SUM($H28:BN28),0)</f>
        <v>0</v>
      </c>
      <c r="BP28" s="46">
        <f>IF(BQ115-BP115=0,-SUM($H28:BO28),0)</f>
        <v>0</v>
      </c>
      <c r="BQ28" s="46">
        <f>IF(BR115-BQ115=0,-SUM($H28:BP28),0)</f>
        <v>0</v>
      </c>
      <c r="BR28" s="46">
        <f>IF(BS115-BR115=0,-SUM($H28:BQ28),0)</f>
        <v>0</v>
      </c>
      <c r="BS28" s="46">
        <f>IF(BT115-BS115=0,-SUM($H28:BR28),0)</f>
        <v>0</v>
      </c>
      <c r="BT28" s="46">
        <f>IF(BU115-BT115=0,-SUM($H28:BS28),0)</f>
        <v>0</v>
      </c>
      <c r="BU28" s="46">
        <f>IF(BV115-BU115=0,-SUM($H28:BT28),0)</f>
        <v>0</v>
      </c>
      <c r="BV28" s="46">
        <f>IF(BW115-BV115=0,-SUM($H28:BU28),0)</f>
        <v>0</v>
      </c>
      <c r="BW28" s="46">
        <f>IF(BX115-BW115=0,-SUM($H28:BV28),0)</f>
        <v>0</v>
      </c>
      <c r="BX28" s="46">
        <f>IF(BY115-BX115=0,-SUM($H28:BW28),0)</f>
        <v>0</v>
      </c>
      <c r="BY28" s="46">
        <f>IF(BZ115-BY115=0,-SUM($H28:BX28),0)</f>
        <v>0</v>
      </c>
      <c r="BZ28" s="46">
        <f>IF(CA115-BZ115=0,-SUM($H28:BY28),0)</f>
        <v>0</v>
      </c>
      <c r="CA28" s="46">
        <f>IF(CB115-CA115=0,-SUM($H28:BZ28),0)</f>
        <v>0</v>
      </c>
      <c r="CB28" s="46">
        <f>IF(CC115-CB115=0,-SUM($H28:CA28),0)</f>
        <v>0</v>
      </c>
      <c r="CC28" s="46">
        <f>IF(CD115-CC115=0,-SUM($H28:CB28),0)</f>
        <v>0</v>
      </c>
      <c r="CD28" s="46">
        <f>IF(CE115-CD115=0,-SUM($H28:CC28),0)</f>
        <v>0</v>
      </c>
      <c r="CE28" s="46">
        <f>IF(CF115-CE115=0,-SUM($H28:CD28),0)</f>
        <v>0</v>
      </c>
      <c r="CF28" s="46">
        <f>IF(CG115-CF115=0,-SUM($H28:CE28),0)</f>
        <v>0</v>
      </c>
      <c r="CG28" s="46">
        <f>IF(CH115-CG115=0,-SUM($H28:CF28),0)</f>
        <v>0</v>
      </c>
      <c r="CH28" s="46">
        <f>IF(CI115-CH115=0,-SUM($H28:CG28),0)</f>
        <v>0</v>
      </c>
      <c r="CI28" s="46">
        <f>IF(CJ115-CI115=0,-SUM($H28:CH28),0)</f>
        <v>0</v>
      </c>
      <c r="CJ28" s="46">
        <f>IF(CK115-CJ115=0,-SUM($H28:CI28),0)</f>
        <v>0</v>
      </c>
      <c r="CK28" s="46">
        <f>IF(CL115-CK115=0,-SUM($H28:CJ28),0)</f>
        <v>0</v>
      </c>
      <c r="CL28" s="46">
        <f>IF(CM115-CL115=0,-SUM($H28:CK28),0)</f>
        <v>0</v>
      </c>
      <c r="CM28" s="46">
        <f>IF(CN115-CM115=0,-SUM($H28:CL28),0)</f>
        <v>0</v>
      </c>
      <c r="CN28" s="46">
        <f>IF(CO115-CN115=0,-SUM($H28:CM28),0)</f>
        <v>0</v>
      </c>
      <c r="CO28" s="46">
        <f>IF(CP115-CO115=0,-SUM($H28:CN28),0)</f>
        <v>0</v>
      </c>
      <c r="CP28" s="46">
        <f>IF(CQ115-CP115=0,-SUM($H28:CO28),0)</f>
        <v>0</v>
      </c>
      <c r="CQ28" s="46">
        <f>IF(CR115-CQ115=0,-SUM($H28:CP28),0)</f>
        <v>0</v>
      </c>
      <c r="CR28" s="46">
        <f>IF(CS115-CR115=0,-SUM($H28:CQ28),0)</f>
        <v>0</v>
      </c>
      <c r="CS28" s="46">
        <f>IF(CT115-CS115=0,-SUM($H28:CR28),0)</f>
        <v>0</v>
      </c>
      <c r="CT28" s="46">
        <f>IF(CU115-CT115=0,-SUM($H28:CS28),0)</f>
        <v>0</v>
      </c>
      <c r="CU28" s="46">
        <f>IF(CV115-CU115=0,-SUM($H28:CT28),0)</f>
        <v>0</v>
      </c>
      <c r="CV28" s="46">
        <f>IF(CW115-CV115=0,-SUM($H28:CU28),0)</f>
        <v>0</v>
      </c>
      <c r="CW28" s="46">
        <f>IF(CX115-CW115=0,-SUM($H28:CV28),0)</f>
        <v>0</v>
      </c>
      <c r="CX28" s="46">
        <f>IF(CY115-CX115=0,-SUM($H28:CW28),0)</f>
        <v>0</v>
      </c>
      <c r="CY28" s="46">
        <f>IF(CZ115-CY115=0,-SUM($H28:CX28),0)</f>
        <v>0</v>
      </c>
      <c r="CZ28" s="46">
        <f>IF(DA115-CZ115=0,-SUM($H28:CY28),0)</f>
        <v>0</v>
      </c>
      <c r="DA28" s="46">
        <f>IF(DB115-DA115=0,-SUM($H28:CZ28),0)</f>
        <v>0</v>
      </c>
      <c r="DB28" s="46">
        <f>IF(DC115-DB115=0,-SUM($H28:DA28),0)</f>
        <v>0</v>
      </c>
      <c r="DC28" s="46">
        <f>IF(DD115-DC115=0,-SUM($H28:DB28),0)</f>
        <v>0</v>
      </c>
    </row>
    <row r="29" spans="2:107" x14ac:dyDescent="0.35">
      <c r="B29" s="40" t="str">
        <f>Station_Lines_CAPEX_OPEX!B102</f>
        <v>Melbourne MS</v>
      </c>
      <c r="H29" s="46">
        <f>Station_Lines_CAPEX_OPEX!H48</f>
        <v>0</v>
      </c>
      <c r="I29" s="46">
        <f>Station_Lines_CAPEX_OPEX!I48</f>
        <v>0</v>
      </c>
      <c r="J29" s="46">
        <f>Station_Lines_CAPEX_OPEX!J48</f>
        <v>0</v>
      </c>
      <c r="K29" s="46">
        <f>Station_Lines_CAPEX_OPEX!K48</f>
        <v>0</v>
      </c>
      <c r="L29" s="46">
        <f>Station_Lines_CAPEX_OPEX!L48</f>
        <v>0</v>
      </c>
      <c r="M29" s="46">
        <f>Station_Lines_CAPEX_OPEX!M48</f>
        <v>0</v>
      </c>
      <c r="N29" s="46">
        <f>Station_Lines_CAPEX_OPEX!N48</f>
        <v>0</v>
      </c>
      <c r="O29" s="46">
        <f>Station_Lines_CAPEX_OPEX!O48</f>
        <v>0</v>
      </c>
      <c r="P29" s="46">
        <f>Station_Lines_CAPEX_OPEX!P48</f>
        <v>0</v>
      </c>
      <c r="Q29" s="76">
        <f>IF(R126-Q126=0,-SUM($H29:P29),0)</f>
        <v>0</v>
      </c>
      <c r="R29" s="46">
        <f>IF(S126-R126=0,-SUM($H29:Q29),0)</f>
        <v>0</v>
      </c>
      <c r="S29" s="46">
        <f>IF(T126-S126=0,-SUM($H29:R29),0)</f>
        <v>0</v>
      </c>
      <c r="T29" s="46">
        <f>IF(U126-T126=0,-SUM($H29:S29),0)</f>
        <v>0</v>
      </c>
      <c r="U29" s="46">
        <f>IF(V126-U126=0,-SUM($H29:T29),0)</f>
        <v>0</v>
      </c>
      <c r="V29" s="46">
        <f>IF(W126-V126=0,-SUM($H29:U29),0)</f>
        <v>0</v>
      </c>
      <c r="W29" s="46">
        <f>IF(X126-W126=0,-SUM($H29:V29),0)</f>
        <v>0</v>
      </c>
      <c r="X29" s="46">
        <f>IF(Y126-X126=0,-SUM($H29:W29),0)</f>
        <v>0</v>
      </c>
      <c r="Y29" s="46">
        <f>IF(Z126-Y126=0,-SUM($H29:X29),0)</f>
        <v>0</v>
      </c>
      <c r="Z29" s="46">
        <f>IF(AA126-Z126=0,-SUM($H29:Y29),0)</f>
        <v>0</v>
      </c>
      <c r="AA29" s="46">
        <f>IF(AB126-AA126=0,-SUM($H29:Z29),0)</f>
        <v>0</v>
      </c>
      <c r="AB29" s="46">
        <f>IF(AC126-AB126=0,-SUM($H29:AA29),0)</f>
        <v>0</v>
      </c>
      <c r="AC29" s="46">
        <f>IF(AD126-AC126=0,-SUM($H29:AB29),0)</f>
        <v>0</v>
      </c>
      <c r="AD29" s="46">
        <f>IF(AE126-AD126=0,-SUM($H29:AC29),0)</f>
        <v>0</v>
      </c>
      <c r="AE29" s="46">
        <f>IF(AF126-AE126=0,-SUM($H29:AD29),0)</f>
        <v>0</v>
      </c>
      <c r="AF29" s="46">
        <f>IF(AG126-AF126=0,-SUM($H29:AE29),0)</f>
        <v>0</v>
      </c>
      <c r="AG29" s="46">
        <f>IF(AH126-AG126=0,-SUM($H29:AF29),0)</f>
        <v>0</v>
      </c>
      <c r="AH29" s="46">
        <f>IF(AI126-AH126=0,-SUM($H29:AG29),0)</f>
        <v>0</v>
      </c>
      <c r="AI29" s="46">
        <f>IF(AJ126-AI126=0,-SUM($H29:AH29),0)</f>
        <v>0</v>
      </c>
      <c r="AJ29" s="46">
        <f>IF(AK126-AJ126=0,-SUM($H29:AI29),0)</f>
        <v>0</v>
      </c>
      <c r="AK29" s="46">
        <f>IF(AL126-AK126=0,-SUM($H29:AJ29),0)</f>
        <v>0</v>
      </c>
      <c r="AL29" s="46">
        <f>IF(AM126-AL126=0,-SUM($H29:AK29),0)</f>
        <v>0</v>
      </c>
      <c r="AM29" s="46">
        <f>IF(AN126-AM126=0,-SUM($H29:AL29),0)</f>
        <v>0</v>
      </c>
      <c r="AN29" s="46">
        <f>IF(AO126-AN126=0,-SUM($H29:AM29),0)</f>
        <v>0</v>
      </c>
      <c r="AO29" s="46">
        <f>IF(AP126-AO126=0,-SUM($H29:AN29),0)</f>
        <v>0</v>
      </c>
      <c r="AP29" s="46">
        <f>IF(AQ126-AP126=0,-SUM($H29:AO29),0)</f>
        <v>0</v>
      </c>
      <c r="AQ29" s="46">
        <f>IF(AR126-AQ126=0,-SUM($H29:AP29),0)</f>
        <v>0</v>
      </c>
      <c r="AR29" s="46">
        <f>IF(AS126-AR126=0,-SUM($H29:AQ29),0)</f>
        <v>0</v>
      </c>
      <c r="AS29" s="46">
        <f>IF(AT126-AS126=0,-SUM($H29:AR29),0)</f>
        <v>0</v>
      </c>
      <c r="AT29" s="46">
        <f>IF(AU126-AT126=0,-SUM($H29:AS29),0)</f>
        <v>0</v>
      </c>
      <c r="AU29" s="46">
        <f>IF(AV126-AU126=0,-SUM($H29:AT29),0)</f>
        <v>0</v>
      </c>
      <c r="AV29" s="46">
        <f>IF(AW126-AV126=0,-SUM($H29:AU29),0)</f>
        <v>0</v>
      </c>
      <c r="AW29" s="46">
        <f>IF(AX126-AW126=0,-SUM($H29:AV29),0)</f>
        <v>0</v>
      </c>
      <c r="AX29" s="46">
        <f>IF(AY126-AX126=0,-SUM($H29:AW29),0)</f>
        <v>0</v>
      </c>
      <c r="AY29" s="46">
        <f>IF(AZ126-AY126=0,-SUM($H29:AX29),0)</f>
        <v>0</v>
      </c>
      <c r="AZ29" s="46">
        <f>IF(BA126-AZ126=0,-SUM($H29:AY29),0)</f>
        <v>0</v>
      </c>
      <c r="BA29" s="46">
        <f>IF(BB126-BA126=0,-SUM($H29:AZ29),0)</f>
        <v>0</v>
      </c>
      <c r="BB29" s="46">
        <f>IF(BC126-BB126=0,-SUM($H29:BA29),0)</f>
        <v>0</v>
      </c>
      <c r="BC29" s="46">
        <f>IF(BD126-BC126=0,-SUM($H29:BB29),0)</f>
        <v>0</v>
      </c>
      <c r="BD29" s="46">
        <f>IF(BE126-BD126=0,-SUM($H29:BC29),0)</f>
        <v>0</v>
      </c>
      <c r="BE29" s="46">
        <f>IF(BF126-BE126=0,-SUM($H29:BD29),0)</f>
        <v>0</v>
      </c>
      <c r="BF29" s="46">
        <f>IF(BG126-BF126=0,-SUM($H29:BE29),0)</f>
        <v>0</v>
      </c>
      <c r="BG29" s="46">
        <f>IF(BH126-BG126=0,-SUM($H29:BF29),0)</f>
        <v>0</v>
      </c>
      <c r="BH29" s="46">
        <f>IF(BI126-BH126=0,-SUM($H29:BG29),0)</f>
        <v>0</v>
      </c>
      <c r="BI29" s="46">
        <f>IF(BJ126-BI126=0,-SUM($H29:BH29),0)</f>
        <v>0</v>
      </c>
      <c r="BJ29" s="46">
        <f>IF(BK126-BJ126=0,-SUM($H29:BI29),0)</f>
        <v>0</v>
      </c>
      <c r="BK29" s="46">
        <f>IF(BL126-BK126=0,-SUM($H29:BJ29),0)</f>
        <v>0</v>
      </c>
      <c r="BL29" s="46">
        <f>IF(BM126-BL126=0,-SUM($H29:BK29),0)</f>
        <v>0</v>
      </c>
      <c r="BM29" s="46">
        <f>IF(BN126-BM126=0,-SUM($H29:BL29),0)</f>
        <v>0</v>
      </c>
      <c r="BN29" s="46">
        <f>IF(BO126-BN126=0,-SUM($H29:BM29),0)</f>
        <v>0</v>
      </c>
      <c r="BO29" s="46">
        <f>IF(BP126-BO126=0,-SUM($H29:BN29),0)</f>
        <v>0</v>
      </c>
      <c r="BP29" s="46">
        <f>IF(BQ126-BP126=0,-SUM($H29:BO29),0)</f>
        <v>0</v>
      </c>
      <c r="BQ29" s="46">
        <f>IF(BR126-BQ126=0,-SUM($H29:BP29),0)</f>
        <v>0</v>
      </c>
      <c r="BR29" s="46">
        <f>IF(BS126-BR126=0,-SUM($H29:BQ29),0)</f>
        <v>0</v>
      </c>
      <c r="BS29" s="46">
        <f>IF(BT126-BS126=0,-SUM($H29:BR29),0)</f>
        <v>0</v>
      </c>
      <c r="BT29" s="46">
        <f>IF(BU126-BT126=0,-SUM($H29:BS29),0)</f>
        <v>0</v>
      </c>
      <c r="BU29" s="46">
        <f>IF(BV126-BU126=0,-SUM($H29:BT29),0)</f>
        <v>0</v>
      </c>
      <c r="BV29" s="46">
        <f>IF(BW126-BV126=0,-SUM($H29:BU29),0)</f>
        <v>0</v>
      </c>
      <c r="BW29" s="46">
        <f>IF(BX126-BW126=0,-SUM($H29:BV29),0)</f>
        <v>0</v>
      </c>
      <c r="BX29" s="46">
        <f>IF(BY126-BX126=0,-SUM($H29:BW29),0)</f>
        <v>0</v>
      </c>
      <c r="BY29" s="46">
        <f>IF(BZ126-BY126=0,-SUM($H29:BX29),0)</f>
        <v>0</v>
      </c>
      <c r="BZ29" s="46">
        <f>IF(CA126-BZ126=0,-SUM($H29:BY29),0)</f>
        <v>0</v>
      </c>
      <c r="CA29" s="46">
        <f>IF(CB126-CA126=0,-SUM($H29:BZ29),0)</f>
        <v>0</v>
      </c>
      <c r="CB29" s="46">
        <f>IF(CC126-CB126=0,-SUM($H29:CA29),0)</f>
        <v>0</v>
      </c>
      <c r="CC29" s="46">
        <f>IF(CD126-CC126=0,-SUM($H29:CB29),0)</f>
        <v>0</v>
      </c>
      <c r="CD29" s="46">
        <f>IF(CE126-CD126=0,-SUM($H29:CC29),0)</f>
        <v>0</v>
      </c>
      <c r="CE29" s="46">
        <f>IF(CF126-CE126=0,-SUM($H29:CD29),0)</f>
        <v>0</v>
      </c>
      <c r="CF29" s="46">
        <f>IF(CG126-CF126=0,-SUM($H29:CE29),0)</f>
        <v>0</v>
      </c>
      <c r="CG29" s="46">
        <f>IF(CH126-CG126=0,-SUM($H29:CF29),0)</f>
        <v>0</v>
      </c>
      <c r="CH29" s="46">
        <f>IF(CI126-CH126=0,-SUM($H29:CG29),0)</f>
        <v>0</v>
      </c>
      <c r="CI29" s="46">
        <f>IF(CJ126-CI126=0,-SUM($H29:CH29),0)</f>
        <v>0</v>
      </c>
      <c r="CJ29" s="46">
        <f>IF(CK126-CJ126=0,-SUM($H29:CI29),0)</f>
        <v>0</v>
      </c>
      <c r="CK29" s="46">
        <f>IF(CL126-CK126=0,-SUM($H29:CJ29),0)</f>
        <v>0</v>
      </c>
      <c r="CL29" s="46">
        <f>IF(CM126-CL126=0,-SUM($H29:CK29),0)</f>
        <v>0</v>
      </c>
      <c r="CM29" s="46">
        <f>IF(CN126-CM126=0,-SUM($H29:CL29),0)</f>
        <v>0</v>
      </c>
      <c r="CN29" s="46">
        <f>IF(CO126-CN126=0,-SUM($H29:CM29),0)</f>
        <v>0</v>
      </c>
      <c r="CO29" s="46">
        <f>IF(CP126-CO126=0,-SUM($H29:CN29),0)</f>
        <v>0</v>
      </c>
      <c r="CP29" s="46">
        <f>IF(CQ126-CP126=0,-SUM($H29:CO29),0)</f>
        <v>0</v>
      </c>
      <c r="CQ29" s="46">
        <f>IF(CR126-CQ126=0,-SUM($H29:CP29),0)</f>
        <v>0</v>
      </c>
      <c r="CR29" s="46">
        <f>IF(CS126-CR126=0,-SUM($H29:CQ29),0)</f>
        <v>0</v>
      </c>
      <c r="CS29" s="46">
        <f>IF(CT126-CS126=0,-SUM($H29:CR29),0)</f>
        <v>0</v>
      </c>
      <c r="CT29" s="46">
        <f>IF(CU126-CT126=0,-SUM($H29:CS29),0)</f>
        <v>0</v>
      </c>
      <c r="CU29" s="46">
        <f>IF(CV126-CU126=0,-SUM($H29:CT29),0)</f>
        <v>0</v>
      </c>
      <c r="CV29" s="46">
        <f>IF(CW126-CV126=0,-SUM($H29:CU29),0)</f>
        <v>0</v>
      </c>
      <c r="CW29" s="46">
        <f>IF(CX126-CW126=0,-SUM($H29:CV29),0)</f>
        <v>0</v>
      </c>
      <c r="CX29" s="46">
        <f>IF(CY126-CX126=0,-SUM($H29:CW29),0)</f>
        <v>0</v>
      </c>
      <c r="CY29" s="46">
        <f>IF(CZ126-CY126=0,-SUM($H29:CX29),0)</f>
        <v>0</v>
      </c>
      <c r="CZ29" s="46">
        <f>IF(DA126-CZ126=0,-SUM($H29:CY29),0)</f>
        <v>0</v>
      </c>
      <c r="DA29" s="46">
        <f>IF(DB126-DA126=0,-SUM($H29:CZ29),0)</f>
        <v>0</v>
      </c>
      <c r="DB29" s="46">
        <f>IF(DC126-DB126=0,-SUM($H29:DA29),0)</f>
        <v>0</v>
      </c>
      <c r="DC29" s="46">
        <f>IF(DD126-DC126=0,-SUM($H29:DB29),0)</f>
        <v>0</v>
      </c>
    </row>
    <row r="30" spans="2:107" x14ac:dyDescent="0.35">
      <c r="B30" s="40" t="str">
        <f>Station_Lines_CAPEX_OPEX!B103</f>
        <v>Alliston MS</v>
      </c>
      <c r="H30" s="46">
        <f>Station_Lines_CAPEX_OPEX!H49</f>
        <v>0</v>
      </c>
      <c r="I30" s="46">
        <f>Station_Lines_CAPEX_OPEX!I49</f>
        <v>0</v>
      </c>
      <c r="J30" s="46">
        <f>Station_Lines_CAPEX_OPEX!J49</f>
        <v>0</v>
      </c>
      <c r="K30" s="46">
        <f>Station_Lines_CAPEX_OPEX!K49</f>
        <v>0</v>
      </c>
      <c r="L30" s="46">
        <f>Station_Lines_CAPEX_OPEX!L49</f>
        <v>1934026.3818000001</v>
      </c>
      <c r="M30" s="46">
        <f>Station_Lines_CAPEX_OPEX!M49</f>
        <v>0</v>
      </c>
      <c r="N30" s="46">
        <f>Station_Lines_CAPEX_OPEX!N49</f>
        <v>0</v>
      </c>
      <c r="O30" s="46">
        <f>Station_Lines_CAPEX_OPEX!O49</f>
        <v>0</v>
      </c>
      <c r="P30" s="46">
        <f>Station_Lines_CAPEX_OPEX!P49</f>
        <v>0</v>
      </c>
      <c r="Q30" s="76">
        <f>IF(R137-Q137=0,-SUM($H30:P30),0)</f>
        <v>0</v>
      </c>
      <c r="R30" s="46">
        <f>IF(S137-R137=0,-SUM($H30:Q30),0)</f>
        <v>0</v>
      </c>
      <c r="S30" s="46">
        <f>IF(T137-S137=0,-SUM($H30:R30),0)</f>
        <v>0</v>
      </c>
      <c r="T30" s="46">
        <f>IF(U137-T137=0,-SUM($H30:S30),0)</f>
        <v>0</v>
      </c>
      <c r="U30" s="46">
        <f>IF(V137-U137=0,-SUM($H30:T30),0)</f>
        <v>0</v>
      </c>
      <c r="V30" s="46">
        <f>IF(W137-V137=0,-SUM($H30:U30),0)</f>
        <v>0</v>
      </c>
      <c r="W30" s="46">
        <f>IF(X137-W137=0,-SUM($H30:V30),0)</f>
        <v>0</v>
      </c>
      <c r="X30" s="46">
        <f>IF(Y137-X137=0,-SUM($H30:W30),0)</f>
        <v>0</v>
      </c>
      <c r="Y30" s="46">
        <f>IF(Z137-Y137=0,-SUM($H30:X30),0)</f>
        <v>0</v>
      </c>
      <c r="Z30" s="46">
        <f>IF(AA137-Z137=0,-SUM($H30:Y30),0)</f>
        <v>0</v>
      </c>
      <c r="AA30" s="46">
        <f>IF(AB137-AA137=0,-SUM($H30:Z30),0)</f>
        <v>0</v>
      </c>
      <c r="AB30" s="46">
        <f>IF(AC137-AB137=0,-SUM($H30:AA30),0)</f>
        <v>0</v>
      </c>
      <c r="AC30" s="46">
        <f>IF(AD137-AC137=0,-SUM($H30:AB30),0)</f>
        <v>0</v>
      </c>
      <c r="AD30" s="46">
        <f>IF(AE137-AD137=0,-SUM($H30:AC30),0)</f>
        <v>0</v>
      </c>
      <c r="AE30" s="46">
        <f>IF(AF137-AE137=0,-SUM($H30:AD30),0)</f>
        <v>0</v>
      </c>
      <c r="AF30" s="46">
        <f>IF(AG137-AF137=0,-SUM($H30:AE30),0)</f>
        <v>0</v>
      </c>
      <c r="AG30" s="46">
        <f>IF(AH137-AG137=0,-SUM($H30:AF30),0)</f>
        <v>0</v>
      </c>
      <c r="AH30" s="46">
        <f>IF(AI137-AH137=0,-SUM($H30:AG30),0)</f>
        <v>0</v>
      </c>
      <c r="AI30" s="46">
        <f>IF(AJ137-AI137=0,-SUM($H30:AH30),0)</f>
        <v>0</v>
      </c>
      <c r="AJ30" s="46">
        <f>IF(AK137-AJ137=0,-SUM($H30:AI30),0)</f>
        <v>0</v>
      </c>
      <c r="AK30" s="46">
        <f>IF(AL137-AK137=0,-SUM($H30:AJ30),0)</f>
        <v>0</v>
      </c>
      <c r="AL30" s="46">
        <f>IF(AM137-AL137=0,-SUM($H30:AK30),0)</f>
        <v>0</v>
      </c>
      <c r="AM30" s="46">
        <f>IF(AN137-AM137=0,-SUM($H30:AL30),0)</f>
        <v>0</v>
      </c>
      <c r="AN30" s="46">
        <f>IF(AO137-AN137=0,-SUM($H30:AM30),0)</f>
        <v>0</v>
      </c>
      <c r="AO30" s="46">
        <f>IF(AP137-AO137=0,-SUM($H30:AN30),0)</f>
        <v>0</v>
      </c>
      <c r="AP30" s="46">
        <f>IF(AQ137-AP137=0,-SUM($H30:AO30),0)</f>
        <v>0</v>
      </c>
      <c r="AQ30" s="46">
        <f>IF(AR137-AQ137=0,-SUM($H30:AP30),0)</f>
        <v>0</v>
      </c>
      <c r="AR30" s="46">
        <f>IF(AS137-AR137=0,-SUM($H30:AQ30),0)</f>
        <v>0</v>
      </c>
      <c r="AS30" s="46">
        <f>IF(AT137-AS137=0,-SUM($H30:AR30),0)</f>
        <v>0</v>
      </c>
      <c r="AT30" s="46">
        <f>IF(AU137-AT137=0,-SUM($H30:AS30),0)</f>
        <v>0</v>
      </c>
      <c r="AU30" s="46">
        <f>IF(AV137-AU137=0,-SUM($H30:AT30),0)</f>
        <v>0</v>
      </c>
      <c r="AV30" s="46">
        <f>IF(AW137-AV137=0,-SUM($H30:AU30),0)</f>
        <v>0</v>
      </c>
      <c r="AW30" s="46">
        <f>IF(AX137-AW137=0,-SUM($H30:AV30),0)</f>
        <v>0</v>
      </c>
      <c r="AX30" s="46">
        <f>IF(AY137-AX137=0,-SUM($H30:AW30),0)</f>
        <v>0</v>
      </c>
      <c r="AY30" s="46">
        <f>IF(AZ137-AY137=0,-SUM($H30:AX30),0)</f>
        <v>0</v>
      </c>
      <c r="AZ30" s="46">
        <f>IF(BA137-AZ137=0,-SUM($H30:AY30),0)</f>
        <v>0</v>
      </c>
      <c r="BA30" s="46">
        <f>IF(BB137-BA137=0,-SUM($H30:AZ30),0)</f>
        <v>0</v>
      </c>
      <c r="BB30" s="46">
        <f>IF(BC137-BB137=0,-SUM($H30:BA30),0)</f>
        <v>0</v>
      </c>
      <c r="BC30" s="46">
        <f>IF(BD137-BC137=0,-SUM($H30:BB30),0)</f>
        <v>0</v>
      </c>
      <c r="BD30" s="46">
        <f>IF(BE137-BD137=0,-SUM($H30:BC30),0)</f>
        <v>0</v>
      </c>
      <c r="BE30" s="46">
        <f>IF(BF137-BE137=0,-SUM($H30:BD30),0)</f>
        <v>0</v>
      </c>
      <c r="BF30" s="46">
        <f>IF(BG137-BF137=0,-SUM($H30:BE30),0)</f>
        <v>0</v>
      </c>
      <c r="BG30" s="46">
        <f>IF(BH137-BG137=0,-SUM($H30:BF30),0)</f>
        <v>0</v>
      </c>
      <c r="BH30" s="46">
        <f>IF(BI137-BH137=0,-SUM($H30:BG30),0)</f>
        <v>-1934026.3818000001</v>
      </c>
      <c r="BI30" s="46">
        <f>IF(BJ137-BI137=0,-SUM($H30:BH30),0)</f>
        <v>0</v>
      </c>
      <c r="BJ30" s="46">
        <f>IF(BK137-BJ137=0,-SUM($H30:BI30),0)</f>
        <v>0</v>
      </c>
      <c r="BK30" s="46">
        <f>IF(BL137-BK137=0,-SUM($H30:BJ30),0)</f>
        <v>0</v>
      </c>
      <c r="BL30" s="46">
        <f>IF(BM137-BL137=0,-SUM($H30:BK30),0)</f>
        <v>0</v>
      </c>
      <c r="BM30" s="46">
        <f>IF(BN137-BM137=0,-SUM($H30:BL30),0)</f>
        <v>0</v>
      </c>
      <c r="BN30" s="46">
        <f>IF(BO137-BN137=0,-SUM($H30:BM30),0)</f>
        <v>0</v>
      </c>
      <c r="BO30" s="46">
        <f>IF(BP137-BO137=0,-SUM($H30:BN30),0)</f>
        <v>0</v>
      </c>
      <c r="BP30" s="46">
        <f>IF(BQ137-BP137=0,-SUM($H30:BO30),0)</f>
        <v>0</v>
      </c>
      <c r="BQ30" s="46">
        <f>IF(BR137-BQ137=0,-SUM($H30:BP30),0)</f>
        <v>0</v>
      </c>
      <c r="BR30" s="46">
        <f>IF(BS137-BR137=0,-SUM($H30:BQ30),0)</f>
        <v>0</v>
      </c>
      <c r="BS30" s="46">
        <f>IF(BT137-BS137=0,-SUM($H30:BR30),0)</f>
        <v>0</v>
      </c>
      <c r="BT30" s="46">
        <f>IF(BU137-BT137=0,-SUM($H30:BS30),0)</f>
        <v>0</v>
      </c>
      <c r="BU30" s="46">
        <f>IF(BV137-BU137=0,-SUM($H30:BT30),0)</f>
        <v>0</v>
      </c>
      <c r="BV30" s="46">
        <f>IF(BW137-BV137=0,-SUM($H30:BU30),0)</f>
        <v>0</v>
      </c>
      <c r="BW30" s="46">
        <f>IF(BX137-BW137=0,-SUM($H30:BV30),0)</f>
        <v>0</v>
      </c>
      <c r="BX30" s="46">
        <f>IF(BY137-BX137=0,-SUM($H30:BW30),0)</f>
        <v>0</v>
      </c>
      <c r="BY30" s="46">
        <f>IF(BZ137-BY137=0,-SUM($H30:BX30),0)</f>
        <v>0</v>
      </c>
      <c r="BZ30" s="46">
        <f>IF(CA137-BZ137=0,-SUM($H30:BY30),0)</f>
        <v>0</v>
      </c>
      <c r="CA30" s="46">
        <f>IF(CB137-CA137=0,-SUM($H30:BZ30),0)</f>
        <v>0</v>
      </c>
      <c r="CB30" s="46">
        <f>IF(CC137-CB137=0,-SUM($H30:CA30),0)</f>
        <v>0</v>
      </c>
      <c r="CC30" s="46">
        <f>IF(CD137-CC137=0,-SUM($H30:CB30),0)</f>
        <v>0</v>
      </c>
      <c r="CD30" s="46">
        <f>IF(CE137-CD137=0,-SUM($H30:CC30),0)</f>
        <v>0</v>
      </c>
      <c r="CE30" s="46">
        <f>IF(CF137-CE137=0,-SUM($H30:CD30),0)</f>
        <v>0</v>
      </c>
      <c r="CF30" s="46">
        <f>IF(CG137-CF137=0,-SUM($H30:CE30),0)</f>
        <v>0</v>
      </c>
      <c r="CG30" s="46">
        <f>IF(CH137-CG137=0,-SUM($H30:CF30),0)</f>
        <v>0</v>
      </c>
      <c r="CH30" s="46">
        <f>IF(CI137-CH137=0,-SUM($H30:CG30),0)</f>
        <v>0</v>
      </c>
      <c r="CI30" s="46">
        <f>IF(CJ137-CI137=0,-SUM($H30:CH30),0)</f>
        <v>0</v>
      </c>
      <c r="CJ30" s="46">
        <f>IF(CK137-CJ137=0,-SUM($H30:CI30),0)</f>
        <v>0</v>
      </c>
      <c r="CK30" s="46">
        <f>IF(CL137-CK137=0,-SUM($H30:CJ30),0)</f>
        <v>0</v>
      </c>
      <c r="CL30" s="46">
        <f>IF(CM137-CL137=0,-SUM($H30:CK30),0)</f>
        <v>0</v>
      </c>
      <c r="CM30" s="46">
        <f>IF(CN137-CM137=0,-SUM($H30:CL30),0)</f>
        <v>0</v>
      </c>
      <c r="CN30" s="46">
        <f>IF(CO137-CN137=0,-SUM($H30:CM30),0)</f>
        <v>0</v>
      </c>
      <c r="CO30" s="46">
        <f>IF(CP137-CO137=0,-SUM($H30:CN30),0)</f>
        <v>0</v>
      </c>
      <c r="CP30" s="46">
        <f>IF(CQ137-CP137=0,-SUM($H30:CO30),0)</f>
        <v>0</v>
      </c>
      <c r="CQ30" s="46">
        <f>IF(CR137-CQ137=0,-SUM($H30:CP30),0)</f>
        <v>0</v>
      </c>
      <c r="CR30" s="46">
        <f>IF(CS137-CR137=0,-SUM($H30:CQ30),0)</f>
        <v>0</v>
      </c>
      <c r="CS30" s="46">
        <f>IF(CT137-CS137=0,-SUM($H30:CR30),0)</f>
        <v>0</v>
      </c>
      <c r="CT30" s="46">
        <f>IF(CU137-CT137=0,-SUM($H30:CS30),0)</f>
        <v>0</v>
      </c>
      <c r="CU30" s="46">
        <f>IF(CV137-CU137=0,-SUM($H30:CT30),0)</f>
        <v>0</v>
      </c>
      <c r="CV30" s="46">
        <f>IF(CW137-CV137=0,-SUM($H30:CU30),0)</f>
        <v>0</v>
      </c>
      <c r="CW30" s="46">
        <f>IF(CX137-CW137=0,-SUM($H30:CV30),0)</f>
        <v>0</v>
      </c>
      <c r="CX30" s="46">
        <f>IF(CY137-CX137=0,-SUM($H30:CW30),0)</f>
        <v>0</v>
      </c>
      <c r="CY30" s="46">
        <f>IF(CZ137-CY137=0,-SUM($H30:CX30),0)</f>
        <v>0</v>
      </c>
      <c r="CZ30" s="46">
        <f>IF(DA137-CZ137=0,-SUM($H30:CY30),0)</f>
        <v>0</v>
      </c>
      <c r="DA30" s="46">
        <f>IF(DB137-DA137=0,-SUM($H30:CZ30),0)</f>
        <v>0</v>
      </c>
      <c r="DB30" s="46">
        <f>IF(DC137-DB137=0,-SUM($H30:DA30),0)</f>
        <v>0</v>
      </c>
      <c r="DC30" s="46">
        <f>IF(DD137-DC137=0,-SUM($H30:DB30),0)</f>
        <v>0</v>
      </c>
    </row>
    <row r="31" spans="2:107" x14ac:dyDescent="0.35">
      <c r="B31" s="40" t="str">
        <f>Station_Lines_CAPEX_OPEX!B104</f>
        <v>Barrie MS</v>
      </c>
      <c r="H31" s="46">
        <f>Station_Lines_CAPEX_OPEX!H50</f>
        <v>0</v>
      </c>
      <c r="I31" s="46">
        <f>Station_Lines_CAPEX_OPEX!I50</f>
        <v>0</v>
      </c>
      <c r="J31" s="46">
        <f>Station_Lines_CAPEX_OPEX!J50</f>
        <v>0</v>
      </c>
      <c r="K31" s="46">
        <f>Station_Lines_CAPEX_OPEX!K50</f>
        <v>0</v>
      </c>
      <c r="L31" s="46">
        <f>Station_Lines_CAPEX_OPEX!L50</f>
        <v>1934026.3821</v>
      </c>
      <c r="M31" s="46">
        <f>Station_Lines_CAPEX_OPEX!M50</f>
        <v>0</v>
      </c>
      <c r="N31" s="46">
        <f>Station_Lines_CAPEX_OPEX!N50</f>
        <v>0</v>
      </c>
      <c r="O31" s="46">
        <f>Station_Lines_CAPEX_OPEX!O50</f>
        <v>0</v>
      </c>
      <c r="P31" s="46">
        <f>Station_Lines_CAPEX_OPEX!P50</f>
        <v>0</v>
      </c>
      <c r="Q31" s="76">
        <f>IF(R148-Q148=0,-SUM($H31:P31),0)</f>
        <v>0</v>
      </c>
      <c r="R31" s="46">
        <f>IF(S148-R148=0,-SUM($H31:Q31),0)</f>
        <v>0</v>
      </c>
      <c r="S31" s="46">
        <f>IF(T148-S148=0,-SUM($H31:R31),0)</f>
        <v>0</v>
      </c>
      <c r="T31" s="46">
        <f>IF(U148-T148=0,-SUM($H31:S31),0)</f>
        <v>0</v>
      </c>
      <c r="U31" s="46">
        <f>IF(V148-U148=0,-SUM($H31:T31),0)</f>
        <v>0</v>
      </c>
      <c r="V31" s="46">
        <f>IF(W148-V148=0,-SUM($H31:U31),0)</f>
        <v>0</v>
      </c>
      <c r="W31" s="46">
        <f>IF(X148-W148=0,-SUM($H31:V31),0)</f>
        <v>0</v>
      </c>
      <c r="X31" s="46">
        <f>IF(Y148-X148=0,-SUM($H31:W31),0)</f>
        <v>0</v>
      </c>
      <c r="Y31" s="46">
        <f>IF(Z148-Y148=0,-SUM($H31:X31),0)</f>
        <v>0</v>
      </c>
      <c r="Z31" s="46">
        <f>IF(AA148-Z148=0,-SUM($H31:Y31),0)</f>
        <v>0</v>
      </c>
      <c r="AA31" s="46">
        <f>IF(AB148-AA148=0,-SUM($H31:Z31),0)</f>
        <v>0</v>
      </c>
      <c r="AB31" s="46">
        <f>IF(AC148-AB148=0,-SUM($H31:AA31),0)</f>
        <v>0</v>
      </c>
      <c r="AC31" s="46">
        <f>IF(AD148-AC148=0,-SUM($H31:AB31),0)</f>
        <v>0</v>
      </c>
      <c r="AD31" s="46">
        <f>IF(AE148-AD148=0,-SUM($H31:AC31),0)</f>
        <v>0</v>
      </c>
      <c r="AE31" s="46">
        <f>IF(AF148-AE148=0,-SUM($H31:AD31),0)</f>
        <v>0</v>
      </c>
      <c r="AF31" s="46">
        <f>IF(AG148-AF148=0,-SUM($H31:AE31),0)</f>
        <v>0</v>
      </c>
      <c r="AG31" s="46">
        <f>IF(AH148-AG148=0,-SUM($H31:AF31),0)</f>
        <v>0</v>
      </c>
      <c r="AH31" s="46">
        <f>IF(AI148-AH148=0,-SUM($H31:AG31),0)</f>
        <v>0</v>
      </c>
      <c r="AI31" s="46">
        <f>IF(AJ148-AI148=0,-SUM($H31:AH31),0)</f>
        <v>0</v>
      </c>
      <c r="AJ31" s="46">
        <f>IF(AK148-AJ148=0,-SUM($H31:AI31),0)</f>
        <v>0</v>
      </c>
      <c r="AK31" s="46">
        <f>IF(AL148-AK148=0,-SUM($H31:AJ31),0)</f>
        <v>0</v>
      </c>
      <c r="AL31" s="46">
        <f>IF(AM148-AL148=0,-SUM($H31:AK31),0)</f>
        <v>0</v>
      </c>
      <c r="AM31" s="46">
        <f>IF(AN148-AM148=0,-SUM($H31:AL31),0)</f>
        <v>0</v>
      </c>
      <c r="AN31" s="46">
        <f>IF(AO148-AN148=0,-SUM($H31:AM31),0)</f>
        <v>0</v>
      </c>
      <c r="AO31" s="46">
        <f>IF(AP148-AO148=0,-SUM($H31:AN31),0)</f>
        <v>0</v>
      </c>
      <c r="AP31" s="46">
        <f>IF(AQ148-AP148=0,-SUM($H31:AO31),0)</f>
        <v>0</v>
      </c>
      <c r="AQ31" s="46">
        <f>IF(AR148-AQ148=0,-SUM($H31:AP31),0)</f>
        <v>0</v>
      </c>
      <c r="AR31" s="46">
        <f>IF(AS148-AR148=0,-SUM($H31:AQ31),0)</f>
        <v>0</v>
      </c>
      <c r="AS31" s="46">
        <f>IF(AT148-AS148=0,-SUM($H31:AR31),0)</f>
        <v>0</v>
      </c>
      <c r="AT31" s="46">
        <f>IF(AU148-AT148=0,-SUM($H31:AS31),0)</f>
        <v>0</v>
      </c>
      <c r="AU31" s="46">
        <f>IF(AV148-AU148=0,-SUM($H31:AT31),0)</f>
        <v>0</v>
      </c>
      <c r="AV31" s="46">
        <f>IF(AW148-AV148=0,-SUM($H31:AU31),0)</f>
        <v>0</v>
      </c>
      <c r="AW31" s="46">
        <f>IF(AX148-AW148=0,-SUM($H31:AV31),0)</f>
        <v>0</v>
      </c>
      <c r="AX31" s="46">
        <f>IF(AY148-AX148=0,-SUM($H31:AW31),0)</f>
        <v>0</v>
      </c>
      <c r="AY31" s="46">
        <f>IF(AZ148-AY148=0,-SUM($H31:AX31),0)</f>
        <v>0</v>
      </c>
      <c r="AZ31" s="46">
        <f>IF(BA148-AZ148=0,-SUM($H31:AY31),0)</f>
        <v>0</v>
      </c>
      <c r="BA31" s="46">
        <f>IF(BB148-BA148=0,-SUM($H31:AZ31),0)</f>
        <v>0</v>
      </c>
      <c r="BB31" s="46">
        <f>IF(BC148-BB148=0,-SUM($H31:BA31),0)</f>
        <v>0</v>
      </c>
      <c r="BC31" s="46">
        <f>IF(BD148-BC148=0,-SUM($H31:BB31),0)</f>
        <v>0</v>
      </c>
      <c r="BD31" s="46">
        <f>IF(BE148-BD148=0,-SUM($H31:BC31),0)</f>
        <v>0</v>
      </c>
      <c r="BE31" s="46">
        <f>IF(BF148-BE148=0,-SUM($H31:BD31),0)</f>
        <v>0</v>
      </c>
      <c r="BF31" s="46">
        <f>IF(BG148-BF148=0,-SUM($H31:BE31),0)</f>
        <v>0</v>
      </c>
      <c r="BG31" s="46">
        <f>IF(BH148-BG148=0,-SUM($H31:BF31),0)</f>
        <v>0</v>
      </c>
      <c r="BH31" s="46">
        <f>IF(BI148-BH148=0,-SUM($H31:BG31),0)</f>
        <v>-1934026.3821</v>
      </c>
      <c r="BI31" s="46">
        <f>IF(BJ148-BI148=0,-SUM($H31:BH31),0)</f>
        <v>0</v>
      </c>
      <c r="BJ31" s="46">
        <f>IF(BK148-BJ148=0,-SUM($H31:BI31),0)</f>
        <v>0</v>
      </c>
      <c r="BK31" s="46">
        <f>IF(BL148-BK148=0,-SUM($H31:BJ31),0)</f>
        <v>0</v>
      </c>
      <c r="BL31" s="46">
        <f>IF(BM148-BL148=0,-SUM($H31:BK31),0)</f>
        <v>0</v>
      </c>
      <c r="BM31" s="46">
        <f>IF(BN148-BM148=0,-SUM($H31:BL31),0)</f>
        <v>0</v>
      </c>
      <c r="BN31" s="46">
        <f>IF(BO148-BN148=0,-SUM($H31:BM31),0)</f>
        <v>0</v>
      </c>
      <c r="BO31" s="46">
        <f>IF(BP148-BO148=0,-SUM($H31:BN31),0)</f>
        <v>0</v>
      </c>
      <c r="BP31" s="46">
        <f>IF(BQ148-BP148=0,-SUM($H31:BO31),0)</f>
        <v>0</v>
      </c>
      <c r="BQ31" s="46">
        <f>IF(BR148-BQ148=0,-SUM($H31:BP31),0)</f>
        <v>0</v>
      </c>
      <c r="BR31" s="46">
        <f>IF(BS148-BR148=0,-SUM($H31:BQ31),0)</f>
        <v>0</v>
      </c>
      <c r="BS31" s="46">
        <f>IF(BT148-BS148=0,-SUM($H31:BR31),0)</f>
        <v>0</v>
      </c>
      <c r="BT31" s="46">
        <f>IF(BU148-BT148=0,-SUM($H31:BS31),0)</f>
        <v>0</v>
      </c>
      <c r="BU31" s="46">
        <f>IF(BV148-BU148=0,-SUM($H31:BT31),0)</f>
        <v>0</v>
      </c>
      <c r="BV31" s="46">
        <f>IF(BW148-BV148=0,-SUM($H31:BU31),0)</f>
        <v>0</v>
      </c>
      <c r="BW31" s="46">
        <f>IF(BX148-BW148=0,-SUM($H31:BV31),0)</f>
        <v>0</v>
      </c>
      <c r="BX31" s="46">
        <f>IF(BY148-BX148=0,-SUM($H31:BW31),0)</f>
        <v>0</v>
      </c>
      <c r="BY31" s="46">
        <f>IF(BZ148-BY148=0,-SUM($H31:BX31),0)</f>
        <v>0</v>
      </c>
      <c r="BZ31" s="46">
        <f>IF(CA148-BZ148=0,-SUM($H31:BY31),0)</f>
        <v>0</v>
      </c>
      <c r="CA31" s="46">
        <f>IF(CB148-CA148=0,-SUM($H31:BZ31),0)</f>
        <v>0</v>
      </c>
      <c r="CB31" s="46">
        <f>IF(CC148-CB148=0,-SUM($H31:CA31),0)</f>
        <v>0</v>
      </c>
      <c r="CC31" s="46">
        <f>IF(CD148-CC148=0,-SUM($H31:CB31),0)</f>
        <v>0</v>
      </c>
      <c r="CD31" s="46">
        <f>IF(CE148-CD148=0,-SUM($H31:CC31),0)</f>
        <v>0</v>
      </c>
      <c r="CE31" s="46">
        <f>IF(CF148-CE148=0,-SUM($H31:CD31),0)</f>
        <v>0</v>
      </c>
      <c r="CF31" s="46">
        <f>IF(CG148-CF148=0,-SUM($H31:CE31),0)</f>
        <v>0</v>
      </c>
      <c r="CG31" s="46">
        <f>IF(CH148-CG148=0,-SUM($H31:CF31),0)</f>
        <v>0</v>
      </c>
      <c r="CH31" s="46">
        <f>IF(CI148-CH148=0,-SUM($H31:CG31),0)</f>
        <v>0</v>
      </c>
      <c r="CI31" s="46">
        <f>IF(CJ148-CI148=0,-SUM($H31:CH31),0)</f>
        <v>0</v>
      </c>
      <c r="CJ31" s="46">
        <f>IF(CK148-CJ148=0,-SUM($H31:CI31),0)</f>
        <v>0</v>
      </c>
      <c r="CK31" s="46">
        <f>IF(CL148-CK148=0,-SUM($H31:CJ31),0)</f>
        <v>0</v>
      </c>
      <c r="CL31" s="46">
        <f>IF(CM148-CL148=0,-SUM($H31:CK31),0)</f>
        <v>0</v>
      </c>
      <c r="CM31" s="46">
        <f>IF(CN148-CM148=0,-SUM($H31:CL31),0)</f>
        <v>0</v>
      </c>
      <c r="CN31" s="46">
        <f>IF(CO148-CN148=0,-SUM($H31:CM31),0)</f>
        <v>0</v>
      </c>
      <c r="CO31" s="46">
        <f>IF(CP148-CO148=0,-SUM($H31:CN31),0)</f>
        <v>0</v>
      </c>
      <c r="CP31" s="46">
        <f>IF(CQ148-CP148=0,-SUM($H31:CO31),0)</f>
        <v>0</v>
      </c>
      <c r="CQ31" s="46">
        <f>IF(CR148-CQ148=0,-SUM($H31:CP31),0)</f>
        <v>0</v>
      </c>
      <c r="CR31" s="46">
        <f>IF(CS148-CR148=0,-SUM($H31:CQ31),0)</f>
        <v>0</v>
      </c>
      <c r="CS31" s="46">
        <f>IF(CT148-CS148=0,-SUM($H31:CR31),0)</f>
        <v>0</v>
      </c>
      <c r="CT31" s="46">
        <f>IF(CU148-CT148=0,-SUM($H31:CS31),0)</f>
        <v>0</v>
      </c>
      <c r="CU31" s="46">
        <f>IF(CV148-CU148=0,-SUM($H31:CT31),0)</f>
        <v>0</v>
      </c>
      <c r="CV31" s="46">
        <f>IF(CW148-CV148=0,-SUM($H31:CU31),0)</f>
        <v>0</v>
      </c>
      <c r="CW31" s="46">
        <f>IF(CX148-CW148=0,-SUM($H31:CV31),0)</f>
        <v>0</v>
      </c>
      <c r="CX31" s="46">
        <f>IF(CY148-CX148=0,-SUM($H31:CW31),0)</f>
        <v>0</v>
      </c>
      <c r="CY31" s="46">
        <f>IF(CZ148-CY148=0,-SUM($H31:CX31),0)</f>
        <v>0</v>
      </c>
      <c r="CZ31" s="46">
        <f>IF(DA148-CZ148=0,-SUM($H31:CY31),0)</f>
        <v>0</v>
      </c>
      <c r="DA31" s="46">
        <f>IF(DB148-DA148=0,-SUM($H31:CZ31),0)</f>
        <v>0</v>
      </c>
      <c r="DB31" s="46">
        <f>IF(DC148-DB148=0,-SUM($H31:DA31),0)</f>
        <v>0</v>
      </c>
      <c r="DC31" s="46">
        <f>IF(DD148-DC148=0,-SUM($H31:DB31),0)</f>
        <v>0</v>
      </c>
    </row>
    <row r="33" spans="2:107" x14ac:dyDescent="0.35">
      <c r="B33" t="str">
        <f>B$27</f>
        <v>Nebo TS</v>
      </c>
    </row>
    <row r="34" spans="2:107" x14ac:dyDescent="0.35">
      <c r="B34" s="40" t="s">
        <v>102</v>
      </c>
      <c r="H34" s="41">
        <f>C37</f>
        <v>0</v>
      </c>
      <c r="I34" s="41">
        <f>H37</f>
        <v>0</v>
      </c>
      <c r="J34" s="41">
        <f t="shared" ref="J34:BU34" si="24">I37</f>
        <v>0</v>
      </c>
      <c r="K34" s="41">
        <f t="shared" si="24"/>
        <v>0</v>
      </c>
      <c r="L34" s="41">
        <f t="shared" si="24"/>
        <v>3637830</v>
      </c>
      <c r="M34" s="41">
        <f t="shared" si="24"/>
        <v>3637830</v>
      </c>
      <c r="N34" s="41">
        <f t="shared" si="24"/>
        <v>3637830</v>
      </c>
      <c r="O34" s="41">
        <f t="shared" si="24"/>
        <v>3637830</v>
      </c>
      <c r="P34" s="41">
        <f t="shared" si="24"/>
        <v>3637830</v>
      </c>
      <c r="Q34" s="41">
        <f t="shared" si="24"/>
        <v>3637830</v>
      </c>
      <c r="R34" s="41">
        <f t="shared" si="24"/>
        <v>3637830</v>
      </c>
      <c r="S34" s="41">
        <f t="shared" si="24"/>
        <v>3637830</v>
      </c>
      <c r="T34" s="41">
        <f t="shared" si="24"/>
        <v>3637830</v>
      </c>
      <c r="U34" s="41">
        <f t="shared" si="24"/>
        <v>3637830</v>
      </c>
      <c r="V34" s="41">
        <f t="shared" si="24"/>
        <v>3637830</v>
      </c>
      <c r="W34" s="41">
        <f t="shared" si="24"/>
        <v>3637830</v>
      </c>
      <c r="X34" s="41">
        <f t="shared" si="24"/>
        <v>3637830</v>
      </c>
      <c r="Y34" s="41">
        <f t="shared" si="24"/>
        <v>3637830</v>
      </c>
      <c r="Z34" s="41">
        <f t="shared" si="24"/>
        <v>3637830</v>
      </c>
      <c r="AA34" s="41">
        <f t="shared" si="24"/>
        <v>3637830</v>
      </c>
      <c r="AB34" s="41">
        <f t="shared" si="24"/>
        <v>3637830</v>
      </c>
      <c r="AC34" s="41">
        <f t="shared" si="24"/>
        <v>3637830</v>
      </c>
      <c r="AD34" s="41">
        <f t="shared" si="24"/>
        <v>3637830</v>
      </c>
      <c r="AE34" s="41">
        <f t="shared" si="24"/>
        <v>3637830</v>
      </c>
      <c r="AF34" s="41">
        <f t="shared" si="24"/>
        <v>3637830</v>
      </c>
      <c r="AG34" s="41">
        <f t="shared" si="24"/>
        <v>3637830</v>
      </c>
      <c r="AH34" s="41">
        <f t="shared" si="24"/>
        <v>3637830</v>
      </c>
      <c r="AI34" s="41">
        <f t="shared" si="24"/>
        <v>3637830</v>
      </c>
      <c r="AJ34" s="41">
        <f t="shared" si="24"/>
        <v>3637830</v>
      </c>
      <c r="AK34" s="41">
        <f t="shared" si="24"/>
        <v>3637830</v>
      </c>
      <c r="AL34" s="41">
        <f t="shared" si="24"/>
        <v>3637830</v>
      </c>
      <c r="AM34" s="41">
        <f t="shared" si="24"/>
        <v>3637830</v>
      </c>
      <c r="AN34" s="41">
        <f t="shared" si="24"/>
        <v>3637830</v>
      </c>
      <c r="AO34" s="41">
        <f t="shared" si="24"/>
        <v>3637830</v>
      </c>
      <c r="AP34" s="41">
        <f t="shared" si="24"/>
        <v>3637830</v>
      </c>
      <c r="AQ34" s="41">
        <f t="shared" si="24"/>
        <v>3637830</v>
      </c>
      <c r="AR34" s="41">
        <f t="shared" si="24"/>
        <v>3637830</v>
      </c>
      <c r="AS34" s="41">
        <f t="shared" si="24"/>
        <v>3637830</v>
      </c>
      <c r="AT34" s="41">
        <f t="shared" si="24"/>
        <v>3637830</v>
      </c>
      <c r="AU34" s="41">
        <f t="shared" si="24"/>
        <v>3637830</v>
      </c>
      <c r="AV34" s="41">
        <f t="shared" si="24"/>
        <v>3637830</v>
      </c>
      <c r="AW34" s="41">
        <f t="shared" si="24"/>
        <v>3637830</v>
      </c>
      <c r="AX34" s="41">
        <f t="shared" si="24"/>
        <v>3637830</v>
      </c>
      <c r="AY34" s="41">
        <f t="shared" si="24"/>
        <v>3637830</v>
      </c>
      <c r="AZ34" s="41">
        <f t="shared" si="24"/>
        <v>3637830</v>
      </c>
      <c r="BA34" s="41">
        <f t="shared" si="24"/>
        <v>3637830</v>
      </c>
      <c r="BB34" s="41">
        <f t="shared" si="24"/>
        <v>3637830</v>
      </c>
      <c r="BC34" s="41">
        <f t="shared" si="24"/>
        <v>3637830</v>
      </c>
      <c r="BD34" s="41">
        <f t="shared" si="24"/>
        <v>3637830</v>
      </c>
      <c r="BE34" s="41">
        <f t="shared" si="24"/>
        <v>3637830</v>
      </c>
      <c r="BF34" s="41">
        <f t="shared" si="24"/>
        <v>3637830</v>
      </c>
      <c r="BG34" s="41">
        <f t="shared" si="24"/>
        <v>3637830</v>
      </c>
      <c r="BH34" s="41">
        <f t="shared" si="24"/>
        <v>3637830</v>
      </c>
      <c r="BI34" s="41">
        <f t="shared" si="24"/>
        <v>3637830</v>
      </c>
      <c r="BJ34" s="41">
        <f t="shared" si="24"/>
        <v>0</v>
      </c>
      <c r="BK34" s="41">
        <f t="shared" si="24"/>
        <v>0</v>
      </c>
      <c r="BL34" s="41">
        <f t="shared" si="24"/>
        <v>0</v>
      </c>
      <c r="BM34" s="41">
        <f t="shared" si="24"/>
        <v>0</v>
      </c>
      <c r="BN34" s="41">
        <f t="shared" si="24"/>
        <v>0</v>
      </c>
      <c r="BO34" s="41">
        <f t="shared" si="24"/>
        <v>0</v>
      </c>
      <c r="BP34" s="41">
        <f t="shared" si="24"/>
        <v>0</v>
      </c>
      <c r="BQ34" s="41">
        <f t="shared" si="24"/>
        <v>0</v>
      </c>
      <c r="BR34" s="41">
        <f t="shared" si="24"/>
        <v>0</v>
      </c>
      <c r="BS34" s="41">
        <f t="shared" si="24"/>
        <v>0</v>
      </c>
      <c r="BT34" s="41">
        <f t="shared" si="24"/>
        <v>0</v>
      </c>
      <c r="BU34" s="41">
        <f t="shared" si="24"/>
        <v>0</v>
      </c>
      <c r="BV34" s="41">
        <f t="shared" ref="BV34:DC34" si="25">BU37</f>
        <v>0</v>
      </c>
      <c r="BW34" s="41">
        <f t="shared" si="25"/>
        <v>0</v>
      </c>
      <c r="BX34" s="41">
        <f t="shared" si="25"/>
        <v>0</v>
      </c>
      <c r="BY34" s="41">
        <f t="shared" si="25"/>
        <v>0</v>
      </c>
      <c r="BZ34" s="41">
        <f t="shared" si="25"/>
        <v>0</v>
      </c>
      <c r="CA34" s="41">
        <f t="shared" si="25"/>
        <v>0</v>
      </c>
      <c r="CB34" s="41">
        <f t="shared" si="25"/>
        <v>0</v>
      </c>
      <c r="CC34" s="41">
        <f t="shared" si="25"/>
        <v>0</v>
      </c>
      <c r="CD34" s="41">
        <f t="shared" si="25"/>
        <v>0</v>
      </c>
      <c r="CE34" s="41">
        <f t="shared" si="25"/>
        <v>0</v>
      </c>
      <c r="CF34" s="41">
        <f t="shared" si="25"/>
        <v>0</v>
      </c>
      <c r="CG34" s="41">
        <f t="shared" si="25"/>
        <v>0</v>
      </c>
      <c r="CH34" s="41">
        <f t="shared" si="25"/>
        <v>0</v>
      </c>
      <c r="CI34" s="41">
        <f t="shared" si="25"/>
        <v>0</v>
      </c>
      <c r="CJ34" s="41">
        <f t="shared" si="25"/>
        <v>0</v>
      </c>
      <c r="CK34" s="41">
        <f t="shared" si="25"/>
        <v>0</v>
      </c>
      <c r="CL34" s="41">
        <f t="shared" si="25"/>
        <v>0</v>
      </c>
      <c r="CM34" s="41">
        <f t="shared" si="25"/>
        <v>0</v>
      </c>
      <c r="CN34" s="41">
        <f t="shared" si="25"/>
        <v>0</v>
      </c>
      <c r="CO34" s="41">
        <f t="shared" si="25"/>
        <v>0</v>
      </c>
      <c r="CP34" s="41">
        <f t="shared" si="25"/>
        <v>0</v>
      </c>
      <c r="CQ34" s="41">
        <f t="shared" si="25"/>
        <v>0</v>
      </c>
      <c r="CR34" s="41">
        <f t="shared" si="25"/>
        <v>0</v>
      </c>
      <c r="CS34" s="41">
        <f t="shared" si="25"/>
        <v>0</v>
      </c>
      <c r="CT34" s="41">
        <f t="shared" si="25"/>
        <v>0</v>
      </c>
      <c r="CU34" s="41">
        <f t="shared" si="25"/>
        <v>0</v>
      </c>
      <c r="CV34" s="41">
        <f t="shared" si="25"/>
        <v>0</v>
      </c>
      <c r="CW34" s="41">
        <f t="shared" si="25"/>
        <v>0</v>
      </c>
      <c r="CX34" s="41">
        <f t="shared" si="25"/>
        <v>0</v>
      </c>
      <c r="CY34" s="41">
        <f t="shared" si="25"/>
        <v>0</v>
      </c>
      <c r="CZ34" s="41">
        <f t="shared" si="25"/>
        <v>0</v>
      </c>
      <c r="DA34" s="41">
        <f t="shared" si="25"/>
        <v>0</v>
      </c>
      <c r="DB34" s="41">
        <f t="shared" si="25"/>
        <v>0</v>
      </c>
      <c r="DC34" s="41">
        <f t="shared" si="25"/>
        <v>0</v>
      </c>
    </row>
    <row r="35" spans="2:107" x14ac:dyDescent="0.35">
      <c r="B35" s="40" t="s">
        <v>111</v>
      </c>
      <c r="H35" s="41">
        <f>H$27</f>
        <v>0</v>
      </c>
      <c r="I35" s="41">
        <f>I$27</f>
        <v>0</v>
      </c>
      <c r="J35" s="41">
        <f t="shared" ref="J35:BU35" si="26">J$27</f>
        <v>0</v>
      </c>
      <c r="K35" s="41">
        <f t="shared" si="26"/>
        <v>3637830</v>
      </c>
      <c r="L35" s="41">
        <f t="shared" si="26"/>
        <v>0</v>
      </c>
      <c r="M35" s="41">
        <f t="shared" si="26"/>
        <v>0</v>
      </c>
      <c r="N35" s="41">
        <f t="shared" si="26"/>
        <v>0</v>
      </c>
      <c r="O35" s="41">
        <f t="shared" si="26"/>
        <v>0</v>
      </c>
      <c r="P35" s="41">
        <f t="shared" si="26"/>
        <v>0</v>
      </c>
      <c r="Q35" s="41">
        <f t="shared" si="26"/>
        <v>0</v>
      </c>
      <c r="R35" s="41">
        <f t="shared" si="26"/>
        <v>0</v>
      </c>
      <c r="S35" s="41">
        <f t="shared" si="26"/>
        <v>0</v>
      </c>
      <c r="T35" s="41">
        <f t="shared" si="26"/>
        <v>0</v>
      </c>
      <c r="U35" s="41">
        <f t="shared" si="26"/>
        <v>0</v>
      </c>
      <c r="V35" s="41">
        <f t="shared" si="26"/>
        <v>0</v>
      </c>
      <c r="W35" s="41">
        <f t="shared" si="26"/>
        <v>0</v>
      </c>
      <c r="X35" s="41">
        <f t="shared" si="26"/>
        <v>0</v>
      </c>
      <c r="Y35" s="41">
        <f t="shared" si="26"/>
        <v>0</v>
      </c>
      <c r="Z35" s="41">
        <f t="shared" si="26"/>
        <v>0</v>
      </c>
      <c r="AA35" s="41">
        <f t="shared" si="26"/>
        <v>0</v>
      </c>
      <c r="AB35" s="41">
        <f t="shared" si="26"/>
        <v>0</v>
      </c>
      <c r="AC35" s="41">
        <f t="shared" si="26"/>
        <v>0</v>
      </c>
      <c r="AD35" s="41">
        <f t="shared" si="26"/>
        <v>0</v>
      </c>
      <c r="AE35" s="41">
        <f t="shared" si="26"/>
        <v>0</v>
      </c>
      <c r="AF35" s="41">
        <f t="shared" si="26"/>
        <v>0</v>
      </c>
      <c r="AG35" s="41">
        <f t="shared" si="26"/>
        <v>0</v>
      </c>
      <c r="AH35" s="41">
        <f t="shared" si="26"/>
        <v>0</v>
      </c>
      <c r="AI35" s="41">
        <f t="shared" si="26"/>
        <v>0</v>
      </c>
      <c r="AJ35" s="41">
        <f t="shared" si="26"/>
        <v>0</v>
      </c>
      <c r="AK35" s="41">
        <f t="shared" si="26"/>
        <v>0</v>
      </c>
      <c r="AL35" s="41">
        <f t="shared" si="26"/>
        <v>0</v>
      </c>
      <c r="AM35" s="41">
        <f t="shared" si="26"/>
        <v>0</v>
      </c>
      <c r="AN35" s="41">
        <f t="shared" si="26"/>
        <v>0</v>
      </c>
      <c r="AO35" s="41">
        <f t="shared" si="26"/>
        <v>0</v>
      </c>
      <c r="AP35" s="41">
        <f t="shared" si="26"/>
        <v>0</v>
      </c>
      <c r="AQ35" s="41">
        <f t="shared" si="26"/>
        <v>0</v>
      </c>
      <c r="AR35" s="41">
        <f t="shared" si="26"/>
        <v>0</v>
      </c>
      <c r="AS35" s="41">
        <f t="shared" si="26"/>
        <v>0</v>
      </c>
      <c r="AT35" s="41">
        <f t="shared" si="26"/>
        <v>0</v>
      </c>
      <c r="AU35" s="41">
        <f t="shared" si="26"/>
        <v>0</v>
      </c>
      <c r="AV35" s="41">
        <f t="shared" si="26"/>
        <v>0</v>
      </c>
      <c r="AW35" s="41">
        <f t="shared" si="26"/>
        <v>0</v>
      </c>
      <c r="AX35" s="41">
        <f t="shared" si="26"/>
        <v>0</v>
      </c>
      <c r="AY35" s="41">
        <f t="shared" si="26"/>
        <v>0</v>
      </c>
      <c r="AZ35" s="41">
        <f t="shared" si="26"/>
        <v>0</v>
      </c>
      <c r="BA35" s="41">
        <f t="shared" si="26"/>
        <v>0</v>
      </c>
      <c r="BB35" s="41">
        <f t="shared" si="26"/>
        <v>0</v>
      </c>
      <c r="BC35" s="41">
        <f t="shared" si="26"/>
        <v>0</v>
      </c>
      <c r="BD35" s="41">
        <f t="shared" si="26"/>
        <v>0</v>
      </c>
      <c r="BE35" s="41">
        <f t="shared" si="26"/>
        <v>0</v>
      </c>
      <c r="BF35" s="41">
        <f t="shared" si="26"/>
        <v>0</v>
      </c>
      <c r="BG35" s="41">
        <f t="shared" si="26"/>
        <v>0</v>
      </c>
      <c r="BH35" s="41">
        <f t="shared" si="26"/>
        <v>0</v>
      </c>
      <c r="BI35" s="41">
        <f t="shared" si="26"/>
        <v>-3637830</v>
      </c>
      <c r="BJ35" s="41">
        <f t="shared" si="26"/>
        <v>0</v>
      </c>
      <c r="BK35" s="41">
        <f t="shared" si="26"/>
        <v>0</v>
      </c>
      <c r="BL35" s="41">
        <f t="shared" si="26"/>
        <v>0</v>
      </c>
      <c r="BM35" s="41">
        <f t="shared" si="26"/>
        <v>0</v>
      </c>
      <c r="BN35" s="41">
        <f t="shared" si="26"/>
        <v>0</v>
      </c>
      <c r="BO35" s="41">
        <f t="shared" si="26"/>
        <v>0</v>
      </c>
      <c r="BP35" s="41">
        <f t="shared" si="26"/>
        <v>0</v>
      </c>
      <c r="BQ35" s="41">
        <f t="shared" si="26"/>
        <v>0</v>
      </c>
      <c r="BR35" s="41">
        <f t="shared" si="26"/>
        <v>0</v>
      </c>
      <c r="BS35" s="41">
        <f t="shared" si="26"/>
        <v>0</v>
      </c>
      <c r="BT35" s="41">
        <f t="shared" si="26"/>
        <v>0</v>
      </c>
      <c r="BU35" s="41">
        <f t="shared" si="26"/>
        <v>0</v>
      </c>
      <c r="BV35" s="41">
        <f t="shared" ref="BV35:DC35" si="27">BV$27</f>
        <v>0</v>
      </c>
      <c r="BW35" s="41">
        <f t="shared" si="27"/>
        <v>0</v>
      </c>
      <c r="BX35" s="41">
        <f t="shared" si="27"/>
        <v>0</v>
      </c>
      <c r="BY35" s="41">
        <f t="shared" si="27"/>
        <v>0</v>
      </c>
      <c r="BZ35" s="41">
        <f t="shared" si="27"/>
        <v>0</v>
      </c>
      <c r="CA35" s="41">
        <f t="shared" si="27"/>
        <v>0</v>
      </c>
      <c r="CB35" s="41">
        <f t="shared" si="27"/>
        <v>0</v>
      </c>
      <c r="CC35" s="41">
        <f t="shared" si="27"/>
        <v>0</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0</v>
      </c>
      <c r="CO35" s="41">
        <f t="shared" si="27"/>
        <v>0</v>
      </c>
      <c r="CP35" s="41">
        <f t="shared" si="27"/>
        <v>0</v>
      </c>
      <c r="CQ35" s="41">
        <f t="shared" si="27"/>
        <v>0</v>
      </c>
      <c r="CR35" s="41">
        <f t="shared" si="27"/>
        <v>0</v>
      </c>
      <c r="CS35" s="41">
        <f t="shared" si="27"/>
        <v>0</v>
      </c>
      <c r="CT35" s="41">
        <f t="shared" si="27"/>
        <v>0</v>
      </c>
      <c r="CU35" s="41">
        <f t="shared" si="27"/>
        <v>0</v>
      </c>
      <c r="CV35" s="41">
        <f t="shared" si="27"/>
        <v>0</v>
      </c>
      <c r="CW35" s="41">
        <f t="shared" si="27"/>
        <v>0</v>
      </c>
      <c r="CX35" s="41">
        <f t="shared" si="27"/>
        <v>0</v>
      </c>
      <c r="CY35" s="41">
        <f t="shared" si="27"/>
        <v>0</v>
      </c>
      <c r="CZ35" s="41">
        <f t="shared" si="27"/>
        <v>0</v>
      </c>
      <c r="DA35" s="41">
        <f t="shared" si="27"/>
        <v>0</v>
      </c>
      <c r="DB35" s="41">
        <f t="shared" si="27"/>
        <v>0</v>
      </c>
      <c r="DC35" s="41">
        <f t="shared" si="27"/>
        <v>0</v>
      </c>
    </row>
    <row r="36" spans="2:107" x14ac:dyDescent="0.35">
      <c r="B36" s="40" t="s">
        <v>103</v>
      </c>
      <c r="H36" s="82">
        <f>-(H35)*Inflation_WACC_Taxes_Price!$C$25-MIN(H34,SUM(G35:$G35)*Inflation_WACC_Taxes_Price!$C$25)</f>
        <v>0</v>
      </c>
      <c r="I36" s="82">
        <f>-(I35)*Inflation_WACC_Taxes_Price!$C$25-MIN(I34,SUM($G35:H35)*Inflation_WACC_Taxes_Price!$C$25)</f>
        <v>0</v>
      </c>
      <c r="J36" s="82">
        <f>-(J35)*Inflation_WACC_Taxes_Price!$C$25-MIN(J34,SUM($G35:I35)*Inflation_WACC_Taxes_Price!$C$25)</f>
        <v>0</v>
      </c>
      <c r="K36" s="41">
        <f>-(K35/2)*Inflation_WACC_Taxes_Price!$C$25-MIN(K34,SUM($G35:J35)*Inflation_WACC_Taxes_Price!$C$25)</f>
        <v>0</v>
      </c>
      <c r="L36" s="41">
        <f>-(L35/2)*Inflation_WACC_Taxes_Price!$C$25-MIN(L34,SUM($C35:K35)*Inflation_WACC_Taxes_Price!$C$25)</f>
        <v>0</v>
      </c>
      <c r="M36" s="41">
        <f>-(M35/2)*Inflation_WACC_Taxes_Price!$C$25-MIN(M34,SUM($C35:L35)*Inflation_WACC_Taxes_Price!$C$25)</f>
        <v>0</v>
      </c>
      <c r="N36" s="41">
        <f>-(N35/2)*Inflation_WACC_Taxes_Price!$C$25-MIN(N34,SUM($C35:M35)*Inflation_WACC_Taxes_Price!$C$25)</f>
        <v>0</v>
      </c>
      <c r="O36" s="41">
        <f>-(O35/2)*Inflation_WACC_Taxes_Price!$C$25-MIN(O34,SUM($C35:N35)*Inflation_WACC_Taxes_Price!$C$25)</f>
        <v>0</v>
      </c>
      <c r="P36" s="41">
        <f>-(P35/2)*Inflation_WACC_Taxes_Price!$C$25-MIN(P34,SUM($C35:O35)*Inflation_WACC_Taxes_Price!$C$25)</f>
        <v>0</v>
      </c>
      <c r="Q36" s="41">
        <f>-(Q35/2)*Inflation_WACC_Taxes_Price!$C$25-MIN(Q34,SUM($C35:P35)*Inflation_WACC_Taxes_Price!$C$25)</f>
        <v>0</v>
      </c>
      <c r="R36" s="41">
        <f>-(R35/2)*Inflation_WACC_Taxes_Price!$C$25-MIN(R34,SUM($C35:Q35)*Inflation_WACC_Taxes_Price!$C$25)</f>
        <v>0</v>
      </c>
      <c r="S36" s="41">
        <f>-(S35/2)*Inflation_WACC_Taxes_Price!$C$25-MIN(S34,SUM($C35:R35)*Inflation_WACC_Taxes_Price!$C$25)</f>
        <v>0</v>
      </c>
      <c r="T36" s="41">
        <f>-(T35/2)*Inflation_WACC_Taxes_Price!$C$25-MIN(T34,SUM($C35:S35)*Inflation_WACC_Taxes_Price!$C$25)</f>
        <v>0</v>
      </c>
      <c r="U36" s="41">
        <f>-(U35/2)*Inflation_WACC_Taxes_Price!$C$25-MIN(U34,SUM($C35:T35)*Inflation_WACC_Taxes_Price!$C$25)</f>
        <v>0</v>
      </c>
      <c r="V36" s="41">
        <f>-(V35/2)*Inflation_WACC_Taxes_Price!$C$25-MIN(V34,SUM($C35:U35)*Inflation_WACC_Taxes_Price!$C$25)</f>
        <v>0</v>
      </c>
      <c r="W36" s="41">
        <f>-(W35/2)*Inflation_WACC_Taxes_Price!$C$25-MIN(W34,SUM($C35:V35)*Inflation_WACC_Taxes_Price!$C$25)</f>
        <v>0</v>
      </c>
      <c r="X36" s="41">
        <f>-(X35/2)*Inflation_WACC_Taxes_Price!$C$25-MIN(X34,SUM($C35:W35)*Inflation_WACC_Taxes_Price!$C$25)</f>
        <v>0</v>
      </c>
      <c r="Y36" s="41">
        <f>-(Y35/2)*Inflation_WACC_Taxes_Price!$C$25-MIN(Y34,SUM($C35:X35)*Inflation_WACC_Taxes_Price!$C$25)</f>
        <v>0</v>
      </c>
      <c r="Z36" s="41">
        <f>-(Z35/2)*Inflation_WACC_Taxes_Price!$C$25-MIN(Z34,SUM($C35:Y35)*Inflation_WACC_Taxes_Price!$C$25)</f>
        <v>0</v>
      </c>
      <c r="AA36" s="41">
        <f>-(AA35/2)*Inflation_WACC_Taxes_Price!$C$25-MIN(AA34,SUM($C35:Z35)*Inflation_WACC_Taxes_Price!$C$25)</f>
        <v>0</v>
      </c>
      <c r="AB36" s="41">
        <f>-(AB35/2)*Inflation_WACC_Taxes_Price!$C$25-MIN(AB34,SUM($C35:AA35)*Inflation_WACC_Taxes_Price!$C$25)</f>
        <v>0</v>
      </c>
      <c r="AC36" s="41">
        <f>-(AC35/2)*Inflation_WACC_Taxes_Price!$C$25-MIN(AC34,SUM($C35:AB35)*Inflation_WACC_Taxes_Price!$C$25)</f>
        <v>0</v>
      </c>
      <c r="AD36" s="41">
        <f>-(AD35/2)*Inflation_WACC_Taxes_Price!$C$25-MIN(AD34,SUM($C35:AC35)*Inflation_WACC_Taxes_Price!$C$25)</f>
        <v>0</v>
      </c>
      <c r="AE36" s="41">
        <f>-(AE35/2)*Inflation_WACC_Taxes_Price!$C$25-MIN(AE34,SUM($C35:AD35)*Inflation_WACC_Taxes_Price!$C$25)</f>
        <v>0</v>
      </c>
      <c r="AF36" s="41">
        <f>-(AF35/2)*Inflation_WACC_Taxes_Price!$C$25-MIN(AF34,SUM($C35:AE35)*Inflation_WACC_Taxes_Price!$C$25)</f>
        <v>0</v>
      </c>
      <c r="AG36" s="41">
        <f>-(AG35/2)*Inflation_WACC_Taxes_Price!$C$25-MIN(AG34,SUM($C35:AF35)*Inflation_WACC_Taxes_Price!$C$25)</f>
        <v>0</v>
      </c>
      <c r="AH36" s="41">
        <f>-(AH35/2)*Inflation_WACC_Taxes_Price!$C$25-MIN(AH34,SUM($C35:AG35)*Inflation_WACC_Taxes_Price!$C$25)</f>
        <v>0</v>
      </c>
      <c r="AI36" s="41">
        <f>-(AI35/2)*Inflation_WACC_Taxes_Price!$C$25-MIN(AI34,SUM($C35:AH35)*Inflation_WACC_Taxes_Price!$C$25)</f>
        <v>0</v>
      </c>
      <c r="AJ36" s="41">
        <f>-(AJ35/2)*Inflation_WACC_Taxes_Price!$C$25-MIN(AJ34,SUM($C35:AI35)*Inflation_WACC_Taxes_Price!$C$25)</f>
        <v>0</v>
      </c>
      <c r="AK36" s="41">
        <f>-(AK35/2)*Inflation_WACC_Taxes_Price!$C$25-MIN(AK34,SUM($C35:AJ35)*Inflation_WACC_Taxes_Price!$C$25)</f>
        <v>0</v>
      </c>
      <c r="AL36" s="41">
        <f>-(AL35/2)*Inflation_WACC_Taxes_Price!$C$25-MIN(AL34,SUM($C35:AK35)*Inflation_WACC_Taxes_Price!$C$25)</f>
        <v>0</v>
      </c>
      <c r="AM36" s="41">
        <f>-(AM35/2)*Inflation_WACC_Taxes_Price!$C$25-MIN(AM34,SUM($C35:AL35)*Inflation_WACC_Taxes_Price!$C$25)</f>
        <v>0</v>
      </c>
      <c r="AN36" s="41">
        <f>-(AN35/2)*Inflation_WACC_Taxes_Price!$C$25-MIN(AN34,SUM($C35:AM35)*Inflation_WACC_Taxes_Price!$C$25)</f>
        <v>0</v>
      </c>
      <c r="AO36" s="41">
        <f>-(AO35/2)*Inflation_WACC_Taxes_Price!$C$25-MIN(AO34,SUM($C35:AN35)*Inflation_WACC_Taxes_Price!$C$25)</f>
        <v>0</v>
      </c>
      <c r="AP36" s="41">
        <f>-(AP35/2)*Inflation_WACC_Taxes_Price!$C$25-MIN(AP34,SUM($C35:AO35)*Inflation_WACC_Taxes_Price!$C$25)</f>
        <v>0</v>
      </c>
      <c r="AQ36" s="41">
        <f>-(AQ35/2)*Inflation_WACC_Taxes_Price!$C$25-MIN(AQ34,SUM($C35:AP35)*Inflation_WACC_Taxes_Price!$C$25)</f>
        <v>0</v>
      </c>
      <c r="AR36" s="41">
        <f>-(AR35/2)*Inflation_WACC_Taxes_Price!$C$25-MIN(AR34,SUM($C35:AQ35)*Inflation_WACC_Taxes_Price!$C$25)</f>
        <v>0</v>
      </c>
      <c r="AS36" s="41">
        <f>-(AS35/2)*Inflation_WACC_Taxes_Price!$C$25-MIN(AS34,SUM($C35:AR35)*Inflation_WACC_Taxes_Price!$C$25)</f>
        <v>0</v>
      </c>
      <c r="AT36" s="41">
        <f>-(AT35/2)*Inflation_WACC_Taxes_Price!$C$25-MIN(AT34,SUM($C35:AS35)*Inflation_WACC_Taxes_Price!$C$25)</f>
        <v>0</v>
      </c>
      <c r="AU36" s="41">
        <f>-(AU35/2)*Inflation_WACC_Taxes_Price!$C$25-MIN(AU34,SUM($C35:AT35)*Inflation_WACC_Taxes_Price!$C$25)</f>
        <v>0</v>
      </c>
      <c r="AV36" s="41">
        <f>-(AV35/2)*Inflation_WACC_Taxes_Price!$C$25-MIN(AV34,SUM($C35:AU35)*Inflation_WACC_Taxes_Price!$C$25)</f>
        <v>0</v>
      </c>
      <c r="AW36" s="41">
        <f>-(AW35/2)*Inflation_WACC_Taxes_Price!$C$25-MIN(AW34,SUM($C35:AV35)*Inflation_WACC_Taxes_Price!$C$25)</f>
        <v>0</v>
      </c>
      <c r="AX36" s="41">
        <f>-(AX35/2)*Inflation_WACC_Taxes_Price!$C$25-MIN(AX34,SUM($C35:AW35)*Inflation_WACC_Taxes_Price!$C$25)</f>
        <v>0</v>
      </c>
      <c r="AY36" s="41">
        <f>-(AY35/2)*Inflation_WACC_Taxes_Price!$C$25-MIN(AY34,SUM($C35:AX35)*Inflation_WACC_Taxes_Price!$C$25)</f>
        <v>0</v>
      </c>
      <c r="AZ36" s="41">
        <f>-(AZ35/2)*Inflation_WACC_Taxes_Price!$C$25-MIN(AZ34,SUM($C35:AY35)*Inflation_WACC_Taxes_Price!$C$25)</f>
        <v>0</v>
      </c>
      <c r="BA36" s="41">
        <f>-(BA35/2)*Inflation_WACC_Taxes_Price!$C$25-MIN(BA34,SUM($C35:AZ35)*Inflation_WACC_Taxes_Price!$C$25)</f>
        <v>0</v>
      </c>
      <c r="BB36" s="41">
        <f>-(BB35/2)*Inflation_WACC_Taxes_Price!$C$25-MIN(BB34,SUM($C35:BA35)*Inflation_WACC_Taxes_Price!$C$25)</f>
        <v>0</v>
      </c>
      <c r="BC36" s="41">
        <f>-(BC35/2)*Inflation_WACC_Taxes_Price!$C$25-MIN(BC34,SUM($C35:BB35)*Inflation_WACC_Taxes_Price!$C$25)</f>
        <v>0</v>
      </c>
      <c r="BD36" s="41">
        <f>-(BD35/2)*Inflation_WACC_Taxes_Price!$C$25-MIN(BD34,SUM($C35:BC35)*Inflation_WACC_Taxes_Price!$C$25)</f>
        <v>0</v>
      </c>
      <c r="BE36" s="41">
        <f>-(BE35/2)*Inflation_WACC_Taxes_Price!$C$25-MIN(BE34,SUM($C35:BD35)*Inflation_WACC_Taxes_Price!$C$25)</f>
        <v>0</v>
      </c>
      <c r="BF36" s="41">
        <f>-(BF35/2)*Inflation_WACC_Taxes_Price!$C$25-MIN(BF34,SUM($C35:BE35)*Inflation_WACC_Taxes_Price!$C$25)</f>
        <v>0</v>
      </c>
      <c r="BG36" s="41">
        <f>-(BG35/2)*Inflation_WACC_Taxes_Price!$C$25-MIN(BG34,SUM($C35:BF35)*Inflation_WACC_Taxes_Price!$C$25)</f>
        <v>0</v>
      </c>
      <c r="BH36" s="41">
        <f>-(BH35/2)*Inflation_WACC_Taxes_Price!$C$25-MIN(BH34,SUM($C35:BG35)*Inflation_WACC_Taxes_Price!$C$25)</f>
        <v>0</v>
      </c>
      <c r="BI36" s="41">
        <f>-(BI35/2)*Inflation_WACC_Taxes_Price!$C$25-MIN(BI34,SUM($C35:BH35)*Inflation_WACC_Taxes_Price!$C$25)</f>
        <v>0</v>
      </c>
      <c r="BJ36" s="41">
        <f>-(BJ35/2)*Inflation_WACC_Taxes_Price!$C$25-MIN(BJ34,SUM($C35:BI35)*Inflation_WACC_Taxes_Price!$C$25)</f>
        <v>0</v>
      </c>
      <c r="BK36" s="41">
        <f>-(BK35/2)*Inflation_WACC_Taxes_Price!$C$25-MIN(BK34,SUM($C35:BJ35)*Inflation_WACC_Taxes_Price!$C$25)</f>
        <v>0</v>
      </c>
      <c r="BL36" s="41">
        <f>-(BL35/2)*Inflation_WACC_Taxes_Price!$C$25-MIN(BL34,SUM($C35:BK35)*Inflation_WACC_Taxes_Price!$C$25)</f>
        <v>0</v>
      </c>
      <c r="BM36" s="41">
        <f>-(BM35/2)*Inflation_WACC_Taxes_Price!$C$25-MIN(BM34,SUM($C35:BL35)*Inflation_WACC_Taxes_Price!$C$25)</f>
        <v>0</v>
      </c>
      <c r="BN36" s="41">
        <f>-(BN35/2)*Inflation_WACC_Taxes_Price!$C$25-MIN(BN34,SUM($C35:BM35)*Inflation_WACC_Taxes_Price!$C$25)</f>
        <v>0</v>
      </c>
      <c r="BO36" s="41">
        <f>-(BO35/2)*Inflation_WACC_Taxes_Price!$C$25-MIN(BO34,SUM($C35:BN35)*Inflation_WACC_Taxes_Price!$C$25)</f>
        <v>0</v>
      </c>
      <c r="BP36" s="41">
        <f>-(BP35/2)*Inflation_WACC_Taxes_Price!$C$25-MIN(BP34,SUM($C35:BO35)*Inflation_WACC_Taxes_Price!$C$25)</f>
        <v>0</v>
      </c>
      <c r="BQ36" s="41">
        <f>-(BQ35/2)*Inflation_WACC_Taxes_Price!$C$25-MIN(BQ34,SUM($C35:BP35)*Inflation_WACC_Taxes_Price!$C$25)</f>
        <v>0</v>
      </c>
      <c r="BR36" s="41">
        <f>-(BR35/2)*Inflation_WACC_Taxes_Price!$C$25-MIN(BR34,SUM($C35:BQ35)*Inflation_WACC_Taxes_Price!$C$25)</f>
        <v>0</v>
      </c>
      <c r="BS36" s="41">
        <f>-(BS35/2)*Inflation_WACC_Taxes_Price!$C$25-MIN(BS34,SUM($C35:BR35)*Inflation_WACC_Taxes_Price!$C$25)</f>
        <v>0</v>
      </c>
      <c r="BT36" s="41">
        <f>-(BT35/2)*Inflation_WACC_Taxes_Price!$C$25-MIN(BT34,SUM($C35:BS35)*Inflation_WACC_Taxes_Price!$C$25)</f>
        <v>0</v>
      </c>
      <c r="BU36" s="41">
        <f>-(BU35/2)*Inflation_WACC_Taxes_Price!$C$25-MIN(BU34,SUM($C35:BT35)*Inflation_WACC_Taxes_Price!$C$25)</f>
        <v>0</v>
      </c>
      <c r="BV36" s="41">
        <f>-(BV35/2)*Inflation_WACC_Taxes_Price!$C$25-MIN(BV34,SUM($C35:BU35)*Inflation_WACC_Taxes_Price!$C$25)</f>
        <v>0</v>
      </c>
      <c r="BW36" s="41">
        <f>-(BW35/2)*Inflation_WACC_Taxes_Price!$C$25-MIN(BW34,SUM($C35:BV35)*Inflation_WACC_Taxes_Price!$C$25)</f>
        <v>0</v>
      </c>
      <c r="BX36" s="41">
        <f>-(BX35/2)*Inflation_WACC_Taxes_Price!$C$25-MIN(BX34,SUM($C35:BW35)*Inflation_WACC_Taxes_Price!$C$25)</f>
        <v>0</v>
      </c>
      <c r="BY36" s="41">
        <f>-(BY35/2)*Inflation_WACC_Taxes_Price!$C$25-MIN(BY34,SUM($C35:BX35)*Inflation_WACC_Taxes_Price!$C$25)</f>
        <v>0</v>
      </c>
      <c r="BZ36" s="41">
        <f>-(BZ35/2)*Inflation_WACC_Taxes_Price!$C$25-MIN(BZ34,SUM($C35:BY35)*Inflation_WACC_Taxes_Price!$C$25)</f>
        <v>0</v>
      </c>
      <c r="CA36" s="41">
        <f>-(CA35/2)*Inflation_WACC_Taxes_Price!$C$25-MIN(CA34,SUM($C35:BZ35)*Inflation_WACC_Taxes_Price!$C$25)</f>
        <v>0</v>
      </c>
      <c r="CB36" s="41">
        <f>-(CB35/2)*Inflation_WACC_Taxes_Price!$C$25-MIN(CB34,SUM($C35:CA35)*Inflation_WACC_Taxes_Price!$C$25)</f>
        <v>0</v>
      </c>
      <c r="CC36" s="41">
        <f>-(CC35/2)*Inflation_WACC_Taxes_Price!$C$25-MIN(CC34,SUM($C35:CB35)*Inflation_WACC_Taxes_Price!$C$25)</f>
        <v>0</v>
      </c>
      <c r="CD36" s="41">
        <f>-(CD35/2)*Inflation_WACC_Taxes_Price!$C$25-MIN(CD34,SUM($C35:CC35)*Inflation_WACC_Taxes_Price!$C$25)</f>
        <v>0</v>
      </c>
      <c r="CE36" s="41">
        <f>-(CE35/2)*Inflation_WACC_Taxes_Price!$C$25-MIN(CE34,SUM($C35:CD35)*Inflation_WACC_Taxes_Price!$C$25)</f>
        <v>0</v>
      </c>
      <c r="CF36" s="41">
        <f>-(CF35/2)*Inflation_WACC_Taxes_Price!$C$25-MIN(CF34,SUM($C35:CE35)*Inflation_WACC_Taxes_Price!$C$25)</f>
        <v>0</v>
      </c>
      <c r="CG36" s="41">
        <f>-(CG35/2)*Inflation_WACC_Taxes_Price!$C$25-MIN(CG34,SUM($C35:CF35)*Inflation_WACC_Taxes_Price!$C$25)</f>
        <v>0</v>
      </c>
      <c r="CH36" s="41">
        <f>-(CH35/2)*Inflation_WACC_Taxes_Price!$C$25-MIN(CH34,SUM($C35:CG35)*Inflation_WACC_Taxes_Price!$C$25)</f>
        <v>0</v>
      </c>
      <c r="CI36" s="41">
        <f>-(CI35/2)*Inflation_WACC_Taxes_Price!$C$25-MIN(CI34,SUM($C35:CH35)*Inflation_WACC_Taxes_Price!$C$25)</f>
        <v>0</v>
      </c>
      <c r="CJ36" s="41">
        <f>-(CJ35/2)*Inflation_WACC_Taxes_Price!$C$25-MIN(CJ34,SUM($C35:CI35)*Inflation_WACC_Taxes_Price!$C$25)</f>
        <v>0</v>
      </c>
      <c r="CK36" s="41">
        <f>-(CK35/2)*Inflation_WACC_Taxes_Price!$C$25-MIN(CK34,SUM($C35:CJ35)*Inflation_WACC_Taxes_Price!$C$25)</f>
        <v>0</v>
      </c>
      <c r="CL36" s="41">
        <f>-(CL35/2)*Inflation_WACC_Taxes_Price!$C$25-MIN(CL34,SUM($C35:CK35)*Inflation_WACC_Taxes_Price!$C$25)</f>
        <v>0</v>
      </c>
      <c r="CM36" s="41">
        <f>-(CM35/2)*Inflation_WACC_Taxes_Price!$C$25-MIN(CM34,SUM($C35:CL35)*Inflation_WACC_Taxes_Price!$C$25)</f>
        <v>0</v>
      </c>
      <c r="CN36" s="41">
        <f>-(CN35/2)*Inflation_WACC_Taxes_Price!$C$25-MIN(CN34,SUM($C35:CM35)*Inflation_WACC_Taxes_Price!$C$25)</f>
        <v>0</v>
      </c>
      <c r="CO36" s="41">
        <f>-(CO35/2)*Inflation_WACC_Taxes_Price!$C$25-MIN(CO34,SUM($C35:CN35)*Inflation_WACC_Taxes_Price!$C$25)</f>
        <v>0</v>
      </c>
      <c r="CP36" s="41">
        <f>-(CP35/2)*Inflation_WACC_Taxes_Price!$C$25-MIN(CP34,SUM($C35:CO35)*Inflation_WACC_Taxes_Price!$C$25)</f>
        <v>0</v>
      </c>
      <c r="CQ36" s="41">
        <f>-(CQ35/2)*Inflation_WACC_Taxes_Price!$C$25-MIN(CQ34,SUM($C35:CP35)*Inflation_WACC_Taxes_Price!$C$25)</f>
        <v>0</v>
      </c>
      <c r="CR36" s="41">
        <f>-(CR35/2)*Inflation_WACC_Taxes_Price!$C$25-MIN(CR34,SUM($C35:CQ35)*Inflation_WACC_Taxes_Price!$C$25)</f>
        <v>0</v>
      </c>
      <c r="CS36" s="41">
        <f>-(CS35/2)*Inflation_WACC_Taxes_Price!$C$25-MIN(CS34,SUM($C35:CR35)*Inflation_WACC_Taxes_Price!$C$25)</f>
        <v>0</v>
      </c>
      <c r="CT36" s="41">
        <f>-(CT35/2)*Inflation_WACC_Taxes_Price!$C$25-MIN(CT34,SUM($C35:CS35)*Inflation_WACC_Taxes_Price!$C$25)</f>
        <v>0</v>
      </c>
      <c r="CU36" s="41">
        <f>-(CU35/2)*Inflation_WACC_Taxes_Price!$C$25-MIN(CU34,SUM($C35:CT35)*Inflation_WACC_Taxes_Price!$C$25)</f>
        <v>0</v>
      </c>
      <c r="CV36" s="41">
        <f>-(CV35/2)*Inflation_WACC_Taxes_Price!$C$25-MIN(CV34,SUM($C35:CU35)*Inflation_WACC_Taxes_Price!$C$25)</f>
        <v>0</v>
      </c>
      <c r="CW36" s="41">
        <f>-(CW35/2)*Inflation_WACC_Taxes_Price!$C$25-MIN(CW34,SUM($C35:CV35)*Inflation_WACC_Taxes_Price!$C$25)</f>
        <v>0</v>
      </c>
      <c r="CX36" s="41">
        <f>-(CX35/2)*Inflation_WACC_Taxes_Price!$C$25-MIN(CX34,SUM($C35:CW35)*Inflation_WACC_Taxes_Price!$C$25)</f>
        <v>0</v>
      </c>
      <c r="CY36" s="41">
        <f>-(CY35/2)*Inflation_WACC_Taxes_Price!$C$25-MIN(CY34,SUM($C35:CX35)*Inflation_WACC_Taxes_Price!$C$25)</f>
        <v>0</v>
      </c>
      <c r="CZ36" s="41">
        <f>-(CZ35/2)*Inflation_WACC_Taxes_Price!$C$25-MIN(CZ34,SUM($C35:CY35)*Inflation_WACC_Taxes_Price!$C$25)</f>
        <v>0</v>
      </c>
      <c r="DA36" s="41">
        <f>-(DA35/2)*Inflation_WACC_Taxes_Price!$C$25-MIN(DA34,SUM($C35:CZ35)*Inflation_WACC_Taxes_Price!$C$25)</f>
        <v>0</v>
      </c>
      <c r="DB36" s="41">
        <f>-(DB35/2)*Inflation_WACC_Taxes_Price!$C$25-MIN(DB34,SUM($C35:DA35)*Inflation_WACC_Taxes_Price!$C$25)</f>
        <v>0</v>
      </c>
      <c r="DC36" s="41">
        <f>-(DC35/2)*Inflation_WACC_Taxes_Price!$C$25-MIN(DC34,SUM($C35:DB35)*Inflation_WACC_Taxes_Price!$C$25)</f>
        <v>0</v>
      </c>
    </row>
    <row r="37" spans="2:107" x14ac:dyDescent="0.35">
      <c r="B37" s="40" t="s">
        <v>104</v>
      </c>
      <c r="H37" s="41">
        <f>H34+H35+H36</f>
        <v>0</v>
      </c>
      <c r="I37" s="41">
        <f>I34+I35+I36</f>
        <v>0</v>
      </c>
      <c r="J37" s="41">
        <f t="shared" ref="J37:BU37" si="28">J34+J35+J36</f>
        <v>0</v>
      </c>
      <c r="K37" s="41">
        <f t="shared" si="28"/>
        <v>3637830</v>
      </c>
      <c r="L37" s="41">
        <f t="shared" si="28"/>
        <v>3637830</v>
      </c>
      <c r="M37" s="41">
        <f t="shared" si="28"/>
        <v>3637830</v>
      </c>
      <c r="N37" s="41">
        <f t="shared" si="28"/>
        <v>3637830</v>
      </c>
      <c r="O37" s="41">
        <f t="shared" si="28"/>
        <v>3637830</v>
      </c>
      <c r="P37" s="41">
        <f t="shared" si="28"/>
        <v>3637830</v>
      </c>
      <c r="Q37" s="41">
        <f t="shared" si="28"/>
        <v>3637830</v>
      </c>
      <c r="R37" s="41">
        <f t="shared" si="28"/>
        <v>3637830</v>
      </c>
      <c r="S37" s="41">
        <f t="shared" si="28"/>
        <v>3637830</v>
      </c>
      <c r="T37" s="41">
        <f t="shared" si="28"/>
        <v>3637830</v>
      </c>
      <c r="U37" s="41">
        <f t="shared" si="28"/>
        <v>3637830</v>
      </c>
      <c r="V37" s="41">
        <f t="shared" si="28"/>
        <v>3637830</v>
      </c>
      <c r="W37" s="41">
        <f t="shared" si="28"/>
        <v>3637830</v>
      </c>
      <c r="X37" s="41">
        <f t="shared" si="28"/>
        <v>3637830</v>
      </c>
      <c r="Y37" s="41">
        <f t="shared" si="28"/>
        <v>3637830</v>
      </c>
      <c r="Z37" s="41">
        <f t="shared" si="28"/>
        <v>3637830</v>
      </c>
      <c r="AA37" s="41">
        <f t="shared" si="28"/>
        <v>3637830</v>
      </c>
      <c r="AB37" s="41">
        <f t="shared" si="28"/>
        <v>3637830</v>
      </c>
      <c r="AC37" s="41">
        <f t="shared" si="28"/>
        <v>3637830</v>
      </c>
      <c r="AD37" s="41">
        <f t="shared" si="28"/>
        <v>3637830</v>
      </c>
      <c r="AE37" s="41">
        <f t="shared" si="28"/>
        <v>3637830</v>
      </c>
      <c r="AF37" s="41">
        <f t="shared" si="28"/>
        <v>3637830</v>
      </c>
      <c r="AG37" s="41">
        <f t="shared" si="28"/>
        <v>3637830</v>
      </c>
      <c r="AH37" s="41">
        <f t="shared" si="28"/>
        <v>3637830</v>
      </c>
      <c r="AI37" s="41">
        <f t="shared" si="28"/>
        <v>3637830</v>
      </c>
      <c r="AJ37" s="41">
        <f t="shared" si="28"/>
        <v>3637830</v>
      </c>
      <c r="AK37" s="41">
        <f t="shared" si="28"/>
        <v>3637830</v>
      </c>
      <c r="AL37" s="41">
        <f t="shared" si="28"/>
        <v>3637830</v>
      </c>
      <c r="AM37" s="41">
        <f t="shared" si="28"/>
        <v>3637830</v>
      </c>
      <c r="AN37" s="41">
        <f t="shared" si="28"/>
        <v>3637830</v>
      </c>
      <c r="AO37" s="41">
        <f t="shared" si="28"/>
        <v>3637830</v>
      </c>
      <c r="AP37" s="41">
        <f t="shared" si="28"/>
        <v>3637830</v>
      </c>
      <c r="AQ37" s="41">
        <f t="shared" si="28"/>
        <v>3637830</v>
      </c>
      <c r="AR37" s="41">
        <f t="shared" si="28"/>
        <v>3637830</v>
      </c>
      <c r="AS37" s="41">
        <f t="shared" si="28"/>
        <v>3637830</v>
      </c>
      <c r="AT37" s="41">
        <f t="shared" si="28"/>
        <v>3637830</v>
      </c>
      <c r="AU37" s="41">
        <f t="shared" si="28"/>
        <v>3637830</v>
      </c>
      <c r="AV37" s="41">
        <f t="shared" si="28"/>
        <v>3637830</v>
      </c>
      <c r="AW37" s="41">
        <f t="shared" si="28"/>
        <v>3637830</v>
      </c>
      <c r="AX37" s="41">
        <f t="shared" si="28"/>
        <v>3637830</v>
      </c>
      <c r="AY37" s="41">
        <f t="shared" si="28"/>
        <v>3637830</v>
      </c>
      <c r="AZ37" s="41">
        <f t="shared" si="28"/>
        <v>3637830</v>
      </c>
      <c r="BA37" s="41">
        <f t="shared" si="28"/>
        <v>3637830</v>
      </c>
      <c r="BB37" s="41">
        <f t="shared" si="28"/>
        <v>3637830</v>
      </c>
      <c r="BC37" s="41">
        <f t="shared" si="28"/>
        <v>3637830</v>
      </c>
      <c r="BD37" s="41">
        <f t="shared" si="28"/>
        <v>3637830</v>
      </c>
      <c r="BE37" s="41">
        <f t="shared" si="28"/>
        <v>3637830</v>
      </c>
      <c r="BF37" s="41">
        <f t="shared" si="28"/>
        <v>3637830</v>
      </c>
      <c r="BG37" s="41">
        <f t="shared" si="28"/>
        <v>3637830</v>
      </c>
      <c r="BH37" s="41">
        <f t="shared" si="28"/>
        <v>3637830</v>
      </c>
      <c r="BI37" s="41">
        <f t="shared" si="28"/>
        <v>0</v>
      </c>
      <c r="BJ37" s="41">
        <f t="shared" si="28"/>
        <v>0</v>
      </c>
      <c r="BK37" s="41">
        <f t="shared" si="28"/>
        <v>0</v>
      </c>
      <c r="BL37" s="41">
        <f t="shared" si="28"/>
        <v>0</v>
      </c>
      <c r="BM37" s="41">
        <f t="shared" si="28"/>
        <v>0</v>
      </c>
      <c r="BN37" s="41">
        <f t="shared" si="28"/>
        <v>0</v>
      </c>
      <c r="BO37" s="41">
        <f t="shared" si="28"/>
        <v>0</v>
      </c>
      <c r="BP37" s="41">
        <f t="shared" si="28"/>
        <v>0</v>
      </c>
      <c r="BQ37" s="41">
        <f t="shared" si="28"/>
        <v>0</v>
      </c>
      <c r="BR37" s="41">
        <f t="shared" si="28"/>
        <v>0</v>
      </c>
      <c r="BS37" s="41">
        <f t="shared" si="28"/>
        <v>0</v>
      </c>
      <c r="BT37" s="41">
        <f t="shared" si="28"/>
        <v>0</v>
      </c>
      <c r="BU37" s="41">
        <f t="shared" si="28"/>
        <v>0</v>
      </c>
      <c r="BV37" s="41">
        <f t="shared" ref="BV37:DC37" si="29">BV34+BV35+BV36</f>
        <v>0</v>
      </c>
      <c r="BW37" s="41">
        <f t="shared" si="29"/>
        <v>0</v>
      </c>
      <c r="BX37" s="41">
        <f t="shared" si="29"/>
        <v>0</v>
      </c>
      <c r="BY37" s="41">
        <f t="shared" si="29"/>
        <v>0</v>
      </c>
      <c r="BZ37" s="41">
        <f t="shared" si="29"/>
        <v>0</v>
      </c>
      <c r="CA37" s="41">
        <f t="shared" si="29"/>
        <v>0</v>
      </c>
      <c r="CB37" s="41">
        <f t="shared" si="29"/>
        <v>0</v>
      </c>
      <c r="CC37" s="41">
        <f t="shared" si="29"/>
        <v>0</v>
      </c>
      <c r="CD37" s="41">
        <f t="shared" si="29"/>
        <v>0</v>
      </c>
      <c r="CE37" s="41">
        <f t="shared" si="29"/>
        <v>0</v>
      </c>
      <c r="CF37" s="41">
        <f t="shared" si="29"/>
        <v>0</v>
      </c>
      <c r="CG37" s="41">
        <f t="shared" si="29"/>
        <v>0</v>
      </c>
      <c r="CH37" s="41">
        <f t="shared" si="29"/>
        <v>0</v>
      </c>
      <c r="CI37" s="41">
        <f t="shared" si="29"/>
        <v>0</v>
      </c>
      <c r="CJ37" s="41">
        <f t="shared" si="29"/>
        <v>0</v>
      </c>
      <c r="CK37" s="41">
        <f t="shared" si="29"/>
        <v>0</v>
      </c>
      <c r="CL37" s="41">
        <f t="shared" si="29"/>
        <v>0</v>
      </c>
      <c r="CM37" s="41">
        <f t="shared" si="29"/>
        <v>0</v>
      </c>
      <c r="CN37" s="41">
        <f t="shared" si="29"/>
        <v>0</v>
      </c>
      <c r="CO37" s="41">
        <f t="shared" si="29"/>
        <v>0</v>
      </c>
      <c r="CP37" s="41">
        <f t="shared" si="29"/>
        <v>0</v>
      </c>
      <c r="CQ37" s="41">
        <f t="shared" si="29"/>
        <v>0</v>
      </c>
      <c r="CR37" s="41">
        <f t="shared" si="29"/>
        <v>0</v>
      </c>
      <c r="CS37" s="41">
        <f t="shared" si="29"/>
        <v>0</v>
      </c>
      <c r="CT37" s="41">
        <f t="shared" si="29"/>
        <v>0</v>
      </c>
      <c r="CU37" s="41">
        <f t="shared" si="29"/>
        <v>0</v>
      </c>
      <c r="CV37" s="41">
        <f t="shared" si="29"/>
        <v>0</v>
      </c>
      <c r="CW37" s="41">
        <f t="shared" si="29"/>
        <v>0</v>
      </c>
      <c r="CX37" s="41">
        <f t="shared" si="29"/>
        <v>0</v>
      </c>
      <c r="CY37" s="41">
        <f t="shared" si="29"/>
        <v>0</v>
      </c>
      <c r="CZ37" s="41">
        <f t="shared" si="29"/>
        <v>0</v>
      </c>
      <c r="DA37" s="41">
        <f t="shared" si="29"/>
        <v>0</v>
      </c>
      <c r="DB37" s="41">
        <f t="shared" si="29"/>
        <v>0</v>
      </c>
      <c r="DC37" s="41">
        <f t="shared" si="29"/>
        <v>0</v>
      </c>
    </row>
    <row r="38" spans="2:107" x14ac:dyDescent="0.35">
      <c r="B38" s="40"/>
    </row>
    <row r="39" spans="2:107" x14ac:dyDescent="0.35">
      <c r="B39" s="40" t="s">
        <v>106</v>
      </c>
      <c r="H39" s="41">
        <f>C42</f>
        <v>0</v>
      </c>
      <c r="I39" s="41">
        <f>H42</f>
        <v>0</v>
      </c>
      <c r="J39" s="41">
        <f t="shared" ref="J39:BU39" si="30">I42</f>
        <v>0</v>
      </c>
      <c r="K39" s="41">
        <f t="shared" si="30"/>
        <v>0</v>
      </c>
      <c r="L39" s="41">
        <f t="shared" si="30"/>
        <v>3637830</v>
      </c>
      <c r="M39" s="41">
        <f t="shared" si="30"/>
        <v>3637830</v>
      </c>
      <c r="N39" s="41">
        <f t="shared" si="30"/>
        <v>3637830</v>
      </c>
      <c r="O39" s="41">
        <f t="shared" si="30"/>
        <v>3637830</v>
      </c>
      <c r="P39" s="41">
        <f t="shared" si="30"/>
        <v>3637830</v>
      </c>
      <c r="Q39" s="41">
        <f t="shared" si="30"/>
        <v>3637830</v>
      </c>
      <c r="R39" s="41">
        <f t="shared" si="30"/>
        <v>3637830</v>
      </c>
      <c r="S39" s="41">
        <f t="shared" si="30"/>
        <v>3637830</v>
      </c>
      <c r="T39" s="41">
        <f t="shared" si="30"/>
        <v>3637830</v>
      </c>
      <c r="U39" s="41">
        <f t="shared" si="30"/>
        <v>3637830</v>
      </c>
      <c r="V39" s="41">
        <f t="shared" si="30"/>
        <v>3637830</v>
      </c>
      <c r="W39" s="41">
        <f t="shared" si="30"/>
        <v>3637830</v>
      </c>
      <c r="X39" s="41">
        <f t="shared" si="30"/>
        <v>3637830</v>
      </c>
      <c r="Y39" s="41">
        <f t="shared" si="30"/>
        <v>3637830</v>
      </c>
      <c r="Z39" s="41">
        <f t="shared" si="30"/>
        <v>3637830</v>
      </c>
      <c r="AA39" s="41">
        <f t="shared" si="30"/>
        <v>3637830</v>
      </c>
      <c r="AB39" s="41">
        <f t="shared" si="30"/>
        <v>3637830</v>
      </c>
      <c r="AC39" s="41">
        <f t="shared" si="30"/>
        <v>3637830</v>
      </c>
      <c r="AD39" s="41">
        <f t="shared" si="30"/>
        <v>3637830</v>
      </c>
      <c r="AE39" s="41">
        <f t="shared" si="30"/>
        <v>3637830</v>
      </c>
      <c r="AF39" s="41">
        <f t="shared" si="30"/>
        <v>3637830</v>
      </c>
      <c r="AG39" s="41">
        <f t="shared" si="30"/>
        <v>3637830</v>
      </c>
      <c r="AH39" s="41">
        <f t="shared" si="30"/>
        <v>3637830</v>
      </c>
      <c r="AI39" s="41">
        <f t="shared" si="30"/>
        <v>3637830</v>
      </c>
      <c r="AJ39" s="41">
        <f t="shared" si="30"/>
        <v>3637830</v>
      </c>
      <c r="AK39" s="41">
        <f t="shared" si="30"/>
        <v>3637830</v>
      </c>
      <c r="AL39" s="41">
        <f t="shared" si="30"/>
        <v>3637830</v>
      </c>
      <c r="AM39" s="41">
        <f t="shared" si="30"/>
        <v>3637830</v>
      </c>
      <c r="AN39" s="41">
        <f t="shared" si="30"/>
        <v>3637830</v>
      </c>
      <c r="AO39" s="41">
        <f t="shared" si="30"/>
        <v>3637830</v>
      </c>
      <c r="AP39" s="41">
        <f t="shared" si="30"/>
        <v>3637830</v>
      </c>
      <c r="AQ39" s="41">
        <f t="shared" si="30"/>
        <v>3637830</v>
      </c>
      <c r="AR39" s="41">
        <f t="shared" si="30"/>
        <v>3637830</v>
      </c>
      <c r="AS39" s="41">
        <f t="shared" si="30"/>
        <v>3637830</v>
      </c>
      <c r="AT39" s="41">
        <f t="shared" si="30"/>
        <v>3637830</v>
      </c>
      <c r="AU39" s="41">
        <f t="shared" si="30"/>
        <v>3637830</v>
      </c>
      <c r="AV39" s="41">
        <f t="shared" si="30"/>
        <v>3637830</v>
      </c>
      <c r="AW39" s="41">
        <f t="shared" si="30"/>
        <v>3637830</v>
      </c>
      <c r="AX39" s="41">
        <f t="shared" si="30"/>
        <v>3637830</v>
      </c>
      <c r="AY39" s="41">
        <f t="shared" si="30"/>
        <v>3637830</v>
      </c>
      <c r="AZ39" s="41">
        <f t="shared" si="30"/>
        <v>3637830</v>
      </c>
      <c r="BA39" s="41">
        <f t="shared" si="30"/>
        <v>3637830</v>
      </c>
      <c r="BB39" s="41">
        <f t="shared" si="30"/>
        <v>3637830</v>
      </c>
      <c r="BC39" s="41">
        <f t="shared" si="30"/>
        <v>3637830</v>
      </c>
      <c r="BD39" s="41">
        <f t="shared" si="30"/>
        <v>3637830</v>
      </c>
      <c r="BE39" s="41">
        <f t="shared" si="30"/>
        <v>3637830</v>
      </c>
      <c r="BF39" s="41">
        <f t="shared" si="30"/>
        <v>3637830</v>
      </c>
      <c r="BG39" s="41">
        <f t="shared" si="30"/>
        <v>3637830</v>
      </c>
      <c r="BH39" s="41">
        <f t="shared" si="30"/>
        <v>3637830</v>
      </c>
      <c r="BI39" s="41">
        <f t="shared" si="30"/>
        <v>3637830</v>
      </c>
      <c r="BJ39" s="41">
        <f t="shared" si="30"/>
        <v>0</v>
      </c>
      <c r="BK39" s="41">
        <f t="shared" si="30"/>
        <v>0</v>
      </c>
      <c r="BL39" s="41">
        <f t="shared" si="30"/>
        <v>0</v>
      </c>
      <c r="BM39" s="41">
        <f t="shared" si="30"/>
        <v>0</v>
      </c>
      <c r="BN39" s="41">
        <f t="shared" si="30"/>
        <v>0</v>
      </c>
      <c r="BO39" s="41">
        <f t="shared" si="30"/>
        <v>0</v>
      </c>
      <c r="BP39" s="41">
        <f t="shared" si="30"/>
        <v>0</v>
      </c>
      <c r="BQ39" s="41">
        <f t="shared" si="30"/>
        <v>0</v>
      </c>
      <c r="BR39" s="41">
        <f t="shared" si="30"/>
        <v>0</v>
      </c>
      <c r="BS39" s="41">
        <f t="shared" si="30"/>
        <v>0</v>
      </c>
      <c r="BT39" s="41">
        <f t="shared" si="30"/>
        <v>0</v>
      </c>
      <c r="BU39" s="41">
        <f t="shared" si="30"/>
        <v>0</v>
      </c>
      <c r="BV39" s="41">
        <f t="shared" ref="BV39:DC39" si="31">BU42</f>
        <v>0</v>
      </c>
      <c r="BW39" s="41">
        <f t="shared" si="31"/>
        <v>0</v>
      </c>
      <c r="BX39" s="41">
        <f t="shared" si="31"/>
        <v>0</v>
      </c>
      <c r="BY39" s="41">
        <f t="shared" si="31"/>
        <v>0</v>
      </c>
      <c r="BZ39" s="41">
        <f t="shared" si="31"/>
        <v>0</v>
      </c>
      <c r="CA39" s="41">
        <f t="shared" si="31"/>
        <v>0</v>
      </c>
      <c r="CB39" s="41">
        <f t="shared" si="31"/>
        <v>0</v>
      </c>
      <c r="CC39" s="41">
        <f t="shared" si="31"/>
        <v>0</v>
      </c>
      <c r="CD39" s="41">
        <f t="shared" si="31"/>
        <v>0</v>
      </c>
      <c r="CE39" s="41">
        <f t="shared" si="31"/>
        <v>0</v>
      </c>
      <c r="CF39" s="41">
        <f t="shared" si="31"/>
        <v>0</v>
      </c>
      <c r="CG39" s="41">
        <f t="shared" si="31"/>
        <v>0</v>
      </c>
      <c r="CH39" s="41">
        <f t="shared" si="31"/>
        <v>0</v>
      </c>
      <c r="CI39" s="41">
        <f t="shared" si="31"/>
        <v>0</v>
      </c>
      <c r="CJ39" s="41">
        <f t="shared" si="31"/>
        <v>0</v>
      </c>
      <c r="CK39" s="41">
        <f t="shared" si="31"/>
        <v>0</v>
      </c>
      <c r="CL39" s="41">
        <f t="shared" si="31"/>
        <v>0</v>
      </c>
      <c r="CM39" s="41">
        <f t="shared" si="31"/>
        <v>0</v>
      </c>
      <c r="CN39" s="41">
        <f t="shared" si="31"/>
        <v>0</v>
      </c>
      <c r="CO39" s="41">
        <f t="shared" si="31"/>
        <v>0</v>
      </c>
      <c r="CP39" s="41">
        <f t="shared" si="31"/>
        <v>0</v>
      </c>
      <c r="CQ39" s="41">
        <f t="shared" si="31"/>
        <v>0</v>
      </c>
      <c r="CR39" s="41">
        <f t="shared" si="31"/>
        <v>0</v>
      </c>
      <c r="CS39" s="41">
        <f t="shared" si="31"/>
        <v>0</v>
      </c>
      <c r="CT39" s="41">
        <f t="shared" si="31"/>
        <v>0</v>
      </c>
      <c r="CU39" s="41">
        <f t="shared" si="31"/>
        <v>0</v>
      </c>
      <c r="CV39" s="41">
        <f t="shared" si="31"/>
        <v>0</v>
      </c>
      <c r="CW39" s="41">
        <f t="shared" si="31"/>
        <v>0</v>
      </c>
      <c r="CX39" s="41">
        <f t="shared" si="31"/>
        <v>0</v>
      </c>
      <c r="CY39" s="41">
        <f t="shared" si="31"/>
        <v>0</v>
      </c>
      <c r="CZ39" s="41">
        <f t="shared" si="31"/>
        <v>0</v>
      </c>
      <c r="DA39" s="41">
        <f t="shared" si="31"/>
        <v>0</v>
      </c>
      <c r="DB39" s="41">
        <f t="shared" si="31"/>
        <v>0</v>
      </c>
      <c r="DC39" s="41">
        <f t="shared" si="31"/>
        <v>0</v>
      </c>
    </row>
    <row r="40" spans="2:107" x14ac:dyDescent="0.35">
      <c r="B40" s="40" t="s">
        <v>111</v>
      </c>
      <c r="H40" s="41">
        <f>H$27</f>
        <v>0</v>
      </c>
      <c r="I40" s="41">
        <f t="shared" ref="I40:BT40" si="32">I27</f>
        <v>0</v>
      </c>
      <c r="J40" s="41">
        <f t="shared" si="32"/>
        <v>0</v>
      </c>
      <c r="K40" s="41">
        <f t="shared" si="32"/>
        <v>3637830</v>
      </c>
      <c r="L40" s="41">
        <f t="shared" si="32"/>
        <v>0</v>
      </c>
      <c r="M40" s="41">
        <f t="shared" si="32"/>
        <v>0</v>
      </c>
      <c r="N40" s="41">
        <f t="shared" si="32"/>
        <v>0</v>
      </c>
      <c r="O40" s="41">
        <f t="shared" si="32"/>
        <v>0</v>
      </c>
      <c r="P40" s="41">
        <f t="shared" si="32"/>
        <v>0</v>
      </c>
      <c r="Q40" s="41">
        <f t="shared" si="32"/>
        <v>0</v>
      </c>
      <c r="R40" s="41">
        <f t="shared" si="32"/>
        <v>0</v>
      </c>
      <c r="S40" s="41">
        <f t="shared" si="32"/>
        <v>0</v>
      </c>
      <c r="T40" s="41">
        <f t="shared" si="32"/>
        <v>0</v>
      </c>
      <c r="U40" s="41">
        <f t="shared" si="32"/>
        <v>0</v>
      </c>
      <c r="V40" s="41">
        <f t="shared" si="32"/>
        <v>0</v>
      </c>
      <c r="W40" s="41">
        <f t="shared" si="32"/>
        <v>0</v>
      </c>
      <c r="X40" s="41">
        <f t="shared" si="32"/>
        <v>0</v>
      </c>
      <c r="Y40" s="41">
        <f t="shared" si="32"/>
        <v>0</v>
      </c>
      <c r="Z40" s="41">
        <f t="shared" si="32"/>
        <v>0</v>
      </c>
      <c r="AA40" s="41">
        <f t="shared" si="32"/>
        <v>0</v>
      </c>
      <c r="AB40" s="41">
        <f t="shared" si="32"/>
        <v>0</v>
      </c>
      <c r="AC40" s="41">
        <f t="shared" si="32"/>
        <v>0</v>
      </c>
      <c r="AD40" s="41">
        <f t="shared" si="32"/>
        <v>0</v>
      </c>
      <c r="AE40" s="41">
        <f t="shared" si="32"/>
        <v>0</v>
      </c>
      <c r="AF40" s="41">
        <f t="shared" si="32"/>
        <v>0</v>
      </c>
      <c r="AG40" s="41">
        <f t="shared" si="32"/>
        <v>0</v>
      </c>
      <c r="AH40" s="41">
        <f t="shared" si="32"/>
        <v>0</v>
      </c>
      <c r="AI40" s="41">
        <f t="shared" si="32"/>
        <v>0</v>
      </c>
      <c r="AJ40" s="41">
        <f t="shared" si="32"/>
        <v>0</v>
      </c>
      <c r="AK40" s="41">
        <f t="shared" si="32"/>
        <v>0</v>
      </c>
      <c r="AL40" s="41">
        <f t="shared" si="32"/>
        <v>0</v>
      </c>
      <c r="AM40" s="41">
        <f t="shared" si="32"/>
        <v>0</v>
      </c>
      <c r="AN40" s="41">
        <f t="shared" si="32"/>
        <v>0</v>
      </c>
      <c r="AO40" s="41">
        <f t="shared" si="32"/>
        <v>0</v>
      </c>
      <c r="AP40" s="41">
        <f t="shared" si="32"/>
        <v>0</v>
      </c>
      <c r="AQ40" s="41">
        <f t="shared" si="32"/>
        <v>0</v>
      </c>
      <c r="AR40" s="41">
        <f t="shared" si="32"/>
        <v>0</v>
      </c>
      <c r="AS40" s="41">
        <f t="shared" si="32"/>
        <v>0</v>
      </c>
      <c r="AT40" s="41">
        <f t="shared" si="32"/>
        <v>0</v>
      </c>
      <c r="AU40" s="41">
        <f t="shared" si="32"/>
        <v>0</v>
      </c>
      <c r="AV40" s="41">
        <f t="shared" si="32"/>
        <v>0</v>
      </c>
      <c r="AW40" s="41">
        <f t="shared" si="32"/>
        <v>0</v>
      </c>
      <c r="AX40" s="41">
        <f t="shared" si="32"/>
        <v>0</v>
      </c>
      <c r="AY40" s="41">
        <f t="shared" si="32"/>
        <v>0</v>
      </c>
      <c r="AZ40" s="41">
        <f t="shared" si="32"/>
        <v>0</v>
      </c>
      <c r="BA40" s="41">
        <f t="shared" si="32"/>
        <v>0</v>
      </c>
      <c r="BB40" s="41">
        <f t="shared" si="32"/>
        <v>0</v>
      </c>
      <c r="BC40" s="41">
        <f t="shared" si="32"/>
        <v>0</v>
      </c>
      <c r="BD40" s="41">
        <f t="shared" si="32"/>
        <v>0</v>
      </c>
      <c r="BE40" s="41">
        <f t="shared" si="32"/>
        <v>0</v>
      </c>
      <c r="BF40" s="41">
        <f t="shared" si="32"/>
        <v>0</v>
      </c>
      <c r="BG40" s="41">
        <f t="shared" si="32"/>
        <v>0</v>
      </c>
      <c r="BH40" s="41">
        <f t="shared" si="32"/>
        <v>0</v>
      </c>
      <c r="BI40" s="41">
        <f t="shared" si="32"/>
        <v>-3637830</v>
      </c>
      <c r="BJ40" s="41">
        <f t="shared" si="32"/>
        <v>0</v>
      </c>
      <c r="BK40" s="41">
        <f t="shared" si="32"/>
        <v>0</v>
      </c>
      <c r="BL40" s="41">
        <f t="shared" si="32"/>
        <v>0</v>
      </c>
      <c r="BM40" s="41">
        <f t="shared" si="32"/>
        <v>0</v>
      </c>
      <c r="BN40" s="41">
        <f t="shared" si="32"/>
        <v>0</v>
      </c>
      <c r="BO40" s="41">
        <f t="shared" si="32"/>
        <v>0</v>
      </c>
      <c r="BP40" s="41">
        <f t="shared" si="32"/>
        <v>0</v>
      </c>
      <c r="BQ40" s="41">
        <f t="shared" si="32"/>
        <v>0</v>
      </c>
      <c r="BR40" s="41">
        <f t="shared" si="32"/>
        <v>0</v>
      </c>
      <c r="BS40" s="41">
        <f t="shared" si="32"/>
        <v>0</v>
      </c>
      <c r="BT40" s="41">
        <f t="shared" si="32"/>
        <v>0</v>
      </c>
      <c r="BU40" s="41">
        <f t="shared" ref="BU40:DC40" si="33">BU27</f>
        <v>0</v>
      </c>
      <c r="BV40" s="41">
        <f t="shared" si="33"/>
        <v>0</v>
      </c>
      <c r="BW40" s="41">
        <f t="shared" si="33"/>
        <v>0</v>
      </c>
      <c r="BX40" s="41">
        <f t="shared" si="33"/>
        <v>0</v>
      </c>
      <c r="BY40" s="41">
        <f t="shared" si="33"/>
        <v>0</v>
      </c>
      <c r="BZ40" s="41">
        <f t="shared" si="33"/>
        <v>0</v>
      </c>
      <c r="CA40" s="41">
        <f t="shared" si="33"/>
        <v>0</v>
      </c>
      <c r="CB40" s="41">
        <f t="shared" si="33"/>
        <v>0</v>
      </c>
      <c r="CC40" s="41">
        <f t="shared" si="33"/>
        <v>0</v>
      </c>
      <c r="CD40" s="41">
        <f t="shared" si="33"/>
        <v>0</v>
      </c>
      <c r="CE40" s="41">
        <f t="shared" si="33"/>
        <v>0</v>
      </c>
      <c r="CF40" s="41">
        <f t="shared" si="33"/>
        <v>0</v>
      </c>
      <c r="CG40" s="41">
        <f t="shared" si="33"/>
        <v>0</v>
      </c>
      <c r="CH40" s="41">
        <f t="shared" si="33"/>
        <v>0</v>
      </c>
      <c r="CI40" s="41">
        <f t="shared" si="33"/>
        <v>0</v>
      </c>
      <c r="CJ40" s="41">
        <f t="shared" si="33"/>
        <v>0</v>
      </c>
      <c r="CK40" s="41">
        <f t="shared" si="33"/>
        <v>0</v>
      </c>
      <c r="CL40" s="41">
        <f t="shared" si="33"/>
        <v>0</v>
      </c>
      <c r="CM40" s="41">
        <f t="shared" si="33"/>
        <v>0</v>
      </c>
      <c r="CN40" s="41">
        <f t="shared" si="33"/>
        <v>0</v>
      </c>
      <c r="CO40" s="41">
        <f t="shared" si="33"/>
        <v>0</v>
      </c>
      <c r="CP40" s="41">
        <f t="shared" si="33"/>
        <v>0</v>
      </c>
      <c r="CQ40" s="41">
        <f t="shared" si="33"/>
        <v>0</v>
      </c>
      <c r="CR40" s="41">
        <f t="shared" si="33"/>
        <v>0</v>
      </c>
      <c r="CS40" s="41">
        <f t="shared" si="33"/>
        <v>0</v>
      </c>
      <c r="CT40" s="41">
        <f t="shared" si="33"/>
        <v>0</v>
      </c>
      <c r="CU40" s="41">
        <f t="shared" si="33"/>
        <v>0</v>
      </c>
      <c r="CV40" s="41">
        <f t="shared" si="33"/>
        <v>0</v>
      </c>
      <c r="CW40" s="41">
        <f t="shared" si="33"/>
        <v>0</v>
      </c>
      <c r="CX40" s="41">
        <f t="shared" si="33"/>
        <v>0</v>
      </c>
      <c r="CY40" s="41">
        <f t="shared" si="33"/>
        <v>0</v>
      </c>
      <c r="CZ40" s="41">
        <f t="shared" si="33"/>
        <v>0</v>
      </c>
      <c r="DA40" s="41">
        <f t="shared" si="33"/>
        <v>0</v>
      </c>
      <c r="DB40" s="41">
        <f t="shared" si="33"/>
        <v>0</v>
      </c>
      <c r="DC40" s="41">
        <f t="shared" si="33"/>
        <v>0</v>
      </c>
    </row>
    <row r="41" spans="2:107" x14ac:dyDescent="0.35">
      <c r="B41" s="40" t="s">
        <v>95</v>
      </c>
      <c r="H41" s="41">
        <f>-(H40/2)*Inflation_WACC_Taxes_Price!$C$24-MIN(H39,SUM(C40:$C40)*Inflation_WACC_Taxes_Price!$C$24)</f>
        <v>0</v>
      </c>
      <c r="I41" s="41">
        <f>-(I40/2)*Inflation_WACC_Taxes_Price!$C$24-MIN(I39,SUM($C40:H40)*Inflation_WACC_Taxes_Price!$C$24)</f>
        <v>0</v>
      </c>
      <c r="J41" s="41">
        <f>-(J40/2)*Inflation_WACC_Taxes_Price!$C$24-MIN(J39,SUM($C40:I40)*Inflation_WACC_Taxes_Price!$C$24)</f>
        <v>0</v>
      </c>
      <c r="K41" s="41">
        <f>-(K40/2)*Inflation_WACC_Taxes_Price!$C$24-MIN(K39,SUM($C40:J40)*Inflation_WACC_Taxes_Price!$C$24)</f>
        <v>0</v>
      </c>
      <c r="L41" s="41">
        <f>-(L40/2)*Inflation_WACC_Taxes_Price!$C$24-MIN(L39,SUM($C40:K40)*Inflation_WACC_Taxes_Price!$C$24)</f>
        <v>0</v>
      </c>
      <c r="M41" s="41">
        <f>-(M40/2)*Inflation_WACC_Taxes_Price!$C$24-MIN(M39,SUM($C40:L40)*Inflation_WACC_Taxes_Price!$C$24)</f>
        <v>0</v>
      </c>
      <c r="N41" s="41">
        <f>-(N40/2)*Inflation_WACC_Taxes_Price!$C$24-MIN(N39,SUM($C40:M40)*Inflation_WACC_Taxes_Price!$C$24)</f>
        <v>0</v>
      </c>
      <c r="O41" s="41">
        <f>-(O40/2)*Inflation_WACC_Taxes_Price!$C$24-MIN(O39,SUM($C40:N40)*Inflation_WACC_Taxes_Price!$C$24)</f>
        <v>0</v>
      </c>
      <c r="P41" s="41">
        <f>-(P40/2)*Inflation_WACC_Taxes_Price!$C$24-MIN(P39,SUM($C40:O40)*Inflation_WACC_Taxes_Price!$C$24)</f>
        <v>0</v>
      </c>
      <c r="Q41" s="41">
        <f>-(Q40/2)*Inflation_WACC_Taxes_Price!$C$24-MIN(Q39,SUM($C40:P40)*Inflation_WACC_Taxes_Price!$C$24)</f>
        <v>0</v>
      </c>
      <c r="R41" s="41">
        <f>-(R40/2)*Inflation_WACC_Taxes_Price!$C$24-MIN(R39,SUM($C40:Q40)*Inflation_WACC_Taxes_Price!$C$24)</f>
        <v>0</v>
      </c>
      <c r="S41" s="41">
        <f>-(S40/2)*Inflation_WACC_Taxes_Price!$C$24-MIN(S39,SUM($C40:R40)*Inflation_WACC_Taxes_Price!$C$24)</f>
        <v>0</v>
      </c>
      <c r="T41" s="41">
        <f>-(T40/2)*Inflation_WACC_Taxes_Price!$C$24-MIN(T39,SUM($C40:S40)*Inflation_WACC_Taxes_Price!$C$24)</f>
        <v>0</v>
      </c>
      <c r="U41" s="41">
        <f>-(U40/2)*Inflation_WACC_Taxes_Price!$C$24-MIN(U39,SUM($C40:T40)*Inflation_WACC_Taxes_Price!$C$24)</f>
        <v>0</v>
      </c>
      <c r="V41" s="41">
        <f>-(V40/2)*Inflation_WACC_Taxes_Price!$C$24-MIN(V39,SUM($C40:U40)*Inflation_WACC_Taxes_Price!$C$24)</f>
        <v>0</v>
      </c>
      <c r="W41" s="41">
        <f>-(W40/2)*Inflation_WACC_Taxes_Price!$C$24-MIN(W39,SUM($C40:V40)*Inflation_WACC_Taxes_Price!$C$24)</f>
        <v>0</v>
      </c>
      <c r="X41" s="41">
        <f>-(X40/2)*Inflation_WACC_Taxes_Price!$C$24-MIN(X39,SUM($C40:W40)*Inflation_WACC_Taxes_Price!$C$24)</f>
        <v>0</v>
      </c>
      <c r="Y41" s="41">
        <f>-(Y40/2)*Inflation_WACC_Taxes_Price!$C$24-MIN(Y39,SUM($C40:X40)*Inflation_WACC_Taxes_Price!$C$24)</f>
        <v>0</v>
      </c>
      <c r="Z41" s="41">
        <f>-(Z40/2)*Inflation_WACC_Taxes_Price!$C$24-MIN(Z39,SUM($C40:Y40)*Inflation_WACC_Taxes_Price!$C$24)</f>
        <v>0</v>
      </c>
      <c r="AA41" s="41">
        <f>-(AA40/2)*Inflation_WACC_Taxes_Price!$C$24-MIN(AA39,SUM($C40:Z40)*Inflation_WACC_Taxes_Price!$C$24)</f>
        <v>0</v>
      </c>
      <c r="AB41" s="41">
        <f>-(AB40/2)*Inflation_WACC_Taxes_Price!$C$24-MIN(AB39,SUM($C40:AA40)*Inflation_WACC_Taxes_Price!$C$24)</f>
        <v>0</v>
      </c>
      <c r="AC41" s="41">
        <f>-(AC40/2)*Inflation_WACC_Taxes_Price!$C$24-MIN(AC39,SUM($C40:AB40)*Inflation_WACC_Taxes_Price!$C$24)</f>
        <v>0</v>
      </c>
      <c r="AD41" s="41">
        <f>-(AD40/2)*Inflation_WACC_Taxes_Price!$C$24-MIN(AD39,SUM($C40:AC40)*Inflation_WACC_Taxes_Price!$C$24)</f>
        <v>0</v>
      </c>
      <c r="AE41" s="41">
        <f>-(AE40/2)*Inflation_WACC_Taxes_Price!$C$24-MIN(AE39,SUM($C40:AD40)*Inflation_WACC_Taxes_Price!$C$24)</f>
        <v>0</v>
      </c>
      <c r="AF41" s="41">
        <f>-(AF40/2)*Inflation_WACC_Taxes_Price!$C$24-MIN(AF39,SUM($C40:AE40)*Inflation_WACC_Taxes_Price!$C$24)</f>
        <v>0</v>
      </c>
      <c r="AG41" s="41">
        <f>-(AG40/2)*Inflation_WACC_Taxes_Price!$C$24-MIN(AG39,SUM($C40:AF40)*Inflation_WACC_Taxes_Price!$C$24)</f>
        <v>0</v>
      </c>
      <c r="AH41" s="41">
        <f>-(AH40/2)*Inflation_WACC_Taxes_Price!$C$24-MIN(AH39,SUM($C40:AG40)*Inflation_WACC_Taxes_Price!$C$24)</f>
        <v>0</v>
      </c>
      <c r="AI41" s="41">
        <f>-(AI40/2)*Inflation_WACC_Taxes_Price!$C$24-MIN(AI39,SUM($C40:AH40)*Inflation_WACC_Taxes_Price!$C$24)</f>
        <v>0</v>
      </c>
      <c r="AJ41" s="41">
        <f>-(AJ40/2)*Inflation_WACC_Taxes_Price!$C$24-MIN(AJ39,SUM($C40:AI40)*Inflation_WACC_Taxes_Price!$C$24)</f>
        <v>0</v>
      </c>
      <c r="AK41" s="41">
        <f>-(AK40/2)*Inflation_WACC_Taxes_Price!$C$24-MIN(AK39,SUM($C40:AJ40)*Inflation_WACC_Taxes_Price!$C$24)</f>
        <v>0</v>
      </c>
      <c r="AL41" s="41">
        <f>-(AL40/2)*Inflation_WACC_Taxes_Price!$C$24-MIN(AL39,SUM($C40:AK40)*Inflation_WACC_Taxes_Price!$C$24)</f>
        <v>0</v>
      </c>
      <c r="AM41" s="41">
        <f>-(AM40/2)*Inflation_WACC_Taxes_Price!$C$24-MIN(AM39,SUM($C40:AL40)*Inflation_WACC_Taxes_Price!$C$24)</f>
        <v>0</v>
      </c>
      <c r="AN41" s="41">
        <f>-(AN40/2)*Inflation_WACC_Taxes_Price!$C$24-MIN(AN39,SUM($C40:AM40)*Inflation_WACC_Taxes_Price!$C$24)</f>
        <v>0</v>
      </c>
      <c r="AO41" s="41">
        <f>-(AO40/2)*Inflation_WACC_Taxes_Price!$C$24-MIN(AO39,SUM($C40:AN40)*Inflation_WACC_Taxes_Price!$C$24)</f>
        <v>0</v>
      </c>
      <c r="AP41" s="41">
        <f>-(AP40/2)*Inflation_WACC_Taxes_Price!$C$24-MIN(AP39,SUM($C40:AO40)*Inflation_WACC_Taxes_Price!$C$24)</f>
        <v>0</v>
      </c>
      <c r="AQ41" s="41">
        <f>-(AQ40/2)*Inflation_WACC_Taxes_Price!$C$24-MIN(AQ39,SUM($C40:AP40)*Inflation_WACC_Taxes_Price!$C$24)</f>
        <v>0</v>
      </c>
      <c r="AR41" s="41">
        <f>-(AR40/2)*Inflation_WACC_Taxes_Price!$C$24-MIN(AR39,SUM($C40:AQ40)*Inflation_WACC_Taxes_Price!$C$24)</f>
        <v>0</v>
      </c>
      <c r="AS41" s="41">
        <f>-(AS40/2)*Inflation_WACC_Taxes_Price!$C$24-MIN(AS39,SUM($C40:AR40)*Inflation_WACC_Taxes_Price!$C$24)</f>
        <v>0</v>
      </c>
      <c r="AT41" s="41">
        <f>-(AT40/2)*Inflation_WACC_Taxes_Price!$C$24-MIN(AT39,SUM($C40:AS40)*Inflation_WACC_Taxes_Price!$C$24)</f>
        <v>0</v>
      </c>
      <c r="AU41" s="41">
        <f>-(AU40/2)*Inflation_WACC_Taxes_Price!$C$24-MIN(AU39,SUM($C40:AT40)*Inflation_WACC_Taxes_Price!$C$24)</f>
        <v>0</v>
      </c>
      <c r="AV41" s="41">
        <f>-(AV40/2)*Inflation_WACC_Taxes_Price!$C$24-MIN(AV39,SUM($C40:AU40)*Inflation_WACC_Taxes_Price!$C$24)</f>
        <v>0</v>
      </c>
      <c r="AW41" s="41">
        <f>-(AW40/2)*Inflation_WACC_Taxes_Price!$C$24-MIN(AW39,SUM($C40:AV40)*Inflation_WACC_Taxes_Price!$C$24)</f>
        <v>0</v>
      </c>
      <c r="AX41" s="41">
        <f>-(AX40/2)*Inflation_WACC_Taxes_Price!$C$24-MIN(AX39,SUM($C40:AW40)*Inflation_WACC_Taxes_Price!$C$24)</f>
        <v>0</v>
      </c>
      <c r="AY41" s="41">
        <f>-(AY40/2)*Inflation_WACC_Taxes_Price!$C$24-MIN(AY39,SUM($C40:AX40)*Inflation_WACC_Taxes_Price!$C$24)</f>
        <v>0</v>
      </c>
      <c r="AZ41" s="41">
        <f>-(AZ40/2)*Inflation_WACC_Taxes_Price!$C$24-MIN(AZ39,SUM($C40:AY40)*Inflation_WACC_Taxes_Price!$C$24)</f>
        <v>0</v>
      </c>
      <c r="BA41" s="41">
        <f>-(BA40/2)*Inflation_WACC_Taxes_Price!$C$24-MIN(BA39,SUM($C40:AZ40)*Inflation_WACC_Taxes_Price!$C$24)</f>
        <v>0</v>
      </c>
      <c r="BB41" s="41">
        <f>-(BB40/2)*Inflation_WACC_Taxes_Price!$C$24-MIN(BB39,SUM($C40:BA40)*Inflation_WACC_Taxes_Price!$C$24)</f>
        <v>0</v>
      </c>
      <c r="BC41" s="41">
        <f>-(BC40/2)*Inflation_WACC_Taxes_Price!$C$24-MIN(BC39,SUM($C40:BB40)*Inflation_WACC_Taxes_Price!$C$24)</f>
        <v>0</v>
      </c>
      <c r="BD41" s="41">
        <f>-(BD40/2)*Inflation_WACC_Taxes_Price!$C$24-MIN(BD39,SUM($C40:BC40)*Inflation_WACC_Taxes_Price!$C$24)</f>
        <v>0</v>
      </c>
      <c r="BE41" s="41">
        <f>-(BE40/2)*Inflation_WACC_Taxes_Price!$C$24-MIN(BE39,SUM($C40:BD40)*Inflation_WACC_Taxes_Price!$C$24)</f>
        <v>0</v>
      </c>
      <c r="BF41" s="41">
        <f>-(BF40/2)*Inflation_WACC_Taxes_Price!$C$24-MIN(BF39,SUM($C40:BE40)*Inflation_WACC_Taxes_Price!$C$24)</f>
        <v>0</v>
      </c>
      <c r="BG41" s="41">
        <f>-(BG40/2)*Inflation_WACC_Taxes_Price!$C$24-MIN(BG39,SUM($C40:BF40)*Inflation_WACC_Taxes_Price!$C$24)</f>
        <v>0</v>
      </c>
      <c r="BH41" s="41">
        <f>-(BH40/2)*Inflation_WACC_Taxes_Price!$C$24-MIN(BH39,SUM($C40:BG40)*Inflation_WACC_Taxes_Price!$C$24)</f>
        <v>0</v>
      </c>
      <c r="BI41" s="41">
        <f>-(BI40/2)*Inflation_WACC_Taxes_Price!$C$24-MIN(BI39,SUM($C40:BH40)*Inflation_WACC_Taxes_Price!$C$24)</f>
        <v>0</v>
      </c>
      <c r="BJ41" s="41">
        <f>-(BJ40/2)*Inflation_WACC_Taxes_Price!$C$24-MIN(BJ39,SUM($C40:BI40)*Inflation_WACC_Taxes_Price!$C$24)</f>
        <v>0</v>
      </c>
      <c r="BK41" s="41">
        <f>-(BK40/2)*Inflation_WACC_Taxes_Price!$C$24-MIN(BK39,SUM($C40:BJ40)*Inflation_WACC_Taxes_Price!$C$24)</f>
        <v>0</v>
      </c>
      <c r="BL41" s="41">
        <f>-(BL40/2)*Inflation_WACC_Taxes_Price!$C$24-MIN(BL39,SUM($C40:BK40)*Inflation_WACC_Taxes_Price!$C$24)</f>
        <v>0</v>
      </c>
      <c r="BM41" s="41">
        <f>-(BM40/2)*Inflation_WACC_Taxes_Price!$C$24-MIN(BM39,SUM($C40:BL40)*Inflation_WACC_Taxes_Price!$C$24)</f>
        <v>0</v>
      </c>
      <c r="BN41" s="41">
        <f>-(BN40/2)*Inflation_WACC_Taxes_Price!$C$24-MIN(BN39,SUM($C40:BM40)*Inflation_WACC_Taxes_Price!$C$24)</f>
        <v>0</v>
      </c>
      <c r="BO41" s="41">
        <f>-(BO40/2)*Inflation_WACC_Taxes_Price!$C$24-MIN(BO39,SUM($C40:BN40)*Inflation_WACC_Taxes_Price!$C$24)</f>
        <v>0</v>
      </c>
      <c r="BP41" s="41">
        <f>-(BP40/2)*Inflation_WACC_Taxes_Price!$C$24-MIN(BP39,SUM($C40:BO40)*Inflation_WACC_Taxes_Price!$C$24)</f>
        <v>0</v>
      </c>
      <c r="BQ41" s="41">
        <f>-(BQ40/2)*Inflation_WACC_Taxes_Price!$C$24-MIN(BQ39,SUM($C40:BP40)*Inflation_WACC_Taxes_Price!$C$24)</f>
        <v>0</v>
      </c>
      <c r="BR41" s="41">
        <f>-(BR40/2)*Inflation_WACC_Taxes_Price!$C$24-MIN(BR39,SUM($C40:BQ40)*Inflation_WACC_Taxes_Price!$C$24)</f>
        <v>0</v>
      </c>
      <c r="BS41" s="41">
        <f>-(BS40/2)*Inflation_WACC_Taxes_Price!$C$24-MIN(BS39,SUM($C40:BR40)*Inflation_WACC_Taxes_Price!$C$24)</f>
        <v>0</v>
      </c>
      <c r="BT41" s="41">
        <f>-(BT40/2)*Inflation_WACC_Taxes_Price!$C$24-MIN(BT39,SUM($C40:BS40)*Inflation_WACC_Taxes_Price!$C$24)</f>
        <v>0</v>
      </c>
      <c r="BU41" s="41">
        <f>-(BU40/2)*Inflation_WACC_Taxes_Price!$C$24-MIN(BU39,SUM($C40:BT40)*Inflation_WACC_Taxes_Price!$C$24)</f>
        <v>0</v>
      </c>
      <c r="BV41" s="41">
        <f>-(BV40/2)*Inflation_WACC_Taxes_Price!$C$24-MIN(BV39,SUM($C40:BU40)*Inflation_WACC_Taxes_Price!$C$24)</f>
        <v>0</v>
      </c>
      <c r="BW41" s="41">
        <f>-(BW40/2)*Inflation_WACC_Taxes_Price!$C$24-MIN(BW39,SUM($C40:BV40)*Inflation_WACC_Taxes_Price!$C$24)</f>
        <v>0</v>
      </c>
      <c r="BX41" s="41">
        <f>-(BX40/2)*Inflation_WACC_Taxes_Price!$C$24-MIN(BX39,SUM($C40:BW40)*Inflation_WACC_Taxes_Price!$C$24)</f>
        <v>0</v>
      </c>
      <c r="BY41" s="41">
        <f>-(BY40/2)*Inflation_WACC_Taxes_Price!$C$24-MIN(BY39,SUM($C40:BX40)*Inflation_WACC_Taxes_Price!$C$24)</f>
        <v>0</v>
      </c>
      <c r="BZ41" s="41">
        <f>-(BZ40/2)*Inflation_WACC_Taxes_Price!$C$24-MIN(BZ39,SUM($C40:BY40)*Inflation_WACC_Taxes_Price!$C$24)</f>
        <v>0</v>
      </c>
      <c r="CA41" s="41">
        <f>-(CA40/2)*Inflation_WACC_Taxes_Price!$C$24-MIN(CA39,SUM($C40:BZ40)*Inflation_WACC_Taxes_Price!$C$24)</f>
        <v>0</v>
      </c>
      <c r="CB41" s="41">
        <f>-(CB40/2)*Inflation_WACC_Taxes_Price!$C$24-MIN(CB39,SUM($C40:CA40)*Inflation_WACC_Taxes_Price!$C$24)</f>
        <v>0</v>
      </c>
      <c r="CC41" s="41">
        <f>-(CC40/2)*Inflation_WACC_Taxes_Price!$C$24-MIN(CC39,SUM($C40:CB40)*Inflation_WACC_Taxes_Price!$C$24)</f>
        <v>0</v>
      </c>
      <c r="CD41" s="41">
        <f>-(CD40/2)*Inflation_WACC_Taxes_Price!$C$24-MIN(CD39,SUM($C40:CC40)*Inflation_WACC_Taxes_Price!$C$24)</f>
        <v>0</v>
      </c>
      <c r="CE41" s="41">
        <f>-(CE40/2)*Inflation_WACC_Taxes_Price!$C$24-MIN(CE39,SUM($C40:CD40)*Inflation_WACC_Taxes_Price!$C$24)</f>
        <v>0</v>
      </c>
      <c r="CF41" s="41">
        <f>-(CF40/2)*Inflation_WACC_Taxes_Price!$C$24-MIN(CF39,SUM($C40:CE40)*Inflation_WACC_Taxes_Price!$C$24)</f>
        <v>0</v>
      </c>
      <c r="CG41" s="41">
        <f>-(CG40/2)*Inflation_WACC_Taxes_Price!$C$24-MIN(CG39,SUM($C40:CF40)*Inflation_WACC_Taxes_Price!$C$24)</f>
        <v>0</v>
      </c>
      <c r="CH41" s="41">
        <f>-(CH40/2)*Inflation_WACC_Taxes_Price!$C$24-MIN(CH39,SUM($C40:CG40)*Inflation_WACC_Taxes_Price!$C$24)</f>
        <v>0</v>
      </c>
      <c r="CI41" s="41">
        <f>-(CI40/2)*Inflation_WACC_Taxes_Price!$C$24-MIN(CI39,SUM($C40:CH40)*Inflation_WACC_Taxes_Price!$C$24)</f>
        <v>0</v>
      </c>
      <c r="CJ41" s="41">
        <f>-(CJ40/2)*Inflation_WACC_Taxes_Price!$C$24-MIN(CJ39,SUM($C40:CI40)*Inflation_WACC_Taxes_Price!$C$24)</f>
        <v>0</v>
      </c>
      <c r="CK41" s="41">
        <f>-(CK40/2)*Inflation_WACC_Taxes_Price!$C$24-MIN(CK39,SUM($C40:CJ40)*Inflation_WACC_Taxes_Price!$C$24)</f>
        <v>0</v>
      </c>
      <c r="CL41" s="41">
        <f>-(CL40/2)*Inflation_WACC_Taxes_Price!$C$24-MIN(CL39,SUM($C40:CK40)*Inflation_WACC_Taxes_Price!$C$24)</f>
        <v>0</v>
      </c>
      <c r="CM41" s="41">
        <f>-(CM40/2)*Inflation_WACC_Taxes_Price!$C$24-MIN(CM39,SUM($C40:CL40)*Inflation_WACC_Taxes_Price!$C$24)</f>
        <v>0</v>
      </c>
      <c r="CN41" s="41">
        <f>-(CN40/2)*Inflation_WACC_Taxes_Price!$C$24-MIN(CN39,SUM($C40:CM40)*Inflation_WACC_Taxes_Price!$C$24)</f>
        <v>0</v>
      </c>
      <c r="CO41" s="41">
        <f>-(CO40/2)*Inflation_WACC_Taxes_Price!$C$24-MIN(CO39,SUM($C40:CN40)*Inflation_WACC_Taxes_Price!$C$24)</f>
        <v>0</v>
      </c>
      <c r="CP41" s="41">
        <f>-(CP40/2)*Inflation_WACC_Taxes_Price!$C$24-MIN(CP39,SUM($C40:CO40)*Inflation_WACC_Taxes_Price!$C$24)</f>
        <v>0</v>
      </c>
      <c r="CQ41" s="41">
        <f>-(CQ40/2)*Inflation_WACC_Taxes_Price!$C$24-MIN(CQ39,SUM($C40:CP40)*Inflation_WACC_Taxes_Price!$C$24)</f>
        <v>0</v>
      </c>
      <c r="CR41" s="41">
        <f>-(CR40/2)*Inflation_WACC_Taxes_Price!$C$24-MIN(CR39,SUM($C40:CQ40)*Inflation_WACC_Taxes_Price!$C$24)</f>
        <v>0</v>
      </c>
      <c r="CS41" s="41">
        <f>-(CS40/2)*Inflation_WACC_Taxes_Price!$C$24-MIN(CS39,SUM($C40:CR40)*Inflation_WACC_Taxes_Price!$C$24)</f>
        <v>0</v>
      </c>
      <c r="CT41" s="41">
        <f>-(CT40/2)*Inflation_WACC_Taxes_Price!$C$24-MIN(CT39,SUM($C40:CS40)*Inflation_WACC_Taxes_Price!$C$24)</f>
        <v>0</v>
      </c>
      <c r="CU41" s="41">
        <f>-(CU40/2)*Inflation_WACC_Taxes_Price!$C$24-MIN(CU39,SUM($C40:CT40)*Inflation_WACC_Taxes_Price!$C$24)</f>
        <v>0</v>
      </c>
      <c r="CV41" s="41">
        <f>-(CV40/2)*Inflation_WACC_Taxes_Price!$C$24-MIN(CV39,SUM($C40:CU40)*Inflation_WACC_Taxes_Price!$C$24)</f>
        <v>0</v>
      </c>
      <c r="CW41" s="41">
        <f>-(CW40/2)*Inflation_WACC_Taxes_Price!$C$24-MIN(CW39,SUM($C40:CV40)*Inflation_WACC_Taxes_Price!$C$24)</f>
        <v>0</v>
      </c>
      <c r="CX41" s="41">
        <f>-(CX40/2)*Inflation_WACC_Taxes_Price!$C$24-MIN(CX39,SUM($C40:CW40)*Inflation_WACC_Taxes_Price!$C$24)</f>
        <v>0</v>
      </c>
      <c r="CY41" s="41">
        <f>-(CY40/2)*Inflation_WACC_Taxes_Price!$C$24-MIN(CY39,SUM($C40:CX40)*Inflation_WACC_Taxes_Price!$C$24)</f>
        <v>0</v>
      </c>
      <c r="CZ41" s="41">
        <f>-(CZ40/2)*Inflation_WACC_Taxes_Price!$C$24-MIN(CZ39,SUM($C40:CY40)*Inflation_WACC_Taxes_Price!$C$24)</f>
        <v>0</v>
      </c>
      <c r="DA41" s="41">
        <f>-(DA40/2)*Inflation_WACC_Taxes_Price!$C$24-MIN(DA39,SUM($C40:CZ40)*Inflation_WACC_Taxes_Price!$C$24)</f>
        <v>0</v>
      </c>
      <c r="DB41" s="41">
        <f>-(DB40/2)*Inflation_WACC_Taxes_Price!$C$24-MIN(DB39,SUM($C40:DA40)*Inflation_WACC_Taxes_Price!$C$24)</f>
        <v>0</v>
      </c>
      <c r="DC41" s="41">
        <f>-(DC40/2)*Inflation_WACC_Taxes_Price!$C$24-MIN(DC39,SUM($C40:DB40)*Inflation_WACC_Taxes_Price!$C$24)</f>
        <v>0</v>
      </c>
    </row>
    <row r="42" spans="2:107" x14ac:dyDescent="0.35">
      <c r="B42" s="40" t="s">
        <v>107</v>
      </c>
      <c r="H42" s="41">
        <f>H39+H40+H41</f>
        <v>0</v>
      </c>
      <c r="I42" s="41">
        <f>I39+I40+I41</f>
        <v>0</v>
      </c>
      <c r="J42" s="41">
        <f t="shared" ref="J42:BU42" si="34">J39+J40+J41</f>
        <v>0</v>
      </c>
      <c r="K42" s="41">
        <f t="shared" si="34"/>
        <v>3637830</v>
      </c>
      <c r="L42" s="41">
        <f t="shared" si="34"/>
        <v>3637830</v>
      </c>
      <c r="M42" s="41">
        <f t="shared" si="34"/>
        <v>3637830</v>
      </c>
      <c r="N42" s="41">
        <f t="shared" si="34"/>
        <v>3637830</v>
      </c>
      <c r="O42" s="41">
        <f t="shared" si="34"/>
        <v>3637830</v>
      </c>
      <c r="P42" s="41">
        <f t="shared" si="34"/>
        <v>3637830</v>
      </c>
      <c r="Q42" s="41">
        <f t="shared" si="34"/>
        <v>3637830</v>
      </c>
      <c r="R42" s="41">
        <f t="shared" si="34"/>
        <v>3637830</v>
      </c>
      <c r="S42" s="41">
        <f t="shared" si="34"/>
        <v>3637830</v>
      </c>
      <c r="T42" s="41">
        <f t="shared" si="34"/>
        <v>3637830</v>
      </c>
      <c r="U42" s="41">
        <f t="shared" si="34"/>
        <v>3637830</v>
      </c>
      <c r="V42" s="41">
        <f t="shared" si="34"/>
        <v>3637830</v>
      </c>
      <c r="W42" s="41">
        <f t="shared" si="34"/>
        <v>3637830</v>
      </c>
      <c r="X42" s="41">
        <f t="shared" si="34"/>
        <v>3637830</v>
      </c>
      <c r="Y42" s="41">
        <f t="shared" si="34"/>
        <v>3637830</v>
      </c>
      <c r="Z42" s="41">
        <f t="shared" si="34"/>
        <v>3637830</v>
      </c>
      <c r="AA42" s="41">
        <f t="shared" si="34"/>
        <v>3637830</v>
      </c>
      <c r="AB42" s="41">
        <f t="shared" si="34"/>
        <v>3637830</v>
      </c>
      <c r="AC42" s="41">
        <f t="shared" si="34"/>
        <v>3637830</v>
      </c>
      <c r="AD42" s="41">
        <f t="shared" si="34"/>
        <v>3637830</v>
      </c>
      <c r="AE42" s="41">
        <f t="shared" si="34"/>
        <v>3637830</v>
      </c>
      <c r="AF42" s="41">
        <f t="shared" si="34"/>
        <v>3637830</v>
      </c>
      <c r="AG42" s="41">
        <f t="shared" si="34"/>
        <v>3637830</v>
      </c>
      <c r="AH42" s="41">
        <f t="shared" si="34"/>
        <v>3637830</v>
      </c>
      <c r="AI42" s="41">
        <f t="shared" si="34"/>
        <v>3637830</v>
      </c>
      <c r="AJ42" s="41">
        <f t="shared" si="34"/>
        <v>3637830</v>
      </c>
      <c r="AK42" s="41">
        <f t="shared" si="34"/>
        <v>3637830</v>
      </c>
      <c r="AL42" s="41">
        <f t="shared" si="34"/>
        <v>3637830</v>
      </c>
      <c r="AM42" s="41">
        <f t="shared" si="34"/>
        <v>3637830</v>
      </c>
      <c r="AN42" s="41">
        <f t="shared" si="34"/>
        <v>3637830</v>
      </c>
      <c r="AO42" s="41">
        <f t="shared" si="34"/>
        <v>3637830</v>
      </c>
      <c r="AP42" s="41">
        <f t="shared" si="34"/>
        <v>3637830</v>
      </c>
      <c r="AQ42" s="41">
        <f t="shared" si="34"/>
        <v>3637830</v>
      </c>
      <c r="AR42" s="41">
        <f t="shared" si="34"/>
        <v>3637830</v>
      </c>
      <c r="AS42" s="41">
        <f t="shared" si="34"/>
        <v>3637830</v>
      </c>
      <c r="AT42" s="41">
        <f t="shared" si="34"/>
        <v>3637830</v>
      </c>
      <c r="AU42" s="41">
        <f t="shared" si="34"/>
        <v>3637830</v>
      </c>
      <c r="AV42" s="41">
        <f t="shared" si="34"/>
        <v>3637830</v>
      </c>
      <c r="AW42" s="41">
        <f t="shared" si="34"/>
        <v>3637830</v>
      </c>
      <c r="AX42" s="41">
        <f t="shared" si="34"/>
        <v>3637830</v>
      </c>
      <c r="AY42" s="41">
        <f t="shared" si="34"/>
        <v>3637830</v>
      </c>
      <c r="AZ42" s="41">
        <f t="shared" si="34"/>
        <v>3637830</v>
      </c>
      <c r="BA42" s="41">
        <f t="shared" si="34"/>
        <v>3637830</v>
      </c>
      <c r="BB42" s="41">
        <f t="shared" si="34"/>
        <v>3637830</v>
      </c>
      <c r="BC42" s="41">
        <f t="shared" si="34"/>
        <v>3637830</v>
      </c>
      <c r="BD42" s="41">
        <f t="shared" si="34"/>
        <v>3637830</v>
      </c>
      <c r="BE42" s="41">
        <f t="shared" si="34"/>
        <v>3637830</v>
      </c>
      <c r="BF42" s="41">
        <f t="shared" si="34"/>
        <v>3637830</v>
      </c>
      <c r="BG42" s="41">
        <f t="shared" si="34"/>
        <v>3637830</v>
      </c>
      <c r="BH42" s="41">
        <f t="shared" si="34"/>
        <v>3637830</v>
      </c>
      <c r="BI42" s="41">
        <f t="shared" si="34"/>
        <v>0</v>
      </c>
      <c r="BJ42" s="41">
        <f t="shared" si="34"/>
        <v>0</v>
      </c>
      <c r="BK42" s="41">
        <f t="shared" si="34"/>
        <v>0</v>
      </c>
      <c r="BL42" s="41">
        <f t="shared" si="34"/>
        <v>0</v>
      </c>
      <c r="BM42" s="41">
        <f t="shared" si="34"/>
        <v>0</v>
      </c>
      <c r="BN42" s="41">
        <f t="shared" si="34"/>
        <v>0</v>
      </c>
      <c r="BO42" s="41">
        <f t="shared" si="34"/>
        <v>0</v>
      </c>
      <c r="BP42" s="41">
        <f t="shared" si="34"/>
        <v>0</v>
      </c>
      <c r="BQ42" s="41">
        <f t="shared" si="34"/>
        <v>0</v>
      </c>
      <c r="BR42" s="41">
        <f t="shared" si="34"/>
        <v>0</v>
      </c>
      <c r="BS42" s="41">
        <f t="shared" si="34"/>
        <v>0</v>
      </c>
      <c r="BT42" s="41">
        <f t="shared" si="34"/>
        <v>0</v>
      </c>
      <c r="BU42" s="41">
        <f t="shared" si="34"/>
        <v>0</v>
      </c>
      <c r="BV42" s="41">
        <f t="shared" ref="BV42:DC42" si="35">BV39+BV40+BV41</f>
        <v>0</v>
      </c>
      <c r="BW42" s="41">
        <f t="shared" si="35"/>
        <v>0</v>
      </c>
      <c r="BX42" s="41">
        <f t="shared" si="35"/>
        <v>0</v>
      </c>
      <c r="BY42" s="41">
        <f t="shared" si="35"/>
        <v>0</v>
      </c>
      <c r="BZ42" s="41">
        <f t="shared" si="35"/>
        <v>0</v>
      </c>
      <c r="CA42" s="41">
        <f t="shared" si="35"/>
        <v>0</v>
      </c>
      <c r="CB42" s="41">
        <f t="shared" si="35"/>
        <v>0</v>
      </c>
      <c r="CC42" s="41">
        <f t="shared" si="35"/>
        <v>0</v>
      </c>
      <c r="CD42" s="41">
        <f t="shared" si="35"/>
        <v>0</v>
      </c>
      <c r="CE42" s="41">
        <f t="shared" si="35"/>
        <v>0</v>
      </c>
      <c r="CF42" s="41">
        <f t="shared" si="35"/>
        <v>0</v>
      </c>
      <c r="CG42" s="41">
        <f t="shared" si="35"/>
        <v>0</v>
      </c>
      <c r="CH42" s="41">
        <f t="shared" si="35"/>
        <v>0</v>
      </c>
      <c r="CI42" s="41">
        <f t="shared" si="35"/>
        <v>0</v>
      </c>
      <c r="CJ42" s="41">
        <f t="shared" si="35"/>
        <v>0</v>
      </c>
      <c r="CK42" s="41">
        <f t="shared" si="35"/>
        <v>0</v>
      </c>
      <c r="CL42" s="41">
        <f t="shared" si="35"/>
        <v>0</v>
      </c>
      <c r="CM42" s="41">
        <f t="shared" si="35"/>
        <v>0</v>
      </c>
      <c r="CN42" s="41">
        <f t="shared" si="35"/>
        <v>0</v>
      </c>
      <c r="CO42" s="41">
        <f t="shared" si="35"/>
        <v>0</v>
      </c>
      <c r="CP42" s="41">
        <f t="shared" si="35"/>
        <v>0</v>
      </c>
      <c r="CQ42" s="41">
        <f t="shared" si="35"/>
        <v>0</v>
      </c>
      <c r="CR42" s="41">
        <f t="shared" si="35"/>
        <v>0</v>
      </c>
      <c r="CS42" s="41">
        <f t="shared" si="35"/>
        <v>0</v>
      </c>
      <c r="CT42" s="41">
        <f t="shared" si="35"/>
        <v>0</v>
      </c>
      <c r="CU42" s="41">
        <f t="shared" si="35"/>
        <v>0</v>
      </c>
      <c r="CV42" s="41">
        <f t="shared" si="35"/>
        <v>0</v>
      </c>
      <c r="CW42" s="41">
        <f t="shared" si="35"/>
        <v>0</v>
      </c>
      <c r="CX42" s="41">
        <f t="shared" si="35"/>
        <v>0</v>
      </c>
      <c r="CY42" s="41">
        <f t="shared" si="35"/>
        <v>0</v>
      </c>
      <c r="CZ42" s="41">
        <f t="shared" si="35"/>
        <v>0</v>
      </c>
      <c r="DA42" s="41">
        <f t="shared" si="35"/>
        <v>0</v>
      </c>
      <c r="DB42" s="41">
        <f t="shared" si="35"/>
        <v>0</v>
      </c>
      <c r="DC42" s="41">
        <f t="shared" si="35"/>
        <v>0</v>
      </c>
    </row>
    <row r="43" spans="2:107" x14ac:dyDescent="0.35">
      <c r="B43" s="40"/>
    </row>
    <row r="44" spans="2:107" x14ac:dyDescent="0.35">
      <c r="B44" t="str">
        <f>B$28</f>
        <v>Newton TS</v>
      </c>
    </row>
    <row r="45" spans="2:107" x14ac:dyDescent="0.35">
      <c r="B45" s="40" t="s">
        <v>102</v>
      </c>
      <c r="H45" s="41">
        <f>C48</f>
        <v>0</v>
      </c>
      <c r="I45" s="41">
        <f>H48</f>
        <v>0</v>
      </c>
      <c r="J45" s="41">
        <f t="shared" ref="J45:BU45" si="36">I48</f>
        <v>0</v>
      </c>
      <c r="K45" s="41">
        <f t="shared" si="36"/>
        <v>0</v>
      </c>
      <c r="L45" s="41">
        <f t="shared" si="36"/>
        <v>0</v>
      </c>
      <c r="M45" s="41">
        <f t="shared" si="36"/>
        <v>0</v>
      </c>
      <c r="N45" s="41">
        <f t="shared" si="36"/>
        <v>0</v>
      </c>
      <c r="O45" s="41">
        <f t="shared" si="36"/>
        <v>0</v>
      </c>
      <c r="P45" s="41">
        <f t="shared" si="36"/>
        <v>0</v>
      </c>
      <c r="Q45" s="41">
        <f t="shared" si="36"/>
        <v>0</v>
      </c>
      <c r="R45" s="41">
        <f t="shared" si="36"/>
        <v>0</v>
      </c>
      <c r="S45" s="41">
        <f t="shared" si="36"/>
        <v>0</v>
      </c>
      <c r="T45" s="41">
        <f t="shared" si="36"/>
        <v>0</v>
      </c>
      <c r="U45" s="41">
        <f t="shared" si="36"/>
        <v>0</v>
      </c>
      <c r="V45" s="41">
        <f t="shared" si="36"/>
        <v>0</v>
      </c>
      <c r="W45" s="41">
        <f t="shared" si="36"/>
        <v>0</v>
      </c>
      <c r="X45" s="41">
        <f t="shared" si="36"/>
        <v>0</v>
      </c>
      <c r="Y45" s="41">
        <f t="shared" si="36"/>
        <v>0</v>
      </c>
      <c r="Z45" s="41">
        <f t="shared" si="36"/>
        <v>0</v>
      </c>
      <c r="AA45" s="41">
        <f t="shared" si="36"/>
        <v>0</v>
      </c>
      <c r="AB45" s="41">
        <f t="shared" si="36"/>
        <v>0</v>
      </c>
      <c r="AC45" s="41">
        <f t="shared" si="36"/>
        <v>0</v>
      </c>
      <c r="AD45" s="41">
        <f t="shared" si="36"/>
        <v>0</v>
      </c>
      <c r="AE45" s="41">
        <f t="shared" si="36"/>
        <v>0</v>
      </c>
      <c r="AF45" s="41">
        <f t="shared" si="36"/>
        <v>0</v>
      </c>
      <c r="AG45" s="41">
        <f t="shared" si="36"/>
        <v>0</v>
      </c>
      <c r="AH45" s="41">
        <f t="shared" si="36"/>
        <v>0</v>
      </c>
      <c r="AI45" s="41">
        <f t="shared" si="36"/>
        <v>0</v>
      </c>
      <c r="AJ45" s="41">
        <f t="shared" si="36"/>
        <v>0</v>
      </c>
      <c r="AK45" s="41">
        <f t="shared" si="36"/>
        <v>0</v>
      </c>
      <c r="AL45" s="41">
        <f t="shared" si="36"/>
        <v>0</v>
      </c>
      <c r="AM45" s="41">
        <f t="shared" si="36"/>
        <v>0</v>
      </c>
      <c r="AN45" s="41">
        <f t="shared" si="36"/>
        <v>0</v>
      </c>
      <c r="AO45" s="41">
        <f t="shared" si="36"/>
        <v>0</v>
      </c>
      <c r="AP45" s="41">
        <f t="shared" si="36"/>
        <v>0</v>
      </c>
      <c r="AQ45" s="41">
        <f t="shared" si="36"/>
        <v>0</v>
      </c>
      <c r="AR45" s="41">
        <f t="shared" si="36"/>
        <v>0</v>
      </c>
      <c r="AS45" s="41">
        <f t="shared" si="36"/>
        <v>0</v>
      </c>
      <c r="AT45" s="41">
        <f t="shared" si="36"/>
        <v>0</v>
      </c>
      <c r="AU45" s="41">
        <f t="shared" si="36"/>
        <v>0</v>
      </c>
      <c r="AV45" s="41">
        <f t="shared" si="36"/>
        <v>0</v>
      </c>
      <c r="AW45" s="41">
        <f t="shared" si="36"/>
        <v>0</v>
      </c>
      <c r="AX45" s="41">
        <f t="shared" si="36"/>
        <v>0</v>
      </c>
      <c r="AY45" s="41">
        <f t="shared" si="36"/>
        <v>0</v>
      </c>
      <c r="AZ45" s="41">
        <f t="shared" si="36"/>
        <v>0</v>
      </c>
      <c r="BA45" s="41">
        <f t="shared" si="36"/>
        <v>0</v>
      </c>
      <c r="BB45" s="41">
        <f t="shared" si="36"/>
        <v>0</v>
      </c>
      <c r="BC45" s="41">
        <f t="shared" si="36"/>
        <v>0</v>
      </c>
      <c r="BD45" s="41">
        <f t="shared" si="36"/>
        <v>0</v>
      </c>
      <c r="BE45" s="41">
        <f t="shared" si="36"/>
        <v>0</v>
      </c>
      <c r="BF45" s="41">
        <f t="shared" si="36"/>
        <v>0</v>
      </c>
      <c r="BG45" s="41">
        <f t="shared" si="36"/>
        <v>0</v>
      </c>
      <c r="BH45" s="41">
        <f t="shared" si="36"/>
        <v>0</v>
      </c>
      <c r="BI45" s="41">
        <f t="shared" si="36"/>
        <v>0</v>
      </c>
      <c r="BJ45" s="41">
        <f t="shared" si="36"/>
        <v>0</v>
      </c>
      <c r="BK45" s="41">
        <f t="shared" si="36"/>
        <v>0</v>
      </c>
      <c r="BL45" s="41">
        <f t="shared" si="36"/>
        <v>0</v>
      </c>
      <c r="BM45" s="41">
        <f t="shared" si="36"/>
        <v>0</v>
      </c>
      <c r="BN45" s="41">
        <f t="shared" si="36"/>
        <v>0</v>
      </c>
      <c r="BO45" s="41">
        <f t="shared" si="36"/>
        <v>0</v>
      </c>
      <c r="BP45" s="41">
        <f t="shared" si="36"/>
        <v>0</v>
      </c>
      <c r="BQ45" s="41">
        <f t="shared" si="36"/>
        <v>0</v>
      </c>
      <c r="BR45" s="41">
        <f t="shared" si="36"/>
        <v>0</v>
      </c>
      <c r="BS45" s="41">
        <f t="shared" si="36"/>
        <v>0</v>
      </c>
      <c r="BT45" s="41">
        <f t="shared" si="36"/>
        <v>0</v>
      </c>
      <c r="BU45" s="41">
        <f t="shared" si="36"/>
        <v>0</v>
      </c>
      <c r="BV45" s="41">
        <f t="shared" ref="BV45:DC45" si="37">BU48</f>
        <v>0</v>
      </c>
      <c r="BW45" s="41">
        <f t="shared" si="37"/>
        <v>0</v>
      </c>
      <c r="BX45" s="41">
        <f t="shared" si="37"/>
        <v>0</v>
      </c>
      <c r="BY45" s="41">
        <f t="shared" si="37"/>
        <v>0</v>
      </c>
      <c r="BZ45" s="41">
        <f t="shared" si="37"/>
        <v>0</v>
      </c>
      <c r="CA45" s="41">
        <f t="shared" si="37"/>
        <v>0</v>
      </c>
      <c r="CB45" s="41">
        <f t="shared" si="37"/>
        <v>0</v>
      </c>
      <c r="CC45" s="41">
        <f t="shared" si="37"/>
        <v>0</v>
      </c>
      <c r="CD45" s="41">
        <f t="shared" si="37"/>
        <v>0</v>
      </c>
      <c r="CE45" s="41">
        <f t="shared" si="37"/>
        <v>0</v>
      </c>
      <c r="CF45" s="41">
        <f t="shared" si="37"/>
        <v>0</v>
      </c>
      <c r="CG45" s="41">
        <f t="shared" si="37"/>
        <v>0</v>
      </c>
      <c r="CH45" s="41">
        <f t="shared" si="37"/>
        <v>0</v>
      </c>
      <c r="CI45" s="41">
        <f t="shared" si="37"/>
        <v>0</v>
      </c>
      <c r="CJ45" s="41">
        <f t="shared" si="37"/>
        <v>0</v>
      </c>
      <c r="CK45" s="41">
        <f t="shared" si="37"/>
        <v>0</v>
      </c>
      <c r="CL45" s="41">
        <f t="shared" si="37"/>
        <v>0</v>
      </c>
      <c r="CM45" s="41">
        <f t="shared" si="37"/>
        <v>0</v>
      </c>
      <c r="CN45" s="41">
        <f t="shared" si="37"/>
        <v>0</v>
      </c>
      <c r="CO45" s="41">
        <f t="shared" si="37"/>
        <v>0</v>
      </c>
      <c r="CP45" s="41">
        <f t="shared" si="37"/>
        <v>0</v>
      </c>
      <c r="CQ45" s="41">
        <f t="shared" si="37"/>
        <v>0</v>
      </c>
      <c r="CR45" s="41">
        <f t="shared" si="37"/>
        <v>0</v>
      </c>
      <c r="CS45" s="41">
        <f t="shared" si="37"/>
        <v>0</v>
      </c>
      <c r="CT45" s="41">
        <f t="shared" si="37"/>
        <v>0</v>
      </c>
      <c r="CU45" s="41">
        <f t="shared" si="37"/>
        <v>0</v>
      </c>
      <c r="CV45" s="41">
        <f t="shared" si="37"/>
        <v>0</v>
      </c>
      <c r="CW45" s="41">
        <f t="shared" si="37"/>
        <v>0</v>
      </c>
      <c r="CX45" s="41">
        <f t="shared" si="37"/>
        <v>0</v>
      </c>
      <c r="CY45" s="41">
        <f t="shared" si="37"/>
        <v>0</v>
      </c>
      <c r="CZ45" s="41">
        <f t="shared" si="37"/>
        <v>0</v>
      </c>
      <c r="DA45" s="41">
        <f t="shared" si="37"/>
        <v>0</v>
      </c>
      <c r="DB45" s="41">
        <f t="shared" si="37"/>
        <v>0</v>
      </c>
      <c r="DC45" s="41">
        <f t="shared" si="37"/>
        <v>0</v>
      </c>
    </row>
    <row r="46" spans="2:107" x14ac:dyDescent="0.35">
      <c r="B46" s="40" t="s">
        <v>111</v>
      </c>
      <c r="H46" s="41">
        <f>H$28</f>
        <v>0</v>
      </c>
      <c r="I46" s="41">
        <f t="shared" ref="I46:BT46" si="38">I$28</f>
        <v>0</v>
      </c>
      <c r="J46" s="41">
        <f t="shared" si="38"/>
        <v>0</v>
      </c>
      <c r="K46" s="41">
        <f t="shared" si="38"/>
        <v>0</v>
      </c>
      <c r="L46" s="41">
        <f t="shared" si="38"/>
        <v>0</v>
      </c>
      <c r="M46" s="41">
        <f t="shared" si="38"/>
        <v>0</v>
      </c>
      <c r="N46" s="41">
        <f t="shared" si="38"/>
        <v>0</v>
      </c>
      <c r="O46" s="41">
        <f t="shared" si="38"/>
        <v>0</v>
      </c>
      <c r="P46" s="41">
        <f t="shared" si="38"/>
        <v>0</v>
      </c>
      <c r="Q46" s="41">
        <f t="shared" si="38"/>
        <v>0</v>
      </c>
      <c r="R46" s="41">
        <f t="shared" si="38"/>
        <v>0</v>
      </c>
      <c r="S46" s="41">
        <f t="shared" si="38"/>
        <v>0</v>
      </c>
      <c r="T46" s="41">
        <f t="shared" si="38"/>
        <v>0</v>
      </c>
      <c r="U46" s="41">
        <f t="shared" si="38"/>
        <v>0</v>
      </c>
      <c r="V46" s="41">
        <f t="shared" si="38"/>
        <v>0</v>
      </c>
      <c r="W46" s="41">
        <f t="shared" si="38"/>
        <v>0</v>
      </c>
      <c r="X46" s="41">
        <f t="shared" si="38"/>
        <v>0</v>
      </c>
      <c r="Y46" s="41">
        <f t="shared" si="38"/>
        <v>0</v>
      </c>
      <c r="Z46" s="41">
        <f t="shared" si="38"/>
        <v>0</v>
      </c>
      <c r="AA46" s="41">
        <f t="shared" si="38"/>
        <v>0</v>
      </c>
      <c r="AB46" s="41">
        <f t="shared" si="38"/>
        <v>0</v>
      </c>
      <c r="AC46" s="41">
        <f t="shared" si="38"/>
        <v>0</v>
      </c>
      <c r="AD46" s="41">
        <f t="shared" si="38"/>
        <v>0</v>
      </c>
      <c r="AE46" s="41">
        <f t="shared" si="38"/>
        <v>0</v>
      </c>
      <c r="AF46" s="41">
        <f t="shared" si="38"/>
        <v>0</v>
      </c>
      <c r="AG46" s="41">
        <f t="shared" si="38"/>
        <v>0</v>
      </c>
      <c r="AH46" s="41">
        <f t="shared" si="38"/>
        <v>0</v>
      </c>
      <c r="AI46" s="41">
        <f t="shared" si="38"/>
        <v>0</v>
      </c>
      <c r="AJ46" s="41">
        <f t="shared" si="38"/>
        <v>0</v>
      </c>
      <c r="AK46" s="41">
        <f t="shared" si="38"/>
        <v>0</v>
      </c>
      <c r="AL46" s="41">
        <f t="shared" si="38"/>
        <v>0</v>
      </c>
      <c r="AM46" s="41">
        <f t="shared" si="38"/>
        <v>0</v>
      </c>
      <c r="AN46" s="41">
        <f t="shared" si="38"/>
        <v>0</v>
      </c>
      <c r="AO46" s="41">
        <f t="shared" si="38"/>
        <v>0</v>
      </c>
      <c r="AP46" s="41">
        <f t="shared" si="38"/>
        <v>0</v>
      </c>
      <c r="AQ46" s="41">
        <f t="shared" si="38"/>
        <v>0</v>
      </c>
      <c r="AR46" s="41">
        <f t="shared" si="38"/>
        <v>0</v>
      </c>
      <c r="AS46" s="41">
        <f t="shared" si="38"/>
        <v>0</v>
      </c>
      <c r="AT46" s="41">
        <f t="shared" si="38"/>
        <v>0</v>
      </c>
      <c r="AU46" s="41">
        <f t="shared" si="38"/>
        <v>0</v>
      </c>
      <c r="AV46" s="41">
        <f t="shared" si="38"/>
        <v>0</v>
      </c>
      <c r="AW46" s="41">
        <f t="shared" si="38"/>
        <v>0</v>
      </c>
      <c r="AX46" s="41">
        <f t="shared" si="38"/>
        <v>0</v>
      </c>
      <c r="AY46" s="41">
        <f t="shared" si="38"/>
        <v>0</v>
      </c>
      <c r="AZ46" s="41">
        <f t="shared" si="38"/>
        <v>0</v>
      </c>
      <c r="BA46" s="41">
        <f t="shared" si="38"/>
        <v>0</v>
      </c>
      <c r="BB46" s="41">
        <f t="shared" si="38"/>
        <v>0</v>
      </c>
      <c r="BC46" s="41">
        <f t="shared" si="38"/>
        <v>0</v>
      </c>
      <c r="BD46" s="41">
        <f t="shared" si="38"/>
        <v>0</v>
      </c>
      <c r="BE46" s="41">
        <f t="shared" si="38"/>
        <v>0</v>
      </c>
      <c r="BF46" s="41">
        <f t="shared" si="38"/>
        <v>0</v>
      </c>
      <c r="BG46" s="41">
        <f t="shared" si="38"/>
        <v>0</v>
      </c>
      <c r="BH46" s="41">
        <f t="shared" si="38"/>
        <v>0</v>
      </c>
      <c r="BI46" s="41">
        <f t="shared" si="38"/>
        <v>0</v>
      </c>
      <c r="BJ46" s="41">
        <f t="shared" si="38"/>
        <v>0</v>
      </c>
      <c r="BK46" s="41">
        <f t="shared" si="38"/>
        <v>0</v>
      </c>
      <c r="BL46" s="41">
        <f t="shared" si="38"/>
        <v>0</v>
      </c>
      <c r="BM46" s="41">
        <f t="shared" si="38"/>
        <v>0</v>
      </c>
      <c r="BN46" s="41">
        <f t="shared" si="38"/>
        <v>0</v>
      </c>
      <c r="BO46" s="41">
        <f t="shared" si="38"/>
        <v>0</v>
      </c>
      <c r="BP46" s="41">
        <f t="shared" si="38"/>
        <v>0</v>
      </c>
      <c r="BQ46" s="41">
        <f t="shared" si="38"/>
        <v>0</v>
      </c>
      <c r="BR46" s="41">
        <f t="shared" si="38"/>
        <v>0</v>
      </c>
      <c r="BS46" s="41">
        <f t="shared" si="38"/>
        <v>0</v>
      </c>
      <c r="BT46" s="41">
        <f t="shared" si="38"/>
        <v>0</v>
      </c>
      <c r="BU46" s="41">
        <f t="shared" ref="BU46:DC46" si="39">BU$28</f>
        <v>0</v>
      </c>
      <c r="BV46" s="41">
        <f t="shared" si="39"/>
        <v>0</v>
      </c>
      <c r="BW46" s="41">
        <f t="shared" si="39"/>
        <v>0</v>
      </c>
      <c r="BX46" s="41">
        <f t="shared" si="39"/>
        <v>0</v>
      </c>
      <c r="BY46" s="41">
        <f t="shared" si="39"/>
        <v>0</v>
      </c>
      <c r="BZ46" s="41">
        <f t="shared" si="39"/>
        <v>0</v>
      </c>
      <c r="CA46" s="41">
        <f t="shared" si="39"/>
        <v>0</v>
      </c>
      <c r="CB46" s="41">
        <f t="shared" si="39"/>
        <v>0</v>
      </c>
      <c r="CC46" s="41">
        <f t="shared" si="39"/>
        <v>0</v>
      </c>
      <c r="CD46" s="41">
        <f t="shared" si="39"/>
        <v>0</v>
      </c>
      <c r="CE46" s="41">
        <f t="shared" si="39"/>
        <v>0</v>
      </c>
      <c r="CF46" s="41">
        <f t="shared" si="39"/>
        <v>0</v>
      </c>
      <c r="CG46" s="41">
        <f t="shared" si="39"/>
        <v>0</v>
      </c>
      <c r="CH46" s="41">
        <f t="shared" si="39"/>
        <v>0</v>
      </c>
      <c r="CI46" s="41">
        <f t="shared" si="39"/>
        <v>0</v>
      </c>
      <c r="CJ46" s="41">
        <f t="shared" si="39"/>
        <v>0</v>
      </c>
      <c r="CK46" s="41">
        <f t="shared" si="39"/>
        <v>0</v>
      </c>
      <c r="CL46" s="41">
        <f t="shared" si="39"/>
        <v>0</v>
      </c>
      <c r="CM46" s="41">
        <f t="shared" si="39"/>
        <v>0</v>
      </c>
      <c r="CN46" s="41">
        <f t="shared" si="39"/>
        <v>0</v>
      </c>
      <c r="CO46" s="41">
        <f t="shared" si="39"/>
        <v>0</v>
      </c>
      <c r="CP46" s="41">
        <f t="shared" si="39"/>
        <v>0</v>
      </c>
      <c r="CQ46" s="41">
        <f t="shared" si="39"/>
        <v>0</v>
      </c>
      <c r="CR46" s="41">
        <f t="shared" si="39"/>
        <v>0</v>
      </c>
      <c r="CS46" s="41">
        <f t="shared" si="39"/>
        <v>0</v>
      </c>
      <c r="CT46" s="41">
        <f t="shared" si="39"/>
        <v>0</v>
      </c>
      <c r="CU46" s="41">
        <f t="shared" si="39"/>
        <v>0</v>
      </c>
      <c r="CV46" s="41">
        <f t="shared" si="39"/>
        <v>0</v>
      </c>
      <c r="CW46" s="41">
        <f t="shared" si="39"/>
        <v>0</v>
      </c>
      <c r="CX46" s="41">
        <f t="shared" si="39"/>
        <v>0</v>
      </c>
      <c r="CY46" s="41">
        <f t="shared" si="39"/>
        <v>0</v>
      </c>
      <c r="CZ46" s="41">
        <f t="shared" si="39"/>
        <v>0</v>
      </c>
      <c r="DA46" s="41">
        <f t="shared" si="39"/>
        <v>0</v>
      </c>
      <c r="DB46" s="41">
        <f t="shared" si="39"/>
        <v>0</v>
      </c>
      <c r="DC46" s="41">
        <f t="shared" si="39"/>
        <v>0</v>
      </c>
    </row>
    <row r="47" spans="2:107" x14ac:dyDescent="0.35">
      <c r="B47" s="40" t="s">
        <v>103</v>
      </c>
      <c r="H47" s="82">
        <f>-(H46)*Inflation_WACC_Taxes_Price!$C$25-MIN(H45,SUM(G46:$G46)*Inflation_WACC_Taxes_Price!$C$25)</f>
        <v>0</v>
      </c>
      <c r="I47" s="82">
        <f>-(I46)*Inflation_WACC_Taxes_Price!$C$25-MIN(I45,SUM($G46:H46)*Inflation_WACC_Taxes_Price!$C$25)</f>
        <v>0</v>
      </c>
      <c r="J47" s="82">
        <f>-(J46)*Inflation_WACC_Taxes_Price!$C$25-MIN(J45,SUM($G46:I46)*Inflation_WACC_Taxes_Price!$C$25)</f>
        <v>0</v>
      </c>
      <c r="K47" s="41">
        <f>-(K46/2)*Inflation_WACC_Taxes_Price!$C$25-MIN(K45,SUM($G46:J46)*Inflation_WACC_Taxes_Price!$C$25)</f>
        <v>0</v>
      </c>
      <c r="L47" s="41">
        <f>-(L46/2)*Inflation_WACC_Taxes_Price!$C$25-MIN(L45,SUM($C46:K46)*Inflation_WACC_Taxes_Price!$C$25)</f>
        <v>0</v>
      </c>
      <c r="M47" s="41">
        <f>-(M46/2)*Inflation_WACC_Taxes_Price!$C$25-MIN(M45,SUM($C46:L46)*Inflation_WACC_Taxes_Price!$C$25)</f>
        <v>0</v>
      </c>
      <c r="N47" s="41">
        <f>-(N46/2)*Inflation_WACC_Taxes_Price!$C$25-MIN(N45,SUM($C46:M46)*Inflation_WACC_Taxes_Price!$C$25)</f>
        <v>0</v>
      </c>
      <c r="O47" s="41">
        <f>-(O46/2)*Inflation_WACC_Taxes_Price!$C$25-MIN(O45,SUM($C46:N46)*Inflation_WACC_Taxes_Price!$C$25)</f>
        <v>0</v>
      </c>
      <c r="P47" s="41">
        <f>-(P46/2)*Inflation_WACC_Taxes_Price!$C$25-MIN(P45,SUM($C46:O46)*Inflation_WACC_Taxes_Price!$C$25)</f>
        <v>0</v>
      </c>
      <c r="Q47" s="41">
        <f>-(Q46/2)*Inflation_WACC_Taxes_Price!$C$25-MIN(Q45,SUM($C46:P46)*Inflation_WACC_Taxes_Price!$C$25)</f>
        <v>0</v>
      </c>
      <c r="R47" s="41">
        <f>-(R46/2)*Inflation_WACC_Taxes_Price!$C$25-MIN(R45,SUM($C46:Q46)*Inflation_WACC_Taxes_Price!$C$25)</f>
        <v>0</v>
      </c>
      <c r="S47" s="41">
        <f>-(S46/2)*Inflation_WACC_Taxes_Price!$C$25-MIN(S45,SUM($C46:R46)*Inflation_WACC_Taxes_Price!$C$25)</f>
        <v>0</v>
      </c>
      <c r="T47" s="41">
        <f>-(T46/2)*Inflation_WACC_Taxes_Price!$C$25-MIN(T45,SUM($C46:S46)*Inflation_WACC_Taxes_Price!$C$25)</f>
        <v>0</v>
      </c>
      <c r="U47" s="41">
        <f>-(U46/2)*Inflation_WACC_Taxes_Price!$C$25-MIN(U45,SUM($C46:T46)*Inflation_WACC_Taxes_Price!$C$25)</f>
        <v>0</v>
      </c>
      <c r="V47" s="41">
        <f>-(V46/2)*Inflation_WACC_Taxes_Price!$C$25-MIN(V45,SUM($C46:U46)*Inflation_WACC_Taxes_Price!$C$25)</f>
        <v>0</v>
      </c>
      <c r="W47" s="41">
        <f>-(W46/2)*Inflation_WACC_Taxes_Price!$C$25-MIN(W45,SUM($C46:V46)*Inflation_WACC_Taxes_Price!$C$25)</f>
        <v>0</v>
      </c>
      <c r="X47" s="41">
        <f>-(X46/2)*Inflation_WACC_Taxes_Price!$C$25-MIN(X45,SUM($C46:W46)*Inflation_WACC_Taxes_Price!$C$25)</f>
        <v>0</v>
      </c>
      <c r="Y47" s="41">
        <f>-(Y46/2)*Inflation_WACC_Taxes_Price!$C$25-MIN(Y45,SUM($C46:X46)*Inflation_WACC_Taxes_Price!$C$25)</f>
        <v>0</v>
      </c>
      <c r="Z47" s="41">
        <f>-(Z46/2)*Inflation_WACC_Taxes_Price!$C$25-MIN(Z45,SUM($C46:Y46)*Inflation_WACC_Taxes_Price!$C$25)</f>
        <v>0</v>
      </c>
      <c r="AA47" s="41">
        <f>-(AA46/2)*Inflation_WACC_Taxes_Price!$C$25-MIN(AA45,SUM($C46:Z46)*Inflation_WACC_Taxes_Price!$C$25)</f>
        <v>0</v>
      </c>
      <c r="AB47" s="41">
        <f>-(AB46/2)*Inflation_WACC_Taxes_Price!$C$25-MIN(AB45,SUM($C46:AA46)*Inflation_WACC_Taxes_Price!$C$25)</f>
        <v>0</v>
      </c>
      <c r="AC47" s="41">
        <f>-(AC46/2)*Inflation_WACC_Taxes_Price!$C$25-MIN(AC45,SUM($C46:AB46)*Inflation_WACC_Taxes_Price!$C$25)</f>
        <v>0</v>
      </c>
      <c r="AD47" s="41">
        <f>-(AD46/2)*Inflation_WACC_Taxes_Price!$C$25-MIN(AD45,SUM($C46:AC46)*Inflation_WACC_Taxes_Price!$C$25)</f>
        <v>0</v>
      </c>
      <c r="AE47" s="41">
        <f>-(AE46/2)*Inflation_WACC_Taxes_Price!$C$25-MIN(AE45,SUM($C46:AD46)*Inflation_WACC_Taxes_Price!$C$25)</f>
        <v>0</v>
      </c>
      <c r="AF47" s="41">
        <f>-(AF46/2)*Inflation_WACC_Taxes_Price!$C$25-MIN(AF45,SUM($C46:AE46)*Inflation_WACC_Taxes_Price!$C$25)</f>
        <v>0</v>
      </c>
      <c r="AG47" s="41">
        <f>-(AG46/2)*Inflation_WACC_Taxes_Price!$C$25-MIN(AG45,SUM($C46:AF46)*Inflation_WACC_Taxes_Price!$C$25)</f>
        <v>0</v>
      </c>
      <c r="AH47" s="41">
        <f>-(AH46/2)*Inflation_WACC_Taxes_Price!$C$25-MIN(AH45,SUM($C46:AG46)*Inflation_WACC_Taxes_Price!$C$25)</f>
        <v>0</v>
      </c>
      <c r="AI47" s="41">
        <f>-(AI46/2)*Inflation_WACC_Taxes_Price!$C$25-MIN(AI45,SUM($C46:AH46)*Inflation_WACC_Taxes_Price!$C$25)</f>
        <v>0</v>
      </c>
      <c r="AJ47" s="41">
        <f>-(AJ46/2)*Inflation_WACC_Taxes_Price!$C$25-MIN(AJ45,SUM($C46:AI46)*Inflation_WACC_Taxes_Price!$C$25)</f>
        <v>0</v>
      </c>
      <c r="AK47" s="41">
        <f>-(AK46/2)*Inflation_WACC_Taxes_Price!$C$25-MIN(AK45,SUM($C46:AJ46)*Inflation_WACC_Taxes_Price!$C$25)</f>
        <v>0</v>
      </c>
      <c r="AL47" s="41">
        <f>-(AL46/2)*Inflation_WACC_Taxes_Price!$C$25-MIN(AL45,SUM($C46:AK46)*Inflation_WACC_Taxes_Price!$C$25)</f>
        <v>0</v>
      </c>
      <c r="AM47" s="41">
        <f>-(AM46/2)*Inflation_WACC_Taxes_Price!$C$25-MIN(AM45,SUM($C46:AL46)*Inflation_WACC_Taxes_Price!$C$25)</f>
        <v>0</v>
      </c>
      <c r="AN47" s="41">
        <f>-(AN46/2)*Inflation_WACC_Taxes_Price!$C$25-MIN(AN45,SUM($C46:AM46)*Inflation_WACC_Taxes_Price!$C$25)</f>
        <v>0</v>
      </c>
      <c r="AO47" s="41">
        <f>-(AO46/2)*Inflation_WACC_Taxes_Price!$C$25-MIN(AO45,SUM($C46:AN46)*Inflation_WACC_Taxes_Price!$C$25)</f>
        <v>0</v>
      </c>
      <c r="AP47" s="41">
        <f>-(AP46/2)*Inflation_WACC_Taxes_Price!$C$25-MIN(AP45,SUM($C46:AO46)*Inflation_WACC_Taxes_Price!$C$25)</f>
        <v>0</v>
      </c>
      <c r="AQ47" s="41">
        <f>-(AQ46/2)*Inflation_WACC_Taxes_Price!$C$25-MIN(AQ45,SUM($C46:AP46)*Inflation_WACC_Taxes_Price!$C$25)</f>
        <v>0</v>
      </c>
      <c r="AR47" s="41">
        <f>-(AR46/2)*Inflation_WACC_Taxes_Price!$C$25-MIN(AR45,SUM($C46:AQ46)*Inflation_WACC_Taxes_Price!$C$25)</f>
        <v>0</v>
      </c>
      <c r="AS47" s="41">
        <f>-(AS46/2)*Inflation_WACC_Taxes_Price!$C$25-MIN(AS45,SUM($C46:AR46)*Inflation_WACC_Taxes_Price!$C$25)</f>
        <v>0</v>
      </c>
      <c r="AT47" s="41">
        <f>-(AT46/2)*Inflation_WACC_Taxes_Price!$C$25-MIN(AT45,SUM($C46:AS46)*Inflation_WACC_Taxes_Price!$C$25)</f>
        <v>0</v>
      </c>
      <c r="AU47" s="41">
        <f>-(AU46/2)*Inflation_WACC_Taxes_Price!$C$25-MIN(AU45,SUM($C46:AT46)*Inflation_WACC_Taxes_Price!$C$25)</f>
        <v>0</v>
      </c>
      <c r="AV47" s="41">
        <f>-(AV46/2)*Inflation_WACC_Taxes_Price!$C$25-MIN(AV45,SUM($C46:AU46)*Inflation_WACC_Taxes_Price!$C$25)</f>
        <v>0</v>
      </c>
      <c r="AW47" s="41">
        <f>-(AW46/2)*Inflation_WACC_Taxes_Price!$C$25-MIN(AW45,SUM($C46:AV46)*Inflation_WACC_Taxes_Price!$C$25)</f>
        <v>0</v>
      </c>
      <c r="AX47" s="41">
        <f>-(AX46/2)*Inflation_WACC_Taxes_Price!$C$25-MIN(AX45,SUM($C46:AW46)*Inflation_WACC_Taxes_Price!$C$25)</f>
        <v>0</v>
      </c>
      <c r="AY47" s="41">
        <f>-(AY46/2)*Inflation_WACC_Taxes_Price!$C$25-MIN(AY45,SUM($C46:AX46)*Inflation_WACC_Taxes_Price!$C$25)</f>
        <v>0</v>
      </c>
      <c r="AZ47" s="41">
        <f>-(AZ46/2)*Inflation_WACC_Taxes_Price!$C$25-MIN(AZ45,SUM($C46:AY46)*Inflation_WACC_Taxes_Price!$C$25)</f>
        <v>0</v>
      </c>
      <c r="BA47" s="41">
        <f>-(BA46/2)*Inflation_WACC_Taxes_Price!$C$25-MIN(BA45,SUM($C46:AZ46)*Inflation_WACC_Taxes_Price!$C$25)</f>
        <v>0</v>
      </c>
      <c r="BB47" s="41">
        <f>-(BB46/2)*Inflation_WACC_Taxes_Price!$C$25-MIN(BB45,SUM($C46:BA46)*Inflation_WACC_Taxes_Price!$C$25)</f>
        <v>0</v>
      </c>
      <c r="BC47" s="41">
        <f>-(BC46/2)*Inflation_WACC_Taxes_Price!$C$25-MIN(BC45,SUM($C46:BB46)*Inflation_WACC_Taxes_Price!$C$25)</f>
        <v>0</v>
      </c>
      <c r="BD47" s="41">
        <f>-(BD46/2)*Inflation_WACC_Taxes_Price!$C$25-MIN(BD45,SUM($C46:BC46)*Inflation_WACC_Taxes_Price!$C$25)</f>
        <v>0</v>
      </c>
      <c r="BE47" s="41">
        <f>-(BE46/2)*Inflation_WACC_Taxes_Price!$C$25-MIN(BE45,SUM($C46:BD46)*Inflation_WACC_Taxes_Price!$C$25)</f>
        <v>0</v>
      </c>
      <c r="BF47" s="41">
        <f>-(BF46/2)*Inflation_WACC_Taxes_Price!$C$25-MIN(BF45,SUM($C46:BE46)*Inflation_WACC_Taxes_Price!$C$25)</f>
        <v>0</v>
      </c>
      <c r="BG47" s="41">
        <f>-(BG46/2)*Inflation_WACC_Taxes_Price!$C$25-MIN(BG45,SUM($C46:BF46)*Inflation_WACC_Taxes_Price!$C$25)</f>
        <v>0</v>
      </c>
      <c r="BH47" s="41">
        <f>-(BH46/2)*Inflation_WACC_Taxes_Price!$C$25-MIN(BH45,SUM($C46:BG46)*Inflation_WACC_Taxes_Price!$C$25)</f>
        <v>0</v>
      </c>
      <c r="BI47" s="41">
        <f>-(BI46/2)*Inflation_WACC_Taxes_Price!$C$25-MIN(BI45,SUM($C46:BH46)*Inflation_WACC_Taxes_Price!$C$25)</f>
        <v>0</v>
      </c>
      <c r="BJ47" s="41">
        <f>-(BJ46/2)*Inflation_WACC_Taxes_Price!$C$25-MIN(BJ45,SUM($C46:BI46)*Inflation_WACC_Taxes_Price!$C$25)</f>
        <v>0</v>
      </c>
      <c r="BK47" s="41">
        <f>-(BK46/2)*Inflation_WACC_Taxes_Price!$C$25-MIN(BK45,SUM($C46:BJ46)*Inflation_WACC_Taxes_Price!$C$25)</f>
        <v>0</v>
      </c>
      <c r="BL47" s="41">
        <f>-(BL46/2)*Inflation_WACC_Taxes_Price!$C$25-MIN(BL45,SUM($C46:BK46)*Inflation_WACC_Taxes_Price!$C$25)</f>
        <v>0</v>
      </c>
      <c r="BM47" s="41">
        <f>-(BM46/2)*Inflation_WACC_Taxes_Price!$C$25-MIN(BM45,SUM($C46:BL46)*Inflation_WACC_Taxes_Price!$C$25)</f>
        <v>0</v>
      </c>
      <c r="BN47" s="41">
        <f>-(BN46/2)*Inflation_WACC_Taxes_Price!$C$25-MIN(BN45,SUM($C46:BM46)*Inflation_WACC_Taxes_Price!$C$25)</f>
        <v>0</v>
      </c>
      <c r="BO47" s="41">
        <f>-(BO46/2)*Inflation_WACC_Taxes_Price!$C$25-MIN(BO45,SUM($C46:BN46)*Inflation_WACC_Taxes_Price!$C$25)</f>
        <v>0</v>
      </c>
      <c r="BP47" s="41">
        <f>-(BP46/2)*Inflation_WACC_Taxes_Price!$C$25-MIN(BP45,SUM($C46:BO46)*Inflation_WACC_Taxes_Price!$C$25)</f>
        <v>0</v>
      </c>
      <c r="BQ47" s="41">
        <f>-(BQ46/2)*Inflation_WACC_Taxes_Price!$C$25-MIN(BQ45,SUM($C46:BP46)*Inflation_WACC_Taxes_Price!$C$25)</f>
        <v>0</v>
      </c>
      <c r="BR47" s="41">
        <f>-(BR46/2)*Inflation_WACC_Taxes_Price!$C$25-MIN(BR45,SUM($C46:BQ46)*Inflation_WACC_Taxes_Price!$C$25)</f>
        <v>0</v>
      </c>
      <c r="BS47" s="41">
        <f>-(BS46/2)*Inflation_WACC_Taxes_Price!$C$25-MIN(BS45,SUM($C46:BR46)*Inflation_WACC_Taxes_Price!$C$25)</f>
        <v>0</v>
      </c>
      <c r="BT47" s="41">
        <f>-(BT46/2)*Inflation_WACC_Taxes_Price!$C$25-MIN(BT45,SUM($C46:BS46)*Inflation_WACC_Taxes_Price!$C$25)</f>
        <v>0</v>
      </c>
      <c r="BU47" s="41">
        <f>-(BU46/2)*Inflation_WACC_Taxes_Price!$C$25-MIN(BU45,SUM($C46:BT46)*Inflation_WACC_Taxes_Price!$C$25)</f>
        <v>0</v>
      </c>
      <c r="BV47" s="41">
        <f>-(BV46/2)*Inflation_WACC_Taxes_Price!$C$25-MIN(BV45,SUM($C46:BU46)*Inflation_WACC_Taxes_Price!$C$25)</f>
        <v>0</v>
      </c>
      <c r="BW47" s="41">
        <f>-(BW46/2)*Inflation_WACC_Taxes_Price!$C$25-MIN(BW45,SUM($C46:BV46)*Inflation_WACC_Taxes_Price!$C$25)</f>
        <v>0</v>
      </c>
      <c r="BX47" s="41">
        <f>-(BX46/2)*Inflation_WACC_Taxes_Price!$C$25-MIN(BX45,SUM($C46:BW46)*Inflation_WACC_Taxes_Price!$C$25)</f>
        <v>0</v>
      </c>
      <c r="BY47" s="41">
        <f>-(BY46/2)*Inflation_WACC_Taxes_Price!$C$25-MIN(BY45,SUM($C46:BX46)*Inflation_WACC_Taxes_Price!$C$25)</f>
        <v>0</v>
      </c>
      <c r="BZ47" s="41">
        <f>-(BZ46/2)*Inflation_WACC_Taxes_Price!$C$25-MIN(BZ45,SUM($C46:BY46)*Inflation_WACC_Taxes_Price!$C$25)</f>
        <v>0</v>
      </c>
      <c r="CA47" s="41">
        <f>-(CA46/2)*Inflation_WACC_Taxes_Price!$C$25-MIN(CA45,SUM($C46:BZ46)*Inflation_WACC_Taxes_Price!$C$25)</f>
        <v>0</v>
      </c>
      <c r="CB47" s="41">
        <f>-(CB46/2)*Inflation_WACC_Taxes_Price!$C$25-MIN(CB45,SUM($C46:CA46)*Inflation_WACC_Taxes_Price!$C$25)</f>
        <v>0</v>
      </c>
      <c r="CC47" s="41">
        <f>-(CC46/2)*Inflation_WACC_Taxes_Price!$C$25-MIN(CC45,SUM($C46:CB46)*Inflation_WACC_Taxes_Price!$C$25)</f>
        <v>0</v>
      </c>
      <c r="CD47" s="41">
        <f>-(CD46/2)*Inflation_WACC_Taxes_Price!$C$25-MIN(CD45,SUM($C46:CC46)*Inflation_WACC_Taxes_Price!$C$25)</f>
        <v>0</v>
      </c>
      <c r="CE47" s="41">
        <f>-(CE46/2)*Inflation_WACC_Taxes_Price!$C$25-MIN(CE45,SUM($C46:CD46)*Inflation_WACC_Taxes_Price!$C$25)</f>
        <v>0</v>
      </c>
      <c r="CF47" s="41">
        <f>-(CF46/2)*Inflation_WACC_Taxes_Price!$C$25-MIN(CF45,SUM($C46:CE46)*Inflation_WACC_Taxes_Price!$C$25)</f>
        <v>0</v>
      </c>
      <c r="CG47" s="41">
        <f>-(CG46/2)*Inflation_WACC_Taxes_Price!$C$25-MIN(CG45,SUM($C46:CF46)*Inflation_WACC_Taxes_Price!$C$25)</f>
        <v>0</v>
      </c>
      <c r="CH47" s="41">
        <f>-(CH46/2)*Inflation_WACC_Taxes_Price!$C$25-MIN(CH45,SUM($C46:CG46)*Inflation_WACC_Taxes_Price!$C$25)</f>
        <v>0</v>
      </c>
      <c r="CI47" s="41">
        <f>-(CI46/2)*Inflation_WACC_Taxes_Price!$C$25-MIN(CI45,SUM($C46:CH46)*Inflation_WACC_Taxes_Price!$C$25)</f>
        <v>0</v>
      </c>
      <c r="CJ47" s="41">
        <f>-(CJ46/2)*Inflation_WACC_Taxes_Price!$C$25-MIN(CJ45,SUM($C46:CI46)*Inflation_WACC_Taxes_Price!$C$25)</f>
        <v>0</v>
      </c>
      <c r="CK47" s="41">
        <f>-(CK46/2)*Inflation_WACC_Taxes_Price!$C$25-MIN(CK45,SUM($C46:CJ46)*Inflation_WACC_Taxes_Price!$C$25)</f>
        <v>0</v>
      </c>
      <c r="CL47" s="41">
        <f>-(CL46/2)*Inflation_WACC_Taxes_Price!$C$25-MIN(CL45,SUM($C46:CK46)*Inflation_WACC_Taxes_Price!$C$25)</f>
        <v>0</v>
      </c>
      <c r="CM47" s="41">
        <f>-(CM46/2)*Inflation_WACC_Taxes_Price!$C$25-MIN(CM45,SUM($C46:CL46)*Inflation_WACC_Taxes_Price!$C$25)</f>
        <v>0</v>
      </c>
      <c r="CN47" s="41">
        <f>-(CN46/2)*Inflation_WACC_Taxes_Price!$C$25-MIN(CN45,SUM($C46:CM46)*Inflation_WACC_Taxes_Price!$C$25)</f>
        <v>0</v>
      </c>
      <c r="CO47" s="41">
        <f>-(CO46/2)*Inflation_WACC_Taxes_Price!$C$25-MIN(CO45,SUM($C46:CN46)*Inflation_WACC_Taxes_Price!$C$25)</f>
        <v>0</v>
      </c>
      <c r="CP47" s="41">
        <f>-(CP46/2)*Inflation_WACC_Taxes_Price!$C$25-MIN(CP45,SUM($C46:CO46)*Inflation_WACC_Taxes_Price!$C$25)</f>
        <v>0</v>
      </c>
      <c r="CQ47" s="41">
        <f>-(CQ46/2)*Inflation_WACC_Taxes_Price!$C$25-MIN(CQ45,SUM($C46:CP46)*Inflation_WACC_Taxes_Price!$C$25)</f>
        <v>0</v>
      </c>
      <c r="CR47" s="41">
        <f>-(CR46/2)*Inflation_WACC_Taxes_Price!$C$25-MIN(CR45,SUM($C46:CQ46)*Inflation_WACC_Taxes_Price!$C$25)</f>
        <v>0</v>
      </c>
      <c r="CS47" s="41">
        <f>-(CS46/2)*Inflation_WACC_Taxes_Price!$C$25-MIN(CS45,SUM($C46:CR46)*Inflation_WACC_Taxes_Price!$C$25)</f>
        <v>0</v>
      </c>
      <c r="CT47" s="41">
        <f>-(CT46/2)*Inflation_WACC_Taxes_Price!$C$25-MIN(CT45,SUM($C46:CS46)*Inflation_WACC_Taxes_Price!$C$25)</f>
        <v>0</v>
      </c>
      <c r="CU47" s="41">
        <f>-(CU46/2)*Inflation_WACC_Taxes_Price!$C$25-MIN(CU45,SUM($C46:CT46)*Inflation_WACC_Taxes_Price!$C$25)</f>
        <v>0</v>
      </c>
      <c r="CV47" s="41">
        <f>-(CV46/2)*Inflation_WACC_Taxes_Price!$C$25-MIN(CV45,SUM($C46:CU46)*Inflation_WACC_Taxes_Price!$C$25)</f>
        <v>0</v>
      </c>
      <c r="CW47" s="41">
        <f>-(CW46/2)*Inflation_WACC_Taxes_Price!$C$25-MIN(CW45,SUM($C46:CV46)*Inflation_WACC_Taxes_Price!$C$25)</f>
        <v>0</v>
      </c>
      <c r="CX47" s="41">
        <f>-(CX46/2)*Inflation_WACC_Taxes_Price!$C$25-MIN(CX45,SUM($C46:CW46)*Inflation_WACC_Taxes_Price!$C$25)</f>
        <v>0</v>
      </c>
      <c r="CY47" s="41">
        <f>-(CY46/2)*Inflation_WACC_Taxes_Price!$C$25-MIN(CY45,SUM($C46:CX46)*Inflation_WACC_Taxes_Price!$C$25)</f>
        <v>0</v>
      </c>
      <c r="CZ47" s="41">
        <f>-(CZ46/2)*Inflation_WACC_Taxes_Price!$C$25-MIN(CZ45,SUM($C46:CY46)*Inflation_WACC_Taxes_Price!$C$25)</f>
        <v>0</v>
      </c>
      <c r="DA47" s="41">
        <f>-(DA46/2)*Inflation_WACC_Taxes_Price!$C$25-MIN(DA45,SUM($C46:CZ46)*Inflation_WACC_Taxes_Price!$C$25)</f>
        <v>0</v>
      </c>
      <c r="DB47" s="41">
        <f>-(DB46/2)*Inflation_WACC_Taxes_Price!$C$25-MIN(DB45,SUM($C46:DA46)*Inflation_WACC_Taxes_Price!$C$25)</f>
        <v>0</v>
      </c>
      <c r="DC47" s="41">
        <f>-(DC46/2)*Inflation_WACC_Taxes_Price!$C$25-MIN(DC45,SUM($C46:DB46)*Inflation_WACC_Taxes_Price!$C$25)</f>
        <v>0</v>
      </c>
    </row>
    <row r="48" spans="2:107" x14ac:dyDescent="0.35">
      <c r="B48" s="40" t="s">
        <v>104</v>
      </c>
      <c r="H48" s="41">
        <f>H45+H46+H47</f>
        <v>0</v>
      </c>
      <c r="I48" s="41">
        <f>I45+I46+I47</f>
        <v>0</v>
      </c>
      <c r="J48" s="41">
        <f t="shared" ref="J48:BU48" si="40">J45+J46+J47</f>
        <v>0</v>
      </c>
      <c r="K48" s="41">
        <f t="shared" si="40"/>
        <v>0</v>
      </c>
      <c r="L48" s="41">
        <f t="shared" si="40"/>
        <v>0</v>
      </c>
      <c r="M48" s="41">
        <f t="shared" si="40"/>
        <v>0</v>
      </c>
      <c r="N48" s="41">
        <f t="shared" si="40"/>
        <v>0</v>
      </c>
      <c r="O48" s="41">
        <f t="shared" si="40"/>
        <v>0</v>
      </c>
      <c r="P48" s="41">
        <f t="shared" si="40"/>
        <v>0</v>
      </c>
      <c r="Q48" s="41">
        <f t="shared" si="40"/>
        <v>0</v>
      </c>
      <c r="R48" s="41">
        <f t="shared" si="40"/>
        <v>0</v>
      </c>
      <c r="S48" s="41">
        <f t="shared" si="40"/>
        <v>0</v>
      </c>
      <c r="T48" s="41">
        <f t="shared" si="40"/>
        <v>0</v>
      </c>
      <c r="U48" s="41">
        <f t="shared" si="40"/>
        <v>0</v>
      </c>
      <c r="V48" s="41">
        <f t="shared" si="40"/>
        <v>0</v>
      </c>
      <c r="W48" s="41">
        <f t="shared" si="40"/>
        <v>0</v>
      </c>
      <c r="X48" s="41">
        <f t="shared" si="40"/>
        <v>0</v>
      </c>
      <c r="Y48" s="41">
        <f t="shared" si="40"/>
        <v>0</v>
      </c>
      <c r="Z48" s="41">
        <f t="shared" si="40"/>
        <v>0</v>
      </c>
      <c r="AA48" s="41">
        <f t="shared" si="40"/>
        <v>0</v>
      </c>
      <c r="AB48" s="41">
        <f t="shared" si="40"/>
        <v>0</v>
      </c>
      <c r="AC48" s="41">
        <f t="shared" si="40"/>
        <v>0</v>
      </c>
      <c r="AD48" s="41">
        <f t="shared" si="40"/>
        <v>0</v>
      </c>
      <c r="AE48" s="41">
        <f t="shared" si="40"/>
        <v>0</v>
      </c>
      <c r="AF48" s="41">
        <f t="shared" si="40"/>
        <v>0</v>
      </c>
      <c r="AG48" s="41">
        <f t="shared" si="40"/>
        <v>0</v>
      </c>
      <c r="AH48" s="41">
        <f t="shared" si="40"/>
        <v>0</v>
      </c>
      <c r="AI48" s="41">
        <f t="shared" si="40"/>
        <v>0</v>
      </c>
      <c r="AJ48" s="41">
        <f t="shared" si="40"/>
        <v>0</v>
      </c>
      <c r="AK48" s="41">
        <f t="shared" si="40"/>
        <v>0</v>
      </c>
      <c r="AL48" s="41">
        <f t="shared" si="40"/>
        <v>0</v>
      </c>
      <c r="AM48" s="41">
        <f t="shared" si="40"/>
        <v>0</v>
      </c>
      <c r="AN48" s="41">
        <f t="shared" si="40"/>
        <v>0</v>
      </c>
      <c r="AO48" s="41">
        <f t="shared" si="40"/>
        <v>0</v>
      </c>
      <c r="AP48" s="41">
        <f t="shared" si="40"/>
        <v>0</v>
      </c>
      <c r="AQ48" s="41">
        <f t="shared" si="40"/>
        <v>0</v>
      </c>
      <c r="AR48" s="41">
        <f t="shared" si="40"/>
        <v>0</v>
      </c>
      <c r="AS48" s="41">
        <f t="shared" si="40"/>
        <v>0</v>
      </c>
      <c r="AT48" s="41">
        <f t="shared" si="40"/>
        <v>0</v>
      </c>
      <c r="AU48" s="41">
        <f t="shared" si="40"/>
        <v>0</v>
      </c>
      <c r="AV48" s="41">
        <f t="shared" si="40"/>
        <v>0</v>
      </c>
      <c r="AW48" s="41">
        <f t="shared" si="40"/>
        <v>0</v>
      </c>
      <c r="AX48" s="41">
        <f t="shared" si="40"/>
        <v>0</v>
      </c>
      <c r="AY48" s="41">
        <f t="shared" si="40"/>
        <v>0</v>
      </c>
      <c r="AZ48" s="41">
        <f t="shared" si="40"/>
        <v>0</v>
      </c>
      <c r="BA48" s="41">
        <f t="shared" si="40"/>
        <v>0</v>
      </c>
      <c r="BB48" s="41">
        <f t="shared" si="40"/>
        <v>0</v>
      </c>
      <c r="BC48" s="41">
        <f t="shared" si="40"/>
        <v>0</v>
      </c>
      <c r="BD48" s="41">
        <f t="shared" si="40"/>
        <v>0</v>
      </c>
      <c r="BE48" s="41">
        <f t="shared" si="40"/>
        <v>0</v>
      </c>
      <c r="BF48" s="41">
        <f t="shared" si="40"/>
        <v>0</v>
      </c>
      <c r="BG48" s="41">
        <f t="shared" si="40"/>
        <v>0</v>
      </c>
      <c r="BH48" s="41">
        <f t="shared" si="40"/>
        <v>0</v>
      </c>
      <c r="BI48" s="41">
        <f t="shared" si="40"/>
        <v>0</v>
      </c>
      <c r="BJ48" s="41">
        <f t="shared" si="40"/>
        <v>0</v>
      </c>
      <c r="BK48" s="41">
        <f t="shared" si="40"/>
        <v>0</v>
      </c>
      <c r="BL48" s="41">
        <f t="shared" si="40"/>
        <v>0</v>
      </c>
      <c r="BM48" s="41">
        <f t="shared" si="40"/>
        <v>0</v>
      </c>
      <c r="BN48" s="41">
        <f t="shared" si="40"/>
        <v>0</v>
      </c>
      <c r="BO48" s="41">
        <f t="shared" si="40"/>
        <v>0</v>
      </c>
      <c r="BP48" s="41">
        <f t="shared" si="40"/>
        <v>0</v>
      </c>
      <c r="BQ48" s="41">
        <f t="shared" si="40"/>
        <v>0</v>
      </c>
      <c r="BR48" s="41">
        <f t="shared" si="40"/>
        <v>0</v>
      </c>
      <c r="BS48" s="41">
        <f t="shared" si="40"/>
        <v>0</v>
      </c>
      <c r="BT48" s="41">
        <f t="shared" si="40"/>
        <v>0</v>
      </c>
      <c r="BU48" s="41">
        <f t="shared" si="40"/>
        <v>0</v>
      </c>
      <c r="BV48" s="41">
        <f t="shared" ref="BV48:DC48" si="41">BV45+BV46+BV47</f>
        <v>0</v>
      </c>
      <c r="BW48" s="41">
        <f t="shared" si="41"/>
        <v>0</v>
      </c>
      <c r="BX48" s="41">
        <f t="shared" si="41"/>
        <v>0</v>
      </c>
      <c r="BY48" s="41">
        <f t="shared" si="41"/>
        <v>0</v>
      </c>
      <c r="BZ48" s="41">
        <f t="shared" si="41"/>
        <v>0</v>
      </c>
      <c r="CA48" s="41">
        <f t="shared" si="41"/>
        <v>0</v>
      </c>
      <c r="CB48" s="41">
        <f t="shared" si="41"/>
        <v>0</v>
      </c>
      <c r="CC48" s="41">
        <f t="shared" si="41"/>
        <v>0</v>
      </c>
      <c r="CD48" s="41">
        <f t="shared" si="41"/>
        <v>0</v>
      </c>
      <c r="CE48" s="41">
        <f t="shared" si="41"/>
        <v>0</v>
      </c>
      <c r="CF48" s="41">
        <f t="shared" si="41"/>
        <v>0</v>
      </c>
      <c r="CG48" s="41">
        <f t="shared" si="41"/>
        <v>0</v>
      </c>
      <c r="CH48" s="41">
        <f t="shared" si="41"/>
        <v>0</v>
      </c>
      <c r="CI48" s="41">
        <f t="shared" si="41"/>
        <v>0</v>
      </c>
      <c r="CJ48" s="41">
        <f t="shared" si="41"/>
        <v>0</v>
      </c>
      <c r="CK48" s="41">
        <f t="shared" si="41"/>
        <v>0</v>
      </c>
      <c r="CL48" s="41">
        <f t="shared" si="41"/>
        <v>0</v>
      </c>
      <c r="CM48" s="41">
        <f t="shared" si="41"/>
        <v>0</v>
      </c>
      <c r="CN48" s="41">
        <f t="shared" si="41"/>
        <v>0</v>
      </c>
      <c r="CO48" s="41">
        <f t="shared" si="41"/>
        <v>0</v>
      </c>
      <c r="CP48" s="41">
        <f t="shared" si="41"/>
        <v>0</v>
      </c>
      <c r="CQ48" s="41">
        <f t="shared" si="41"/>
        <v>0</v>
      </c>
      <c r="CR48" s="41">
        <f t="shared" si="41"/>
        <v>0</v>
      </c>
      <c r="CS48" s="41">
        <f t="shared" si="41"/>
        <v>0</v>
      </c>
      <c r="CT48" s="41">
        <f t="shared" si="41"/>
        <v>0</v>
      </c>
      <c r="CU48" s="41">
        <f t="shared" si="41"/>
        <v>0</v>
      </c>
      <c r="CV48" s="41">
        <f t="shared" si="41"/>
        <v>0</v>
      </c>
      <c r="CW48" s="41">
        <f t="shared" si="41"/>
        <v>0</v>
      </c>
      <c r="CX48" s="41">
        <f t="shared" si="41"/>
        <v>0</v>
      </c>
      <c r="CY48" s="41">
        <f t="shared" si="41"/>
        <v>0</v>
      </c>
      <c r="CZ48" s="41">
        <f t="shared" si="41"/>
        <v>0</v>
      </c>
      <c r="DA48" s="41">
        <f t="shared" si="41"/>
        <v>0</v>
      </c>
      <c r="DB48" s="41">
        <f t="shared" si="41"/>
        <v>0</v>
      </c>
      <c r="DC48" s="41">
        <f t="shared" si="41"/>
        <v>0</v>
      </c>
    </row>
    <row r="49" spans="2:107" x14ac:dyDescent="0.35">
      <c r="B49" s="40"/>
    </row>
    <row r="50" spans="2:107" x14ac:dyDescent="0.35">
      <c r="B50" s="40" t="s">
        <v>106</v>
      </c>
      <c r="H50" s="41">
        <f>C53</f>
        <v>0</v>
      </c>
      <c r="I50" s="41">
        <f>H53</f>
        <v>0</v>
      </c>
      <c r="J50" s="41">
        <f t="shared" ref="J50:BU50" si="42">I53</f>
        <v>0</v>
      </c>
      <c r="K50" s="41">
        <f t="shared" si="42"/>
        <v>0</v>
      </c>
      <c r="L50" s="41">
        <f t="shared" si="42"/>
        <v>0</v>
      </c>
      <c r="M50" s="41">
        <f t="shared" si="42"/>
        <v>0</v>
      </c>
      <c r="N50" s="41">
        <f t="shared" si="42"/>
        <v>0</v>
      </c>
      <c r="O50" s="41">
        <f t="shared" si="42"/>
        <v>0</v>
      </c>
      <c r="P50" s="41">
        <f t="shared" si="42"/>
        <v>0</v>
      </c>
      <c r="Q50" s="41">
        <f t="shared" si="42"/>
        <v>0</v>
      </c>
      <c r="R50" s="41">
        <f t="shared" si="42"/>
        <v>0</v>
      </c>
      <c r="S50" s="41">
        <f t="shared" si="42"/>
        <v>0</v>
      </c>
      <c r="T50" s="41">
        <f t="shared" si="42"/>
        <v>0</v>
      </c>
      <c r="U50" s="41">
        <f t="shared" si="42"/>
        <v>0</v>
      </c>
      <c r="V50" s="41">
        <f t="shared" si="42"/>
        <v>0</v>
      </c>
      <c r="W50" s="41">
        <f t="shared" si="42"/>
        <v>0</v>
      </c>
      <c r="X50" s="41">
        <f t="shared" si="42"/>
        <v>0</v>
      </c>
      <c r="Y50" s="41">
        <f t="shared" si="42"/>
        <v>0</v>
      </c>
      <c r="Z50" s="41">
        <f t="shared" si="42"/>
        <v>0</v>
      </c>
      <c r="AA50" s="41">
        <f t="shared" si="42"/>
        <v>0</v>
      </c>
      <c r="AB50" s="41">
        <f t="shared" si="42"/>
        <v>0</v>
      </c>
      <c r="AC50" s="41">
        <f t="shared" si="42"/>
        <v>0</v>
      </c>
      <c r="AD50" s="41">
        <f t="shared" si="42"/>
        <v>0</v>
      </c>
      <c r="AE50" s="41">
        <f t="shared" si="42"/>
        <v>0</v>
      </c>
      <c r="AF50" s="41">
        <f t="shared" si="42"/>
        <v>0</v>
      </c>
      <c r="AG50" s="41">
        <f t="shared" si="42"/>
        <v>0</v>
      </c>
      <c r="AH50" s="41">
        <f t="shared" si="42"/>
        <v>0</v>
      </c>
      <c r="AI50" s="41">
        <f t="shared" si="42"/>
        <v>0</v>
      </c>
      <c r="AJ50" s="41">
        <f t="shared" si="42"/>
        <v>0</v>
      </c>
      <c r="AK50" s="41">
        <f t="shared" si="42"/>
        <v>0</v>
      </c>
      <c r="AL50" s="41">
        <f t="shared" si="42"/>
        <v>0</v>
      </c>
      <c r="AM50" s="41">
        <f t="shared" si="42"/>
        <v>0</v>
      </c>
      <c r="AN50" s="41">
        <f t="shared" si="42"/>
        <v>0</v>
      </c>
      <c r="AO50" s="41">
        <f t="shared" si="42"/>
        <v>0</v>
      </c>
      <c r="AP50" s="41">
        <f t="shared" si="42"/>
        <v>0</v>
      </c>
      <c r="AQ50" s="41">
        <f t="shared" si="42"/>
        <v>0</v>
      </c>
      <c r="AR50" s="41">
        <f t="shared" si="42"/>
        <v>0</v>
      </c>
      <c r="AS50" s="41">
        <f t="shared" si="42"/>
        <v>0</v>
      </c>
      <c r="AT50" s="41">
        <f t="shared" si="42"/>
        <v>0</v>
      </c>
      <c r="AU50" s="41">
        <f t="shared" si="42"/>
        <v>0</v>
      </c>
      <c r="AV50" s="41">
        <f t="shared" si="42"/>
        <v>0</v>
      </c>
      <c r="AW50" s="41">
        <f t="shared" si="42"/>
        <v>0</v>
      </c>
      <c r="AX50" s="41">
        <f t="shared" si="42"/>
        <v>0</v>
      </c>
      <c r="AY50" s="41">
        <f t="shared" si="42"/>
        <v>0</v>
      </c>
      <c r="AZ50" s="41">
        <f t="shared" si="42"/>
        <v>0</v>
      </c>
      <c r="BA50" s="41">
        <f t="shared" si="42"/>
        <v>0</v>
      </c>
      <c r="BB50" s="41">
        <f t="shared" si="42"/>
        <v>0</v>
      </c>
      <c r="BC50" s="41">
        <f t="shared" si="42"/>
        <v>0</v>
      </c>
      <c r="BD50" s="41">
        <f t="shared" si="42"/>
        <v>0</v>
      </c>
      <c r="BE50" s="41">
        <f t="shared" si="42"/>
        <v>0</v>
      </c>
      <c r="BF50" s="41">
        <f t="shared" si="42"/>
        <v>0</v>
      </c>
      <c r="BG50" s="41">
        <f t="shared" si="42"/>
        <v>0</v>
      </c>
      <c r="BH50" s="41">
        <f t="shared" si="42"/>
        <v>0</v>
      </c>
      <c r="BI50" s="41">
        <f t="shared" si="42"/>
        <v>0</v>
      </c>
      <c r="BJ50" s="41">
        <f t="shared" si="42"/>
        <v>0</v>
      </c>
      <c r="BK50" s="41">
        <f t="shared" si="42"/>
        <v>0</v>
      </c>
      <c r="BL50" s="41">
        <f t="shared" si="42"/>
        <v>0</v>
      </c>
      <c r="BM50" s="41">
        <f t="shared" si="42"/>
        <v>0</v>
      </c>
      <c r="BN50" s="41">
        <f t="shared" si="42"/>
        <v>0</v>
      </c>
      <c r="BO50" s="41">
        <f t="shared" si="42"/>
        <v>0</v>
      </c>
      <c r="BP50" s="41">
        <f t="shared" si="42"/>
        <v>0</v>
      </c>
      <c r="BQ50" s="41">
        <f t="shared" si="42"/>
        <v>0</v>
      </c>
      <c r="BR50" s="41">
        <f t="shared" si="42"/>
        <v>0</v>
      </c>
      <c r="BS50" s="41">
        <f t="shared" si="42"/>
        <v>0</v>
      </c>
      <c r="BT50" s="41">
        <f t="shared" si="42"/>
        <v>0</v>
      </c>
      <c r="BU50" s="41">
        <f t="shared" si="42"/>
        <v>0</v>
      </c>
      <c r="BV50" s="41">
        <f t="shared" ref="BV50:DC50" si="43">BU53</f>
        <v>0</v>
      </c>
      <c r="BW50" s="41">
        <f t="shared" si="43"/>
        <v>0</v>
      </c>
      <c r="BX50" s="41">
        <f t="shared" si="43"/>
        <v>0</v>
      </c>
      <c r="BY50" s="41">
        <f t="shared" si="43"/>
        <v>0</v>
      </c>
      <c r="BZ50" s="41">
        <f t="shared" si="43"/>
        <v>0</v>
      </c>
      <c r="CA50" s="41">
        <f t="shared" si="43"/>
        <v>0</v>
      </c>
      <c r="CB50" s="41">
        <f t="shared" si="43"/>
        <v>0</v>
      </c>
      <c r="CC50" s="41">
        <f t="shared" si="43"/>
        <v>0</v>
      </c>
      <c r="CD50" s="41">
        <f t="shared" si="43"/>
        <v>0</v>
      </c>
      <c r="CE50" s="41">
        <f t="shared" si="43"/>
        <v>0</v>
      </c>
      <c r="CF50" s="41">
        <f t="shared" si="43"/>
        <v>0</v>
      </c>
      <c r="CG50" s="41">
        <f t="shared" si="43"/>
        <v>0</v>
      </c>
      <c r="CH50" s="41">
        <f t="shared" si="43"/>
        <v>0</v>
      </c>
      <c r="CI50" s="41">
        <f t="shared" si="43"/>
        <v>0</v>
      </c>
      <c r="CJ50" s="41">
        <f t="shared" si="43"/>
        <v>0</v>
      </c>
      <c r="CK50" s="41">
        <f t="shared" si="43"/>
        <v>0</v>
      </c>
      <c r="CL50" s="41">
        <f t="shared" si="43"/>
        <v>0</v>
      </c>
      <c r="CM50" s="41">
        <f t="shared" si="43"/>
        <v>0</v>
      </c>
      <c r="CN50" s="41">
        <f t="shared" si="43"/>
        <v>0</v>
      </c>
      <c r="CO50" s="41">
        <f t="shared" si="43"/>
        <v>0</v>
      </c>
      <c r="CP50" s="41">
        <f t="shared" si="43"/>
        <v>0</v>
      </c>
      <c r="CQ50" s="41">
        <f t="shared" si="43"/>
        <v>0</v>
      </c>
      <c r="CR50" s="41">
        <f t="shared" si="43"/>
        <v>0</v>
      </c>
      <c r="CS50" s="41">
        <f t="shared" si="43"/>
        <v>0</v>
      </c>
      <c r="CT50" s="41">
        <f t="shared" si="43"/>
        <v>0</v>
      </c>
      <c r="CU50" s="41">
        <f t="shared" si="43"/>
        <v>0</v>
      </c>
      <c r="CV50" s="41">
        <f t="shared" si="43"/>
        <v>0</v>
      </c>
      <c r="CW50" s="41">
        <f t="shared" si="43"/>
        <v>0</v>
      </c>
      <c r="CX50" s="41">
        <f t="shared" si="43"/>
        <v>0</v>
      </c>
      <c r="CY50" s="41">
        <f t="shared" si="43"/>
        <v>0</v>
      </c>
      <c r="CZ50" s="41">
        <f t="shared" si="43"/>
        <v>0</v>
      </c>
      <c r="DA50" s="41">
        <f t="shared" si="43"/>
        <v>0</v>
      </c>
      <c r="DB50" s="41">
        <f t="shared" si="43"/>
        <v>0</v>
      </c>
      <c r="DC50" s="41">
        <f t="shared" si="43"/>
        <v>0</v>
      </c>
    </row>
    <row r="51" spans="2:107" x14ac:dyDescent="0.35">
      <c r="B51" s="40" t="s">
        <v>111</v>
      </c>
      <c r="H51" s="41">
        <f>H$29</f>
        <v>0</v>
      </c>
      <c r="I51" s="41">
        <f t="shared" ref="I51:BT51" si="44">I$29</f>
        <v>0</v>
      </c>
      <c r="J51" s="41">
        <f t="shared" si="44"/>
        <v>0</v>
      </c>
      <c r="K51" s="41">
        <f t="shared" si="44"/>
        <v>0</v>
      </c>
      <c r="L51" s="41">
        <f t="shared" si="44"/>
        <v>0</v>
      </c>
      <c r="M51" s="41">
        <f t="shared" si="44"/>
        <v>0</v>
      </c>
      <c r="N51" s="41">
        <f t="shared" si="44"/>
        <v>0</v>
      </c>
      <c r="O51" s="41">
        <f t="shared" si="44"/>
        <v>0</v>
      </c>
      <c r="P51" s="41">
        <f t="shared" si="44"/>
        <v>0</v>
      </c>
      <c r="Q51" s="41">
        <f t="shared" si="44"/>
        <v>0</v>
      </c>
      <c r="R51" s="41">
        <f t="shared" si="44"/>
        <v>0</v>
      </c>
      <c r="S51" s="41">
        <f t="shared" si="44"/>
        <v>0</v>
      </c>
      <c r="T51" s="41">
        <f t="shared" si="44"/>
        <v>0</v>
      </c>
      <c r="U51" s="41">
        <f t="shared" si="44"/>
        <v>0</v>
      </c>
      <c r="V51" s="41">
        <f t="shared" si="44"/>
        <v>0</v>
      </c>
      <c r="W51" s="41">
        <f t="shared" si="44"/>
        <v>0</v>
      </c>
      <c r="X51" s="41">
        <f t="shared" si="44"/>
        <v>0</v>
      </c>
      <c r="Y51" s="41">
        <f t="shared" si="44"/>
        <v>0</v>
      </c>
      <c r="Z51" s="41">
        <f t="shared" si="44"/>
        <v>0</v>
      </c>
      <c r="AA51" s="41">
        <f t="shared" si="44"/>
        <v>0</v>
      </c>
      <c r="AB51" s="41">
        <f t="shared" si="44"/>
        <v>0</v>
      </c>
      <c r="AC51" s="41">
        <f t="shared" si="44"/>
        <v>0</v>
      </c>
      <c r="AD51" s="41">
        <f t="shared" si="44"/>
        <v>0</v>
      </c>
      <c r="AE51" s="41">
        <f t="shared" si="44"/>
        <v>0</v>
      </c>
      <c r="AF51" s="41">
        <f t="shared" si="44"/>
        <v>0</v>
      </c>
      <c r="AG51" s="41">
        <f t="shared" si="44"/>
        <v>0</v>
      </c>
      <c r="AH51" s="41">
        <f t="shared" si="44"/>
        <v>0</v>
      </c>
      <c r="AI51" s="41">
        <f t="shared" si="44"/>
        <v>0</v>
      </c>
      <c r="AJ51" s="41">
        <f t="shared" si="44"/>
        <v>0</v>
      </c>
      <c r="AK51" s="41">
        <f t="shared" si="44"/>
        <v>0</v>
      </c>
      <c r="AL51" s="41">
        <f t="shared" si="44"/>
        <v>0</v>
      </c>
      <c r="AM51" s="41">
        <f t="shared" si="44"/>
        <v>0</v>
      </c>
      <c r="AN51" s="41">
        <f t="shared" si="44"/>
        <v>0</v>
      </c>
      <c r="AO51" s="41">
        <f t="shared" si="44"/>
        <v>0</v>
      </c>
      <c r="AP51" s="41">
        <f t="shared" si="44"/>
        <v>0</v>
      </c>
      <c r="AQ51" s="41">
        <f t="shared" si="44"/>
        <v>0</v>
      </c>
      <c r="AR51" s="41">
        <f t="shared" si="44"/>
        <v>0</v>
      </c>
      <c r="AS51" s="41">
        <f t="shared" si="44"/>
        <v>0</v>
      </c>
      <c r="AT51" s="41">
        <f t="shared" si="44"/>
        <v>0</v>
      </c>
      <c r="AU51" s="41">
        <f t="shared" si="44"/>
        <v>0</v>
      </c>
      <c r="AV51" s="41">
        <f t="shared" si="44"/>
        <v>0</v>
      </c>
      <c r="AW51" s="41">
        <f t="shared" si="44"/>
        <v>0</v>
      </c>
      <c r="AX51" s="41">
        <f t="shared" si="44"/>
        <v>0</v>
      </c>
      <c r="AY51" s="41">
        <f t="shared" si="44"/>
        <v>0</v>
      </c>
      <c r="AZ51" s="41">
        <f t="shared" si="44"/>
        <v>0</v>
      </c>
      <c r="BA51" s="41">
        <f t="shared" si="44"/>
        <v>0</v>
      </c>
      <c r="BB51" s="41">
        <f t="shared" si="44"/>
        <v>0</v>
      </c>
      <c r="BC51" s="41">
        <f t="shared" si="44"/>
        <v>0</v>
      </c>
      <c r="BD51" s="41">
        <f t="shared" si="44"/>
        <v>0</v>
      </c>
      <c r="BE51" s="41">
        <f t="shared" si="44"/>
        <v>0</v>
      </c>
      <c r="BF51" s="41">
        <f t="shared" si="44"/>
        <v>0</v>
      </c>
      <c r="BG51" s="41">
        <f t="shared" si="44"/>
        <v>0</v>
      </c>
      <c r="BH51" s="41">
        <f t="shared" si="44"/>
        <v>0</v>
      </c>
      <c r="BI51" s="41">
        <f t="shared" si="44"/>
        <v>0</v>
      </c>
      <c r="BJ51" s="41">
        <f t="shared" si="44"/>
        <v>0</v>
      </c>
      <c r="BK51" s="41">
        <f t="shared" si="44"/>
        <v>0</v>
      </c>
      <c r="BL51" s="41">
        <f t="shared" si="44"/>
        <v>0</v>
      </c>
      <c r="BM51" s="41">
        <f t="shared" si="44"/>
        <v>0</v>
      </c>
      <c r="BN51" s="41">
        <f t="shared" si="44"/>
        <v>0</v>
      </c>
      <c r="BO51" s="41">
        <f t="shared" si="44"/>
        <v>0</v>
      </c>
      <c r="BP51" s="41">
        <f t="shared" si="44"/>
        <v>0</v>
      </c>
      <c r="BQ51" s="41">
        <f t="shared" si="44"/>
        <v>0</v>
      </c>
      <c r="BR51" s="41">
        <f t="shared" si="44"/>
        <v>0</v>
      </c>
      <c r="BS51" s="41">
        <f t="shared" si="44"/>
        <v>0</v>
      </c>
      <c r="BT51" s="41">
        <f t="shared" si="44"/>
        <v>0</v>
      </c>
      <c r="BU51" s="41">
        <f t="shared" ref="BU51:DC51" si="45">BU$29</f>
        <v>0</v>
      </c>
      <c r="BV51" s="41">
        <f t="shared" si="45"/>
        <v>0</v>
      </c>
      <c r="BW51" s="41">
        <f t="shared" si="45"/>
        <v>0</v>
      </c>
      <c r="BX51" s="41">
        <f t="shared" si="45"/>
        <v>0</v>
      </c>
      <c r="BY51" s="41">
        <f t="shared" si="45"/>
        <v>0</v>
      </c>
      <c r="BZ51" s="41">
        <f t="shared" si="45"/>
        <v>0</v>
      </c>
      <c r="CA51" s="41">
        <f t="shared" si="45"/>
        <v>0</v>
      </c>
      <c r="CB51" s="41">
        <f t="shared" si="45"/>
        <v>0</v>
      </c>
      <c r="CC51" s="41">
        <f t="shared" si="45"/>
        <v>0</v>
      </c>
      <c r="CD51" s="41">
        <f t="shared" si="45"/>
        <v>0</v>
      </c>
      <c r="CE51" s="41">
        <f t="shared" si="45"/>
        <v>0</v>
      </c>
      <c r="CF51" s="41">
        <f t="shared" si="45"/>
        <v>0</v>
      </c>
      <c r="CG51" s="41">
        <f t="shared" si="45"/>
        <v>0</v>
      </c>
      <c r="CH51" s="41">
        <f t="shared" si="45"/>
        <v>0</v>
      </c>
      <c r="CI51" s="41">
        <f t="shared" si="45"/>
        <v>0</v>
      </c>
      <c r="CJ51" s="41">
        <f t="shared" si="45"/>
        <v>0</v>
      </c>
      <c r="CK51" s="41">
        <f t="shared" si="45"/>
        <v>0</v>
      </c>
      <c r="CL51" s="41">
        <f t="shared" si="45"/>
        <v>0</v>
      </c>
      <c r="CM51" s="41">
        <f t="shared" si="45"/>
        <v>0</v>
      </c>
      <c r="CN51" s="41">
        <f t="shared" si="45"/>
        <v>0</v>
      </c>
      <c r="CO51" s="41">
        <f t="shared" si="45"/>
        <v>0</v>
      </c>
      <c r="CP51" s="41">
        <f t="shared" si="45"/>
        <v>0</v>
      </c>
      <c r="CQ51" s="41">
        <f t="shared" si="45"/>
        <v>0</v>
      </c>
      <c r="CR51" s="41">
        <f t="shared" si="45"/>
        <v>0</v>
      </c>
      <c r="CS51" s="41">
        <f t="shared" si="45"/>
        <v>0</v>
      </c>
      <c r="CT51" s="41">
        <f t="shared" si="45"/>
        <v>0</v>
      </c>
      <c r="CU51" s="41">
        <f t="shared" si="45"/>
        <v>0</v>
      </c>
      <c r="CV51" s="41">
        <f t="shared" si="45"/>
        <v>0</v>
      </c>
      <c r="CW51" s="41">
        <f t="shared" si="45"/>
        <v>0</v>
      </c>
      <c r="CX51" s="41">
        <f t="shared" si="45"/>
        <v>0</v>
      </c>
      <c r="CY51" s="41">
        <f t="shared" si="45"/>
        <v>0</v>
      </c>
      <c r="CZ51" s="41">
        <f t="shared" si="45"/>
        <v>0</v>
      </c>
      <c r="DA51" s="41">
        <f t="shared" si="45"/>
        <v>0</v>
      </c>
      <c r="DB51" s="41">
        <f t="shared" si="45"/>
        <v>0</v>
      </c>
      <c r="DC51" s="41">
        <f t="shared" si="45"/>
        <v>0</v>
      </c>
    </row>
    <row r="52" spans="2:107" x14ac:dyDescent="0.35">
      <c r="B52" s="40" t="s">
        <v>95</v>
      </c>
      <c r="H52" s="41">
        <f>-(H51/2)*Inflation_WACC_Taxes_Price!$C$24-MIN(H50,SUM(C51:$C51)*Inflation_WACC_Taxes_Price!$C$24)</f>
        <v>0</v>
      </c>
      <c r="I52" s="41">
        <f>-(I51/2)*Inflation_WACC_Taxes_Price!$C$24-MIN(I50,SUM($C51:H51)*Inflation_WACC_Taxes_Price!$C$24)</f>
        <v>0</v>
      </c>
      <c r="J52" s="41">
        <f>-(J51/2)*Inflation_WACC_Taxes_Price!$C$24-MIN(J50,SUM($C51:I51)*Inflation_WACC_Taxes_Price!$C$24)</f>
        <v>0</v>
      </c>
      <c r="K52" s="41">
        <f>-(K51/2)*Inflation_WACC_Taxes_Price!$C$24-MIN(K50,SUM($C51:J51)*Inflation_WACC_Taxes_Price!$C$24)</f>
        <v>0</v>
      </c>
      <c r="L52" s="41">
        <f>-(L51/2)*Inflation_WACC_Taxes_Price!$C$24-MIN(L50,SUM($C51:K51)*Inflation_WACC_Taxes_Price!$C$24)</f>
        <v>0</v>
      </c>
      <c r="M52" s="41">
        <f>-(M51/2)*Inflation_WACC_Taxes_Price!$C$24-MIN(M50,SUM($C51:L51)*Inflation_WACC_Taxes_Price!$C$24)</f>
        <v>0</v>
      </c>
      <c r="N52" s="41">
        <f>-(N51/2)*Inflation_WACC_Taxes_Price!$C$24-MIN(N50,SUM($C51:M51)*Inflation_WACC_Taxes_Price!$C$24)</f>
        <v>0</v>
      </c>
      <c r="O52" s="41">
        <f>-(O51/2)*Inflation_WACC_Taxes_Price!$C$24-MIN(O50,SUM($C51:N51)*Inflation_WACC_Taxes_Price!$C$24)</f>
        <v>0</v>
      </c>
      <c r="P52" s="41">
        <f>-(P51/2)*Inflation_WACC_Taxes_Price!$C$24-MIN(P50,SUM($C51:O51)*Inflation_WACC_Taxes_Price!$C$24)</f>
        <v>0</v>
      </c>
      <c r="Q52" s="41">
        <f>-(Q51/2)*Inflation_WACC_Taxes_Price!$C$24-MIN(Q50,SUM($C51:P51)*Inflation_WACC_Taxes_Price!$C$24)</f>
        <v>0</v>
      </c>
      <c r="R52" s="41">
        <f>-(R51/2)*Inflation_WACC_Taxes_Price!$C$24-MIN(R50,SUM($C51:Q51)*Inflation_WACC_Taxes_Price!$C$24)</f>
        <v>0</v>
      </c>
      <c r="S52" s="41">
        <f>-(S51/2)*Inflation_WACC_Taxes_Price!$C$24-MIN(S50,SUM($C51:R51)*Inflation_WACC_Taxes_Price!$C$24)</f>
        <v>0</v>
      </c>
      <c r="T52" s="41">
        <f>-(T51/2)*Inflation_WACC_Taxes_Price!$C$24-MIN(T50,SUM($C51:S51)*Inflation_WACC_Taxes_Price!$C$24)</f>
        <v>0</v>
      </c>
      <c r="U52" s="41">
        <f>-(U51/2)*Inflation_WACC_Taxes_Price!$C$24-MIN(U50,SUM($C51:T51)*Inflation_WACC_Taxes_Price!$C$24)</f>
        <v>0</v>
      </c>
      <c r="V52" s="41">
        <f>-(V51/2)*Inflation_WACC_Taxes_Price!$C$24-MIN(V50,SUM($C51:U51)*Inflation_WACC_Taxes_Price!$C$24)</f>
        <v>0</v>
      </c>
      <c r="W52" s="41">
        <f>-(W51/2)*Inflation_WACC_Taxes_Price!$C$24-MIN(W50,SUM($C51:V51)*Inflation_WACC_Taxes_Price!$C$24)</f>
        <v>0</v>
      </c>
      <c r="X52" s="41">
        <f>-(X51/2)*Inflation_WACC_Taxes_Price!$C$24-MIN(X50,SUM($C51:W51)*Inflation_WACC_Taxes_Price!$C$24)</f>
        <v>0</v>
      </c>
      <c r="Y52" s="41">
        <f>-(Y51/2)*Inflation_WACC_Taxes_Price!$C$24-MIN(Y50,SUM($C51:X51)*Inflation_WACC_Taxes_Price!$C$24)</f>
        <v>0</v>
      </c>
      <c r="Z52" s="41">
        <f>-(Z51/2)*Inflation_WACC_Taxes_Price!$C$24-MIN(Z50,SUM($C51:Y51)*Inflation_WACC_Taxes_Price!$C$24)</f>
        <v>0</v>
      </c>
      <c r="AA52" s="41">
        <f>-(AA51/2)*Inflation_WACC_Taxes_Price!$C$24-MIN(AA50,SUM($C51:Z51)*Inflation_WACC_Taxes_Price!$C$24)</f>
        <v>0</v>
      </c>
      <c r="AB52" s="41">
        <f>-(AB51/2)*Inflation_WACC_Taxes_Price!$C$24-MIN(AB50,SUM($C51:AA51)*Inflation_WACC_Taxes_Price!$C$24)</f>
        <v>0</v>
      </c>
      <c r="AC52" s="41">
        <f>-(AC51/2)*Inflation_WACC_Taxes_Price!$C$24-MIN(AC50,SUM($C51:AB51)*Inflation_WACC_Taxes_Price!$C$24)</f>
        <v>0</v>
      </c>
      <c r="AD52" s="41">
        <f>-(AD51/2)*Inflation_WACC_Taxes_Price!$C$24-MIN(AD50,SUM($C51:AC51)*Inflation_WACC_Taxes_Price!$C$24)</f>
        <v>0</v>
      </c>
      <c r="AE52" s="41">
        <f>-(AE51/2)*Inflation_WACC_Taxes_Price!$C$24-MIN(AE50,SUM($C51:AD51)*Inflation_WACC_Taxes_Price!$C$24)</f>
        <v>0</v>
      </c>
      <c r="AF52" s="41">
        <f>-(AF51/2)*Inflation_WACC_Taxes_Price!$C$24-MIN(AF50,SUM($C51:AE51)*Inflation_WACC_Taxes_Price!$C$24)</f>
        <v>0</v>
      </c>
      <c r="AG52" s="41">
        <f>-(AG51/2)*Inflation_WACC_Taxes_Price!$C$24-MIN(AG50,SUM($C51:AF51)*Inflation_WACC_Taxes_Price!$C$24)</f>
        <v>0</v>
      </c>
      <c r="AH52" s="41">
        <f>-(AH51/2)*Inflation_WACC_Taxes_Price!$C$24-MIN(AH50,SUM($C51:AG51)*Inflation_WACC_Taxes_Price!$C$24)</f>
        <v>0</v>
      </c>
      <c r="AI52" s="41">
        <f>-(AI51/2)*Inflation_WACC_Taxes_Price!$C$24-MIN(AI50,SUM($C51:AH51)*Inflation_WACC_Taxes_Price!$C$24)</f>
        <v>0</v>
      </c>
      <c r="AJ52" s="41">
        <f>-(AJ51/2)*Inflation_WACC_Taxes_Price!$C$24-MIN(AJ50,SUM($C51:AI51)*Inflation_WACC_Taxes_Price!$C$24)</f>
        <v>0</v>
      </c>
      <c r="AK52" s="41">
        <f>-(AK51/2)*Inflation_WACC_Taxes_Price!$C$24-MIN(AK50,SUM($C51:AJ51)*Inflation_WACC_Taxes_Price!$C$24)</f>
        <v>0</v>
      </c>
      <c r="AL52" s="41">
        <f>-(AL51/2)*Inflation_WACC_Taxes_Price!$C$24-MIN(AL50,SUM($C51:AK51)*Inflation_WACC_Taxes_Price!$C$24)</f>
        <v>0</v>
      </c>
      <c r="AM52" s="41">
        <f>-(AM51/2)*Inflation_WACC_Taxes_Price!$C$24-MIN(AM50,SUM($C51:AL51)*Inflation_WACC_Taxes_Price!$C$24)</f>
        <v>0</v>
      </c>
      <c r="AN52" s="41">
        <f>-(AN51/2)*Inflation_WACC_Taxes_Price!$C$24-MIN(AN50,SUM($C51:AM51)*Inflation_WACC_Taxes_Price!$C$24)</f>
        <v>0</v>
      </c>
      <c r="AO52" s="41">
        <f>-(AO51/2)*Inflation_WACC_Taxes_Price!$C$24-MIN(AO50,SUM($C51:AN51)*Inflation_WACC_Taxes_Price!$C$24)</f>
        <v>0</v>
      </c>
      <c r="AP52" s="41">
        <f>-(AP51/2)*Inflation_WACC_Taxes_Price!$C$24-MIN(AP50,SUM($C51:AO51)*Inflation_WACC_Taxes_Price!$C$24)</f>
        <v>0</v>
      </c>
      <c r="AQ52" s="41">
        <f>-(AQ51/2)*Inflation_WACC_Taxes_Price!$C$24-MIN(AQ50,SUM($C51:AP51)*Inflation_WACC_Taxes_Price!$C$24)</f>
        <v>0</v>
      </c>
      <c r="AR52" s="41">
        <f>-(AR51/2)*Inflation_WACC_Taxes_Price!$C$24-MIN(AR50,SUM($C51:AQ51)*Inflation_WACC_Taxes_Price!$C$24)</f>
        <v>0</v>
      </c>
      <c r="AS52" s="41">
        <f>-(AS51/2)*Inflation_WACC_Taxes_Price!$C$24-MIN(AS50,SUM($C51:AR51)*Inflation_WACC_Taxes_Price!$C$24)</f>
        <v>0</v>
      </c>
      <c r="AT52" s="41">
        <f>-(AT51/2)*Inflation_WACC_Taxes_Price!$C$24-MIN(AT50,SUM($C51:AS51)*Inflation_WACC_Taxes_Price!$C$24)</f>
        <v>0</v>
      </c>
      <c r="AU52" s="41">
        <f>-(AU51/2)*Inflation_WACC_Taxes_Price!$C$24-MIN(AU50,SUM($C51:AT51)*Inflation_WACC_Taxes_Price!$C$24)</f>
        <v>0</v>
      </c>
      <c r="AV52" s="41">
        <f>-(AV51/2)*Inflation_WACC_Taxes_Price!$C$24-MIN(AV50,SUM($C51:AU51)*Inflation_WACC_Taxes_Price!$C$24)</f>
        <v>0</v>
      </c>
      <c r="AW52" s="41">
        <f>-(AW51/2)*Inflation_WACC_Taxes_Price!$C$24-MIN(AW50,SUM($C51:AV51)*Inflation_WACC_Taxes_Price!$C$24)</f>
        <v>0</v>
      </c>
      <c r="AX52" s="41">
        <f>-(AX51/2)*Inflation_WACC_Taxes_Price!$C$24-MIN(AX50,SUM($C51:AW51)*Inflation_WACC_Taxes_Price!$C$24)</f>
        <v>0</v>
      </c>
      <c r="AY52" s="41">
        <f>-(AY51/2)*Inflation_WACC_Taxes_Price!$C$24-MIN(AY50,SUM($C51:AX51)*Inflation_WACC_Taxes_Price!$C$24)</f>
        <v>0</v>
      </c>
      <c r="AZ52" s="41">
        <f>-(AZ51/2)*Inflation_WACC_Taxes_Price!$C$24-MIN(AZ50,SUM($C51:AY51)*Inflation_WACC_Taxes_Price!$C$24)</f>
        <v>0</v>
      </c>
      <c r="BA52" s="41">
        <f>-(BA51/2)*Inflation_WACC_Taxes_Price!$C$24-MIN(BA50,SUM($C51:AZ51)*Inflation_WACC_Taxes_Price!$C$24)</f>
        <v>0</v>
      </c>
      <c r="BB52" s="41">
        <f>-(BB51/2)*Inflation_WACC_Taxes_Price!$C$24-MIN(BB50,SUM($C51:BA51)*Inflation_WACC_Taxes_Price!$C$24)</f>
        <v>0</v>
      </c>
      <c r="BC52" s="41">
        <f>-(BC51/2)*Inflation_WACC_Taxes_Price!$C$24-MIN(BC50,SUM($C51:BB51)*Inflation_WACC_Taxes_Price!$C$24)</f>
        <v>0</v>
      </c>
      <c r="BD52" s="41">
        <f>-(BD51/2)*Inflation_WACC_Taxes_Price!$C$24-MIN(BD50,SUM($C51:BC51)*Inflation_WACC_Taxes_Price!$C$24)</f>
        <v>0</v>
      </c>
      <c r="BE52" s="41">
        <f>-(BE51/2)*Inflation_WACC_Taxes_Price!$C$24-MIN(BE50,SUM($C51:BD51)*Inflation_WACC_Taxes_Price!$C$24)</f>
        <v>0</v>
      </c>
      <c r="BF52" s="41">
        <f>-(BF51/2)*Inflation_WACC_Taxes_Price!$C$24-MIN(BF50,SUM($C51:BE51)*Inflation_WACC_Taxes_Price!$C$24)</f>
        <v>0</v>
      </c>
      <c r="BG52" s="41">
        <f>-(BG51/2)*Inflation_WACC_Taxes_Price!$C$24-MIN(BG50,SUM($C51:BF51)*Inflation_WACC_Taxes_Price!$C$24)</f>
        <v>0</v>
      </c>
      <c r="BH52" s="41">
        <f>-(BH51/2)*Inflation_WACC_Taxes_Price!$C$24-MIN(BH50,SUM($C51:BG51)*Inflation_WACC_Taxes_Price!$C$24)</f>
        <v>0</v>
      </c>
      <c r="BI52" s="41">
        <f>-(BI51/2)*Inflation_WACC_Taxes_Price!$C$24-MIN(BI50,SUM($C51:BH51)*Inflation_WACC_Taxes_Price!$C$24)</f>
        <v>0</v>
      </c>
      <c r="BJ52" s="41">
        <f>-(BJ51/2)*Inflation_WACC_Taxes_Price!$C$24-MIN(BJ50,SUM($C51:BI51)*Inflation_WACC_Taxes_Price!$C$24)</f>
        <v>0</v>
      </c>
      <c r="BK52" s="41">
        <f>-(BK51/2)*Inflation_WACC_Taxes_Price!$C$24-MIN(BK50,SUM($C51:BJ51)*Inflation_WACC_Taxes_Price!$C$24)</f>
        <v>0</v>
      </c>
      <c r="BL52" s="41">
        <f>-(BL51/2)*Inflation_WACC_Taxes_Price!$C$24-MIN(BL50,SUM($C51:BK51)*Inflation_WACC_Taxes_Price!$C$24)</f>
        <v>0</v>
      </c>
      <c r="BM52" s="41">
        <f>-(BM51/2)*Inflation_WACC_Taxes_Price!$C$24-MIN(BM50,SUM($C51:BL51)*Inflation_WACC_Taxes_Price!$C$24)</f>
        <v>0</v>
      </c>
      <c r="BN52" s="41">
        <f>-(BN51/2)*Inflation_WACC_Taxes_Price!$C$24-MIN(BN50,SUM($C51:BM51)*Inflation_WACC_Taxes_Price!$C$24)</f>
        <v>0</v>
      </c>
      <c r="BO52" s="41">
        <f>-(BO51/2)*Inflation_WACC_Taxes_Price!$C$24-MIN(BO50,SUM($C51:BN51)*Inflation_WACC_Taxes_Price!$C$24)</f>
        <v>0</v>
      </c>
      <c r="BP52" s="41">
        <f>-(BP51/2)*Inflation_WACC_Taxes_Price!$C$24-MIN(BP50,SUM($C51:BO51)*Inflation_WACC_Taxes_Price!$C$24)</f>
        <v>0</v>
      </c>
      <c r="BQ52" s="41">
        <f>-(BQ51/2)*Inflation_WACC_Taxes_Price!$C$24-MIN(BQ50,SUM($C51:BP51)*Inflation_WACC_Taxes_Price!$C$24)</f>
        <v>0</v>
      </c>
      <c r="BR52" s="41">
        <f>-(BR51/2)*Inflation_WACC_Taxes_Price!$C$24-MIN(BR50,SUM($C51:BQ51)*Inflation_WACC_Taxes_Price!$C$24)</f>
        <v>0</v>
      </c>
      <c r="BS52" s="41">
        <f>-(BS51/2)*Inflation_WACC_Taxes_Price!$C$24-MIN(BS50,SUM($C51:BR51)*Inflation_WACC_Taxes_Price!$C$24)</f>
        <v>0</v>
      </c>
      <c r="BT52" s="41">
        <f>-(BT51/2)*Inflation_WACC_Taxes_Price!$C$24-MIN(BT50,SUM($C51:BS51)*Inflation_WACC_Taxes_Price!$C$24)</f>
        <v>0</v>
      </c>
      <c r="BU52" s="41">
        <f>-(BU51/2)*Inflation_WACC_Taxes_Price!$C$24-MIN(BU50,SUM($C51:BT51)*Inflation_WACC_Taxes_Price!$C$24)</f>
        <v>0</v>
      </c>
      <c r="BV52" s="41">
        <f>-(BV51/2)*Inflation_WACC_Taxes_Price!$C$24-MIN(BV50,SUM($C51:BU51)*Inflation_WACC_Taxes_Price!$C$24)</f>
        <v>0</v>
      </c>
      <c r="BW52" s="41">
        <f>-(BW51/2)*Inflation_WACC_Taxes_Price!$C$24-MIN(BW50,SUM($C51:BV51)*Inflation_WACC_Taxes_Price!$C$24)</f>
        <v>0</v>
      </c>
      <c r="BX52" s="41">
        <f>-(BX51/2)*Inflation_WACC_Taxes_Price!$C$24-MIN(BX50,SUM($C51:BW51)*Inflation_WACC_Taxes_Price!$C$24)</f>
        <v>0</v>
      </c>
      <c r="BY52" s="41">
        <f>-(BY51/2)*Inflation_WACC_Taxes_Price!$C$24-MIN(BY50,SUM($C51:BX51)*Inflation_WACC_Taxes_Price!$C$24)</f>
        <v>0</v>
      </c>
      <c r="BZ52" s="41">
        <f>-(BZ51/2)*Inflation_WACC_Taxes_Price!$C$24-MIN(BZ50,SUM($C51:BY51)*Inflation_WACC_Taxes_Price!$C$24)</f>
        <v>0</v>
      </c>
      <c r="CA52" s="41">
        <f>-(CA51/2)*Inflation_WACC_Taxes_Price!$C$24-MIN(CA50,SUM($C51:BZ51)*Inflation_WACC_Taxes_Price!$C$24)</f>
        <v>0</v>
      </c>
      <c r="CB52" s="41">
        <f>-(CB51/2)*Inflation_WACC_Taxes_Price!$C$24-MIN(CB50,SUM($C51:CA51)*Inflation_WACC_Taxes_Price!$C$24)</f>
        <v>0</v>
      </c>
      <c r="CC52" s="41">
        <f>-(CC51/2)*Inflation_WACC_Taxes_Price!$C$24-MIN(CC50,SUM($C51:CB51)*Inflation_WACC_Taxes_Price!$C$24)</f>
        <v>0</v>
      </c>
      <c r="CD52" s="41">
        <f>-(CD51/2)*Inflation_WACC_Taxes_Price!$C$24-MIN(CD50,SUM($C51:CC51)*Inflation_WACC_Taxes_Price!$C$24)</f>
        <v>0</v>
      </c>
      <c r="CE52" s="41">
        <f>-(CE51/2)*Inflation_WACC_Taxes_Price!$C$24-MIN(CE50,SUM($C51:CD51)*Inflation_WACC_Taxes_Price!$C$24)</f>
        <v>0</v>
      </c>
      <c r="CF52" s="41">
        <f>-(CF51/2)*Inflation_WACC_Taxes_Price!$C$24-MIN(CF50,SUM($C51:CE51)*Inflation_WACC_Taxes_Price!$C$24)</f>
        <v>0</v>
      </c>
      <c r="CG52" s="41">
        <f>-(CG51/2)*Inflation_WACC_Taxes_Price!$C$24-MIN(CG50,SUM($C51:CF51)*Inflation_WACC_Taxes_Price!$C$24)</f>
        <v>0</v>
      </c>
      <c r="CH52" s="41">
        <f>-(CH51/2)*Inflation_WACC_Taxes_Price!$C$24-MIN(CH50,SUM($C51:CG51)*Inflation_WACC_Taxes_Price!$C$24)</f>
        <v>0</v>
      </c>
      <c r="CI52" s="41">
        <f>-(CI51/2)*Inflation_WACC_Taxes_Price!$C$24-MIN(CI50,SUM($C51:CH51)*Inflation_WACC_Taxes_Price!$C$24)</f>
        <v>0</v>
      </c>
      <c r="CJ52" s="41">
        <f>-(CJ51/2)*Inflation_WACC_Taxes_Price!$C$24-MIN(CJ50,SUM($C51:CI51)*Inflation_WACC_Taxes_Price!$C$24)</f>
        <v>0</v>
      </c>
      <c r="CK52" s="41">
        <f>-(CK51/2)*Inflation_WACC_Taxes_Price!$C$24-MIN(CK50,SUM($C51:CJ51)*Inflation_WACC_Taxes_Price!$C$24)</f>
        <v>0</v>
      </c>
      <c r="CL52" s="41">
        <f>-(CL51/2)*Inflation_WACC_Taxes_Price!$C$24-MIN(CL50,SUM($C51:CK51)*Inflation_WACC_Taxes_Price!$C$24)</f>
        <v>0</v>
      </c>
      <c r="CM52" s="41">
        <f>-(CM51/2)*Inflation_WACC_Taxes_Price!$C$24-MIN(CM50,SUM($C51:CL51)*Inflation_WACC_Taxes_Price!$C$24)</f>
        <v>0</v>
      </c>
      <c r="CN52" s="41">
        <f>-(CN51/2)*Inflation_WACC_Taxes_Price!$C$24-MIN(CN50,SUM($C51:CM51)*Inflation_WACC_Taxes_Price!$C$24)</f>
        <v>0</v>
      </c>
      <c r="CO52" s="41">
        <f>-(CO51/2)*Inflation_WACC_Taxes_Price!$C$24-MIN(CO50,SUM($C51:CN51)*Inflation_WACC_Taxes_Price!$C$24)</f>
        <v>0</v>
      </c>
      <c r="CP52" s="41">
        <f>-(CP51/2)*Inflation_WACC_Taxes_Price!$C$24-MIN(CP50,SUM($C51:CO51)*Inflation_WACC_Taxes_Price!$C$24)</f>
        <v>0</v>
      </c>
      <c r="CQ52" s="41">
        <f>-(CQ51/2)*Inflation_WACC_Taxes_Price!$C$24-MIN(CQ50,SUM($C51:CP51)*Inflation_WACC_Taxes_Price!$C$24)</f>
        <v>0</v>
      </c>
      <c r="CR52" s="41">
        <f>-(CR51/2)*Inflation_WACC_Taxes_Price!$C$24-MIN(CR50,SUM($C51:CQ51)*Inflation_WACC_Taxes_Price!$C$24)</f>
        <v>0</v>
      </c>
      <c r="CS52" s="41">
        <f>-(CS51/2)*Inflation_WACC_Taxes_Price!$C$24-MIN(CS50,SUM($C51:CR51)*Inflation_WACC_Taxes_Price!$C$24)</f>
        <v>0</v>
      </c>
      <c r="CT52" s="41">
        <f>-(CT51/2)*Inflation_WACC_Taxes_Price!$C$24-MIN(CT50,SUM($C51:CS51)*Inflation_WACC_Taxes_Price!$C$24)</f>
        <v>0</v>
      </c>
      <c r="CU52" s="41">
        <f>-(CU51/2)*Inflation_WACC_Taxes_Price!$C$24-MIN(CU50,SUM($C51:CT51)*Inflation_WACC_Taxes_Price!$C$24)</f>
        <v>0</v>
      </c>
      <c r="CV52" s="41">
        <f>-(CV51/2)*Inflation_WACC_Taxes_Price!$C$24-MIN(CV50,SUM($C51:CU51)*Inflation_WACC_Taxes_Price!$C$24)</f>
        <v>0</v>
      </c>
      <c r="CW52" s="41">
        <f>-(CW51/2)*Inflation_WACC_Taxes_Price!$C$24-MIN(CW50,SUM($C51:CV51)*Inflation_WACC_Taxes_Price!$C$24)</f>
        <v>0</v>
      </c>
      <c r="CX52" s="41">
        <f>-(CX51/2)*Inflation_WACC_Taxes_Price!$C$24-MIN(CX50,SUM($C51:CW51)*Inflation_WACC_Taxes_Price!$C$24)</f>
        <v>0</v>
      </c>
      <c r="CY52" s="41">
        <f>-(CY51/2)*Inflation_WACC_Taxes_Price!$C$24-MIN(CY50,SUM($C51:CX51)*Inflation_WACC_Taxes_Price!$C$24)</f>
        <v>0</v>
      </c>
      <c r="CZ52" s="41">
        <f>-(CZ51/2)*Inflation_WACC_Taxes_Price!$C$24-MIN(CZ50,SUM($C51:CY51)*Inflation_WACC_Taxes_Price!$C$24)</f>
        <v>0</v>
      </c>
      <c r="DA52" s="41">
        <f>-(DA51/2)*Inflation_WACC_Taxes_Price!$C$24-MIN(DA50,SUM($C51:CZ51)*Inflation_WACC_Taxes_Price!$C$24)</f>
        <v>0</v>
      </c>
      <c r="DB52" s="41">
        <f>-(DB51/2)*Inflation_WACC_Taxes_Price!$C$24-MIN(DB50,SUM($C51:DA51)*Inflation_WACC_Taxes_Price!$C$24)</f>
        <v>0</v>
      </c>
      <c r="DC52" s="41">
        <f>-(DC51/2)*Inflation_WACC_Taxes_Price!$C$24-MIN(DC50,SUM($C51:DB51)*Inflation_WACC_Taxes_Price!$C$24)</f>
        <v>0</v>
      </c>
    </row>
    <row r="53" spans="2:107" x14ac:dyDescent="0.35">
      <c r="B53" s="40" t="s">
        <v>107</v>
      </c>
      <c r="H53" s="41">
        <f>H50+H51+H52</f>
        <v>0</v>
      </c>
      <c r="I53" s="41">
        <f>I50+I51+I52</f>
        <v>0</v>
      </c>
      <c r="J53" s="41">
        <f t="shared" ref="J53:BU53" si="46">J50+J51+J52</f>
        <v>0</v>
      </c>
      <c r="K53" s="41">
        <f t="shared" si="46"/>
        <v>0</v>
      </c>
      <c r="L53" s="41">
        <f t="shared" si="46"/>
        <v>0</v>
      </c>
      <c r="M53" s="41">
        <f t="shared" si="46"/>
        <v>0</v>
      </c>
      <c r="N53" s="41">
        <f t="shared" si="46"/>
        <v>0</v>
      </c>
      <c r="O53" s="41">
        <f t="shared" si="46"/>
        <v>0</v>
      </c>
      <c r="P53" s="41">
        <f t="shared" si="46"/>
        <v>0</v>
      </c>
      <c r="Q53" s="41">
        <f t="shared" si="46"/>
        <v>0</v>
      </c>
      <c r="R53" s="41">
        <f t="shared" si="46"/>
        <v>0</v>
      </c>
      <c r="S53" s="41">
        <f t="shared" si="46"/>
        <v>0</v>
      </c>
      <c r="T53" s="41">
        <f t="shared" si="46"/>
        <v>0</v>
      </c>
      <c r="U53" s="41">
        <f t="shared" si="46"/>
        <v>0</v>
      </c>
      <c r="V53" s="41">
        <f t="shared" si="46"/>
        <v>0</v>
      </c>
      <c r="W53" s="41">
        <f t="shared" si="46"/>
        <v>0</v>
      </c>
      <c r="X53" s="41">
        <f t="shared" si="46"/>
        <v>0</v>
      </c>
      <c r="Y53" s="41">
        <f t="shared" si="46"/>
        <v>0</v>
      </c>
      <c r="Z53" s="41">
        <f t="shared" si="46"/>
        <v>0</v>
      </c>
      <c r="AA53" s="41">
        <f t="shared" si="46"/>
        <v>0</v>
      </c>
      <c r="AB53" s="41">
        <f t="shared" si="46"/>
        <v>0</v>
      </c>
      <c r="AC53" s="41">
        <f t="shared" si="46"/>
        <v>0</v>
      </c>
      <c r="AD53" s="41">
        <f t="shared" si="46"/>
        <v>0</v>
      </c>
      <c r="AE53" s="41">
        <f t="shared" si="46"/>
        <v>0</v>
      </c>
      <c r="AF53" s="41">
        <f t="shared" si="46"/>
        <v>0</v>
      </c>
      <c r="AG53" s="41">
        <f t="shared" si="46"/>
        <v>0</v>
      </c>
      <c r="AH53" s="41">
        <f t="shared" si="46"/>
        <v>0</v>
      </c>
      <c r="AI53" s="41">
        <f t="shared" si="46"/>
        <v>0</v>
      </c>
      <c r="AJ53" s="41">
        <f t="shared" si="46"/>
        <v>0</v>
      </c>
      <c r="AK53" s="41">
        <f t="shared" si="46"/>
        <v>0</v>
      </c>
      <c r="AL53" s="41">
        <f t="shared" si="46"/>
        <v>0</v>
      </c>
      <c r="AM53" s="41">
        <f t="shared" si="46"/>
        <v>0</v>
      </c>
      <c r="AN53" s="41">
        <f t="shared" si="46"/>
        <v>0</v>
      </c>
      <c r="AO53" s="41">
        <f t="shared" si="46"/>
        <v>0</v>
      </c>
      <c r="AP53" s="41">
        <f t="shared" si="46"/>
        <v>0</v>
      </c>
      <c r="AQ53" s="41">
        <f t="shared" si="46"/>
        <v>0</v>
      </c>
      <c r="AR53" s="41">
        <f t="shared" si="46"/>
        <v>0</v>
      </c>
      <c r="AS53" s="41">
        <f t="shared" si="46"/>
        <v>0</v>
      </c>
      <c r="AT53" s="41">
        <f t="shared" si="46"/>
        <v>0</v>
      </c>
      <c r="AU53" s="41">
        <f t="shared" si="46"/>
        <v>0</v>
      </c>
      <c r="AV53" s="41">
        <f t="shared" si="46"/>
        <v>0</v>
      </c>
      <c r="AW53" s="41">
        <f t="shared" si="46"/>
        <v>0</v>
      </c>
      <c r="AX53" s="41">
        <f t="shared" si="46"/>
        <v>0</v>
      </c>
      <c r="AY53" s="41">
        <f t="shared" si="46"/>
        <v>0</v>
      </c>
      <c r="AZ53" s="41">
        <f t="shared" si="46"/>
        <v>0</v>
      </c>
      <c r="BA53" s="41">
        <f t="shared" si="46"/>
        <v>0</v>
      </c>
      <c r="BB53" s="41">
        <f t="shared" si="46"/>
        <v>0</v>
      </c>
      <c r="BC53" s="41">
        <f t="shared" si="46"/>
        <v>0</v>
      </c>
      <c r="BD53" s="41">
        <f t="shared" si="46"/>
        <v>0</v>
      </c>
      <c r="BE53" s="41">
        <f t="shared" si="46"/>
        <v>0</v>
      </c>
      <c r="BF53" s="41">
        <f t="shared" si="46"/>
        <v>0</v>
      </c>
      <c r="BG53" s="41">
        <f t="shared" si="46"/>
        <v>0</v>
      </c>
      <c r="BH53" s="41">
        <f t="shared" si="46"/>
        <v>0</v>
      </c>
      <c r="BI53" s="41">
        <f t="shared" si="46"/>
        <v>0</v>
      </c>
      <c r="BJ53" s="41">
        <f t="shared" si="46"/>
        <v>0</v>
      </c>
      <c r="BK53" s="41">
        <f t="shared" si="46"/>
        <v>0</v>
      </c>
      <c r="BL53" s="41">
        <f t="shared" si="46"/>
        <v>0</v>
      </c>
      <c r="BM53" s="41">
        <f t="shared" si="46"/>
        <v>0</v>
      </c>
      <c r="BN53" s="41">
        <f t="shared" si="46"/>
        <v>0</v>
      </c>
      <c r="BO53" s="41">
        <f t="shared" si="46"/>
        <v>0</v>
      </c>
      <c r="BP53" s="41">
        <f t="shared" si="46"/>
        <v>0</v>
      </c>
      <c r="BQ53" s="41">
        <f t="shared" si="46"/>
        <v>0</v>
      </c>
      <c r="BR53" s="41">
        <f t="shared" si="46"/>
        <v>0</v>
      </c>
      <c r="BS53" s="41">
        <f t="shared" si="46"/>
        <v>0</v>
      </c>
      <c r="BT53" s="41">
        <f t="shared" si="46"/>
        <v>0</v>
      </c>
      <c r="BU53" s="41">
        <f t="shared" si="46"/>
        <v>0</v>
      </c>
      <c r="BV53" s="41">
        <f t="shared" ref="BV53:DC53" si="47">BV50+BV51+BV52</f>
        <v>0</v>
      </c>
      <c r="BW53" s="41">
        <f t="shared" si="47"/>
        <v>0</v>
      </c>
      <c r="BX53" s="41">
        <f t="shared" si="47"/>
        <v>0</v>
      </c>
      <c r="BY53" s="41">
        <f t="shared" si="47"/>
        <v>0</v>
      </c>
      <c r="BZ53" s="41">
        <f t="shared" si="47"/>
        <v>0</v>
      </c>
      <c r="CA53" s="41">
        <f t="shared" si="47"/>
        <v>0</v>
      </c>
      <c r="CB53" s="41">
        <f t="shared" si="47"/>
        <v>0</v>
      </c>
      <c r="CC53" s="41">
        <f t="shared" si="47"/>
        <v>0</v>
      </c>
      <c r="CD53" s="41">
        <f t="shared" si="47"/>
        <v>0</v>
      </c>
      <c r="CE53" s="41">
        <f t="shared" si="47"/>
        <v>0</v>
      </c>
      <c r="CF53" s="41">
        <f t="shared" si="47"/>
        <v>0</v>
      </c>
      <c r="CG53" s="41">
        <f t="shared" si="47"/>
        <v>0</v>
      </c>
      <c r="CH53" s="41">
        <f t="shared" si="47"/>
        <v>0</v>
      </c>
      <c r="CI53" s="41">
        <f t="shared" si="47"/>
        <v>0</v>
      </c>
      <c r="CJ53" s="41">
        <f t="shared" si="47"/>
        <v>0</v>
      </c>
      <c r="CK53" s="41">
        <f t="shared" si="47"/>
        <v>0</v>
      </c>
      <c r="CL53" s="41">
        <f t="shared" si="47"/>
        <v>0</v>
      </c>
      <c r="CM53" s="41">
        <f t="shared" si="47"/>
        <v>0</v>
      </c>
      <c r="CN53" s="41">
        <f t="shared" si="47"/>
        <v>0</v>
      </c>
      <c r="CO53" s="41">
        <f t="shared" si="47"/>
        <v>0</v>
      </c>
      <c r="CP53" s="41">
        <f t="shared" si="47"/>
        <v>0</v>
      </c>
      <c r="CQ53" s="41">
        <f t="shared" si="47"/>
        <v>0</v>
      </c>
      <c r="CR53" s="41">
        <f t="shared" si="47"/>
        <v>0</v>
      </c>
      <c r="CS53" s="41">
        <f t="shared" si="47"/>
        <v>0</v>
      </c>
      <c r="CT53" s="41">
        <f t="shared" si="47"/>
        <v>0</v>
      </c>
      <c r="CU53" s="41">
        <f t="shared" si="47"/>
        <v>0</v>
      </c>
      <c r="CV53" s="41">
        <f t="shared" si="47"/>
        <v>0</v>
      </c>
      <c r="CW53" s="41">
        <f t="shared" si="47"/>
        <v>0</v>
      </c>
      <c r="CX53" s="41">
        <f t="shared" si="47"/>
        <v>0</v>
      </c>
      <c r="CY53" s="41">
        <f t="shared" si="47"/>
        <v>0</v>
      </c>
      <c r="CZ53" s="41">
        <f t="shared" si="47"/>
        <v>0</v>
      </c>
      <c r="DA53" s="41">
        <f t="shared" si="47"/>
        <v>0</v>
      </c>
      <c r="DB53" s="41">
        <f t="shared" si="47"/>
        <v>0</v>
      </c>
      <c r="DC53" s="41">
        <f t="shared" si="47"/>
        <v>0</v>
      </c>
    </row>
    <row r="54" spans="2:107" x14ac:dyDescent="0.35">
      <c r="B54" s="40"/>
    </row>
    <row r="55" spans="2:107" x14ac:dyDescent="0.35">
      <c r="B55" t="str">
        <f>B$29</f>
        <v>Melbourne MS</v>
      </c>
    </row>
    <row r="56" spans="2:107" x14ac:dyDescent="0.35">
      <c r="B56" s="40" t="s">
        <v>102</v>
      </c>
      <c r="H56" s="41">
        <f>C59</f>
        <v>0</v>
      </c>
      <c r="I56" s="41">
        <f>H59</f>
        <v>0</v>
      </c>
      <c r="J56" s="41">
        <f t="shared" ref="J56:BU56" si="48">I59</f>
        <v>0</v>
      </c>
      <c r="K56" s="41">
        <f t="shared" si="48"/>
        <v>0</v>
      </c>
      <c r="L56" s="41">
        <f t="shared" si="48"/>
        <v>0</v>
      </c>
      <c r="M56" s="41">
        <f t="shared" si="48"/>
        <v>0</v>
      </c>
      <c r="N56" s="41">
        <f t="shared" si="48"/>
        <v>0</v>
      </c>
      <c r="O56" s="41">
        <f t="shared" si="48"/>
        <v>0</v>
      </c>
      <c r="P56" s="41">
        <f t="shared" si="48"/>
        <v>0</v>
      </c>
      <c r="Q56" s="41">
        <f t="shared" si="48"/>
        <v>0</v>
      </c>
      <c r="R56" s="41">
        <f t="shared" si="48"/>
        <v>0</v>
      </c>
      <c r="S56" s="41">
        <f t="shared" si="48"/>
        <v>0</v>
      </c>
      <c r="T56" s="41">
        <f t="shared" si="48"/>
        <v>0</v>
      </c>
      <c r="U56" s="41">
        <f t="shared" si="48"/>
        <v>0</v>
      </c>
      <c r="V56" s="41">
        <f t="shared" si="48"/>
        <v>0</v>
      </c>
      <c r="W56" s="41">
        <f t="shared" si="48"/>
        <v>0</v>
      </c>
      <c r="X56" s="41">
        <f t="shared" si="48"/>
        <v>0</v>
      </c>
      <c r="Y56" s="41">
        <f t="shared" si="48"/>
        <v>0</v>
      </c>
      <c r="Z56" s="41">
        <f t="shared" si="48"/>
        <v>0</v>
      </c>
      <c r="AA56" s="41">
        <f t="shared" si="48"/>
        <v>0</v>
      </c>
      <c r="AB56" s="41">
        <f t="shared" si="48"/>
        <v>0</v>
      </c>
      <c r="AC56" s="41">
        <f t="shared" si="48"/>
        <v>0</v>
      </c>
      <c r="AD56" s="41">
        <f t="shared" si="48"/>
        <v>0</v>
      </c>
      <c r="AE56" s="41">
        <f t="shared" si="48"/>
        <v>0</v>
      </c>
      <c r="AF56" s="41">
        <f t="shared" si="48"/>
        <v>0</v>
      </c>
      <c r="AG56" s="41">
        <f t="shared" si="48"/>
        <v>0</v>
      </c>
      <c r="AH56" s="41">
        <f t="shared" si="48"/>
        <v>0</v>
      </c>
      <c r="AI56" s="41">
        <f t="shared" si="48"/>
        <v>0</v>
      </c>
      <c r="AJ56" s="41">
        <f t="shared" si="48"/>
        <v>0</v>
      </c>
      <c r="AK56" s="41">
        <f t="shared" si="48"/>
        <v>0</v>
      </c>
      <c r="AL56" s="41">
        <f t="shared" si="48"/>
        <v>0</v>
      </c>
      <c r="AM56" s="41">
        <f t="shared" si="48"/>
        <v>0</v>
      </c>
      <c r="AN56" s="41">
        <f t="shared" si="48"/>
        <v>0</v>
      </c>
      <c r="AO56" s="41">
        <f t="shared" si="48"/>
        <v>0</v>
      </c>
      <c r="AP56" s="41">
        <f t="shared" si="48"/>
        <v>0</v>
      </c>
      <c r="AQ56" s="41">
        <f t="shared" si="48"/>
        <v>0</v>
      </c>
      <c r="AR56" s="41">
        <f t="shared" si="48"/>
        <v>0</v>
      </c>
      <c r="AS56" s="41">
        <f t="shared" si="48"/>
        <v>0</v>
      </c>
      <c r="AT56" s="41">
        <f t="shared" si="48"/>
        <v>0</v>
      </c>
      <c r="AU56" s="41">
        <f t="shared" si="48"/>
        <v>0</v>
      </c>
      <c r="AV56" s="41">
        <f t="shared" si="48"/>
        <v>0</v>
      </c>
      <c r="AW56" s="41">
        <f t="shared" si="48"/>
        <v>0</v>
      </c>
      <c r="AX56" s="41">
        <f t="shared" si="48"/>
        <v>0</v>
      </c>
      <c r="AY56" s="41">
        <f t="shared" si="48"/>
        <v>0</v>
      </c>
      <c r="AZ56" s="41">
        <f t="shared" si="48"/>
        <v>0</v>
      </c>
      <c r="BA56" s="41">
        <f t="shared" si="48"/>
        <v>0</v>
      </c>
      <c r="BB56" s="41">
        <f t="shared" si="48"/>
        <v>0</v>
      </c>
      <c r="BC56" s="41">
        <f t="shared" si="48"/>
        <v>0</v>
      </c>
      <c r="BD56" s="41">
        <f t="shared" si="48"/>
        <v>0</v>
      </c>
      <c r="BE56" s="41">
        <f t="shared" si="48"/>
        <v>0</v>
      </c>
      <c r="BF56" s="41">
        <f t="shared" si="48"/>
        <v>0</v>
      </c>
      <c r="BG56" s="41">
        <f t="shared" si="48"/>
        <v>0</v>
      </c>
      <c r="BH56" s="41">
        <f t="shared" si="48"/>
        <v>0</v>
      </c>
      <c r="BI56" s="41">
        <f t="shared" si="48"/>
        <v>0</v>
      </c>
      <c r="BJ56" s="41">
        <f t="shared" si="48"/>
        <v>0</v>
      </c>
      <c r="BK56" s="41">
        <f t="shared" si="48"/>
        <v>0</v>
      </c>
      <c r="BL56" s="41">
        <f t="shared" si="48"/>
        <v>0</v>
      </c>
      <c r="BM56" s="41">
        <f t="shared" si="48"/>
        <v>0</v>
      </c>
      <c r="BN56" s="41">
        <f t="shared" si="48"/>
        <v>0</v>
      </c>
      <c r="BO56" s="41">
        <f t="shared" si="48"/>
        <v>0</v>
      </c>
      <c r="BP56" s="41">
        <f t="shared" si="48"/>
        <v>0</v>
      </c>
      <c r="BQ56" s="41">
        <f t="shared" si="48"/>
        <v>0</v>
      </c>
      <c r="BR56" s="41">
        <f t="shared" si="48"/>
        <v>0</v>
      </c>
      <c r="BS56" s="41">
        <f t="shared" si="48"/>
        <v>0</v>
      </c>
      <c r="BT56" s="41">
        <f t="shared" si="48"/>
        <v>0</v>
      </c>
      <c r="BU56" s="41">
        <f t="shared" si="48"/>
        <v>0</v>
      </c>
      <c r="BV56" s="41">
        <f t="shared" ref="BV56:DC56" si="49">BU59</f>
        <v>0</v>
      </c>
      <c r="BW56" s="41">
        <f t="shared" si="49"/>
        <v>0</v>
      </c>
      <c r="BX56" s="41">
        <f t="shared" si="49"/>
        <v>0</v>
      </c>
      <c r="BY56" s="41">
        <f t="shared" si="49"/>
        <v>0</v>
      </c>
      <c r="BZ56" s="41">
        <f t="shared" si="49"/>
        <v>0</v>
      </c>
      <c r="CA56" s="41">
        <f t="shared" si="49"/>
        <v>0</v>
      </c>
      <c r="CB56" s="41">
        <f t="shared" si="49"/>
        <v>0</v>
      </c>
      <c r="CC56" s="41">
        <f t="shared" si="49"/>
        <v>0</v>
      </c>
      <c r="CD56" s="41">
        <f t="shared" si="49"/>
        <v>0</v>
      </c>
      <c r="CE56" s="41">
        <f t="shared" si="49"/>
        <v>0</v>
      </c>
      <c r="CF56" s="41">
        <f t="shared" si="49"/>
        <v>0</v>
      </c>
      <c r="CG56" s="41">
        <f t="shared" si="49"/>
        <v>0</v>
      </c>
      <c r="CH56" s="41">
        <f t="shared" si="49"/>
        <v>0</v>
      </c>
      <c r="CI56" s="41">
        <f t="shared" si="49"/>
        <v>0</v>
      </c>
      <c r="CJ56" s="41">
        <f t="shared" si="49"/>
        <v>0</v>
      </c>
      <c r="CK56" s="41">
        <f t="shared" si="49"/>
        <v>0</v>
      </c>
      <c r="CL56" s="41">
        <f t="shared" si="49"/>
        <v>0</v>
      </c>
      <c r="CM56" s="41">
        <f t="shared" si="49"/>
        <v>0</v>
      </c>
      <c r="CN56" s="41">
        <f t="shared" si="49"/>
        <v>0</v>
      </c>
      <c r="CO56" s="41">
        <f t="shared" si="49"/>
        <v>0</v>
      </c>
      <c r="CP56" s="41">
        <f t="shared" si="49"/>
        <v>0</v>
      </c>
      <c r="CQ56" s="41">
        <f t="shared" si="49"/>
        <v>0</v>
      </c>
      <c r="CR56" s="41">
        <f t="shared" si="49"/>
        <v>0</v>
      </c>
      <c r="CS56" s="41">
        <f t="shared" si="49"/>
        <v>0</v>
      </c>
      <c r="CT56" s="41">
        <f t="shared" si="49"/>
        <v>0</v>
      </c>
      <c r="CU56" s="41">
        <f t="shared" si="49"/>
        <v>0</v>
      </c>
      <c r="CV56" s="41">
        <f t="shared" si="49"/>
        <v>0</v>
      </c>
      <c r="CW56" s="41">
        <f t="shared" si="49"/>
        <v>0</v>
      </c>
      <c r="CX56" s="41">
        <f t="shared" si="49"/>
        <v>0</v>
      </c>
      <c r="CY56" s="41">
        <f t="shared" si="49"/>
        <v>0</v>
      </c>
      <c r="CZ56" s="41">
        <f t="shared" si="49"/>
        <v>0</v>
      </c>
      <c r="DA56" s="41">
        <f t="shared" si="49"/>
        <v>0</v>
      </c>
      <c r="DB56" s="41">
        <f t="shared" si="49"/>
        <v>0</v>
      </c>
      <c r="DC56" s="41">
        <f t="shared" si="49"/>
        <v>0</v>
      </c>
    </row>
    <row r="57" spans="2:107" x14ac:dyDescent="0.35">
      <c r="B57" s="40" t="s">
        <v>111</v>
      </c>
      <c r="H57" s="41">
        <f>H$29</f>
        <v>0</v>
      </c>
      <c r="I57" s="41">
        <f t="shared" ref="I57:BT57" si="50">I$29</f>
        <v>0</v>
      </c>
      <c r="J57" s="41">
        <f t="shared" si="50"/>
        <v>0</v>
      </c>
      <c r="K57" s="41">
        <f t="shared" si="50"/>
        <v>0</v>
      </c>
      <c r="L57" s="41">
        <f t="shared" si="50"/>
        <v>0</v>
      </c>
      <c r="M57" s="41">
        <f t="shared" si="50"/>
        <v>0</v>
      </c>
      <c r="N57" s="41">
        <f t="shared" si="50"/>
        <v>0</v>
      </c>
      <c r="O57" s="41">
        <f t="shared" si="50"/>
        <v>0</v>
      </c>
      <c r="P57" s="41">
        <f t="shared" si="50"/>
        <v>0</v>
      </c>
      <c r="Q57" s="41">
        <f t="shared" si="50"/>
        <v>0</v>
      </c>
      <c r="R57" s="41">
        <f t="shared" si="50"/>
        <v>0</v>
      </c>
      <c r="S57" s="41">
        <f t="shared" si="50"/>
        <v>0</v>
      </c>
      <c r="T57" s="41">
        <f t="shared" si="50"/>
        <v>0</v>
      </c>
      <c r="U57" s="41">
        <f t="shared" si="50"/>
        <v>0</v>
      </c>
      <c r="V57" s="41">
        <f t="shared" si="50"/>
        <v>0</v>
      </c>
      <c r="W57" s="41">
        <f t="shared" si="50"/>
        <v>0</v>
      </c>
      <c r="X57" s="41">
        <f t="shared" si="50"/>
        <v>0</v>
      </c>
      <c r="Y57" s="41">
        <f t="shared" si="50"/>
        <v>0</v>
      </c>
      <c r="Z57" s="41">
        <f t="shared" si="50"/>
        <v>0</v>
      </c>
      <c r="AA57" s="41">
        <f t="shared" si="50"/>
        <v>0</v>
      </c>
      <c r="AB57" s="41">
        <f t="shared" si="50"/>
        <v>0</v>
      </c>
      <c r="AC57" s="41">
        <f t="shared" si="50"/>
        <v>0</v>
      </c>
      <c r="AD57" s="41">
        <f t="shared" si="50"/>
        <v>0</v>
      </c>
      <c r="AE57" s="41">
        <f t="shared" si="50"/>
        <v>0</v>
      </c>
      <c r="AF57" s="41">
        <f t="shared" si="50"/>
        <v>0</v>
      </c>
      <c r="AG57" s="41">
        <f t="shared" si="50"/>
        <v>0</v>
      </c>
      <c r="AH57" s="41">
        <f t="shared" si="50"/>
        <v>0</v>
      </c>
      <c r="AI57" s="41">
        <f t="shared" si="50"/>
        <v>0</v>
      </c>
      <c r="AJ57" s="41">
        <f t="shared" si="50"/>
        <v>0</v>
      </c>
      <c r="AK57" s="41">
        <f t="shared" si="50"/>
        <v>0</v>
      </c>
      <c r="AL57" s="41">
        <f t="shared" si="50"/>
        <v>0</v>
      </c>
      <c r="AM57" s="41">
        <f t="shared" si="50"/>
        <v>0</v>
      </c>
      <c r="AN57" s="41">
        <f t="shared" si="50"/>
        <v>0</v>
      </c>
      <c r="AO57" s="41">
        <f t="shared" si="50"/>
        <v>0</v>
      </c>
      <c r="AP57" s="41">
        <f t="shared" si="50"/>
        <v>0</v>
      </c>
      <c r="AQ57" s="41">
        <f t="shared" si="50"/>
        <v>0</v>
      </c>
      <c r="AR57" s="41">
        <f t="shared" si="50"/>
        <v>0</v>
      </c>
      <c r="AS57" s="41">
        <f t="shared" si="50"/>
        <v>0</v>
      </c>
      <c r="AT57" s="41">
        <f t="shared" si="50"/>
        <v>0</v>
      </c>
      <c r="AU57" s="41">
        <f t="shared" si="50"/>
        <v>0</v>
      </c>
      <c r="AV57" s="41">
        <f t="shared" si="50"/>
        <v>0</v>
      </c>
      <c r="AW57" s="41">
        <f t="shared" si="50"/>
        <v>0</v>
      </c>
      <c r="AX57" s="41">
        <f t="shared" si="50"/>
        <v>0</v>
      </c>
      <c r="AY57" s="41">
        <f t="shared" si="50"/>
        <v>0</v>
      </c>
      <c r="AZ57" s="41">
        <f t="shared" si="50"/>
        <v>0</v>
      </c>
      <c r="BA57" s="41">
        <f t="shared" si="50"/>
        <v>0</v>
      </c>
      <c r="BB57" s="41">
        <f t="shared" si="50"/>
        <v>0</v>
      </c>
      <c r="BC57" s="41">
        <f t="shared" si="50"/>
        <v>0</v>
      </c>
      <c r="BD57" s="41">
        <f t="shared" si="50"/>
        <v>0</v>
      </c>
      <c r="BE57" s="41">
        <f t="shared" si="50"/>
        <v>0</v>
      </c>
      <c r="BF57" s="41">
        <f t="shared" si="50"/>
        <v>0</v>
      </c>
      <c r="BG57" s="41">
        <f t="shared" si="50"/>
        <v>0</v>
      </c>
      <c r="BH57" s="41">
        <f t="shared" si="50"/>
        <v>0</v>
      </c>
      <c r="BI57" s="41">
        <f t="shared" si="50"/>
        <v>0</v>
      </c>
      <c r="BJ57" s="41">
        <f t="shared" si="50"/>
        <v>0</v>
      </c>
      <c r="BK57" s="41">
        <f t="shared" si="50"/>
        <v>0</v>
      </c>
      <c r="BL57" s="41">
        <f t="shared" si="50"/>
        <v>0</v>
      </c>
      <c r="BM57" s="41">
        <f t="shared" si="50"/>
        <v>0</v>
      </c>
      <c r="BN57" s="41">
        <f t="shared" si="50"/>
        <v>0</v>
      </c>
      <c r="BO57" s="41">
        <f t="shared" si="50"/>
        <v>0</v>
      </c>
      <c r="BP57" s="41">
        <f t="shared" si="50"/>
        <v>0</v>
      </c>
      <c r="BQ57" s="41">
        <f t="shared" si="50"/>
        <v>0</v>
      </c>
      <c r="BR57" s="41">
        <f t="shared" si="50"/>
        <v>0</v>
      </c>
      <c r="BS57" s="41">
        <f t="shared" si="50"/>
        <v>0</v>
      </c>
      <c r="BT57" s="41">
        <f t="shared" si="50"/>
        <v>0</v>
      </c>
      <c r="BU57" s="41">
        <f t="shared" ref="BU57:DC57" si="51">BU$29</f>
        <v>0</v>
      </c>
      <c r="BV57" s="41">
        <f t="shared" si="51"/>
        <v>0</v>
      </c>
      <c r="BW57" s="41">
        <f t="shared" si="51"/>
        <v>0</v>
      </c>
      <c r="BX57" s="41">
        <f t="shared" si="51"/>
        <v>0</v>
      </c>
      <c r="BY57" s="41">
        <f t="shared" si="51"/>
        <v>0</v>
      </c>
      <c r="BZ57" s="41">
        <f t="shared" si="51"/>
        <v>0</v>
      </c>
      <c r="CA57" s="41">
        <f t="shared" si="51"/>
        <v>0</v>
      </c>
      <c r="CB57" s="41">
        <f t="shared" si="51"/>
        <v>0</v>
      </c>
      <c r="CC57" s="41">
        <f t="shared" si="51"/>
        <v>0</v>
      </c>
      <c r="CD57" s="41">
        <f t="shared" si="51"/>
        <v>0</v>
      </c>
      <c r="CE57" s="41">
        <f t="shared" si="51"/>
        <v>0</v>
      </c>
      <c r="CF57" s="41">
        <f t="shared" si="51"/>
        <v>0</v>
      </c>
      <c r="CG57" s="41">
        <f t="shared" si="51"/>
        <v>0</v>
      </c>
      <c r="CH57" s="41">
        <f t="shared" si="51"/>
        <v>0</v>
      </c>
      <c r="CI57" s="41">
        <f t="shared" si="51"/>
        <v>0</v>
      </c>
      <c r="CJ57" s="41">
        <f t="shared" si="51"/>
        <v>0</v>
      </c>
      <c r="CK57" s="41">
        <f t="shared" si="51"/>
        <v>0</v>
      </c>
      <c r="CL57" s="41">
        <f t="shared" si="51"/>
        <v>0</v>
      </c>
      <c r="CM57" s="41">
        <f t="shared" si="51"/>
        <v>0</v>
      </c>
      <c r="CN57" s="41">
        <f t="shared" si="51"/>
        <v>0</v>
      </c>
      <c r="CO57" s="41">
        <f t="shared" si="51"/>
        <v>0</v>
      </c>
      <c r="CP57" s="41">
        <f t="shared" si="51"/>
        <v>0</v>
      </c>
      <c r="CQ57" s="41">
        <f t="shared" si="51"/>
        <v>0</v>
      </c>
      <c r="CR57" s="41">
        <f t="shared" si="51"/>
        <v>0</v>
      </c>
      <c r="CS57" s="41">
        <f t="shared" si="51"/>
        <v>0</v>
      </c>
      <c r="CT57" s="41">
        <f t="shared" si="51"/>
        <v>0</v>
      </c>
      <c r="CU57" s="41">
        <f t="shared" si="51"/>
        <v>0</v>
      </c>
      <c r="CV57" s="41">
        <f t="shared" si="51"/>
        <v>0</v>
      </c>
      <c r="CW57" s="41">
        <f t="shared" si="51"/>
        <v>0</v>
      </c>
      <c r="CX57" s="41">
        <f t="shared" si="51"/>
        <v>0</v>
      </c>
      <c r="CY57" s="41">
        <f t="shared" si="51"/>
        <v>0</v>
      </c>
      <c r="CZ57" s="41">
        <f t="shared" si="51"/>
        <v>0</v>
      </c>
      <c r="DA57" s="41">
        <f t="shared" si="51"/>
        <v>0</v>
      </c>
      <c r="DB57" s="41">
        <f t="shared" si="51"/>
        <v>0</v>
      </c>
      <c r="DC57" s="41">
        <f t="shared" si="51"/>
        <v>0</v>
      </c>
    </row>
    <row r="58" spans="2:107" x14ac:dyDescent="0.35">
      <c r="B58" s="40" t="s">
        <v>103</v>
      </c>
      <c r="H58" s="82">
        <f>-(H57)*Inflation_WACC_Taxes_Price!$C$25-MIN(H56,SUM(G57:$G57)*Inflation_WACC_Taxes_Price!$C$25)</f>
        <v>0</v>
      </c>
      <c r="I58" s="82">
        <f>-(I57)*Inflation_WACC_Taxes_Price!$C$25-MIN(I56,SUM($G57:H57)*Inflation_WACC_Taxes_Price!$C$25)</f>
        <v>0</v>
      </c>
      <c r="J58" s="82">
        <f>-(J57)*Inflation_WACC_Taxes_Price!$C$25-MIN(J56,SUM($G57:I57)*Inflation_WACC_Taxes_Price!$C$25)</f>
        <v>0</v>
      </c>
      <c r="K58" s="41">
        <f>-(K57/2)*Inflation_WACC_Taxes_Price!$C$25-MIN(K56,SUM($G57:J57)*Inflation_WACC_Taxes_Price!$C$25)</f>
        <v>0</v>
      </c>
      <c r="L58" s="41">
        <f>-(L57/2)*Inflation_WACC_Taxes_Price!$C$25-MIN(L56,SUM($C57:K57)*Inflation_WACC_Taxes_Price!$C$25)</f>
        <v>0</v>
      </c>
      <c r="M58" s="41">
        <f>-(M57/2)*Inflation_WACC_Taxes_Price!$C$25-MIN(M56,SUM($C57:L57)*Inflation_WACC_Taxes_Price!$C$25)</f>
        <v>0</v>
      </c>
      <c r="N58" s="41">
        <f>-(N57/2)*Inflation_WACC_Taxes_Price!$C$25-MIN(N56,SUM($C57:M57)*Inflation_WACC_Taxes_Price!$C$25)</f>
        <v>0</v>
      </c>
      <c r="O58" s="41">
        <f>-(O57/2)*Inflation_WACC_Taxes_Price!$C$25-MIN(O56,SUM($C57:N57)*Inflation_WACC_Taxes_Price!$C$25)</f>
        <v>0</v>
      </c>
      <c r="P58" s="41">
        <f>-(P57/2)*Inflation_WACC_Taxes_Price!$C$25-MIN(P56,SUM($C57:O57)*Inflation_WACC_Taxes_Price!$C$25)</f>
        <v>0</v>
      </c>
      <c r="Q58" s="41">
        <f>-(Q57/2)*Inflation_WACC_Taxes_Price!$C$25-MIN(Q56,SUM($C57:P57)*Inflation_WACC_Taxes_Price!$C$25)</f>
        <v>0</v>
      </c>
      <c r="R58" s="41">
        <f>-(R57/2)*Inflation_WACC_Taxes_Price!$C$25-MIN(R56,SUM($C57:Q57)*Inflation_WACC_Taxes_Price!$C$25)</f>
        <v>0</v>
      </c>
      <c r="S58" s="41">
        <f>-(S57/2)*Inflation_WACC_Taxes_Price!$C$25-MIN(S56,SUM($C57:R57)*Inflation_WACC_Taxes_Price!$C$25)</f>
        <v>0</v>
      </c>
      <c r="T58" s="41">
        <f>-(T57/2)*Inflation_WACC_Taxes_Price!$C$25-MIN(T56,SUM($C57:S57)*Inflation_WACC_Taxes_Price!$C$25)</f>
        <v>0</v>
      </c>
      <c r="U58" s="41">
        <f>-(U57/2)*Inflation_WACC_Taxes_Price!$C$25-MIN(U56,SUM($C57:T57)*Inflation_WACC_Taxes_Price!$C$25)</f>
        <v>0</v>
      </c>
      <c r="V58" s="41">
        <f>-(V57/2)*Inflation_WACC_Taxes_Price!$C$25-MIN(V56,SUM($C57:U57)*Inflation_WACC_Taxes_Price!$C$25)</f>
        <v>0</v>
      </c>
      <c r="W58" s="41">
        <f>-(W57/2)*Inflation_WACC_Taxes_Price!$C$25-MIN(W56,SUM($C57:V57)*Inflation_WACC_Taxes_Price!$C$25)</f>
        <v>0</v>
      </c>
      <c r="X58" s="41">
        <f>-(X57/2)*Inflation_WACC_Taxes_Price!$C$25-MIN(X56,SUM($C57:W57)*Inflation_WACC_Taxes_Price!$C$25)</f>
        <v>0</v>
      </c>
      <c r="Y58" s="41">
        <f>-(Y57/2)*Inflation_WACC_Taxes_Price!$C$25-MIN(Y56,SUM($C57:X57)*Inflation_WACC_Taxes_Price!$C$25)</f>
        <v>0</v>
      </c>
      <c r="Z58" s="41">
        <f>-(Z57/2)*Inflation_WACC_Taxes_Price!$C$25-MIN(Z56,SUM($C57:Y57)*Inflation_WACC_Taxes_Price!$C$25)</f>
        <v>0</v>
      </c>
      <c r="AA58" s="41">
        <f>-(AA57/2)*Inflation_WACC_Taxes_Price!$C$25-MIN(AA56,SUM($C57:Z57)*Inflation_WACC_Taxes_Price!$C$25)</f>
        <v>0</v>
      </c>
      <c r="AB58" s="41">
        <f>-(AB57/2)*Inflation_WACC_Taxes_Price!$C$25-MIN(AB56,SUM($C57:AA57)*Inflation_WACC_Taxes_Price!$C$25)</f>
        <v>0</v>
      </c>
      <c r="AC58" s="41">
        <f>-(AC57/2)*Inflation_WACC_Taxes_Price!$C$25-MIN(AC56,SUM($C57:AB57)*Inflation_WACC_Taxes_Price!$C$25)</f>
        <v>0</v>
      </c>
      <c r="AD58" s="41">
        <f>-(AD57/2)*Inflation_WACC_Taxes_Price!$C$25-MIN(AD56,SUM($C57:AC57)*Inflation_WACC_Taxes_Price!$C$25)</f>
        <v>0</v>
      </c>
      <c r="AE58" s="41">
        <f>-(AE57/2)*Inflation_WACC_Taxes_Price!$C$25-MIN(AE56,SUM($C57:AD57)*Inflation_WACC_Taxes_Price!$C$25)</f>
        <v>0</v>
      </c>
      <c r="AF58" s="41">
        <f>-(AF57/2)*Inflation_WACC_Taxes_Price!$C$25-MIN(AF56,SUM($C57:AE57)*Inflation_WACC_Taxes_Price!$C$25)</f>
        <v>0</v>
      </c>
      <c r="AG58" s="41">
        <f>-(AG57/2)*Inflation_WACC_Taxes_Price!$C$25-MIN(AG56,SUM($C57:AF57)*Inflation_WACC_Taxes_Price!$C$25)</f>
        <v>0</v>
      </c>
      <c r="AH58" s="41">
        <f>-(AH57/2)*Inflation_WACC_Taxes_Price!$C$25-MIN(AH56,SUM($C57:AG57)*Inflation_WACC_Taxes_Price!$C$25)</f>
        <v>0</v>
      </c>
      <c r="AI58" s="41">
        <f>-(AI57/2)*Inflation_WACC_Taxes_Price!$C$25-MIN(AI56,SUM($C57:AH57)*Inflation_WACC_Taxes_Price!$C$25)</f>
        <v>0</v>
      </c>
      <c r="AJ58" s="41">
        <f>-(AJ57/2)*Inflation_WACC_Taxes_Price!$C$25-MIN(AJ56,SUM($C57:AI57)*Inflation_WACC_Taxes_Price!$C$25)</f>
        <v>0</v>
      </c>
      <c r="AK58" s="41">
        <f>-(AK57/2)*Inflation_WACC_Taxes_Price!$C$25-MIN(AK56,SUM($C57:AJ57)*Inflation_WACC_Taxes_Price!$C$25)</f>
        <v>0</v>
      </c>
      <c r="AL58" s="41">
        <f>-(AL57/2)*Inflation_WACC_Taxes_Price!$C$25-MIN(AL56,SUM($C57:AK57)*Inflation_WACC_Taxes_Price!$C$25)</f>
        <v>0</v>
      </c>
      <c r="AM58" s="41">
        <f>-(AM57/2)*Inflation_WACC_Taxes_Price!$C$25-MIN(AM56,SUM($C57:AL57)*Inflation_WACC_Taxes_Price!$C$25)</f>
        <v>0</v>
      </c>
      <c r="AN58" s="41">
        <f>-(AN57/2)*Inflation_WACC_Taxes_Price!$C$25-MIN(AN56,SUM($C57:AM57)*Inflation_WACC_Taxes_Price!$C$25)</f>
        <v>0</v>
      </c>
      <c r="AO58" s="41">
        <f>-(AO57/2)*Inflation_WACC_Taxes_Price!$C$25-MIN(AO56,SUM($C57:AN57)*Inflation_WACC_Taxes_Price!$C$25)</f>
        <v>0</v>
      </c>
      <c r="AP58" s="41">
        <f>-(AP57/2)*Inflation_WACC_Taxes_Price!$C$25-MIN(AP56,SUM($C57:AO57)*Inflation_WACC_Taxes_Price!$C$25)</f>
        <v>0</v>
      </c>
      <c r="AQ58" s="41">
        <f>-(AQ57/2)*Inflation_WACC_Taxes_Price!$C$25-MIN(AQ56,SUM($C57:AP57)*Inflation_WACC_Taxes_Price!$C$25)</f>
        <v>0</v>
      </c>
      <c r="AR58" s="41">
        <f>-(AR57/2)*Inflation_WACC_Taxes_Price!$C$25-MIN(AR56,SUM($C57:AQ57)*Inflation_WACC_Taxes_Price!$C$25)</f>
        <v>0</v>
      </c>
      <c r="AS58" s="41">
        <f>-(AS57/2)*Inflation_WACC_Taxes_Price!$C$25-MIN(AS56,SUM($C57:AR57)*Inflation_WACC_Taxes_Price!$C$25)</f>
        <v>0</v>
      </c>
      <c r="AT58" s="41">
        <f>-(AT57/2)*Inflation_WACC_Taxes_Price!$C$25-MIN(AT56,SUM($C57:AS57)*Inflation_WACC_Taxes_Price!$C$25)</f>
        <v>0</v>
      </c>
      <c r="AU58" s="41">
        <f>-(AU57/2)*Inflation_WACC_Taxes_Price!$C$25-MIN(AU56,SUM($C57:AT57)*Inflation_WACC_Taxes_Price!$C$25)</f>
        <v>0</v>
      </c>
      <c r="AV58" s="41">
        <f>-(AV57/2)*Inflation_WACC_Taxes_Price!$C$25-MIN(AV56,SUM($C57:AU57)*Inflation_WACC_Taxes_Price!$C$25)</f>
        <v>0</v>
      </c>
      <c r="AW58" s="41">
        <f>-(AW57/2)*Inflation_WACC_Taxes_Price!$C$25-MIN(AW56,SUM($C57:AV57)*Inflation_WACC_Taxes_Price!$C$25)</f>
        <v>0</v>
      </c>
      <c r="AX58" s="41">
        <f>-(AX57/2)*Inflation_WACC_Taxes_Price!$C$25-MIN(AX56,SUM($C57:AW57)*Inflation_WACC_Taxes_Price!$C$25)</f>
        <v>0</v>
      </c>
      <c r="AY58" s="41">
        <f>-(AY57/2)*Inflation_WACC_Taxes_Price!$C$25-MIN(AY56,SUM($C57:AX57)*Inflation_WACC_Taxes_Price!$C$25)</f>
        <v>0</v>
      </c>
      <c r="AZ58" s="41">
        <f>-(AZ57/2)*Inflation_WACC_Taxes_Price!$C$25-MIN(AZ56,SUM($C57:AY57)*Inflation_WACC_Taxes_Price!$C$25)</f>
        <v>0</v>
      </c>
      <c r="BA58" s="41">
        <f>-(BA57/2)*Inflation_WACC_Taxes_Price!$C$25-MIN(BA56,SUM($C57:AZ57)*Inflation_WACC_Taxes_Price!$C$25)</f>
        <v>0</v>
      </c>
      <c r="BB58" s="41">
        <f>-(BB57/2)*Inflation_WACC_Taxes_Price!$C$25-MIN(BB56,SUM($C57:BA57)*Inflation_WACC_Taxes_Price!$C$25)</f>
        <v>0</v>
      </c>
      <c r="BC58" s="41">
        <f>-(BC57/2)*Inflation_WACC_Taxes_Price!$C$25-MIN(BC56,SUM($C57:BB57)*Inflation_WACC_Taxes_Price!$C$25)</f>
        <v>0</v>
      </c>
      <c r="BD58" s="41">
        <f>-(BD57/2)*Inflation_WACC_Taxes_Price!$C$25-MIN(BD56,SUM($C57:BC57)*Inflation_WACC_Taxes_Price!$C$25)</f>
        <v>0</v>
      </c>
      <c r="BE58" s="41">
        <f>-(BE57/2)*Inflation_WACC_Taxes_Price!$C$25-MIN(BE56,SUM($C57:BD57)*Inflation_WACC_Taxes_Price!$C$25)</f>
        <v>0</v>
      </c>
      <c r="BF58" s="41">
        <f>-(BF57/2)*Inflation_WACC_Taxes_Price!$C$25-MIN(BF56,SUM($C57:BE57)*Inflation_WACC_Taxes_Price!$C$25)</f>
        <v>0</v>
      </c>
      <c r="BG58" s="41">
        <f>-(BG57/2)*Inflation_WACC_Taxes_Price!$C$25-MIN(BG56,SUM($C57:BF57)*Inflation_WACC_Taxes_Price!$C$25)</f>
        <v>0</v>
      </c>
      <c r="BH58" s="41">
        <f>-(BH57/2)*Inflation_WACC_Taxes_Price!$C$25-MIN(BH56,SUM($C57:BG57)*Inflation_WACC_Taxes_Price!$C$25)</f>
        <v>0</v>
      </c>
      <c r="BI58" s="41">
        <f>-(BI57/2)*Inflation_WACC_Taxes_Price!$C$25-MIN(BI56,SUM($C57:BH57)*Inflation_WACC_Taxes_Price!$C$25)</f>
        <v>0</v>
      </c>
      <c r="BJ58" s="41">
        <f>-(BJ57/2)*Inflation_WACC_Taxes_Price!$C$25-MIN(BJ56,SUM($C57:BI57)*Inflation_WACC_Taxes_Price!$C$25)</f>
        <v>0</v>
      </c>
      <c r="BK58" s="41">
        <f>-(BK57/2)*Inflation_WACC_Taxes_Price!$C$25-MIN(BK56,SUM($C57:BJ57)*Inflation_WACC_Taxes_Price!$C$25)</f>
        <v>0</v>
      </c>
      <c r="BL58" s="41">
        <f>-(BL57/2)*Inflation_WACC_Taxes_Price!$C$25-MIN(BL56,SUM($C57:BK57)*Inflation_WACC_Taxes_Price!$C$25)</f>
        <v>0</v>
      </c>
      <c r="BM58" s="41">
        <f>-(BM57/2)*Inflation_WACC_Taxes_Price!$C$25-MIN(BM56,SUM($C57:BL57)*Inflation_WACC_Taxes_Price!$C$25)</f>
        <v>0</v>
      </c>
      <c r="BN58" s="41">
        <f>-(BN57/2)*Inflation_WACC_Taxes_Price!$C$25-MIN(BN56,SUM($C57:BM57)*Inflation_WACC_Taxes_Price!$C$25)</f>
        <v>0</v>
      </c>
      <c r="BO58" s="41">
        <f>-(BO57/2)*Inflation_WACC_Taxes_Price!$C$25-MIN(BO56,SUM($C57:BN57)*Inflation_WACC_Taxes_Price!$C$25)</f>
        <v>0</v>
      </c>
      <c r="BP58" s="41">
        <f>-(BP57/2)*Inflation_WACC_Taxes_Price!$C$25-MIN(BP56,SUM($C57:BO57)*Inflation_WACC_Taxes_Price!$C$25)</f>
        <v>0</v>
      </c>
      <c r="BQ58" s="41">
        <f>-(BQ57/2)*Inflation_WACC_Taxes_Price!$C$25-MIN(BQ56,SUM($C57:BP57)*Inflation_WACC_Taxes_Price!$C$25)</f>
        <v>0</v>
      </c>
      <c r="BR58" s="41">
        <f>-(BR57/2)*Inflation_WACC_Taxes_Price!$C$25-MIN(BR56,SUM($C57:BQ57)*Inflation_WACC_Taxes_Price!$C$25)</f>
        <v>0</v>
      </c>
      <c r="BS58" s="41">
        <f>-(BS57/2)*Inflation_WACC_Taxes_Price!$C$25-MIN(BS56,SUM($C57:BR57)*Inflation_WACC_Taxes_Price!$C$25)</f>
        <v>0</v>
      </c>
      <c r="BT58" s="41">
        <f>-(BT57/2)*Inflation_WACC_Taxes_Price!$C$25-MIN(BT56,SUM($C57:BS57)*Inflation_WACC_Taxes_Price!$C$25)</f>
        <v>0</v>
      </c>
      <c r="BU58" s="41">
        <f>-(BU57/2)*Inflation_WACC_Taxes_Price!$C$25-MIN(BU56,SUM($C57:BT57)*Inflation_WACC_Taxes_Price!$C$25)</f>
        <v>0</v>
      </c>
      <c r="BV58" s="41">
        <f>-(BV57/2)*Inflation_WACC_Taxes_Price!$C$25-MIN(BV56,SUM($C57:BU57)*Inflation_WACC_Taxes_Price!$C$25)</f>
        <v>0</v>
      </c>
      <c r="BW58" s="41">
        <f>-(BW57/2)*Inflation_WACC_Taxes_Price!$C$25-MIN(BW56,SUM($C57:BV57)*Inflation_WACC_Taxes_Price!$C$25)</f>
        <v>0</v>
      </c>
      <c r="BX58" s="41">
        <f>-(BX57/2)*Inflation_WACC_Taxes_Price!$C$25-MIN(BX56,SUM($C57:BW57)*Inflation_WACC_Taxes_Price!$C$25)</f>
        <v>0</v>
      </c>
      <c r="BY58" s="41">
        <f>-(BY57/2)*Inflation_WACC_Taxes_Price!$C$25-MIN(BY56,SUM($C57:BX57)*Inflation_WACC_Taxes_Price!$C$25)</f>
        <v>0</v>
      </c>
      <c r="BZ58" s="41">
        <f>-(BZ57/2)*Inflation_WACC_Taxes_Price!$C$25-MIN(BZ56,SUM($C57:BY57)*Inflation_WACC_Taxes_Price!$C$25)</f>
        <v>0</v>
      </c>
      <c r="CA58" s="41">
        <f>-(CA57/2)*Inflation_WACC_Taxes_Price!$C$25-MIN(CA56,SUM($C57:BZ57)*Inflation_WACC_Taxes_Price!$C$25)</f>
        <v>0</v>
      </c>
      <c r="CB58" s="41">
        <f>-(CB57/2)*Inflation_WACC_Taxes_Price!$C$25-MIN(CB56,SUM($C57:CA57)*Inflation_WACC_Taxes_Price!$C$25)</f>
        <v>0</v>
      </c>
      <c r="CC58" s="41">
        <f>-(CC57/2)*Inflation_WACC_Taxes_Price!$C$25-MIN(CC56,SUM($C57:CB57)*Inflation_WACC_Taxes_Price!$C$25)</f>
        <v>0</v>
      </c>
      <c r="CD58" s="41">
        <f>-(CD57/2)*Inflation_WACC_Taxes_Price!$C$25-MIN(CD56,SUM($C57:CC57)*Inflation_WACC_Taxes_Price!$C$25)</f>
        <v>0</v>
      </c>
      <c r="CE58" s="41">
        <f>-(CE57/2)*Inflation_WACC_Taxes_Price!$C$25-MIN(CE56,SUM($C57:CD57)*Inflation_WACC_Taxes_Price!$C$25)</f>
        <v>0</v>
      </c>
      <c r="CF58" s="41">
        <f>-(CF57/2)*Inflation_WACC_Taxes_Price!$C$25-MIN(CF56,SUM($C57:CE57)*Inflation_WACC_Taxes_Price!$C$25)</f>
        <v>0</v>
      </c>
      <c r="CG58" s="41">
        <f>-(CG57/2)*Inflation_WACC_Taxes_Price!$C$25-MIN(CG56,SUM($C57:CF57)*Inflation_WACC_Taxes_Price!$C$25)</f>
        <v>0</v>
      </c>
      <c r="CH58" s="41">
        <f>-(CH57/2)*Inflation_WACC_Taxes_Price!$C$25-MIN(CH56,SUM($C57:CG57)*Inflation_WACC_Taxes_Price!$C$25)</f>
        <v>0</v>
      </c>
      <c r="CI58" s="41">
        <f>-(CI57/2)*Inflation_WACC_Taxes_Price!$C$25-MIN(CI56,SUM($C57:CH57)*Inflation_WACC_Taxes_Price!$C$25)</f>
        <v>0</v>
      </c>
      <c r="CJ58" s="41">
        <f>-(CJ57/2)*Inflation_WACC_Taxes_Price!$C$25-MIN(CJ56,SUM($C57:CI57)*Inflation_WACC_Taxes_Price!$C$25)</f>
        <v>0</v>
      </c>
      <c r="CK58" s="41">
        <f>-(CK57/2)*Inflation_WACC_Taxes_Price!$C$25-MIN(CK56,SUM($C57:CJ57)*Inflation_WACC_Taxes_Price!$C$25)</f>
        <v>0</v>
      </c>
      <c r="CL58" s="41">
        <f>-(CL57/2)*Inflation_WACC_Taxes_Price!$C$25-MIN(CL56,SUM($C57:CK57)*Inflation_WACC_Taxes_Price!$C$25)</f>
        <v>0</v>
      </c>
      <c r="CM58" s="41">
        <f>-(CM57/2)*Inflation_WACC_Taxes_Price!$C$25-MIN(CM56,SUM($C57:CL57)*Inflation_WACC_Taxes_Price!$C$25)</f>
        <v>0</v>
      </c>
      <c r="CN58" s="41">
        <f>-(CN57/2)*Inflation_WACC_Taxes_Price!$C$25-MIN(CN56,SUM($C57:CM57)*Inflation_WACC_Taxes_Price!$C$25)</f>
        <v>0</v>
      </c>
      <c r="CO58" s="41">
        <f>-(CO57/2)*Inflation_WACC_Taxes_Price!$C$25-MIN(CO56,SUM($C57:CN57)*Inflation_WACC_Taxes_Price!$C$25)</f>
        <v>0</v>
      </c>
      <c r="CP58" s="41">
        <f>-(CP57/2)*Inflation_WACC_Taxes_Price!$C$25-MIN(CP56,SUM($C57:CO57)*Inflation_WACC_Taxes_Price!$C$25)</f>
        <v>0</v>
      </c>
      <c r="CQ58" s="41">
        <f>-(CQ57/2)*Inflation_WACC_Taxes_Price!$C$25-MIN(CQ56,SUM($C57:CP57)*Inflation_WACC_Taxes_Price!$C$25)</f>
        <v>0</v>
      </c>
      <c r="CR58" s="41">
        <f>-(CR57/2)*Inflation_WACC_Taxes_Price!$C$25-MIN(CR56,SUM($C57:CQ57)*Inflation_WACC_Taxes_Price!$C$25)</f>
        <v>0</v>
      </c>
      <c r="CS58" s="41">
        <f>-(CS57/2)*Inflation_WACC_Taxes_Price!$C$25-MIN(CS56,SUM($C57:CR57)*Inflation_WACC_Taxes_Price!$C$25)</f>
        <v>0</v>
      </c>
      <c r="CT58" s="41">
        <f>-(CT57/2)*Inflation_WACC_Taxes_Price!$C$25-MIN(CT56,SUM($C57:CS57)*Inflation_WACC_Taxes_Price!$C$25)</f>
        <v>0</v>
      </c>
      <c r="CU58" s="41">
        <f>-(CU57/2)*Inflation_WACC_Taxes_Price!$C$25-MIN(CU56,SUM($C57:CT57)*Inflation_WACC_Taxes_Price!$C$25)</f>
        <v>0</v>
      </c>
      <c r="CV58" s="41">
        <f>-(CV57/2)*Inflation_WACC_Taxes_Price!$C$25-MIN(CV56,SUM($C57:CU57)*Inflation_WACC_Taxes_Price!$C$25)</f>
        <v>0</v>
      </c>
      <c r="CW58" s="41">
        <f>-(CW57/2)*Inflation_WACC_Taxes_Price!$C$25-MIN(CW56,SUM($C57:CV57)*Inflation_WACC_Taxes_Price!$C$25)</f>
        <v>0</v>
      </c>
      <c r="CX58" s="41">
        <f>-(CX57/2)*Inflation_WACC_Taxes_Price!$C$25-MIN(CX56,SUM($C57:CW57)*Inflation_WACC_Taxes_Price!$C$25)</f>
        <v>0</v>
      </c>
      <c r="CY58" s="41">
        <f>-(CY57/2)*Inflation_WACC_Taxes_Price!$C$25-MIN(CY56,SUM($C57:CX57)*Inflation_WACC_Taxes_Price!$C$25)</f>
        <v>0</v>
      </c>
      <c r="CZ58" s="41">
        <f>-(CZ57/2)*Inflation_WACC_Taxes_Price!$C$25-MIN(CZ56,SUM($C57:CY57)*Inflation_WACC_Taxes_Price!$C$25)</f>
        <v>0</v>
      </c>
      <c r="DA58" s="41">
        <f>-(DA57/2)*Inflation_WACC_Taxes_Price!$C$25-MIN(DA56,SUM($C57:CZ57)*Inflation_WACC_Taxes_Price!$C$25)</f>
        <v>0</v>
      </c>
      <c r="DB58" s="41">
        <f>-(DB57/2)*Inflation_WACC_Taxes_Price!$C$25-MIN(DB56,SUM($C57:DA57)*Inflation_WACC_Taxes_Price!$C$25)</f>
        <v>0</v>
      </c>
      <c r="DC58" s="41">
        <f>-(DC57/2)*Inflation_WACC_Taxes_Price!$C$25-MIN(DC56,SUM($C57:DB57)*Inflation_WACC_Taxes_Price!$C$25)</f>
        <v>0</v>
      </c>
    </row>
    <row r="59" spans="2:107" x14ac:dyDescent="0.35">
      <c r="B59" s="40" t="s">
        <v>104</v>
      </c>
      <c r="H59" s="41">
        <f>H56+H57+H58</f>
        <v>0</v>
      </c>
      <c r="I59" s="41">
        <f>I56+I57+I58</f>
        <v>0</v>
      </c>
      <c r="J59" s="41">
        <f t="shared" ref="J59:BU59" si="52">J56+J57+J58</f>
        <v>0</v>
      </c>
      <c r="K59" s="41">
        <f t="shared" si="52"/>
        <v>0</v>
      </c>
      <c r="L59" s="41">
        <f t="shared" si="52"/>
        <v>0</v>
      </c>
      <c r="M59" s="41">
        <f t="shared" si="52"/>
        <v>0</v>
      </c>
      <c r="N59" s="41">
        <f t="shared" si="52"/>
        <v>0</v>
      </c>
      <c r="O59" s="41">
        <f t="shared" si="52"/>
        <v>0</v>
      </c>
      <c r="P59" s="41">
        <f t="shared" si="52"/>
        <v>0</v>
      </c>
      <c r="Q59" s="41">
        <f t="shared" si="52"/>
        <v>0</v>
      </c>
      <c r="R59" s="41">
        <f t="shared" si="52"/>
        <v>0</v>
      </c>
      <c r="S59" s="41">
        <f t="shared" si="52"/>
        <v>0</v>
      </c>
      <c r="T59" s="41">
        <f t="shared" si="52"/>
        <v>0</v>
      </c>
      <c r="U59" s="41">
        <f t="shared" si="52"/>
        <v>0</v>
      </c>
      <c r="V59" s="41">
        <f t="shared" si="52"/>
        <v>0</v>
      </c>
      <c r="W59" s="41">
        <f t="shared" si="52"/>
        <v>0</v>
      </c>
      <c r="X59" s="41">
        <f t="shared" si="52"/>
        <v>0</v>
      </c>
      <c r="Y59" s="41">
        <f t="shared" si="52"/>
        <v>0</v>
      </c>
      <c r="Z59" s="41">
        <f t="shared" si="52"/>
        <v>0</v>
      </c>
      <c r="AA59" s="41">
        <f t="shared" si="52"/>
        <v>0</v>
      </c>
      <c r="AB59" s="41">
        <f t="shared" si="52"/>
        <v>0</v>
      </c>
      <c r="AC59" s="41">
        <f t="shared" si="52"/>
        <v>0</v>
      </c>
      <c r="AD59" s="41">
        <f t="shared" si="52"/>
        <v>0</v>
      </c>
      <c r="AE59" s="41">
        <f t="shared" si="52"/>
        <v>0</v>
      </c>
      <c r="AF59" s="41">
        <f t="shared" si="52"/>
        <v>0</v>
      </c>
      <c r="AG59" s="41">
        <f t="shared" si="52"/>
        <v>0</v>
      </c>
      <c r="AH59" s="41">
        <f t="shared" si="52"/>
        <v>0</v>
      </c>
      <c r="AI59" s="41">
        <f t="shared" si="52"/>
        <v>0</v>
      </c>
      <c r="AJ59" s="41">
        <f t="shared" si="52"/>
        <v>0</v>
      </c>
      <c r="AK59" s="41">
        <f t="shared" si="52"/>
        <v>0</v>
      </c>
      <c r="AL59" s="41">
        <f t="shared" si="52"/>
        <v>0</v>
      </c>
      <c r="AM59" s="41">
        <f t="shared" si="52"/>
        <v>0</v>
      </c>
      <c r="AN59" s="41">
        <f t="shared" si="52"/>
        <v>0</v>
      </c>
      <c r="AO59" s="41">
        <f t="shared" si="52"/>
        <v>0</v>
      </c>
      <c r="AP59" s="41">
        <f t="shared" si="52"/>
        <v>0</v>
      </c>
      <c r="AQ59" s="41">
        <f t="shared" si="52"/>
        <v>0</v>
      </c>
      <c r="AR59" s="41">
        <f t="shared" si="52"/>
        <v>0</v>
      </c>
      <c r="AS59" s="41">
        <f t="shared" si="52"/>
        <v>0</v>
      </c>
      <c r="AT59" s="41">
        <f t="shared" si="52"/>
        <v>0</v>
      </c>
      <c r="AU59" s="41">
        <f t="shared" si="52"/>
        <v>0</v>
      </c>
      <c r="AV59" s="41">
        <f t="shared" si="52"/>
        <v>0</v>
      </c>
      <c r="AW59" s="41">
        <f t="shared" si="52"/>
        <v>0</v>
      </c>
      <c r="AX59" s="41">
        <f t="shared" si="52"/>
        <v>0</v>
      </c>
      <c r="AY59" s="41">
        <f t="shared" si="52"/>
        <v>0</v>
      </c>
      <c r="AZ59" s="41">
        <f t="shared" si="52"/>
        <v>0</v>
      </c>
      <c r="BA59" s="41">
        <f t="shared" si="52"/>
        <v>0</v>
      </c>
      <c r="BB59" s="41">
        <f t="shared" si="52"/>
        <v>0</v>
      </c>
      <c r="BC59" s="41">
        <f t="shared" si="52"/>
        <v>0</v>
      </c>
      <c r="BD59" s="41">
        <f t="shared" si="52"/>
        <v>0</v>
      </c>
      <c r="BE59" s="41">
        <f t="shared" si="52"/>
        <v>0</v>
      </c>
      <c r="BF59" s="41">
        <f t="shared" si="52"/>
        <v>0</v>
      </c>
      <c r="BG59" s="41">
        <f t="shared" si="52"/>
        <v>0</v>
      </c>
      <c r="BH59" s="41">
        <f t="shared" si="52"/>
        <v>0</v>
      </c>
      <c r="BI59" s="41">
        <f t="shared" si="52"/>
        <v>0</v>
      </c>
      <c r="BJ59" s="41">
        <f t="shared" si="52"/>
        <v>0</v>
      </c>
      <c r="BK59" s="41">
        <f t="shared" si="52"/>
        <v>0</v>
      </c>
      <c r="BL59" s="41">
        <f t="shared" si="52"/>
        <v>0</v>
      </c>
      <c r="BM59" s="41">
        <f t="shared" si="52"/>
        <v>0</v>
      </c>
      <c r="BN59" s="41">
        <f t="shared" si="52"/>
        <v>0</v>
      </c>
      <c r="BO59" s="41">
        <f t="shared" si="52"/>
        <v>0</v>
      </c>
      <c r="BP59" s="41">
        <f t="shared" si="52"/>
        <v>0</v>
      </c>
      <c r="BQ59" s="41">
        <f t="shared" si="52"/>
        <v>0</v>
      </c>
      <c r="BR59" s="41">
        <f t="shared" si="52"/>
        <v>0</v>
      </c>
      <c r="BS59" s="41">
        <f t="shared" si="52"/>
        <v>0</v>
      </c>
      <c r="BT59" s="41">
        <f t="shared" si="52"/>
        <v>0</v>
      </c>
      <c r="BU59" s="41">
        <f t="shared" si="52"/>
        <v>0</v>
      </c>
      <c r="BV59" s="41">
        <f t="shared" ref="BV59:DC59" si="53">BV56+BV57+BV58</f>
        <v>0</v>
      </c>
      <c r="BW59" s="41">
        <f t="shared" si="53"/>
        <v>0</v>
      </c>
      <c r="BX59" s="41">
        <f t="shared" si="53"/>
        <v>0</v>
      </c>
      <c r="BY59" s="41">
        <f t="shared" si="53"/>
        <v>0</v>
      </c>
      <c r="BZ59" s="41">
        <f t="shared" si="53"/>
        <v>0</v>
      </c>
      <c r="CA59" s="41">
        <f t="shared" si="53"/>
        <v>0</v>
      </c>
      <c r="CB59" s="41">
        <f t="shared" si="53"/>
        <v>0</v>
      </c>
      <c r="CC59" s="41">
        <f t="shared" si="53"/>
        <v>0</v>
      </c>
      <c r="CD59" s="41">
        <f t="shared" si="53"/>
        <v>0</v>
      </c>
      <c r="CE59" s="41">
        <f t="shared" si="53"/>
        <v>0</v>
      </c>
      <c r="CF59" s="41">
        <f t="shared" si="53"/>
        <v>0</v>
      </c>
      <c r="CG59" s="41">
        <f t="shared" si="53"/>
        <v>0</v>
      </c>
      <c r="CH59" s="41">
        <f t="shared" si="53"/>
        <v>0</v>
      </c>
      <c r="CI59" s="41">
        <f t="shared" si="53"/>
        <v>0</v>
      </c>
      <c r="CJ59" s="41">
        <f t="shared" si="53"/>
        <v>0</v>
      </c>
      <c r="CK59" s="41">
        <f t="shared" si="53"/>
        <v>0</v>
      </c>
      <c r="CL59" s="41">
        <f t="shared" si="53"/>
        <v>0</v>
      </c>
      <c r="CM59" s="41">
        <f t="shared" si="53"/>
        <v>0</v>
      </c>
      <c r="CN59" s="41">
        <f t="shared" si="53"/>
        <v>0</v>
      </c>
      <c r="CO59" s="41">
        <f t="shared" si="53"/>
        <v>0</v>
      </c>
      <c r="CP59" s="41">
        <f t="shared" si="53"/>
        <v>0</v>
      </c>
      <c r="CQ59" s="41">
        <f t="shared" si="53"/>
        <v>0</v>
      </c>
      <c r="CR59" s="41">
        <f t="shared" si="53"/>
        <v>0</v>
      </c>
      <c r="CS59" s="41">
        <f t="shared" si="53"/>
        <v>0</v>
      </c>
      <c r="CT59" s="41">
        <f t="shared" si="53"/>
        <v>0</v>
      </c>
      <c r="CU59" s="41">
        <f t="shared" si="53"/>
        <v>0</v>
      </c>
      <c r="CV59" s="41">
        <f t="shared" si="53"/>
        <v>0</v>
      </c>
      <c r="CW59" s="41">
        <f t="shared" si="53"/>
        <v>0</v>
      </c>
      <c r="CX59" s="41">
        <f t="shared" si="53"/>
        <v>0</v>
      </c>
      <c r="CY59" s="41">
        <f t="shared" si="53"/>
        <v>0</v>
      </c>
      <c r="CZ59" s="41">
        <f t="shared" si="53"/>
        <v>0</v>
      </c>
      <c r="DA59" s="41">
        <f t="shared" si="53"/>
        <v>0</v>
      </c>
      <c r="DB59" s="41">
        <f t="shared" si="53"/>
        <v>0</v>
      </c>
      <c r="DC59" s="41">
        <f t="shared" si="53"/>
        <v>0</v>
      </c>
    </row>
    <row r="60" spans="2:107" x14ac:dyDescent="0.35">
      <c r="B60" s="40"/>
    </row>
    <row r="61" spans="2:107" x14ac:dyDescent="0.35">
      <c r="B61" s="40" t="s">
        <v>106</v>
      </c>
      <c r="H61" s="41">
        <f>C64</f>
        <v>0</v>
      </c>
      <c r="I61" s="41">
        <f>H64</f>
        <v>0</v>
      </c>
      <c r="J61" s="41">
        <f t="shared" ref="J61:BU61" si="54">I64</f>
        <v>0</v>
      </c>
      <c r="K61" s="41">
        <f t="shared" si="54"/>
        <v>0</v>
      </c>
      <c r="L61" s="41">
        <f t="shared" si="54"/>
        <v>0</v>
      </c>
      <c r="M61" s="41">
        <f t="shared" si="54"/>
        <v>0</v>
      </c>
      <c r="N61" s="41">
        <f t="shared" si="54"/>
        <v>0</v>
      </c>
      <c r="O61" s="41">
        <f t="shared" si="54"/>
        <v>0</v>
      </c>
      <c r="P61" s="41">
        <f t="shared" si="54"/>
        <v>0</v>
      </c>
      <c r="Q61" s="41">
        <f t="shared" si="54"/>
        <v>0</v>
      </c>
      <c r="R61" s="41">
        <f t="shared" si="54"/>
        <v>0</v>
      </c>
      <c r="S61" s="41">
        <f t="shared" si="54"/>
        <v>0</v>
      </c>
      <c r="T61" s="41">
        <f t="shared" si="54"/>
        <v>0</v>
      </c>
      <c r="U61" s="41">
        <f t="shared" si="54"/>
        <v>0</v>
      </c>
      <c r="V61" s="41">
        <f t="shared" si="54"/>
        <v>0</v>
      </c>
      <c r="W61" s="41">
        <f t="shared" si="54"/>
        <v>0</v>
      </c>
      <c r="X61" s="41">
        <f t="shared" si="54"/>
        <v>0</v>
      </c>
      <c r="Y61" s="41">
        <f t="shared" si="54"/>
        <v>0</v>
      </c>
      <c r="Z61" s="41">
        <f t="shared" si="54"/>
        <v>0</v>
      </c>
      <c r="AA61" s="41">
        <f t="shared" si="54"/>
        <v>0</v>
      </c>
      <c r="AB61" s="41">
        <f t="shared" si="54"/>
        <v>0</v>
      </c>
      <c r="AC61" s="41">
        <f t="shared" si="54"/>
        <v>0</v>
      </c>
      <c r="AD61" s="41">
        <f t="shared" si="54"/>
        <v>0</v>
      </c>
      <c r="AE61" s="41">
        <f t="shared" si="54"/>
        <v>0</v>
      </c>
      <c r="AF61" s="41">
        <f t="shared" si="54"/>
        <v>0</v>
      </c>
      <c r="AG61" s="41">
        <f t="shared" si="54"/>
        <v>0</v>
      </c>
      <c r="AH61" s="41">
        <f t="shared" si="54"/>
        <v>0</v>
      </c>
      <c r="AI61" s="41">
        <f t="shared" si="54"/>
        <v>0</v>
      </c>
      <c r="AJ61" s="41">
        <f t="shared" si="54"/>
        <v>0</v>
      </c>
      <c r="AK61" s="41">
        <f t="shared" si="54"/>
        <v>0</v>
      </c>
      <c r="AL61" s="41">
        <f t="shared" si="54"/>
        <v>0</v>
      </c>
      <c r="AM61" s="41">
        <f t="shared" si="54"/>
        <v>0</v>
      </c>
      <c r="AN61" s="41">
        <f t="shared" si="54"/>
        <v>0</v>
      </c>
      <c r="AO61" s="41">
        <f t="shared" si="54"/>
        <v>0</v>
      </c>
      <c r="AP61" s="41">
        <f t="shared" si="54"/>
        <v>0</v>
      </c>
      <c r="AQ61" s="41">
        <f t="shared" si="54"/>
        <v>0</v>
      </c>
      <c r="AR61" s="41">
        <f t="shared" si="54"/>
        <v>0</v>
      </c>
      <c r="AS61" s="41">
        <f t="shared" si="54"/>
        <v>0</v>
      </c>
      <c r="AT61" s="41">
        <f t="shared" si="54"/>
        <v>0</v>
      </c>
      <c r="AU61" s="41">
        <f t="shared" si="54"/>
        <v>0</v>
      </c>
      <c r="AV61" s="41">
        <f t="shared" si="54"/>
        <v>0</v>
      </c>
      <c r="AW61" s="41">
        <f t="shared" si="54"/>
        <v>0</v>
      </c>
      <c r="AX61" s="41">
        <f t="shared" si="54"/>
        <v>0</v>
      </c>
      <c r="AY61" s="41">
        <f t="shared" si="54"/>
        <v>0</v>
      </c>
      <c r="AZ61" s="41">
        <f t="shared" si="54"/>
        <v>0</v>
      </c>
      <c r="BA61" s="41">
        <f t="shared" si="54"/>
        <v>0</v>
      </c>
      <c r="BB61" s="41">
        <f t="shared" si="54"/>
        <v>0</v>
      </c>
      <c r="BC61" s="41">
        <f t="shared" si="54"/>
        <v>0</v>
      </c>
      <c r="BD61" s="41">
        <f t="shared" si="54"/>
        <v>0</v>
      </c>
      <c r="BE61" s="41">
        <f t="shared" si="54"/>
        <v>0</v>
      </c>
      <c r="BF61" s="41">
        <f t="shared" si="54"/>
        <v>0</v>
      </c>
      <c r="BG61" s="41">
        <f t="shared" si="54"/>
        <v>0</v>
      </c>
      <c r="BH61" s="41">
        <f t="shared" si="54"/>
        <v>0</v>
      </c>
      <c r="BI61" s="41">
        <f t="shared" si="54"/>
        <v>0</v>
      </c>
      <c r="BJ61" s="41">
        <f t="shared" si="54"/>
        <v>0</v>
      </c>
      <c r="BK61" s="41">
        <f t="shared" si="54"/>
        <v>0</v>
      </c>
      <c r="BL61" s="41">
        <f t="shared" si="54"/>
        <v>0</v>
      </c>
      <c r="BM61" s="41">
        <f t="shared" si="54"/>
        <v>0</v>
      </c>
      <c r="BN61" s="41">
        <f t="shared" si="54"/>
        <v>0</v>
      </c>
      <c r="BO61" s="41">
        <f t="shared" si="54"/>
        <v>0</v>
      </c>
      <c r="BP61" s="41">
        <f t="shared" si="54"/>
        <v>0</v>
      </c>
      <c r="BQ61" s="41">
        <f t="shared" si="54"/>
        <v>0</v>
      </c>
      <c r="BR61" s="41">
        <f t="shared" si="54"/>
        <v>0</v>
      </c>
      <c r="BS61" s="41">
        <f t="shared" si="54"/>
        <v>0</v>
      </c>
      <c r="BT61" s="41">
        <f t="shared" si="54"/>
        <v>0</v>
      </c>
      <c r="BU61" s="41">
        <f t="shared" si="54"/>
        <v>0</v>
      </c>
      <c r="BV61" s="41">
        <f t="shared" ref="BV61:DC61" si="55">BU64</f>
        <v>0</v>
      </c>
      <c r="BW61" s="41">
        <f t="shared" si="55"/>
        <v>0</v>
      </c>
      <c r="BX61" s="41">
        <f t="shared" si="55"/>
        <v>0</v>
      </c>
      <c r="BY61" s="41">
        <f t="shared" si="55"/>
        <v>0</v>
      </c>
      <c r="BZ61" s="41">
        <f t="shared" si="55"/>
        <v>0</v>
      </c>
      <c r="CA61" s="41">
        <f t="shared" si="55"/>
        <v>0</v>
      </c>
      <c r="CB61" s="41">
        <f t="shared" si="55"/>
        <v>0</v>
      </c>
      <c r="CC61" s="41">
        <f t="shared" si="55"/>
        <v>0</v>
      </c>
      <c r="CD61" s="41">
        <f t="shared" si="55"/>
        <v>0</v>
      </c>
      <c r="CE61" s="41">
        <f t="shared" si="55"/>
        <v>0</v>
      </c>
      <c r="CF61" s="41">
        <f t="shared" si="55"/>
        <v>0</v>
      </c>
      <c r="CG61" s="41">
        <f t="shared" si="55"/>
        <v>0</v>
      </c>
      <c r="CH61" s="41">
        <f t="shared" si="55"/>
        <v>0</v>
      </c>
      <c r="CI61" s="41">
        <f t="shared" si="55"/>
        <v>0</v>
      </c>
      <c r="CJ61" s="41">
        <f t="shared" si="55"/>
        <v>0</v>
      </c>
      <c r="CK61" s="41">
        <f t="shared" si="55"/>
        <v>0</v>
      </c>
      <c r="CL61" s="41">
        <f t="shared" si="55"/>
        <v>0</v>
      </c>
      <c r="CM61" s="41">
        <f t="shared" si="55"/>
        <v>0</v>
      </c>
      <c r="CN61" s="41">
        <f t="shared" si="55"/>
        <v>0</v>
      </c>
      <c r="CO61" s="41">
        <f t="shared" si="55"/>
        <v>0</v>
      </c>
      <c r="CP61" s="41">
        <f t="shared" si="55"/>
        <v>0</v>
      </c>
      <c r="CQ61" s="41">
        <f t="shared" si="55"/>
        <v>0</v>
      </c>
      <c r="CR61" s="41">
        <f t="shared" si="55"/>
        <v>0</v>
      </c>
      <c r="CS61" s="41">
        <f t="shared" si="55"/>
        <v>0</v>
      </c>
      <c r="CT61" s="41">
        <f t="shared" si="55"/>
        <v>0</v>
      </c>
      <c r="CU61" s="41">
        <f t="shared" si="55"/>
        <v>0</v>
      </c>
      <c r="CV61" s="41">
        <f t="shared" si="55"/>
        <v>0</v>
      </c>
      <c r="CW61" s="41">
        <f t="shared" si="55"/>
        <v>0</v>
      </c>
      <c r="CX61" s="41">
        <f t="shared" si="55"/>
        <v>0</v>
      </c>
      <c r="CY61" s="41">
        <f t="shared" si="55"/>
        <v>0</v>
      </c>
      <c r="CZ61" s="41">
        <f t="shared" si="55"/>
        <v>0</v>
      </c>
      <c r="DA61" s="41">
        <f t="shared" si="55"/>
        <v>0</v>
      </c>
      <c r="DB61" s="41">
        <f t="shared" si="55"/>
        <v>0</v>
      </c>
      <c r="DC61" s="41">
        <f t="shared" si="55"/>
        <v>0</v>
      </c>
    </row>
    <row r="62" spans="2:107" x14ac:dyDescent="0.35">
      <c r="B62" s="40" t="s">
        <v>111</v>
      </c>
      <c r="H62" s="41">
        <f>H$29</f>
        <v>0</v>
      </c>
      <c r="I62" s="41">
        <f t="shared" ref="I62:BT62" si="56">I$29</f>
        <v>0</v>
      </c>
      <c r="J62" s="41">
        <f t="shared" si="56"/>
        <v>0</v>
      </c>
      <c r="K62" s="41">
        <f t="shared" si="56"/>
        <v>0</v>
      </c>
      <c r="L62" s="41">
        <f t="shared" si="56"/>
        <v>0</v>
      </c>
      <c r="M62" s="41">
        <f t="shared" si="56"/>
        <v>0</v>
      </c>
      <c r="N62" s="41">
        <f t="shared" si="56"/>
        <v>0</v>
      </c>
      <c r="O62" s="41">
        <f t="shared" si="56"/>
        <v>0</v>
      </c>
      <c r="P62" s="41">
        <f t="shared" si="56"/>
        <v>0</v>
      </c>
      <c r="Q62" s="41">
        <f t="shared" si="56"/>
        <v>0</v>
      </c>
      <c r="R62" s="41">
        <f t="shared" si="56"/>
        <v>0</v>
      </c>
      <c r="S62" s="41">
        <f t="shared" si="56"/>
        <v>0</v>
      </c>
      <c r="T62" s="41">
        <f t="shared" si="56"/>
        <v>0</v>
      </c>
      <c r="U62" s="41">
        <f t="shared" si="56"/>
        <v>0</v>
      </c>
      <c r="V62" s="41">
        <f t="shared" si="56"/>
        <v>0</v>
      </c>
      <c r="W62" s="41">
        <f t="shared" si="56"/>
        <v>0</v>
      </c>
      <c r="X62" s="41">
        <f t="shared" si="56"/>
        <v>0</v>
      </c>
      <c r="Y62" s="41">
        <f t="shared" si="56"/>
        <v>0</v>
      </c>
      <c r="Z62" s="41">
        <f t="shared" si="56"/>
        <v>0</v>
      </c>
      <c r="AA62" s="41">
        <f t="shared" si="56"/>
        <v>0</v>
      </c>
      <c r="AB62" s="41">
        <f t="shared" si="56"/>
        <v>0</v>
      </c>
      <c r="AC62" s="41">
        <f t="shared" si="56"/>
        <v>0</v>
      </c>
      <c r="AD62" s="41">
        <f t="shared" si="56"/>
        <v>0</v>
      </c>
      <c r="AE62" s="41">
        <f t="shared" si="56"/>
        <v>0</v>
      </c>
      <c r="AF62" s="41">
        <f t="shared" si="56"/>
        <v>0</v>
      </c>
      <c r="AG62" s="41">
        <f t="shared" si="56"/>
        <v>0</v>
      </c>
      <c r="AH62" s="41">
        <f t="shared" si="56"/>
        <v>0</v>
      </c>
      <c r="AI62" s="41">
        <f t="shared" si="56"/>
        <v>0</v>
      </c>
      <c r="AJ62" s="41">
        <f t="shared" si="56"/>
        <v>0</v>
      </c>
      <c r="AK62" s="41">
        <f t="shared" si="56"/>
        <v>0</v>
      </c>
      <c r="AL62" s="41">
        <f t="shared" si="56"/>
        <v>0</v>
      </c>
      <c r="AM62" s="41">
        <f t="shared" si="56"/>
        <v>0</v>
      </c>
      <c r="AN62" s="41">
        <f t="shared" si="56"/>
        <v>0</v>
      </c>
      <c r="AO62" s="41">
        <f t="shared" si="56"/>
        <v>0</v>
      </c>
      <c r="AP62" s="41">
        <f t="shared" si="56"/>
        <v>0</v>
      </c>
      <c r="AQ62" s="41">
        <f t="shared" si="56"/>
        <v>0</v>
      </c>
      <c r="AR62" s="41">
        <f t="shared" si="56"/>
        <v>0</v>
      </c>
      <c r="AS62" s="41">
        <f t="shared" si="56"/>
        <v>0</v>
      </c>
      <c r="AT62" s="41">
        <f t="shared" si="56"/>
        <v>0</v>
      </c>
      <c r="AU62" s="41">
        <f t="shared" si="56"/>
        <v>0</v>
      </c>
      <c r="AV62" s="41">
        <f t="shared" si="56"/>
        <v>0</v>
      </c>
      <c r="AW62" s="41">
        <f t="shared" si="56"/>
        <v>0</v>
      </c>
      <c r="AX62" s="41">
        <f t="shared" si="56"/>
        <v>0</v>
      </c>
      <c r="AY62" s="41">
        <f t="shared" si="56"/>
        <v>0</v>
      </c>
      <c r="AZ62" s="41">
        <f t="shared" si="56"/>
        <v>0</v>
      </c>
      <c r="BA62" s="41">
        <f t="shared" si="56"/>
        <v>0</v>
      </c>
      <c r="BB62" s="41">
        <f t="shared" si="56"/>
        <v>0</v>
      </c>
      <c r="BC62" s="41">
        <f t="shared" si="56"/>
        <v>0</v>
      </c>
      <c r="BD62" s="41">
        <f t="shared" si="56"/>
        <v>0</v>
      </c>
      <c r="BE62" s="41">
        <f t="shared" si="56"/>
        <v>0</v>
      </c>
      <c r="BF62" s="41">
        <f t="shared" si="56"/>
        <v>0</v>
      </c>
      <c r="BG62" s="41">
        <f t="shared" si="56"/>
        <v>0</v>
      </c>
      <c r="BH62" s="41">
        <f t="shared" si="56"/>
        <v>0</v>
      </c>
      <c r="BI62" s="41">
        <f t="shared" si="56"/>
        <v>0</v>
      </c>
      <c r="BJ62" s="41">
        <f t="shared" si="56"/>
        <v>0</v>
      </c>
      <c r="BK62" s="41">
        <f t="shared" si="56"/>
        <v>0</v>
      </c>
      <c r="BL62" s="41">
        <f t="shared" si="56"/>
        <v>0</v>
      </c>
      <c r="BM62" s="41">
        <f t="shared" si="56"/>
        <v>0</v>
      </c>
      <c r="BN62" s="41">
        <f t="shared" si="56"/>
        <v>0</v>
      </c>
      <c r="BO62" s="41">
        <f t="shared" si="56"/>
        <v>0</v>
      </c>
      <c r="BP62" s="41">
        <f t="shared" si="56"/>
        <v>0</v>
      </c>
      <c r="BQ62" s="41">
        <f t="shared" si="56"/>
        <v>0</v>
      </c>
      <c r="BR62" s="41">
        <f t="shared" si="56"/>
        <v>0</v>
      </c>
      <c r="BS62" s="41">
        <f t="shared" si="56"/>
        <v>0</v>
      </c>
      <c r="BT62" s="41">
        <f t="shared" si="56"/>
        <v>0</v>
      </c>
      <c r="BU62" s="41">
        <f t="shared" ref="BU62:DC62" si="57">BU$29</f>
        <v>0</v>
      </c>
      <c r="BV62" s="41">
        <f t="shared" si="57"/>
        <v>0</v>
      </c>
      <c r="BW62" s="41">
        <f t="shared" si="57"/>
        <v>0</v>
      </c>
      <c r="BX62" s="41">
        <f t="shared" si="57"/>
        <v>0</v>
      </c>
      <c r="BY62" s="41">
        <f t="shared" si="57"/>
        <v>0</v>
      </c>
      <c r="BZ62" s="41">
        <f t="shared" si="57"/>
        <v>0</v>
      </c>
      <c r="CA62" s="41">
        <f t="shared" si="57"/>
        <v>0</v>
      </c>
      <c r="CB62" s="41">
        <f t="shared" si="57"/>
        <v>0</v>
      </c>
      <c r="CC62" s="41">
        <f t="shared" si="57"/>
        <v>0</v>
      </c>
      <c r="CD62" s="41">
        <f t="shared" si="57"/>
        <v>0</v>
      </c>
      <c r="CE62" s="41">
        <f t="shared" si="57"/>
        <v>0</v>
      </c>
      <c r="CF62" s="41">
        <f t="shared" si="57"/>
        <v>0</v>
      </c>
      <c r="CG62" s="41">
        <f t="shared" si="57"/>
        <v>0</v>
      </c>
      <c r="CH62" s="41">
        <f t="shared" si="57"/>
        <v>0</v>
      </c>
      <c r="CI62" s="41">
        <f t="shared" si="57"/>
        <v>0</v>
      </c>
      <c r="CJ62" s="41">
        <f t="shared" si="57"/>
        <v>0</v>
      </c>
      <c r="CK62" s="41">
        <f t="shared" si="57"/>
        <v>0</v>
      </c>
      <c r="CL62" s="41">
        <f t="shared" si="57"/>
        <v>0</v>
      </c>
      <c r="CM62" s="41">
        <f t="shared" si="57"/>
        <v>0</v>
      </c>
      <c r="CN62" s="41">
        <f t="shared" si="57"/>
        <v>0</v>
      </c>
      <c r="CO62" s="41">
        <f t="shared" si="57"/>
        <v>0</v>
      </c>
      <c r="CP62" s="41">
        <f t="shared" si="57"/>
        <v>0</v>
      </c>
      <c r="CQ62" s="41">
        <f t="shared" si="57"/>
        <v>0</v>
      </c>
      <c r="CR62" s="41">
        <f t="shared" si="57"/>
        <v>0</v>
      </c>
      <c r="CS62" s="41">
        <f t="shared" si="57"/>
        <v>0</v>
      </c>
      <c r="CT62" s="41">
        <f t="shared" si="57"/>
        <v>0</v>
      </c>
      <c r="CU62" s="41">
        <f t="shared" si="57"/>
        <v>0</v>
      </c>
      <c r="CV62" s="41">
        <f t="shared" si="57"/>
        <v>0</v>
      </c>
      <c r="CW62" s="41">
        <f t="shared" si="57"/>
        <v>0</v>
      </c>
      <c r="CX62" s="41">
        <f t="shared" si="57"/>
        <v>0</v>
      </c>
      <c r="CY62" s="41">
        <f t="shared" si="57"/>
        <v>0</v>
      </c>
      <c r="CZ62" s="41">
        <f t="shared" si="57"/>
        <v>0</v>
      </c>
      <c r="DA62" s="41">
        <f t="shared" si="57"/>
        <v>0</v>
      </c>
      <c r="DB62" s="41">
        <f t="shared" si="57"/>
        <v>0</v>
      </c>
      <c r="DC62" s="41">
        <f t="shared" si="57"/>
        <v>0</v>
      </c>
    </row>
    <row r="63" spans="2:107" x14ac:dyDescent="0.35">
      <c r="B63" s="40" t="s">
        <v>95</v>
      </c>
      <c r="H63" s="41">
        <f>-(H62/2)*Inflation_WACC_Taxes_Price!$C$24-MIN(H61,SUM(C62:$C62)*Inflation_WACC_Taxes_Price!$C$24)</f>
        <v>0</v>
      </c>
      <c r="I63" s="41">
        <f>-(I62/2)*Inflation_WACC_Taxes_Price!$C$24-MIN(I61,SUM($C62:H62)*Inflation_WACC_Taxes_Price!$C$24)</f>
        <v>0</v>
      </c>
      <c r="J63" s="41">
        <f>-(J62/2)*Inflation_WACC_Taxes_Price!$C$24-MIN(J61,SUM($C62:I62)*Inflation_WACC_Taxes_Price!$C$24)</f>
        <v>0</v>
      </c>
      <c r="K63" s="41">
        <f>-(K62/2)*Inflation_WACC_Taxes_Price!$C$24-MIN(K61,SUM($C62:J62)*Inflation_WACC_Taxes_Price!$C$24)</f>
        <v>0</v>
      </c>
      <c r="L63" s="41">
        <f>-(L62/2)*Inflation_WACC_Taxes_Price!$C$24-MIN(L61,SUM($C62:K62)*Inflation_WACC_Taxes_Price!$C$24)</f>
        <v>0</v>
      </c>
      <c r="M63" s="41">
        <f>-(M62/2)*Inflation_WACC_Taxes_Price!$C$24-MIN(M61,SUM($C62:L62)*Inflation_WACC_Taxes_Price!$C$24)</f>
        <v>0</v>
      </c>
      <c r="N63" s="41">
        <f>-(N62/2)*Inflation_WACC_Taxes_Price!$C$24-MIN(N61,SUM($C62:M62)*Inflation_WACC_Taxes_Price!$C$24)</f>
        <v>0</v>
      </c>
      <c r="O63" s="41">
        <f>-(O62/2)*Inflation_WACC_Taxes_Price!$C$24-MIN(O61,SUM($C62:N62)*Inflation_WACC_Taxes_Price!$C$24)</f>
        <v>0</v>
      </c>
      <c r="P63" s="41">
        <f>-(P62/2)*Inflation_WACC_Taxes_Price!$C$24-MIN(P61,SUM($C62:O62)*Inflation_WACC_Taxes_Price!$C$24)</f>
        <v>0</v>
      </c>
      <c r="Q63" s="41">
        <f>-(Q62/2)*Inflation_WACC_Taxes_Price!$C$24-MIN(Q61,SUM($C62:P62)*Inflation_WACC_Taxes_Price!$C$24)</f>
        <v>0</v>
      </c>
      <c r="R63" s="41">
        <f>-(R62/2)*Inflation_WACC_Taxes_Price!$C$24-MIN(R61,SUM($C62:Q62)*Inflation_WACC_Taxes_Price!$C$24)</f>
        <v>0</v>
      </c>
      <c r="S63" s="41">
        <f>-(S62/2)*Inflation_WACC_Taxes_Price!$C$24-MIN(S61,SUM($C62:R62)*Inflation_WACC_Taxes_Price!$C$24)</f>
        <v>0</v>
      </c>
      <c r="T63" s="41">
        <f>-(T62/2)*Inflation_WACC_Taxes_Price!$C$24-MIN(T61,SUM($C62:S62)*Inflation_WACC_Taxes_Price!$C$24)</f>
        <v>0</v>
      </c>
      <c r="U63" s="41">
        <f>-(U62/2)*Inflation_WACC_Taxes_Price!$C$24-MIN(U61,SUM($C62:T62)*Inflation_WACC_Taxes_Price!$C$24)</f>
        <v>0</v>
      </c>
      <c r="V63" s="41">
        <f>-(V62/2)*Inflation_WACC_Taxes_Price!$C$24-MIN(V61,SUM($C62:U62)*Inflation_WACC_Taxes_Price!$C$24)</f>
        <v>0</v>
      </c>
      <c r="W63" s="41">
        <f>-(W62/2)*Inflation_WACC_Taxes_Price!$C$24-MIN(W61,SUM($C62:V62)*Inflation_WACC_Taxes_Price!$C$24)</f>
        <v>0</v>
      </c>
      <c r="X63" s="41">
        <f>-(X62/2)*Inflation_WACC_Taxes_Price!$C$24-MIN(X61,SUM($C62:W62)*Inflation_WACC_Taxes_Price!$C$24)</f>
        <v>0</v>
      </c>
      <c r="Y63" s="41">
        <f>-(Y62/2)*Inflation_WACC_Taxes_Price!$C$24-MIN(Y61,SUM($C62:X62)*Inflation_WACC_Taxes_Price!$C$24)</f>
        <v>0</v>
      </c>
      <c r="Z63" s="41">
        <f>-(Z62/2)*Inflation_WACC_Taxes_Price!$C$24-MIN(Z61,SUM($C62:Y62)*Inflation_WACC_Taxes_Price!$C$24)</f>
        <v>0</v>
      </c>
      <c r="AA63" s="41">
        <f>-(AA62/2)*Inflation_WACC_Taxes_Price!$C$24-MIN(AA61,SUM($C62:Z62)*Inflation_WACC_Taxes_Price!$C$24)</f>
        <v>0</v>
      </c>
      <c r="AB63" s="41">
        <f>-(AB62/2)*Inflation_WACC_Taxes_Price!$C$24-MIN(AB61,SUM($C62:AA62)*Inflation_WACC_Taxes_Price!$C$24)</f>
        <v>0</v>
      </c>
      <c r="AC63" s="41">
        <f>-(AC62/2)*Inflation_WACC_Taxes_Price!$C$24-MIN(AC61,SUM($C62:AB62)*Inflation_WACC_Taxes_Price!$C$24)</f>
        <v>0</v>
      </c>
      <c r="AD63" s="41">
        <f>-(AD62/2)*Inflation_WACC_Taxes_Price!$C$24-MIN(AD61,SUM($C62:AC62)*Inflation_WACC_Taxes_Price!$C$24)</f>
        <v>0</v>
      </c>
      <c r="AE63" s="41">
        <f>-(AE62/2)*Inflation_WACC_Taxes_Price!$C$24-MIN(AE61,SUM($C62:AD62)*Inflation_WACC_Taxes_Price!$C$24)</f>
        <v>0</v>
      </c>
      <c r="AF63" s="41">
        <f>-(AF62/2)*Inflation_WACC_Taxes_Price!$C$24-MIN(AF61,SUM($C62:AE62)*Inflation_WACC_Taxes_Price!$C$24)</f>
        <v>0</v>
      </c>
      <c r="AG63" s="41">
        <f>-(AG62/2)*Inflation_WACC_Taxes_Price!$C$24-MIN(AG61,SUM($C62:AF62)*Inflation_WACC_Taxes_Price!$C$24)</f>
        <v>0</v>
      </c>
      <c r="AH63" s="41">
        <f>-(AH62/2)*Inflation_WACC_Taxes_Price!$C$24-MIN(AH61,SUM($C62:AG62)*Inflation_WACC_Taxes_Price!$C$24)</f>
        <v>0</v>
      </c>
      <c r="AI63" s="41">
        <f>-(AI62/2)*Inflation_WACC_Taxes_Price!$C$24-MIN(AI61,SUM($C62:AH62)*Inflation_WACC_Taxes_Price!$C$24)</f>
        <v>0</v>
      </c>
      <c r="AJ63" s="41">
        <f>-(AJ62/2)*Inflation_WACC_Taxes_Price!$C$24-MIN(AJ61,SUM($C62:AI62)*Inflation_WACC_Taxes_Price!$C$24)</f>
        <v>0</v>
      </c>
      <c r="AK63" s="41">
        <f>-(AK62/2)*Inflation_WACC_Taxes_Price!$C$24-MIN(AK61,SUM($C62:AJ62)*Inflation_WACC_Taxes_Price!$C$24)</f>
        <v>0</v>
      </c>
      <c r="AL63" s="41">
        <f>-(AL62/2)*Inflation_WACC_Taxes_Price!$C$24-MIN(AL61,SUM($C62:AK62)*Inflation_WACC_Taxes_Price!$C$24)</f>
        <v>0</v>
      </c>
      <c r="AM63" s="41">
        <f>-(AM62/2)*Inflation_WACC_Taxes_Price!$C$24-MIN(AM61,SUM($C62:AL62)*Inflation_WACC_Taxes_Price!$C$24)</f>
        <v>0</v>
      </c>
      <c r="AN63" s="41">
        <f>-(AN62/2)*Inflation_WACC_Taxes_Price!$C$24-MIN(AN61,SUM($C62:AM62)*Inflation_WACC_Taxes_Price!$C$24)</f>
        <v>0</v>
      </c>
      <c r="AO63" s="41">
        <f>-(AO62/2)*Inflation_WACC_Taxes_Price!$C$24-MIN(AO61,SUM($C62:AN62)*Inflation_WACC_Taxes_Price!$C$24)</f>
        <v>0</v>
      </c>
      <c r="AP63" s="41">
        <f>-(AP62/2)*Inflation_WACC_Taxes_Price!$C$24-MIN(AP61,SUM($C62:AO62)*Inflation_WACC_Taxes_Price!$C$24)</f>
        <v>0</v>
      </c>
      <c r="AQ63" s="41">
        <f>-(AQ62/2)*Inflation_WACC_Taxes_Price!$C$24-MIN(AQ61,SUM($C62:AP62)*Inflation_WACC_Taxes_Price!$C$24)</f>
        <v>0</v>
      </c>
      <c r="AR63" s="41">
        <f>-(AR62/2)*Inflation_WACC_Taxes_Price!$C$24-MIN(AR61,SUM($C62:AQ62)*Inflation_WACC_Taxes_Price!$C$24)</f>
        <v>0</v>
      </c>
      <c r="AS63" s="41">
        <f>-(AS62/2)*Inflation_WACC_Taxes_Price!$C$24-MIN(AS61,SUM($C62:AR62)*Inflation_WACC_Taxes_Price!$C$24)</f>
        <v>0</v>
      </c>
      <c r="AT63" s="41">
        <f>-(AT62/2)*Inflation_WACC_Taxes_Price!$C$24-MIN(AT61,SUM($C62:AS62)*Inflation_WACC_Taxes_Price!$C$24)</f>
        <v>0</v>
      </c>
      <c r="AU63" s="41">
        <f>-(AU62/2)*Inflation_WACC_Taxes_Price!$C$24-MIN(AU61,SUM($C62:AT62)*Inflation_WACC_Taxes_Price!$C$24)</f>
        <v>0</v>
      </c>
      <c r="AV63" s="41">
        <f>-(AV62/2)*Inflation_WACC_Taxes_Price!$C$24-MIN(AV61,SUM($C62:AU62)*Inflation_WACC_Taxes_Price!$C$24)</f>
        <v>0</v>
      </c>
      <c r="AW63" s="41">
        <f>-(AW62/2)*Inflation_WACC_Taxes_Price!$C$24-MIN(AW61,SUM($C62:AV62)*Inflation_WACC_Taxes_Price!$C$24)</f>
        <v>0</v>
      </c>
      <c r="AX63" s="41">
        <f>-(AX62/2)*Inflation_WACC_Taxes_Price!$C$24-MIN(AX61,SUM($C62:AW62)*Inflation_WACC_Taxes_Price!$C$24)</f>
        <v>0</v>
      </c>
      <c r="AY63" s="41">
        <f>-(AY62/2)*Inflation_WACC_Taxes_Price!$C$24-MIN(AY61,SUM($C62:AX62)*Inflation_WACC_Taxes_Price!$C$24)</f>
        <v>0</v>
      </c>
      <c r="AZ63" s="41">
        <f>-(AZ62/2)*Inflation_WACC_Taxes_Price!$C$24-MIN(AZ61,SUM($C62:AY62)*Inflation_WACC_Taxes_Price!$C$24)</f>
        <v>0</v>
      </c>
      <c r="BA63" s="41">
        <f>-(BA62/2)*Inflation_WACC_Taxes_Price!$C$24-MIN(BA61,SUM($C62:AZ62)*Inflation_WACC_Taxes_Price!$C$24)</f>
        <v>0</v>
      </c>
      <c r="BB63" s="41">
        <f>-(BB62/2)*Inflation_WACC_Taxes_Price!$C$24-MIN(BB61,SUM($C62:BA62)*Inflation_WACC_Taxes_Price!$C$24)</f>
        <v>0</v>
      </c>
      <c r="BC63" s="41">
        <f>-(BC62/2)*Inflation_WACC_Taxes_Price!$C$24-MIN(BC61,SUM($C62:BB62)*Inflation_WACC_Taxes_Price!$C$24)</f>
        <v>0</v>
      </c>
      <c r="BD63" s="41">
        <f>-(BD62/2)*Inflation_WACC_Taxes_Price!$C$24-MIN(BD61,SUM($C62:BC62)*Inflation_WACC_Taxes_Price!$C$24)</f>
        <v>0</v>
      </c>
      <c r="BE63" s="41">
        <f>-(BE62/2)*Inflation_WACC_Taxes_Price!$C$24-MIN(BE61,SUM($C62:BD62)*Inflation_WACC_Taxes_Price!$C$24)</f>
        <v>0</v>
      </c>
      <c r="BF63" s="41">
        <f>-(BF62/2)*Inflation_WACC_Taxes_Price!$C$24-MIN(BF61,SUM($C62:BE62)*Inflation_WACC_Taxes_Price!$C$24)</f>
        <v>0</v>
      </c>
      <c r="BG63" s="41">
        <f>-(BG62/2)*Inflation_WACC_Taxes_Price!$C$24-MIN(BG61,SUM($C62:BF62)*Inflation_WACC_Taxes_Price!$C$24)</f>
        <v>0</v>
      </c>
      <c r="BH63" s="41">
        <f>-(BH62/2)*Inflation_WACC_Taxes_Price!$C$24-MIN(BH61,SUM($C62:BG62)*Inflation_WACC_Taxes_Price!$C$24)</f>
        <v>0</v>
      </c>
      <c r="BI63" s="41">
        <f>-(BI62/2)*Inflation_WACC_Taxes_Price!$C$24-MIN(BI61,SUM($C62:BH62)*Inflation_WACC_Taxes_Price!$C$24)</f>
        <v>0</v>
      </c>
      <c r="BJ63" s="41">
        <f>-(BJ62/2)*Inflation_WACC_Taxes_Price!$C$24-MIN(BJ61,SUM($C62:BI62)*Inflation_WACC_Taxes_Price!$C$24)</f>
        <v>0</v>
      </c>
      <c r="BK63" s="41">
        <f>-(BK62/2)*Inflation_WACC_Taxes_Price!$C$24-MIN(BK61,SUM($C62:BJ62)*Inflation_WACC_Taxes_Price!$C$24)</f>
        <v>0</v>
      </c>
      <c r="BL63" s="41">
        <f>-(BL62/2)*Inflation_WACC_Taxes_Price!$C$24-MIN(BL61,SUM($C62:BK62)*Inflation_WACC_Taxes_Price!$C$24)</f>
        <v>0</v>
      </c>
      <c r="BM63" s="41">
        <f>-(BM62/2)*Inflation_WACC_Taxes_Price!$C$24-MIN(BM61,SUM($C62:BL62)*Inflation_WACC_Taxes_Price!$C$24)</f>
        <v>0</v>
      </c>
      <c r="BN63" s="41">
        <f>-(BN62/2)*Inflation_WACC_Taxes_Price!$C$24-MIN(BN61,SUM($C62:BM62)*Inflation_WACC_Taxes_Price!$C$24)</f>
        <v>0</v>
      </c>
      <c r="BO63" s="41">
        <f>-(BO62/2)*Inflation_WACC_Taxes_Price!$C$24-MIN(BO61,SUM($C62:BN62)*Inflation_WACC_Taxes_Price!$C$24)</f>
        <v>0</v>
      </c>
      <c r="BP63" s="41">
        <f>-(BP62/2)*Inflation_WACC_Taxes_Price!$C$24-MIN(BP61,SUM($C62:BO62)*Inflation_WACC_Taxes_Price!$C$24)</f>
        <v>0</v>
      </c>
      <c r="BQ63" s="41">
        <f>-(BQ62/2)*Inflation_WACC_Taxes_Price!$C$24-MIN(BQ61,SUM($C62:BP62)*Inflation_WACC_Taxes_Price!$C$24)</f>
        <v>0</v>
      </c>
      <c r="BR63" s="41">
        <f>-(BR62/2)*Inflation_WACC_Taxes_Price!$C$24-MIN(BR61,SUM($C62:BQ62)*Inflation_WACC_Taxes_Price!$C$24)</f>
        <v>0</v>
      </c>
      <c r="BS63" s="41">
        <f>-(BS62/2)*Inflation_WACC_Taxes_Price!$C$24-MIN(BS61,SUM($C62:BR62)*Inflation_WACC_Taxes_Price!$C$24)</f>
        <v>0</v>
      </c>
      <c r="BT63" s="41">
        <f>-(BT62/2)*Inflation_WACC_Taxes_Price!$C$24-MIN(BT61,SUM($C62:BS62)*Inflation_WACC_Taxes_Price!$C$24)</f>
        <v>0</v>
      </c>
      <c r="BU63" s="41">
        <f>-(BU62/2)*Inflation_WACC_Taxes_Price!$C$24-MIN(BU61,SUM($C62:BT62)*Inflation_WACC_Taxes_Price!$C$24)</f>
        <v>0</v>
      </c>
      <c r="BV63" s="41">
        <f>-(BV62/2)*Inflation_WACC_Taxes_Price!$C$24-MIN(BV61,SUM($C62:BU62)*Inflation_WACC_Taxes_Price!$C$24)</f>
        <v>0</v>
      </c>
      <c r="BW63" s="41">
        <f>-(BW62/2)*Inflation_WACC_Taxes_Price!$C$24-MIN(BW61,SUM($C62:BV62)*Inflation_WACC_Taxes_Price!$C$24)</f>
        <v>0</v>
      </c>
      <c r="BX63" s="41">
        <f>-(BX62/2)*Inflation_WACC_Taxes_Price!$C$24-MIN(BX61,SUM($C62:BW62)*Inflation_WACC_Taxes_Price!$C$24)</f>
        <v>0</v>
      </c>
      <c r="BY63" s="41">
        <f>-(BY62/2)*Inflation_WACC_Taxes_Price!$C$24-MIN(BY61,SUM($C62:BX62)*Inflation_WACC_Taxes_Price!$C$24)</f>
        <v>0</v>
      </c>
      <c r="BZ63" s="41">
        <f>-(BZ62/2)*Inflation_WACC_Taxes_Price!$C$24-MIN(BZ61,SUM($C62:BY62)*Inflation_WACC_Taxes_Price!$C$24)</f>
        <v>0</v>
      </c>
      <c r="CA63" s="41">
        <f>-(CA62/2)*Inflation_WACC_Taxes_Price!$C$24-MIN(CA61,SUM($C62:BZ62)*Inflation_WACC_Taxes_Price!$C$24)</f>
        <v>0</v>
      </c>
      <c r="CB63" s="41">
        <f>-(CB62/2)*Inflation_WACC_Taxes_Price!$C$24-MIN(CB61,SUM($C62:CA62)*Inflation_WACC_Taxes_Price!$C$24)</f>
        <v>0</v>
      </c>
      <c r="CC63" s="41">
        <f>-(CC62/2)*Inflation_WACC_Taxes_Price!$C$24-MIN(CC61,SUM($C62:CB62)*Inflation_WACC_Taxes_Price!$C$24)</f>
        <v>0</v>
      </c>
      <c r="CD63" s="41">
        <f>-(CD62/2)*Inflation_WACC_Taxes_Price!$C$24-MIN(CD61,SUM($C62:CC62)*Inflation_WACC_Taxes_Price!$C$24)</f>
        <v>0</v>
      </c>
      <c r="CE63" s="41">
        <f>-(CE62/2)*Inflation_WACC_Taxes_Price!$C$24-MIN(CE61,SUM($C62:CD62)*Inflation_WACC_Taxes_Price!$C$24)</f>
        <v>0</v>
      </c>
      <c r="CF63" s="41">
        <f>-(CF62/2)*Inflation_WACC_Taxes_Price!$C$24-MIN(CF61,SUM($C62:CE62)*Inflation_WACC_Taxes_Price!$C$24)</f>
        <v>0</v>
      </c>
      <c r="CG63" s="41">
        <f>-(CG62/2)*Inflation_WACC_Taxes_Price!$C$24-MIN(CG61,SUM($C62:CF62)*Inflation_WACC_Taxes_Price!$C$24)</f>
        <v>0</v>
      </c>
      <c r="CH63" s="41">
        <f>-(CH62/2)*Inflation_WACC_Taxes_Price!$C$24-MIN(CH61,SUM($C62:CG62)*Inflation_WACC_Taxes_Price!$C$24)</f>
        <v>0</v>
      </c>
      <c r="CI63" s="41">
        <f>-(CI62/2)*Inflation_WACC_Taxes_Price!$C$24-MIN(CI61,SUM($C62:CH62)*Inflation_WACC_Taxes_Price!$C$24)</f>
        <v>0</v>
      </c>
      <c r="CJ63" s="41">
        <f>-(CJ62/2)*Inflation_WACC_Taxes_Price!$C$24-MIN(CJ61,SUM($C62:CI62)*Inflation_WACC_Taxes_Price!$C$24)</f>
        <v>0</v>
      </c>
      <c r="CK63" s="41">
        <f>-(CK62/2)*Inflation_WACC_Taxes_Price!$C$24-MIN(CK61,SUM($C62:CJ62)*Inflation_WACC_Taxes_Price!$C$24)</f>
        <v>0</v>
      </c>
      <c r="CL63" s="41">
        <f>-(CL62/2)*Inflation_WACC_Taxes_Price!$C$24-MIN(CL61,SUM($C62:CK62)*Inflation_WACC_Taxes_Price!$C$24)</f>
        <v>0</v>
      </c>
      <c r="CM63" s="41">
        <f>-(CM62/2)*Inflation_WACC_Taxes_Price!$C$24-MIN(CM61,SUM($C62:CL62)*Inflation_WACC_Taxes_Price!$C$24)</f>
        <v>0</v>
      </c>
      <c r="CN63" s="41">
        <f>-(CN62/2)*Inflation_WACC_Taxes_Price!$C$24-MIN(CN61,SUM($C62:CM62)*Inflation_WACC_Taxes_Price!$C$24)</f>
        <v>0</v>
      </c>
      <c r="CO63" s="41">
        <f>-(CO62/2)*Inflation_WACC_Taxes_Price!$C$24-MIN(CO61,SUM($C62:CN62)*Inflation_WACC_Taxes_Price!$C$24)</f>
        <v>0</v>
      </c>
      <c r="CP63" s="41">
        <f>-(CP62/2)*Inflation_WACC_Taxes_Price!$C$24-MIN(CP61,SUM($C62:CO62)*Inflation_WACC_Taxes_Price!$C$24)</f>
        <v>0</v>
      </c>
      <c r="CQ63" s="41">
        <f>-(CQ62/2)*Inflation_WACC_Taxes_Price!$C$24-MIN(CQ61,SUM($C62:CP62)*Inflation_WACC_Taxes_Price!$C$24)</f>
        <v>0</v>
      </c>
      <c r="CR63" s="41">
        <f>-(CR62/2)*Inflation_WACC_Taxes_Price!$C$24-MIN(CR61,SUM($C62:CQ62)*Inflation_WACC_Taxes_Price!$C$24)</f>
        <v>0</v>
      </c>
      <c r="CS63" s="41">
        <f>-(CS62/2)*Inflation_WACC_Taxes_Price!$C$24-MIN(CS61,SUM($C62:CR62)*Inflation_WACC_Taxes_Price!$C$24)</f>
        <v>0</v>
      </c>
      <c r="CT63" s="41">
        <f>-(CT62/2)*Inflation_WACC_Taxes_Price!$C$24-MIN(CT61,SUM($C62:CS62)*Inflation_WACC_Taxes_Price!$C$24)</f>
        <v>0</v>
      </c>
      <c r="CU63" s="41">
        <f>-(CU62/2)*Inflation_WACC_Taxes_Price!$C$24-MIN(CU61,SUM($C62:CT62)*Inflation_WACC_Taxes_Price!$C$24)</f>
        <v>0</v>
      </c>
      <c r="CV63" s="41">
        <f>-(CV62/2)*Inflation_WACC_Taxes_Price!$C$24-MIN(CV61,SUM($C62:CU62)*Inflation_WACC_Taxes_Price!$C$24)</f>
        <v>0</v>
      </c>
      <c r="CW63" s="41">
        <f>-(CW62/2)*Inflation_WACC_Taxes_Price!$C$24-MIN(CW61,SUM($C62:CV62)*Inflation_WACC_Taxes_Price!$C$24)</f>
        <v>0</v>
      </c>
      <c r="CX63" s="41">
        <f>-(CX62/2)*Inflation_WACC_Taxes_Price!$C$24-MIN(CX61,SUM($C62:CW62)*Inflation_WACC_Taxes_Price!$C$24)</f>
        <v>0</v>
      </c>
      <c r="CY63" s="41">
        <f>-(CY62/2)*Inflation_WACC_Taxes_Price!$C$24-MIN(CY61,SUM($C62:CX62)*Inflation_WACC_Taxes_Price!$C$24)</f>
        <v>0</v>
      </c>
      <c r="CZ63" s="41">
        <f>-(CZ62/2)*Inflation_WACC_Taxes_Price!$C$24-MIN(CZ61,SUM($C62:CY62)*Inflation_WACC_Taxes_Price!$C$24)</f>
        <v>0</v>
      </c>
      <c r="DA63" s="41">
        <f>-(DA62/2)*Inflation_WACC_Taxes_Price!$C$24-MIN(DA61,SUM($C62:CZ62)*Inflation_WACC_Taxes_Price!$C$24)</f>
        <v>0</v>
      </c>
      <c r="DB63" s="41">
        <f>-(DB62/2)*Inflation_WACC_Taxes_Price!$C$24-MIN(DB61,SUM($C62:DA62)*Inflation_WACC_Taxes_Price!$C$24)</f>
        <v>0</v>
      </c>
      <c r="DC63" s="41">
        <f>-(DC62/2)*Inflation_WACC_Taxes_Price!$C$24-MIN(DC61,SUM($C62:DB62)*Inflation_WACC_Taxes_Price!$C$24)</f>
        <v>0</v>
      </c>
    </row>
    <row r="64" spans="2:107" x14ac:dyDescent="0.35">
      <c r="B64" s="40" t="s">
        <v>107</v>
      </c>
      <c r="H64" s="41">
        <f>H61+H62+H63</f>
        <v>0</v>
      </c>
      <c r="I64" s="41">
        <f>I61+I62+I63</f>
        <v>0</v>
      </c>
      <c r="J64" s="41">
        <f t="shared" ref="J64:BU64" si="58">J61+J62+J63</f>
        <v>0</v>
      </c>
      <c r="K64" s="41">
        <f t="shared" si="58"/>
        <v>0</v>
      </c>
      <c r="L64" s="41">
        <f t="shared" si="58"/>
        <v>0</v>
      </c>
      <c r="M64" s="41">
        <f t="shared" si="58"/>
        <v>0</v>
      </c>
      <c r="N64" s="41">
        <f t="shared" si="58"/>
        <v>0</v>
      </c>
      <c r="O64" s="41">
        <f t="shared" si="58"/>
        <v>0</v>
      </c>
      <c r="P64" s="41">
        <f t="shared" si="58"/>
        <v>0</v>
      </c>
      <c r="Q64" s="41">
        <f t="shared" si="58"/>
        <v>0</v>
      </c>
      <c r="R64" s="41">
        <f t="shared" si="58"/>
        <v>0</v>
      </c>
      <c r="S64" s="41">
        <f t="shared" si="58"/>
        <v>0</v>
      </c>
      <c r="T64" s="41">
        <f t="shared" si="58"/>
        <v>0</v>
      </c>
      <c r="U64" s="41">
        <f t="shared" si="58"/>
        <v>0</v>
      </c>
      <c r="V64" s="41">
        <f t="shared" si="58"/>
        <v>0</v>
      </c>
      <c r="W64" s="41">
        <f t="shared" si="58"/>
        <v>0</v>
      </c>
      <c r="X64" s="41">
        <f t="shared" si="58"/>
        <v>0</v>
      </c>
      <c r="Y64" s="41">
        <f t="shared" si="58"/>
        <v>0</v>
      </c>
      <c r="Z64" s="41">
        <f t="shared" si="58"/>
        <v>0</v>
      </c>
      <c r="AA64" s="41">
        <f t="shared" si="58"/>
        <v>0</v>
      </c>
      <c r="AB64" s="41">
        <f t="shared" si="58"/>
        <v>0</v>
      </c>
      <c r="AC64" s="41">
        <f t="shared" si="58"/>
        <v>0</v>
      </c>
      <c r="AD64" s="41">
        <f t="shared" si="58"/>
        <v>0</v>
      </c>
      <c r="AE64" s="41">
        <f t="shared" si="58"/>
        <v>0</v>
      </c>
      <c r="AF64" s="41">
        <f t="shared" si="58"/>
        <v>0</v>
      </c>
      <c r="AG64" s="41">
        <f t="shared" si="58"/>
        <v>0</v>
      </c>
      <c r="AH64" s="41">
        <f t="shared" si="58"/>
        <v>0</v>
      </c>
      <c r="AI64" s="41">
        <f t="shared" si="58"/>
        <v>0</v>
      </c>
      <c r="AJ64" s="41">
        <f t="shared" si="58"/>
        <v>0</v>
      </c>
      <c r="AK64" s="41">
        <f t="shared" si="58"/>
        <v>0</v>
      </c>
      <c r="AL64" s="41">
        <f t="shared" si="58"/>
        <v>0</v>
      </c>
      <c r="AM64" s="41">
        <f t="shared" si="58"/>
        <v>0</v>
      </c>
      <c r="AN64" s="41">
        <f t="shared" si="58"/>
        <v>0</v>
      </c>
      <c r="AO64" s="41">
        <f t="shared" si="58"/>
        <v>0</v>
      </c>
      <c r="AP64" s="41">
        <f t="shared" si="58"/>
        <v>0</v>
      </c>
      <c r="AQ64" s="41">
        <f t="shared" si="58"/>
        <v>0</v>
      </c>
      <c r="AR64" s="41">
        <f t="shared" si="58"/>
        <v>0</v>
      </c>
      <c r="AS64" s="41">
        <f t="shared" si="58"/>
        <v>0</v>
      </c>
      <c r="AT64" s="41">
        <f t="shared" si="58"/>
        <v>0</v>
      </c>
      <c r="AU64" s="41">
        <f t="shared" si="58"/>
        <v>0</v>
      </c>
      <c r="AV64" s="41">
        <f t="shared" si="58"/>
        <v>0</v>
      </c>
      <c r="AW64" s="41">
        <f t="shared" si="58"/>
        <v>0</v>
      </c>
      <c r="AX64" s="41">
        <f t="shared" si="58"/>
        <v>0</v>
      </c>
      <c r="AY64" s="41">
        <f t="shared" si="58"/>
        <v>0</v>
      </c>
      <c r="AZ64" s="41">
        <f t="shared" si="58"/>
        <v>0</v>
      </c>
      <c r="BA64" s="41">
        <f t="shared" si="58"/>
        <v>0</v>
      </c>
      <c r="BB64" s="41">
        <f t="shared" si="58"/>
        <v>0</v>
      </c>
      <c r="BC64" s="41">
        <f t="shared" si="58"/>
        <v>0</v>
      </c>
      <c r="BD64" s="41">
        <f t="shared" si="58"/>
        <v>0</v>
      </c>
      <c r="BE64" s="41">
        <f t="shared" si="58"/>
        <v>0</v>
      </c>
      <c r="BF64" s="41">
        <f t="shared" si="58"/>
        <v>0</v>
      </c>
      <c r="BG64" s="41">
        <f t="shared" si="58"/>
        <v>0</v>
      </c>
      <c r="BH64" s="41">
        <f t="shared" si="58"/>
        <v>0</v>
      </c>
      <c r="BI64" s="41">
        <f t="shared" si="58"/>
        <v>0</v>
      </c>
      <c r="BJ64" s="41">
        <f t="shared" si="58"/>
        <v>0</v>
      </c>
      <c r="BK64" s="41">
        <f t="shared" si="58"/>
        <v>0</v>
      </c>
      <c r="BL64" s="41">
        <f t="shared" si="58"/>
        <v>0</v>
      </c>
      <c r="BM64" s="41">
        <f t="shared" si="58"/>
        <v>0</v>
      </c>
      <c r="BN64" s="41">
        <f t="shared" si="58"/>
        <v>0</v>
      </c>
      <c r="BO64" s="41">
        <f t="shared" si="58"/>
        <v>0</v>
      </c>
      <c r="BP64" s="41">
        <f t="shared" si="58"/>
        <v>0</v>
      </c>
      <c r="BQ64" s="41">
        <f t="shared" si="58"/>
        <v>0</v>
      </c>
      <c r="BR64" s="41">
        <f t="shared" si="58"/>
        <v>0</v>
      </c>
      <c r="BS64" s="41">
        <f t="shared" si="58"/>
        <v>0</v>
      </c>
      <c r="BT64" s="41">
        <f t="shared" si="58"/>
        <v>0</v>
      </c>
      <c r="BU64" s="41">
        <f t="shared" si="58"/>
        <v>0</v>
      </c>
      <c r="BV64" s="41">
        <f t="shared" ref="BV64:DC64" si="59">BV61+BV62+BV63</f>
        <v>0</v>
      </c>
      <c r="BW64" s="41">
        <f t="shared" si="59"/>
        <v>0</v>
      </c>
      <c r="BX64" s="41">
        <f t="shared" si="59"/>
        <v>0</v>
      </c>
      <c r="BY64" s="41">
        <f t="shared" si="59"/>
        <v>0</v>
      </c>
      <c r="BZ64" s="41">
        <f t="shared" si="59"/>
        <v>0</v>
      </c>
      <c r="CA64" s="41">
        <f t="shared" si="59"/>
        <v>0</v>
      </c>
      <c r="CB64" s="41">
        <f t="shared" si="59"/>
        <v>0</v>
      </c>
      <c r="CC64" s="41">
        <f t="shared" si="59"/>
        <v>0</v>
      </c>
      <c r="CD64" s="41">
        <f t="shared" si="59"/>
        <v>0</v>
      </c>
      <c r="CE64" s="41">
        <f t="shared" si="59"/>
        <v>0</v>
      </c>
      <c r="CF64" s="41">
        <f t="shared" si="59"/>
        <v>0</v>
      </c>
      <c r="CG64" s="41">
        <f t="shared" si="59"/>
        <v>0</v>
      </c>
      <c r="CH64" s="41">
        <f t="shared" si="59"/>
        <v>0</v>
      </c>
      <c r="CI64" s="41">
        <f t="shared" si="59"/>
        <v>0</v>
      </c>
      <c r="CJ64" s="41">
        <f t="shared" si="59"/>
        <v>0</v>
      </c>
      <c r="CK64" s="41">
        <f t="shared" si="59"/>
        <v>0</v>
      </c>
      <c r="CL64" s="41">
        <f t="shared" si="59"/>
        <v>0</v>
      </c>
      <c r="CM64" s="41">
        <f t="shared" si="59"/>
        <v>0</v>
      </c>
      <c r="CN64" s="41">
        <f t="shared" si="59"/>
        <v>0</v>
      </c>
      <c r="CO64" s="41">
        <f t="shared" si="59"/>
        <v>0</v>
      </c>
      <c r="CP64" s="41">
        <f t="shared" si="59"/>
        <v>0</v>
      </c>
      <c r="CQ64" s="41">
        <f t="shared" si="59"/>
        <v>0</v>
      </c>
      <c r="CR64" s="41">
        <f t="shared" si="59"/>
        <v>0</v>
      </c>
      <c r="CS64" s="41">
        <f t="shared" si="59"/>
        <v>0</v>
      </c>
      <c r="CT64" s="41">
        <f t="shared" si="59"/>
        <v>0</v>
      </c>
      <c r="CU64" s="41">
        <f t="shared" si="59"/>
        <v>0</v>
      </c>
      <c r="CV64" s="41">
        <f t="shared" si="59"/>
        <v>0</v>
      </c>
      <c r="CW64" s="41">
        <f t="shared" si="59"/>
        <v>0</v>
      </c>
      <c r="CX64" s="41">
        <f t="shared" si="59"/>
        <v>0</v>
      </c>
      <c r="CY64" s="41">
        <f t="shared" si="59"/>
        <v>0</v>
      </c>
      <c r="CZ64" s="41">
        <f t="shared" si="59"/>
        <v>0</v>
      </c>
      <c r="DA64" s="41">
        <f t="shared" si="59"/>
        <v>0</v>
      </c>
      <c r="DB64" s="41">
        <f t="shared" si="59"/>
        <v>0</v>
      </c>
      <c r="DC64" s="41">
        <f t="shared" si="59"/>
        <v>0</v>
      </c>
    </row>
    <row r="65" spans="2:107" x14ac:dyDescent="0.35">
      <c r="B65" s="40"/>
    </row>
    <row r="66" spans="2:107" x14ac:dyDescent="0.35">
      <c r="B66" t="str">
        <f>B$30</f>
        <v>Alliston MS</v>
      </c>
    </row>
    <row r="67" spans="2:107" x14ac:dyDescent="0.35">
      <c r="B67" s="40" t="s">
        <v>102</v>
      </c>
      <c r="H67" s="41">
        <f>C70</f>
        <v>0</v>
      </c>
      <c r="I67" s="41">
        <f>H70</f>
        <v>0</v>
      </c>
      <c r="J67" s="41">
        <f t="shared" ref="J67:BU67" si="60">I70</f>
        <v>0</v>
      </c>
      <c r="K67" s="41">
        <f t="shared" si="60"/>
        <v>0</v>
      </c>
      <c r="L67" s="41">
        <f t="shared" si="60"/>
        <v>0</v>
      </c>
      <c r="M67" s="41">
        <f t="shared" si="60"/>
        <v>1934026.3818000001</v>
      </c>
      <c r="N67" s="41">
        <f t="shared" si="60"/>
        <v>1934026.3818000001</v>
      </c>
      <c r="O67" s="41">
        <f t="shared" si="60"/>
        <v>1934026.3818000001</v>
      </c>
      <c r="P67" s="41">
        <f t="shared" si="60"/>
        <v>1934026.3818000001</v>
      </c>
      <c r="Q67" s="41">
        <f t="shared" si="60"/>
        <v>1934026.3818000001</v>
      </c>
      <c r="R67" s="41">
        <f t="shared" si="60"/>
        <v>1934026.3818000001</v>
      </c>
      <c r="S67" s="41">
        <f t="shared" si="60"/>
        <v>1934026.3818000001</v>
      </c>
      <c r="T67" s="41">
        <f t="shared" si="60"/>
        <v>1934026.3818000001</v>
      </c>
      <c r="U67" s="41">
        <f t="shared" si="60"/>
        <v>1934026.3818000001</v>
      </c>
      <c r="V67" s="41">
        <f t="shared" si="60"/>
        <v>1934026.3818000001</v>
      </c>
      <c r="W67" s="41">
        <f t="shared" si="60"/>
        <v>1934026.3818000001</v>
      </c>
      <c r="X67" s="41">
        <f t="shared" si="60"/>
        <v>1934026.3818000001</v>
      </c>
      <c r="Y67" s="41">
        <f t="shared" si="60"/>
        <v>1934026.3818000001</v>
      </c>
      <c r="Z67" s="41">
        <f t="shared" si="60"/>
        <v>1934026.3818000001</v>
      </c>
      <c r="AA67" s="41">
        <f t="shared" si="60"/>
        <v>1934026.3818000001</v>
      </c>
      <c r="AB67" s="41">
        <f t="shared" si="60"/>
        <v>1934026.3818000001</v>
      </c>
      <c r="AC67" s="41">
        <f t="shared" si="60"/>
        <v>1934026.3818000001</v>
      </c>
      <c r="AD67" s="41">
        <f t="shared" si="60"/>
        <v>1934026.3818000001</v>
      </c>
      <c r="AE67" s="41">
        <f t="shared" si="60"/>
        <v>1934026.3818000001</v>
      </c>
      <c r="AF67" s="41">
        <f t="shared" si="60"/>
        <v>1934026.3818000001</v>
      </c>
      <c r="AG67" s="41">
        <f t="shared" si="60"/>
        <v>1934026.3818000001</v>
      </c>
      <c r="AH67" s="41">
        <f t="shared" si="60"/>
        <v>1934026.3818000001</v>
      </c>
      <c r="AI67" s="41">
        <f t="shared" si="60"/>
        <v>1934026.3818000001</v>
      </c>
      <c r="AJ67" s="41">
        <f t="shared" si="60"/>
        <v>1934026.3818000001</v>
      </c>
      <c r="AK67" s="41">
        <f t="shared" si="60"/>
        <v>1934026.3818000001</v>
      </c>
      <c r="AL67" s="41">
        <f t="shared" si="60"/>
        <v>1934026.3818000001</v>
      </c>
      <c r="AM67" s="41">
        <f t="shared" si="60"/>
        <v>1934026.3818000001</v>
      </c>
      <c r="AN67" s="41">
        <f t="shared" si="60"/>
        <v>1934026.3818000001</v>
      </c>
      <c r="AO67" s="41">
        <f t="shared" si="60"/>
        <v>1934026.3818000001</v>
      </c>
      <c r="AP67" s="41">
        <f t="shared" si="60"/>
        <v>1934026.3818000001</v>
      </c>
      <c r="AQ67" s="41">
        <f t="shared" si="60"/>
        <v>1934026.3818000001</v>
      </c>
      <c r="AR67" s="41">
        <f t="shared" si="60"/>
        <v>1934026.3818000001</v>
      </c>
      <c r="AS67" s="41">
        <f t="shared" si="60"/>
        <v>1934026.3818000001</v>
      </c>
      <c r="AT67" s="41">
        <f t="shared" si="60"/>
        <v>1934026.3818000001</v>
      </c>
      <c r="AU67" s="41">
        <f t="shared" si="60"/>
        <v>1934026.3818000001</v>
      </c>
      <c r="AV67" s="41">
        <f t="shared" si="60"/>
        <v>1934026.3818000001</v>
      </c>
      <c r="AW67" s="41">
        <f t="shared" si="60"/>
        <v>1934026.3818000001</v>
      </c>
      <c r="AX67" s="41">
        <f t="shared" si="60"/>
        <v>1934026.3818000001</v>
      </c>
      <c r="AY67" s="41">
        <f t="shared" si="60"/>
        <v>1934026.3818000001</v>
      </c>
      <c r="AZ67" s="41">
        <f t="shared" si="60"/>
        <v>1934026.3818000001</v>
      </c>
      <c r="BA67" s="41">
        <f t="shared" si="60"/>
        <v>1934026.3818000001</v>
      </c>
      <c r="BB67" s="41">
        <f t="shared" si="60"/>
        <v>1934026.3818000001</v>
      </c>
      <c r="BC67" s="41">
        <f t="shared" si="60"/>
        <v>1934026.3818000001</v>
      </c>
      <c r="BD67" s="41">
        <f t="shared" si="60"/>
        <v>1934026.3818000001</v>
      </c>
      <c r="BE67" s="41">
        <f t="shared" si="60"/>
        <v>1934026.3818000001</v>
      </c>
      <c r="BF67" s="41">
        <f t="shared" si="60"/>
        <v>1934026.3818000001</v>
      </c>
      <c r="BG67" s="41">
        <f t="shared" si="60"/>
        <v>1934026.3818000001</v>
      </c>
      <c r="BH67" s="41">
        <f t="shared" si="60"/>
        <v>1934026.3818000001</v>
      </c>
      <c r="BI67" s="41">
        <f t="shared" si="60"/>
        <v>0</v>
      </c>
      <c r="BJ67" s="41">
        <f t="shared" si="60"/>
        <v>0</v>
      </c>
      <c r="BK67" s="41">
        <f t="shared" si="60"/>
        <v>0</v>
      </c>
      <c r="BL67" s="41">
        <f t="shared" si="60"/>
        <v>0</v>
      </c>
      <c r="BM67" s="41">
        <f t="shared" si="60"/>
        <v>0</v>
      </c>
      <c r="BN67" s="41">
        <f t="shared" si="60"/>
        <v>0</v>
      </c>
      <c r="BO67" s="41">
        <f t="shared" si="60"/>
        <v>0</v>
      </c>
      <c r="BP67" s="41">
        <f t="shared" si="60"/>
        <v>0</v>
      </c>
      <c r="BQ67" s="41">
        <f t="shared" si="60"/>
        <v>0</v>
      </c>
      <c r="BR67" s="41">
        <f t="shared" si="60"/>
        <v>0</v>
      </c>
      <c r="BS67" s="41">
        <f t="shared" si="60"/>
        <v>0</v>
      </c>
      <c r="BT67" s="41">
        <f t="shared" si="60"/>
        <v>0</v>
      </c>
      <c r="BU67" s="41">
        <f t="shared" si="60"/>
        <v>0</v>
      </c>
      <c r="BV67" s="41">
        <f t="shared" ref="BV67:DC67" si="61">BU70</f>
        <v>0</v>
      </c>
      <c r="BW67" s="41">
        <f t="shared" si="61"/>
        <v>0</v>
      </c>
      <c r="BX67" s="41">
        <f t="shared" si="61"/>
        <v>0</v>
      </c>
      <c r="BY67" s="41">
        <f t="shared" si="61"/>
        <v>0</v>
      </c>
      <c r="BZ67" s="41">
        <f t="shared" si="61"/>
        <v>0</v>
      </c>
      <c r="CA67" s="41">
        <f t="shared" si="61"/>
        <v>0</v>
      </c>
      <c r="CB67" s="41">
        <f t="shared" si="61"/>
        <v>0</v>
      </c>
      <c r="CC67" s="41">
        <f t="shared" si="61"/>
        <v>0</v>
      </c>
      <c r="CD67" s="41">
        <f t="shared" si="61"/>
        <v>0</v>
      </c>
      <c r="CE67" s="41">
        <f t="shared" si="61"/>
        <v>0</v>
      </c>
      <c r="CF67" s="41">
        <f t="shared" si="61"/>
        <v>0</v>
      </c>
      <c r="CG67" s="41">
        <f t="shared" si="61"/>
        <v>0</v>
      </c>
      <c r="CH67" s="41">
        <f t="shared" si="61"/>
        <v>0</v>
      </c>
      <c r="CI67" s="41">
        <f t="shared" si="61"/>
        <v>0</v>
      </c>
      <c r="CJ67" s="41">
        <f t="shared" si="61"/>
        <v>0</v>
      </c>
      <c r="CK67" s="41">
        <f t="shared" si="61"/>
        <v>0</v>
      </c>
      <c r="CL67" s="41">
        <f t="shared" si="61"/>
        <v>0</v>
      </c>
      <c r="CM67" s="41">
        <f t="shared" si="61"/>
        <v>0</v>
      </c>
      <c r="CN67" s="41">
        <f t="shared" si="61"/>
        <v>0</v>
      </c>
      <c r="CO67" s="41">
        <f t="shared" si="61"/>
        <v>0</v>
      </c>
      <c r="CP67" s="41">
        <f t="shared" si="61"/>
        <v>0</v>
      </c>
      <c r="CQ67" s="41">
        <f t="shared" si="61"/>
        <v>0</v>
      </c>
      <c r="CR67" s="41">
        <f t="shared" si="61"/>
        <v>0</v>
      </c>
      <c r="CS67" s="41">
        <f t="shared" si="61"/>
        <v>0</v>
      </c>
      <c r="CT67" s="41">
        <f t="shared" si="61"/>
        <v>0</v>
      </c>
      <c r="CU67" s="41">
        <f t="shared" si="61"/>
        <v>0</v>
      </c>
      <c r="CV67" s="41">
        <f t="shared" si="61"/>
        <v>0</v>
      </c>
      <c r="CW67" s="41">
        <f t="shared" si="61"/>
        <v>0</v>
      </c>
      <c r="CX67" s="41">
        <f t="shared" si="61"/>
        <v>0</v>
      </c>
      <c r="CY67" s="41">
        <f t="shared" si="61"/>
        <v>0</v>
      </c>
      <c r="CZ67" s="41">
        <f t="shared" si="61"/>
        <v>0</v>
      </c>
      <c r="DA67" s="41">
        <f t="shared" si="61"/>
        <v>0</v>
      </c>
      <c r="DB67" s="41">
        <f t="shared" si="61"/>
        <v>0</v>
      </c>
      <c r="DC67" s="41">
        <f t="shared" si="61"/>
        <v>0</v>
      </c>
    </row>
    <row r="68" spans="2:107" x14ac:dyDescent="0.35">
      <c r="B68" s="40" t="s">
        <v>111</v>
      </c>
      <c r="H68" s="41">
        <f>H$30</f>
        <v>0</v>
      </c>
      <c r="I68" s="41">
        <f t="shared" ref="I68:BT68" si="62">I$30</f>
        <v>0</v>
      </c>
      <c r="J68" s="41">
        <f t="shared" si="62"/>
        <v>0</v>
      </c>
      <c r="K68" s="41">
        <f t="shared" si="62"/>
        <v>0</v>
      </c>
      <c r="L68" s="41">
        <f t="shared" si="62"/>
        <v>1934026.3818000001</v>
      </c>
      <c r="M68" s="41">
        <f t="shared" si="62"/>
        <v>0</v>
      </c>
      <c r="N68" s="41">
        <f t="shared" si="62"/>
        <v>0</v>
      </c>
      <c r="O68" s="41">
        <f t="shared" si="62"/>
        <v>0</v>
      </c>
      <c r="P68" s="41">
        <f t="shared" si="62"/>
        <v>0</v>
      </c>
      <c r="Q68" s="41">
        <f t="shared" si="62"/>
        <v>0</v>
      </c>
      <c r="R68" s="41">
        <f t="shared" si="62"/>
        <v>0</v>
      </c>
      <c r="S68" s="41">
        <f t="shared" si="62"/>
        <v>0</v>
      </c>
      <c r="T68" s="41">
        <f t="shared" si="62"/>
        <v>0</v>
      </c>
      <c r="U68" s="41">
        <f t="shared" si="62"/>
        <v>0</v>
      </c>
      <c r="V68" s="41">
        <f t="shared" si="62"/>
        <v>0</v>
      </c>
      <c r="W68" s="41">
        <f t="shared" si="62"/>
        <v>0</v>
      </c>
      <c r="X68" s="41">
        <f t="shared" si="62"/>
        <v>0</v>
      </c>
      <c r="Y68" s="41">
        <f t="shared" si="62"/>
        <v>0</v>
      </c>
      <c r="Z68" s="41">
        <f t="shared" si="62"/>
        <v>0</v>
      </c>
      <c r="AA68" s="41">
        <f t="shared" si="62"/>
        <v>0</v>
      </c>
      <c r="AB68" s="41">
        <f t="shared" si="62"/>
        <v>0</v>
      </c>
      <c r="AC68" s="41">
        <f t="shared" si="62"/>
        <v>0</v>
      </c>
      <c r="AD68" s="41">
        <f t="shared" si="62"/>
        <v>0</v>
      </c>
      <c r="AE68" s="41">
        <f t="shared" si="62"/>
        <v>0</v>
      </c>
      <c r="AF68" s="41">
        <f t="shared" si="62"/>
        <v>0</v>
      </c>
      <c r="AG68" s="41">
        <f t="shared" si="62"/>
        <v>0</v>
      </c>
      <c r="AH68" s="41">
        <f t="shared" si="62"/>
        <v>0</v>
      </c>
      <c r="AI68" s="41">
        <f t="shared" si="62"/>
        <v>0</v>
      </c>
      <c r="AJ68" s="41">
        <f t="shared" si="62"/>
        <v>0</v>
      </c>
      <c r="AK68" s="41">
        <f t="shared" si="62"/>
        <v>0</v>
      </c>
      <c r="AL68" s="41">
        <f t="shared" si="62"/>
        <v>0</v>
      </c>
      <c r="AM68" s="41">
        <f t="shared" si="62"/>
        <v>0</v>
      </c>
      <c r="AN68" s="41">
        <f t="shared" si="62"/>
        <v>0</v>
      </c>
      <c r="AO68" s="41">
        <f t="shared" si="62"/>
        <v>0</v>
      </c>
      <c r="AP68" s="41">
        <f t="shared" si="62"/>
        <v>0</v>
      </c>
      <c r="AQ68" s="41">
        <f t="shared" si="62"/>
        <v>0</v>
      </c>
      <c r="AR68" s="41">
        <f t="shared" si="62"/>
        <v>0</v>
      </c>
      <c r="AS68" s="41">
        <f t="shared" si="62"/>
        <v>0</v>
      </c>
      <c r="AT68" s="41">
        <f t="shared" si="62"/>
        <v>0</v>
      </c>
      <c r="AU68" s="41">
        <f t="shared" si="62"/>
        <v>0</v>
      </c>
      <c r="AV68" s="41">
        <f t="shared" si="62"/>
        <v>0</v>
      </c>
      <c r="AW68" s="41">
        <f t="shared" si="62"/>
        <v>0</v>
      </c>
      <c r="AX68" s="41">
        <f t="shared" si="62"/>
        <v>0</v>
      </c>
      <c r="AY68" s="41">
        <f t="shared" si="62"/>
        <v>0</v>
      </c>
      <c r="AZ68" s="41">
        <f t="shared" si="62"/>
        <v>0</v>
      </c>
      <c r="BA68" s="41">
        <f t="shared" si="62"/>
        <v>0</v>
      </c>
      <c r="BB68" s="41">
        <f t="shared" si="62"/>
        <v>0</v>
      </c>
      <c r="BC68" s="41">
        <f t="shared" si="62"/>
        <v>0</v>
      </c>
      <c r="BD68" s="41">
        <f t="shared" si="62"/>
        <v>0</v>
      </c>
      <c r="BE68" s="41">
        <f t="shared" si="62"/>
        <v>0</v>
      </c>
      <c r="BF68" s="41">
        <f t="shared" si="62"/>
        <v>0</v>
      </c>
      <c r="BG68" s="41">
        <f t="shared" si="62"/>
        <v>0</v>
      </c>
      <c r="BH68" s="41">
        <f t="shared" si="62"/>
        <v>-1934026.3818000001</v>
      </c>
      <c r="BI68" s="41">
        <f t="shared" si="62"/>
        <v>0</v>
      </c>
      <c r="BJ68" s="41">
        <f t="shared" si="62"/>
        <v>0</v>
      </c>
      <c r="BK68" s="41">
        <f t="shared" si="62"/>
        <v>0</v>
      </c>
      <c r="BL68" s="41">
        <f t="shared" si="62"/>
        <v>0</v>
      </c>
      <c r="BM68" s="41">
        <f t="shared" si="62"/>
        <v>0</v>
      </c>
      <c r="BN68" s="41">
        <f t="shared" si="62"/>
        <v>0</v>
      </c>
      <c r="BO68" s="41">
        <f t="shared" si="62"/>
        <v>0</v>
      </c>
      <c r="BP68" s="41">
        <f t="shared" si="62"/>
        <v>0</v>
      </c>
      <c r="BQ68" s="41">
        <f t="shared" si="62"/>
        <v>0</v>
      </c>
      <c r="BR68" s="41">
        <f t="shared" si="62"/>
        <v>0</v>
      </c>
      <c r="BS68" s="41">
        <f t="shared" si="62"/>
        <v>0</v>
      </c>
      <c r="BT68" s="41">
        <f t="shared" si="62"/>
        <v>0</v>
      </c>
      <c r="BU68" s="41">
        <f t="shared" ref="BU68:DC68" si="63">BU$30</f>
        <v>0</v>
      </c>
      <c r="BV68" s="41">
        <f t="shared" si="63"/>
        <v>0</v>
      </c>
      <c r="BW68" s="41">
        <f t="shared" si="63"/>
        <v>0</v>
      </c>
      <c r="BX68" s="41">
        <f t="shared" si="63"/>
        <v>0</v>
      </c>
      <c r="BY68" s="41">
        <f t="shared" si="63"/>
        <v>0</v>
      </c>
      <c r="BZ68" s="41">
        <f t="shared" si="63"/>
        <v>0</v>
      </c>
      <c r="CA68" s="41">
        <f t="shared" si="63"/>
        <v>0</v>
      </c>
      <c r="CB68" s="41">
        <f t="shared" si="63"/>
        <v>0</v>
      </c>
      <c r="CC68" s="41">
        <f t="shared" si="63"/>
        <v>0</v>
      </c>
      <c r="CD68" s="41">
        <f t="shared" si="63"/>
        <v>0</v>
      </c>
      <c r="CE68" s="41">
        <f t="shared" si="63"/>
        <v>0</v>
      </c>
      <c r="CF68" s="41">
        <f t="shared" si="63"/>
        <v>0</v>
      </c>
      <c r="CG68" s="41">
        <f t="shared" si="63"/>
        <v>0</v>
      </c>
      <c r="CH68" s="41">
        <f t="shared" si="63"/>
        <v>0</v>
      </c>
      <c r="CI68" s="41">
        <f t="shared" si="63"/>
        <v>0</v>
      </c>
      <c r="CJ68" s="41">
        <f t="shared" si="63"/>
        <v>0</v>
      </c>
      <c r="CK68" s="41">
        <f t="shared" si="63"/>
        <v>0</v>
      </c>
      <c r="CL68" s="41">
        <f t="shared" si="63"/>
        <v>0</v>
      </c>
      <c r="CM68" s="41">
        <f t="shared" si="63"/>
        <v>0</v>
      </c>
      <c r="CN68" s="41">
        <f t="shared" si="63"/>
        <v>0</v>
      </c>
      <c r="CO68" s="41">
        <f t="shared" si="63"/>
        <v>0</v>
      </c>
      <c r="CP68" s="41">
        <f t="shared" si="63"/>
        <v>0</v>
      </c>
      <c r="CQ68" s="41">
        <f t="shared" si="63"/>
        <v>0</v>
      </c>
      <c r="CR68" s="41">
        <f t="shared" si="63"/>
        <v>0</v>
      </c>
      <c r="CS68" s="41">
        <f t="shared" si="63"/>
        <v>0</v>
      </c>
      <c r="CT68" s="41">
        <f t="shared" si="63"/>
        <v>0</v>
      </c>
      <c r="CU68" s="41">
        <f t="shared" si="63"/>
        <v>0</v>
      </c>
      <c r="CV68" s="41">
        <f t="shared" si="63"/>
        <v>0</v>
      </c>
      <c r="CW68" s="41">
        <f t="shared" si="63"/>
        <v>0</v>
      </c>
      <c r="CX68" s="41">
        <f t="shared" si="63"/>
        <v>0</v>
      </c>
      <c r="CY68" s="41">
        <f t="shared" si="63"/>
        <v>0</v>
      </c>
      <c r="CZ68" s="41">
        <f t="shared" si="63"/>
        <v>0</v>
      </c>
      <c r="DA68" s="41">
        <f t="shared" si="63"/>
        <v>0</v>
      </c>
      <c r="DB68" s="41">
        <f t="shared" si="63"/>
        <v>0</v>
      </c>
      <c r="DC68" s="41">
        <f t="shared" si="63"/>
        <v>0</v>
      </c>
    </row>
    <row r="69" spans="2:107" x14ac:dyDescent="0.35">
      <c r="B69" s="40" t="s">
        <v>103</v>
      </c>
      <c r="H69" s="82">
        <f>-(H68)*Inflation_WACC_Taxes_Price!$C$25-MIN(H67,SUM(G68:$G68)*Inflation_WACC_Taxes_Price!$C$25)</f>
        <v>0</v>
      </c>
      <c r="I69" s="82">
        <f>-(I68)*Inflation_WACC_Taxes_Price!$C$25-MIN(I67,SUM($G68:H68)*Inflation_WACC_Taxes_Price!$C$25)</f>
        <v>0</v>
      </c>
      <c r="J69" s="82">
        <f>-(J68)*Inflation_WACC_Taxes_Price!$C$25-MIN(J67,SUM($G68:I68)*Inflation_WACC_Taxes_Price!$C$25)</f>
        <v>0</v>
      </c>
      <c r="K69" s="41">
        <f>-(K68/2)*Inflation_WACC_Taxes_Price!$C$25-MIN(K67,SUM($G68:J68)*Inflation_WACC_Taxes_Price!$C$25)</f>
        <v>0</v>
      </c>
      <c r="L69" s="41">
        <f>-(L68/2)*Inflation_WACC_Taxes_Price!$C$25-MIN(L67,SUM($C68:K68)*Inflation_WACC_Taxes_Price!$C$25)</f>
        <v>0</v>
      </c>
      <c r="M69" s="41">
        <f>-(M68/2)*Inflation_WACC_Taxes_Price!$C$25-MIN(M67,SUM($C68:L68)*Inflation_WACC_Taxes_Price!$C$25)</f>
        <v>0</v>
      </c>
      <c r="N69" s="41">
        <f>-(N68/2)*Inflation_WACC_Taxes_Price!$C$25-MIN(N67,SUM($C68:M68)*Inflation_WACC_Taxes_Price!$C$25)</f>
        <v>0</v>
      </c>
      <c r="O69" s="41">
        <f>-(O68/2)*Inflation_WACC_Taxes_Price!$C$25-MIN(O67,SUM($C68:N68)*Inflation_WACC_Taxes_Price!$C$25)</f>
        <v>0</v>
      </c>
      <c r="P69" s="41">
        <f>-(P68/2)*Inflation_WACC_Taxes_Price!$C$25-MIN(P67,SUM($C68:O68)*Inflation_WACC_Taxes_Price!$C$25)</f>
        <v>0</v>
      </c>
      <c r="Q69" s="41">
        <f>-(Q68/2)*Inflation_WACC_Taxes_Price!$C$25-MIN(Q67,SUM($C68:P68)*Inflation_WACC_Taxes_Price!$C$25)</f>
        <v>0</v>
      </c>
      <c r="R69" s="41">
        <f>-(R68/2)*Inflation_WACC_Taxes_Price!$C$25-MIN(R67,SUM($C68:Q68)*Inflation_WACC_Taxes_Price!$C$25)</f>
        <v>0</v>
      </c>
      <c r="S69" s="41">
        <f>-(S68/2)*Inflation_WACC_Taxes_Price!$C$25-MIN(S67,SUM($C68:R68)*Inflation_WACC_Taxes_Price!$C$25)</f>
        <v>0</v>
      </c>
      <c r="T69" s="41">
        <f>-(T68/2)*Inflation_WACC_Taxes_Price!$C$25-MIN(T67,SUM($C68:S68)*Inflation_WACC_Taxes_Price!$C$25)</f>
        <v>0</v>
      </c>
      <c r="U69" s="41">
        <f>-(U68/2)*Inflation_WACC_Taxes_Price!$C$25-MIN(U67,SUM($C68:T68)*Inflation_WACC_Taxes_Price!$C$25)</f>
        <v>0</v>
      </c>
      <c r="V69" s="41">
        <f>-(V68/2)*Inflation_WACC_Taxes_Price!$C$25-MIN(V67,SUM($C68:U68)*Inflation_WACC_Taxes_Price!$C$25)</f>
        <v>0</v>
      </c>
      <c r="W69" s="41">
        <f>-(W68/2)*Inflation_WACC_Taxes_Price!$C$25-MIN(W67,SUM($C68:V68)*Inflation_WACC_Taxes_Price!$C$25)</f>
        <v>0</v>
      </c>
      <c r="X69" s="41">
        <f>-(X68/2)*Inflation_WACC_Taxes_Price!$C$25-MIN(X67,SUM($C68:W68)*Inflation_WACC_Taxes_Price!$C$25)</f>
        <v>0</v>
      </c>
      <c r="Y69" s="41">
        <f>-(Y68/2)*Inflation_WACC_Taxes_Price!$C$25-MIN(Y67,SUM($C68:X68)*Inflation_WACC_Taxes_Price!$C$25)</f>
        <v>0</v>
      </c>
      <c r="Z69" s="41">
        <f>-(Z68/2)*Inflation_WACC_Taxes_Price!$C$25-MIN(Z67,SUM($C68:Y68)*Inflation_WACC_Taxes_Price!$C$25)</f>
        <v>0</v>
      </c>
      <c r="AA69" s="41">
        <f>-(AA68/2)*Inflation_WACC_Taxes_Price!$C$25-MIN(AA67,SUM($C68:Z68)*Inflation_WACC_Taxes_Price!$C$25)</f>
        <v>0</v>
      </c>
      <c r="AB69" s="41">
        <f>-(AB68/2)*Inflation_WACC_Taxes_Price!$C$25-MIN(AB67,SUM($C68:AA68)*Inflation_WACC_Taxes_Price!$C$25)</f>
        <v>0</v>
      </c>
      <c r="AC69" s="41">
        <f>-(AC68/2)*Inflation_WACC_Taxes_Price!$C$25-MIN(AC67,SUM($C68:AB68)*Inflation_WACC_Taxes_Price!$C$25)</f>
        <v>0</v>
      </c>
      <c r="AD69" s="41">
        <f>-(AD68/2)*Inflation_WACC_Taxes_Price!$C$25-MIN(AD67,SUM($C68:AC68)*Inflation_WACC_Taxes_Price!$C$25)</f>
        <v>0</v>
      </c>
      <c r="AE69" s="41">
        <f>-(AE68/2)*Inflation_WACC_Taxes_Price!$C$25-MIN(AE67,SUM($C68:AD68)*Inflation_WACC_Taxes_Price!$C$25)</f>
        <v>0</v>
      </c>
      <c r="AF69" s="41">
        <f>-(AF68/2)*Inflation_WACC_Taxes_Price!$C$25-MIN(AF67,SUM($C68:AE68)*Inflation_WACC_Taxes_Price!$C$25)</f>
        <v>0</v>
      </c>
      <c r="AG69" s="41">
        <f>-(AG68/2)*Inflation_WACC_Taxes_Price!$C$25-MIN(AG67,SUM($C68:AF68)*Inflation_WACC_Taxes_Price!$C$25)</f>
        <v>0</v>
      </c>
      <c r="AH69" s="41">
        <f>-(AH68/2)*Inflation_WACC_Taxes_Price!$C$25-MIN(AH67,SUM($C68:AG68)*Inflation_WACC_Taxes_Price!$C$25)</f>
        <v>0</v>
      </c>
      <c r="AI69" s="41">
        <f>-(AI68/2)*Inflation_WACC_Taxes_Price!$C$25-MIN(AI67,SUM($C68:AH68)*Inflation_WACC_Taxes_Price!$C$25)</f>
        <v>0</v>
      </c>
      <c r="AJ69" s="41">
        <f>-(AJ68/2)*Inflation_WACC_Taxes_Price!$C$25-MIN(AJ67,SUM($C68:AI68)*Inflation_WACC_Taxes_Price!$C$25)</f>
        <v>0</v>
      </c>
      <c r="AK69" s="41">
        <f>-(AK68/2)*Inflation_WACC_Taxes_Price!$C$25-MIN(AK67,SUM($C68:AJ68)*Inflation_WACC_Taxes_Price!$C$25)</f>
        <v>0</v>
      </c>
      <c r="AL69" s="41">
        <f>-(AL68/2)*Inflation_WACC_Taxes_Price!$C$25-MIN(AL67,SUM($C68:AK68)*Inflation_WACC_Taxes_Price!$C$25)</f>
        <v>0</v>
      </c>
      <c r="AM69" s="41">
        <f>-(AM68/2)*Inflation_WACC_Taxes_Price!$C$25-MIN(AM67,SUM($C68:AL68)*Inflation_WACC_Taxes_Price!$C$25)</f>
        <v>0</v>
      </c>
      <c r="AN69" s="41">
        <f>-(AN68/2)*Inflation_WACC_Taxes_Price!$C$25-MIN(AN67,SUM($C68:AM68)*Inflation_WACC_Taxes_Price!$C$25)</f>
        <v>0</v>
      </c>
      <c r="AO69" s="41">
        <f>-(AO68/2)*Inflation_WACC_Taxes_Price!$C$25-MIN(AO67,SUM($C68:AN68)*Inflation_WACC_Taxes_Price!$C$25)</f>
        <v>0</v>
      </c>
      <c r="AP69" s="41">
        <f>-(AP68/2)*Inflation_WACC_Taxes_Price!$C$25-MIN(AP67,SUM($C68:AO68)*Inflation_WACC_Taxes_Price!$C$25)</f>
        <v>0</v>
      </c>
      <c r="AQ69" s="41">
        <f>-(AQ68/2)*Inflation_WACC_Taxes_Price!$C$25-MIN(AQ67,SUM($C68:AP68)*Inflation_WACC_Taxes_Price!$C$25)</f>
        <v>0</v>
      </c>
      <c r="AR69" s="41">
        <f>-(AR68/2)*Inflation_WACC_Taxes_Price!$C$25-MIN(AR67,SUM($C68:AQ68)*Inflation_WACC_Taxes_Price!$C$25)</f>
        <v>0</v>
      </c>
      <c r="AS69" s="41">
        <f>-(AS68/2)*Inflation_WACC_Taxes_Price!$C$25-MIN(AS67,SUM($C68:AR68)*Inflation_WACC_Taxes_Price!$C$25)</f>
        <v>0</v>
      </c>
      <c r="AT69" s="41">
        <f>-(AT68/2)*Inflation_WACC_Taxes_Price!$C$25-MIN(AT67,SUM($C68:AS68)*Inflation_WACC_Taxes_Price!$C$25)</f>
        <v>0</v>
      </c>
      <c r="AU69" s="41">
        <f>-(AU68/2)*Inflation_WACC_Taxes_Price!$C$25-MIN(AU67,SUM($C68:AT68)*Inflation_WACC_Taxes_Price!$C$25)</f>
        <v>0</v>
      </c>
      <c r="AV69" s="41">
        <f>-(AV68/2)*Inflation_WACC_Taxes_Price!$C$25-MIN(AV67,SUM($C68:AU68)*Inflation_WACC_Taxes_Price!$C$25)</f>
        <v>0</v>
      </c>
      <c r="AW69" s="41">
        <f>-(AW68/2)*Inflation_WACC_Taxes_Price!$C$25-MIN(AW67,SUM($C68:AV68)*Inflation_WACC_Taxes_Price!$C$25)</f>
        <v>0</v>
      </c>
      <c r="AX69" s="41">
        <f>-(AX68/2)*Inflation_WACC_Taxes_Price!$C$25-MIN(AX67,SUM($C68:AW68)*Inflation_WACC_Taxes_Price!$C$25)</f>
        <v>0</v>
      </c>
      <c r="AY69" s="41">
        <f>-(AY68/2)*Inflation_WACC_Taxes_Price!$C$25-MIN(AY67,SUM($C68:AX68)*Inflation_WACC_Taxes_Price!$C$25)</f>
        <v>0</v>
      </c>
      <c r="AZ69" s="41">
        <f>-(AZ68/2)*Inflation_WACC_Taxes_Price!$C$25-MIN(AZ67,SUM($C68:AY68)*Inflation_WACC_Taxes_Price!$C$25)</f>
        <v>0</v>
      </c>
      <c r="BA69" s="41">
        <f>-(BA68/2)*Inflation_WACC_Taxes_Price!$C$25-MIN(BA67,SUM($C68:AZ68)*Inflation_WACC_Taxes_Price!$C$25)</f>
        <v>0</v>
      </c>
      <c r="BB69" s="41">
        <f>-(BB68/2)*Inflation_WACC_Taxes_Price!$C$25-MIN(BB67,SUM($C68:BA68)*Inflation_WACC_Taxes_Price!$C$25)</f>
        <v>0</v>
      </c>
      <c r="BC69" s="41">
        <f>-(BC68/2)*Inflation_WACC_Taxes_Price!$C$25-MIN(BC67,SUM($C68:BB68)*Inflation_WACC_Taxes_Price!$C$25)</f>
        <v>0</v>
      </c>
      <c r="BD69" s="41">
        <f>-(BD68/2)*Inflation_WACC_Taxes_Price!$C$25-MIN(BD67,SUM($C68:BC68)*Inflation_WACC_Taxes_Price!$C$25)</f>
        <v>0</v>
      </c>
      <c r="BE69" s="41">
        <f>-(BE68/2)*Inflation_WACC_Taxes_Price!$C$25-MIN(BE67,SUM($C68:BD68)*Inflation_WACC_Taxes_Price!$C$25)</f>
        <v>0</v>
      </c>
      <c r="BF69" s="41">
        <f>-(BF68/2)*Inflation_WACC_Taxes_Price!$C$25-MIN(BF67,SUM($C68:BE68)*Inflation_WACC_Taxes_Price!$C$25)</f>
        <v>0</v>
      </c>
      <c r="BG69" s="41">
        <f>-(BG68/2)*Inflation_WACC_Taxes_Price!$C$25-MIN(BG67,SUM($C68:BF68)*Inflation_WACC_Taxes_Price!$C$25)</f>
        <v>0</v>
      </c>
      <c r="BH69" s="41">
        <f>-(BH68/2)*Inflation_WACC_Taxes_Price!$C$25-MIN(BH67,SUM($C68:BG68)*Inflation_WACC_Taxes_Price!$C$25)</f>
        <v>0</v>
      </c>
      <c r="BI69" s="41">
        <f>-(BI68/2)*Inflation_WACC_Taxes_Price!$C$25-MIN(BI67,SUM($C68:BH68)*Inflation_WACC_Taxes_Price!$C$25)</f>
        <v>0</v>
      </c>
      <c r="BJ69" s="41">
        <f>-(BJ68/2)*Inflation_WACC_Taxes_Price!$C$25-MIN(BJ67,SUM($C68:BI68)*Inflation_WACC_Taxes_Price!$C$25)</f>
        <v>0</v>
      </c>
      <c r="BK69" s="41">
        <f>-(BK68/2)*Inflation_WACC_Taxes_Price!$C$25-MIN(BK67,SUM($C68:BJ68)*Inflation_WACC_Taxes_Price!$C$25)</f>
        <v>0</v>
      </c>
      <c r="BL69" s="41">
        <f>-(BL68/2)*Inflation_WACC_Taxes_Price!$C$25-MIN(BL67,SUM($C68:BK68)*Inflation_WACC_Taxes_Price!$C$25)</f>
        <v>0</v>
      </c>
      <c r="BM69" s="41">
        <f>-(BM68/2)*Inflation_WACC_Taxes_Price!$C$25-MIN(BM67,SUM($C68:BL68)*Inflation_WACC_Taxes_Price!$C$25)</f>
        <v>0</v>
      </c>
      <c r="BN69" s="41">
        <f>-(BN68/2)*Inflation_WACC_Taxes_Price!$C$25-MIN(BN67,SUM($C68:BM68)*Inflation_WACC_Taxes_Price!$C$25)</f>
        <v>0</v>
      </c>
      <c r="BO69" s="41">
        <f>-(BO68/2)*Inflation_WACC_Taxes_Price!$C$25-MIN(BO67,SUM($C68:BN68)*Inflation_WACC_Taxes_Price!$C$25)</f>
        <v>0</v>
      </c>
      <c r="BP69" s="41">
        <f>-(BP68/2)*Inflation_WACC_Taxes_Price!$C$25-MIN(BP67,SUM($C68:BO68)*Inflation_WACC_Taxes_Price!$C$25)</f>
        <v>0</v>
      </c>
      <c r="BQ69" s="41">
        <f>-(BQ68/2)*Inflation_WACC_Taxes_Price!$C$25-MIN(BQ67,SUM($C68:BP68)*Inflation_WACC_Taxes_Price!$C$25)</f>
        <v>0</v>
      </c>
      <c r="BR69" s="41">
        <f>-(BR68/2)*Inflation_WACC_Taxes_Price!$C$25-MIN(BR67,SUM($C68:BQ68)*Inflation_WACC_Taxes_Price!$C$25)</f>
        <v>0</v>
      </c>
      <c r="BS69" s="41">
        <f>-(BS68/2)*Inflation_WACC_Taxes_Price!$C$25-MIN(BS67,SUM($C68:BR68)*Inflation_WACC_Taxes_Price!$C$25)</f>
        <v>0</v>
      </c>
      <c r="BT69" s="41">
        <f>-(BT68/2)*Inflation_WACC_Taxes_Price!$C$25-MIN(BT67,SUM($C68:BS68)*Inflation_WACC_Taxes_Price!$C$25)</f>
        <v>0</v>
      </c>
      <c r="BU69" s="41">
        <f>-(BU68/2)*Inflation_WACC_Taxes_Price!$C$25-MIN(BU67,SUM($C68:BT68)*Inflation_WACC_Taxes_Price!$C$25)</f>
        <v>0</v>
      </c>
      <c r="BV69" s="41">
        <f>-(BV68/2)*Inflation_WACC_Taxes_Price!$C$25-MIN(BV67,SUM($C68:BU68)*Inflation_WACC_Taxes_Price!$C$25)</f>
        <v>0</v>
      </c>
      <c r="BW69" s="41">
        <f>-(BW68/2)*Inflation_WACC_Taxes_Price!$C$25-MIN(BW67,SUM($C68:BV68)*Inflation_WACC_Taxes_Price!$C$25)</f>
        <v>0</v>
      </c>
      <c r="BX69" s="41">
        <f>-(BX68/2)*Inflation_WACC_Taxes_Price!$C$25-MIN(BX67,SUM($C68:BW68)*Inflation_WACC_Taxes_Price!$C$25)</f>
        <v>0</v>
      </c>
      <c r="BY69" s="41">
        <f>-(BY68/2)*Inflation_WACC_Taxes_Price!$C$25-MIN(BY67,SUM($C68:BX68)*Inflation_WACC_Taxes_Price!$C$25)</f>
        <v>0</v>
      </c>
      <c r="BZ69" s="41">
        <f>-(BZ68/2)*Inflation_WACC_Taxes_Price!$C$25-MIN(BZ67,SUM($C68:BY68)*Inflation_WACC_Taxes_Price!$C$25)</f>
        <v>0</v>
      </c>
      <c r="CA69" s="41">
        <f>-(CA68/2)*Inflation_WACC_Taxes_Price!$C$25-MIN(CA67,SUM($C68:BZ68)*Inflation_WACC_Taxes_Price!$C$25)</f>
        <v>0</v>
      </c>
      <c r="CB69" s="41">
        <f>-(CB68/2)*Inflation_WACC_Taxes_Price!$C$25-MIN(CB67,SUM($C68:CA68)*Inflation_WACC_Taxes_Price!$C$25)</f>
        <v>0</v>
      </c>
      <c r="CC69" s="41">
        <f>-(CC68/2)*Inflation_WACC_Taxes_Price!$C$25-MIN(CC67,SUM($C68:CB68)*Inflation_WACC_Taxes_Price!$C$25)</f>
        <v>0</v>
      </c>
      <c r="CD69" s="41">
        <f>-(CD68/2)*Inflation_WACC_Taxes_Price!$C$25-MIN(CD67,SUM($C68:CC68)*Inflation_WACC_Taxes_Price!$C$25)</f>
        <v>0</v>
      </c>
      <c r="CE69" s="41">
        <f>-(CE68/2)*Inflation_WACC_Taxes_Price!$C$25-MIN(CE67,SUM($C68:CD68)*Inflation_WACC_Taxes_Price!$C$25)</f>
        <v>0</v>
      </c>
      <c r="CF69" s="41">
        <f>-(CF68/2)*Inflation_WACC_Taxes_Price!$C$25-MIN(CF67,SUM($C68:CE68)*Inflation_WACC_Taxes_Price!$C$25)</f>
        <v>0</v>
      </c>
      <c r="CG69" s="41">
        <f>-(CG68/2)*Inflation_WACC_Taxes_Price!$C$25-MIN(CG67,SUM($C68:CF68)*Inflation_WACC_Taxes_Price!$C$25)</f>
        <v>0</v>
      </c>
      <c r="CH69" s="41">
        <f>-(CH68/2)*Inflation_WACC_Taxes_Price!$C$25-MIN(CH67,SUM($C68:CG68)*Inflation_WACC_Taxes_Price!$C$25)</f>
        <v>0</v>
      </c>
      <c r="CI69" s="41">
        <f>-(CI68/2)*Inflation_WACC_Taxes_Price!$C$25-MIN(CI67,SUM($C68:CH68)*Inflation_WACC_Taxes_Price!$C$25)</f>
        <v>0</v>
      </c>
      <c r="CJ69" s="41">
        <f>-(CJ68/2)*Inflation_WACC_Taxes_Price!$C$25-MIN(CJ67,SUM($C68:CI68)*Inflation_WACC_Taxes_Price!$C$25)</f>
        <v>0</v>
      </c>
      <c r="CK69" s="41">
        <f>-(CK68/2)*Inflation_WACC_Taxes_Price!$C$25-MIN(CK67,SUM($C68:CJ68)*Inflation_WACC_Taxes_Price!$C$25)</f>
        <v>0</v>
      </c>
      <c r="CL69" s="41">
        <f>-(CL68/2)*Inflation_WACC_Taxes_Price!$C$25-MIN(CL67,SUM($C68:CK68)*Inflation_WACC_Taxes_Price!$C$25)</f>
        <v>0</v>
      </c>
      <c r="CM69" s="41">
        <f>-(CM68/2)*Inflation_WACC_Taxes_Price!$C$25-MIN(CM67,SUM($C68:CL68)*Inflation_WACC_Taxes_Price!$C$25)</f>
        <v>0</v>
      </c>
      <c r="CN69" s="41">
        <f>-(CN68/2)*Inflation_WACC_Taxes_Price!$C$25-MIN(CN67,SUM($C68:CM68)*Inflation_WACC_Taxes_Price!$C$25)</f>
        <v>0</v>
      </c>
      <c r="CO69" s="41">
        <f>-(CO68/2)*Inflation_WACC_Taxes_Price!$C$25-MIN(CO67,SUM($C68:CN68)*Inflation_WACC_Taxes_Price!$C$25)</f>
        <v>0</v>
      </c>
      <c r="CP69" s="41">
        <f>-(CP68/2)*Inflation_WACC_Taxes_Price!$C$25-MIN(CP67,SUM($C68:CO68)*Inflation_WACC_Taxes_Price!$C$25)</f>
        <v>0</v>
      </c>
      <c r="CQ69" s="41">
        <f>-(CQ68/2)*Inflation_WACC_Taxes_Price!$C$25-MIN(CQ67,SUM($C68:CP68)*Inflation_WACC_Taxes_Price!$C$25)</f>
        <v>0</v>
      </c>
      <c r="CR69" s="41">
        <f>-(CR68/2)*Inflation_WACC_Taxes_Price!$C$25-MIN(CR67,SUM($C68:CQ68)*Inflation_WACC_Taxes_Price!$C$25)</f>
        <v>0</v>
      </c>
      <c r="CS69" s="41">
        <f>-(CS68/2)*Inflation_WACC_Taxes_Price!$C$25-MIN(CS67,SUM($C68:CR68)*Inflation_WACC_Taxes_Price!$C$25)</f>
        <v>0</v>
      </c>
      <c r="CT69" s="41">
        <f>-(CT68/2)*Inflation_WACC_Taxes_Price!$C$25-MIN(CT67,SUM($C68:CS68)*Inflation_WACC_Taxes_Price!$C$25)</f>
        <v>0</v>
      </c>
      <c r="CU69" s="41">
        <f>-(CU68/2)*Inflation_WACC_Taxes_Price!$C$25-MIN(CU67,SUM($C68:CT68)*Inflation_WACC_Taxes_Price!$C$25)</f>
        <v>0</v>
      </c>
      <c r="CV69" s="41">
        <f>-(CV68/2)*Inflation_WACC_Taxes_Price!$C$25-MIN(CV67,SUM($C68:CU68)*Inflation_WACC_Taxes_Price!$C$25)</f>
        <v>0</v>
      </c>
      <c r="CW69" s="41">
        <f>-(CW68/2)*Inflation_WACC_Taxes_Price!$C$25-MIN(CW67,SUM($C68:CV68)*Inflation_WACC_Taxes_Price!$C$25)</f>
        <v>0</v>
      </c>
      <c r="CX69" s="41">
        <f>-(CX68/2)*Inflation_WACC_Taxes_Price!$C$25-MIN(CX67,SUM($C68:CW68)*Inflation_WACC_Taxes_Price!$C$25)</f>
        <v>0</v>
      </c>
      <c r="CY69" s="41">
        <f>-(CY68/2)*Inflation_WACC_Taxes_Price!$C$25-MIN(CY67,SUM($C68:CX68)*Inflation_WACC_Taxes_Price!$C$25)</f>
        <v>0</v>
      </c>
      <c r="CZ69" s="41">
        <f>-(CZ68/2)*Inflation_WACC_Taxes_Price!$C$25-MIN(CZ67,SUM($C68:CY68)*Inflation_WACC_Taxes_Price!$C$25)</f>
        <v>0</v>
      </c>
      <c r="DA69" s="41">
        <f>-(DA68/2)*Inflation_WACC_Taxes_Price!$C$25-MIN(DA67,SUM($C68:CZ68)*Inflation_WACC_Taxes_Price!$C$25)</f>
        <v>0</v>
      </c>
      <c r="DB69" s="41">
        <f>-(DB68/2)*Inflation_WACC_Taxes_Price!$C$25-MIN(DB67,SUM($C68:DA68)*Inflation_WACC_Taxes_Price!$C$25)</f>
        <v>0</v>
      </c>
      <c r="DC69" s="41">
        <f>-(DC68/2)*Inflation_WACC_Taxes_Price!$C$25-MIN(DC67,SUM($C68:DB68)*Inflation_WACC_Taxes_Price!$C$25)</f>
        <v>0</v>
      </c>
    </row>
    <row r="70" spans="2:107" x14ac:dyDescent="0.35">
      <c r="B70" s="40" t="s">
        <v>104</v>
      </c>
      <c r="H70" s="41">
        <f>H67+H68+H69</f>
        <v>0</v>
      </c>
      <c r="I70" s="41">
        <f>I67+I68+I69</f>
        <v>0</v>
      </c>
      <c r="J70" s="41">
        <f t="shared" ref="J70:BU70" si="64">J67+J68+J69</f>
        <v>0</v>
      </c>
      <c r="K70" s="41">
        <f t="shared" si="64"/>
        <v>0</v>
      </c>
      <c r="L70" s="41">
        <f t="shared" si="64"/>
        <v>1934026.3818000001</v>
      </c>
      <c r="M70" s="41">
        <f t="shared" si="64"/>
        <v>1934026.3818000001</v>
      </c>
      <c r="N70" s="41">
        <f t="shared" si="64"/>
        <v>1934026.3818000001</v>
      </c>
      <c r="O70" s="41">
        <f t="shared" si="64"/>
        <v>1934026.3818000001</v>
      </c>
      <c r="P70" s="41">
        <f t="shared" si="64"/>
        <v>1934026.3818000001</v>
      </c>
      <c r="Q70" s="41">
        <f t="shared" si="64"/>
        <v>1934026.3818000001</v>
      </c>
      <c r="R70" s="41">
        <f t="shared" si="64"/>
        <v>1934026.3818000001</v>
      </c>
      <c r="S70" s="41">
        <f t="shared" si="64"/>
        <v>1934026.3818000001</v>
      </c>
      <c r="T70" s="41">
        <f t="shared" si="64"/>
        <v>1934026.3818000001</v>
      </c>
      <c r="U70" s="41">
        <f t="shared" si="64"/>
        <v>1934026.3818000001</v>
      </c>
      <c r="V70" s="41">
        <f t="shared" si="64"/>
        <v>1934026.3818000001</v>
      </c>
      <c r="W70" s="41">
        <f t="shared" si="64"/>
        <v>1934026.3818000001</v>
      </c>
      <c r="X70" s="41">
        <f t="shared" si="64"/>
        <v>1934026.3818000001</v>
      </c>
      <c r="Y70" s="41">
        <f t="shared" si="64"/>
        <v>1934026.3818000001</v>
      </c>
      <c r="Z70" s="41">
        <f t="shared" si="64"/>
        <v>1934026.3818000001</v>
      </c>
      <c r="AA70" s="41">
        <f t="shared" si="64"/>
        <v>1934026.3818000001</v>
      </c>
      <c r="AB70" s="41">
        <f t="shared" si="64"/>
        <v>1934026.3818000001</v>
      </c>
      <c r="AC70" s="41">
        <f t="shared" si="64"/>
        <v>1934026.3818000001</v>
      </c>
      <c r="AD70" s="41">
        <f t="shared" si="64"/>
        <v>1934026.3818000001</v>
      </c>
      <c r="AE70" s="41">
        <f t="shared" si="64"/>
        <v>1934026.3818000001</v>
      </c>
      <c r="AF70" s="41">
        <f t="shared" si="64"/>
        <v>1934026.3818000001</v>
      </c>
      <c r="AG70" s="41">
        <f t="shared" si="64"/>
        <v>1934026.3818000001</v>
      </c>
      <c r="AH70" s="41">
        <f t="shared" si="64"/>
        <v>1934026.3818000001</v>
      </c>
      <c r="AI70" s="41">
        <f t="shared" si="64"/>
        <v>1934026.3818000001</v>
      </c>
      <c r="AJ70" s="41">
        <f t="shared" si="64"/>
        <v>1934026.3818000001</v>
      </c>
      <c r="AK70" s="41">
        <f t="shared" si="64"/>
        <v>1934026.3818000001</v>
      </c>
      <c r="AL70" s="41">
        <f t="shared" si="64"/>
        <v>1934026.3818000001</v>
      </c>
      <c r="AM70" s="41">
        <f t="shared" si="64"/>
        <v>1934026.3818000001</v>
      </c>
      <c r="AN70" s="41">
        <f t="shared" si="64"/>
        <v>1934026.3818000001</v>
      </c>
      <c r="AO70" s="41">
        <f t="shared" si="64"/>
        <v>1934026.3818000001</v>
      </c>
      <c r="AP70" s="41">
        <f t="shared" si="64"/>
        <v>1934026.3818000001</v>
      </c>
      <c r="AQ70" s="41">
        <f t="shared" si="64"/>
        <v>1934026.3818000001</v>
      </c>
      <c r="AR70" s="41">
        <f t="shared" si="64"/>
        <v>1934026.3818000001</v>
      </c>
      <c r="AS70" s="41">
        <f t="shared" si="64"/>
        <v>1934026.3818000001</v>
      </c>
      <c r="AT70" s="41">
        <f t="shared" si="64"/>
        <v>1934026.3818000001</v>
      </c>
      <c r="AU70" s="41">
        <f t="shared" si="64"/>
        <v>1934026.3818000001</v>
      </c>
      <c r="AV70" s="41">
        <f t="shared" si="64"/>
        <v>1934026.3818000001</v>
      </c>
      <c r="AW70" s="41">
        <f t="shared" si="64"/>
        <v>1934026.3818000001</v>
      </c>
      <c r="AX70" s="41">
        <f t="shared" si="64"/>
        <v>1934026.3818000001</v>
      </c>
      <c r="AY70" s="41">
        <f t="shared" si="64"/>
        <v>1934026.3818000001</v>
      </c>
      <c r="AZ70" s="41">
        <f t="shared" si="64"/>
        <v>1934026.3818000001</v>
      </c>
      <c r="BA70" s="41">
        <f t="shared" si="64"/>
        <v>1934026.3818000001</v>
      </c>
      <c r="BB70" s="41">
        <f t="shared" si="64"/>
        <v>1934026.3818000001</v>
      </c>
      <c r="BC70" s="41">
        <f t="shared" si="64"/>
        <v>1934026.3818000001</v>
      </c>
      <c r="BD70" s="41">
        <f t="shared" si="64"/>
        <v>1934026.3818000001</v>
      </c>
      <c r="BE70" s="41">
        <f t="shared" si="64"/>
        <v>1934026.3818000001</v>
      </c>
      <c r="BF70" s="41">
        <f t="shared" si="64"/>
        <v>1934026.3818000001</v>
      </c>
      <c r="BG70" s="41">
        <f t="shared" si="64"/>
        <v>1934026.3818000001</v>
      </c>
      <c r="BH70" s="41">
        <f t="shared" si="64"/>
        <v>0</v>
      </c>
      <c r="BI70" s="41">
        <f t="shared" si="64"/>
        <v>0</v>
      </c>
      <c r="BJ70" s="41">
        <f t="shared" si="64"/>
        <v>0</v>
      </c>
      <c r="BK70" s="41">
        <f t="shared" si="64"/>
        <v>0</v>
      </c>
      <c r="BL70" s="41">
        <f t="shared" si="64"/>
        <v>0</v>
      </c>
      <c r="BM70" s="41">
        <f t="shared" si="64"/>
        <v>0</v>
      </c>
      <c r="BN70" s="41">
        <f t="shared" si="64"/>
        <v>0</v>
      </c>
      <c r="BO70" s="41">
        <f t="shared" si="64"/>
        <v>0</v>
      </c>
      <c r="BP70" s="41">
        <f t="shared" si="64"/>
        <v>0</v>
      </c>
      <c r="BQ70" s="41">
        <f t="shared" si="64"/>
        <v>0</v>
      </c>
      <c r="BR70" s="41">
        <f t="shared" si="64"/>
        <v>0</v>
      </c>
      <c r="BS70" s="41">
        <f t="shared" si="64"/>
        <v>0</v>
      </c>
      <c r="BT70" s="41">
        <f t="shared" si="64"/>
        <v>0</v>
      </c>
      <c r="BU70" s="41">
        <f t="shared" si="64"/>
        <v>0</v>
      </c>
      <c r="BV70" s="41">
        <f t="shared" ref="BV70:DC70" si="65">BV67+BV68+BV69</f>
        <v>0</v>
      </c>
      <c r="BW70" s="41">
        <f t="shared" si="65"/>
        <v>0</v>
      </c>
      <c r="BX70" s="41">
        <f t="shared" si="65"/>
        <v>0</v>
      </c>
      <c r="BY70" s="41">
        <f t="shared" si="65"/>
        <v>0</v>
      </c>
      <c r="BZ70" s="41">
        <f t="shared" si="65"/>
        <v>0</v>
      </c>
      <c r="CA70" s="41">
        <f t="shared" si="65"/>
        <v>0</v>
      </c>
      <c r="CB70" s="41">
        <f t="shared" si="65"/>
        <v>0</v>
      </c>
      <c r="CC70" s="41">
        <f t="shared" si="65"/>
        <v>0</v>
      </c>
      <c r="CD70" s="41">
        <f t="shared" si="65"/>
        <v>0</v>
      </c>
      <c r="CE70" s="41">
        <f t="shared" si="65"/>
        <v>0</v>
      </c>
      <c r="CF70" s="41">
        <f t="shared" si="65"/>
        <v>0</v>
      </c>
      <c r="CG70" s="41">
        <f t="shared" si="65"/>
        <v>0</v>
      </c>
      <c r="CH70" s="41">
        <f t="shared" si="65"/>
        <v>0</v>
      </c>
      <c r="CI70" s="41">
        <f t="shared" si="65"/>
        <v>0</v>
      </c>
      <c r="CJ70" s="41">
        <f t="shared" si="65"/>
        <v>0</v>
      </c>
      <c r="CK70" s="41">
        <f t="shared" si="65"/>
        <v>0</v>
      </c>
      <c r="CL70" s="41">
        <f t="shared" si="65"/>
        <v>0</v>
      </c>
      <c r="CM70" s="41">
        <f t="shared" si="65"/>
        <v>0</v>
      </c>
      <c r="CN70" s="41">
        <f t="shared" si="65"/>
        <v>0</v>
      </c>
      <c r="CO70" s="41">
        <f t="shared" si="65"/>
        <v>0</v>
      </c>
      <c r="CP70" s="41">
        <f t="shared" si="65"/>
        <v>0</v>
      </c>
      <c r="CQ70" s="41">
        <f t="shared" si="65"/>
        <v>0</v>
      </c>
      <c r="CR70" s="41">
        <f t="shared" si="65"/>
        <v>0</v>
      </c>
      <c r="CS70" s="41">
        <f t="shared" si="65"/>
        <v>0</v>
      </c>
      <c r="CT70" s="41">
        <f t="shared" si="65"/>
        <v>0</v>
      </c>
      <c r="CU70" s="41">
        <f t="shared" si="65"/>
        <v>0</v>
      </c>
      <c r="CV70" s="41">
        <f t="shared" si="65"/>
        <v>0</v>
      </c>
      <c r="CW70" s="41">
        <f t="shared" si="65"/>
        <v>0</v>
      </c>
      <c r="CX70" s="41">
        <f t="shared" si="65"/>
        <v>0</v>
      </c>
      <c r="CY70" s="41">
        <f t="shared" si="65"/>
        <v>0</v>
      </c>
      <c r="CZ70" s="41">
        <f t="shared" si="65"/>
        <v>0</v>
      </c>
      <c r="DA70" s="41">
        <f t="shared" si="65"/>
        <v>0</v>
      </c>
      <c r="DB70" s="41">
        <f t="shared" si="65"/>
        <v>0</v>
      </c>
      <c r="DC70" s="41">
        <f t="shared" si="65"/>
        <v>0</v>
      </c>
    </row>
    <row r="71" spans="2:107" x14ac:dyDescent="0.35">
      <c r="B71" s="40"/>
    </row>
    <row r="72" spans="2:107" x14ac:dyDescent="0.35">
      <c r="B72" s="40" t="s">
        <v>106</v>
      </c>
      <c r="H72" s="41">
        <f>C75</f>
        <v>0</v>
      </c>
      <c r="I72" s="41">
        <f>H75</f>
        <v>0</v>
      </c>
      <c r="J72" s="41">
        <f t="shared" ref="J72:BU72" si="66">I75</f>
        <v>0</v>
      </c>
      <c r="K72" s="41">
        <f t="shared" si="66"/>
        <v>0</v>
      </c>
      <c r="L72" s="41">
        <f t="shared" si="66"/>
        <v>0</v>
      </c>
      <c r="M72" s="41">
        <f t="shared" si="66"/>
        <v>1934026.3818000001</v>
      </c>
      <c r="N72" s="41">
        <f t="shared" si="66"/>
        <v>1934026.3818000001</v>
      </c>
      <c r="O72" s="41">
        <f t="shared" si="66"/>
        <v>1934026.3818000001</v>
      </c>
      <c r="P72" s="41">
        <f t="shared" si="66"/>
        <v>1934026.3818000001</v>
      </c>
      <c r="Q72" s="41">
        <f t="shared" si="66"/>
        <v>1934026.3818000001</v>
      </c>
      <c r="R72" s="41">
        <f t="shared" si="66"/>
        <v>1934026.3818000001</v>
      </c>
      <c r="S72" s="41">
        <f t="shared" si="66"/>
        <v>1934026.3818000001</v>
      </c>
      <c r="T72" s="41">
        <f t="shared" si="66"/>
        <v>1934026.3818000001</v>
      </c>
      <c r="U72" s="41">
        <f t="shared" si="66"/>
        <v>1934026.3818000001</v>
      </c>
      <c r="V72" s="41">
        <f t="shared" si="66"/>
        <v>1934026.3818000001</v>
      </c>
      <c r="W72" s="41">
        <f t="shared" si="66"/>
        <v>1934026.3818000001</v>
      </c>
      <c r="X72" s="41">
        <f t="shared" si="66"/>
        <v>1934026.3818000001</v>
      </c>
      <c r="Y72" s="41">
        <f t="shared" si="66"/>
        <v>1934026.3818000001</v>
      </c>
      <c r="Z72" s="41">
        <f t="shared" si="66"/>
        <v>1934026.3818000001</v>
      </c>
      <c r="AA72" s="41">
        <f t="shared" si="66"/>
        <v>1934026.3818000001</v>
      </c>
      <c r="AB72" s="41">
        <f t="shared" si="66"/>
        <v>1934026.3818000001</v>
      </c>
      <c r="AC72" s="41">
        <f t="shared" si="66"/>
        <v>1934026.3818000001</v>
      </c>
      <c r="AD72" s="41">
        <f t="shared" si="66"/>
        <v>1934026.3818000001</v>
      </c>
      <c r="AE72" s="41">
        <f t="shared" si="66"/>
        <v>1934026.3818000001</v>
      </c>
      <c r="AF72" s="41">
        <f t="shared" si="66"/>
        <v>1934026.3818000001</v>
      </c>
      <c r="AG72" s="41">
        <f t="shared" si="66"/>
        <v>1934026.3818000001</v>
      </c>
      <c r="AH72" s="41">
        <f t="shared" si="66"/>
        <v>1934026.3818000001</v>
      </c>
      <c r="AI72" s="41">
        <f t="shared" si="66"/>
        <v>1934026.3818000001</v>
      </c>
      <c r="AJ72" s="41">
        <f t="shared" si="66"/>
        <v>1934026.3818000001</v>
      </c>
      <c r="AK72" s="41">
        <f t="shared" si="66"/>
        <v>1934026.3818000001</v>
      </c>
      <c r="AL72" s="41">
        <f t="shared" si="66"/>
        <v>1934026.3818000001</v>
      </c>
      <c r="AM72" s="41">
        <f t="shared" si="66"/>
        <v>1934026.3818000001</v>
      </c>
      <c r="AN72" s="41">
        <f t="shared" si="66"/>
        <v>1934026.3818000001</v>
      </c>
      <c r="AO72" s="41">
        <f t="shared" si="66"/>
        <v>1934026.3818000001</v>
      </c>
      <c r="AP72" s="41">
        <f t="shared" si="66"/>
        <v>1934026.3818000001</v>
      </c>
      <c r="AQ72" s="41">
        <f t="shared" si="66"/>
        <v>1934026.3818000001</v>
      </c>
      <c r="AR72" s="41">
        <f t="shared" si="66"/>
        <v>1934026.3818000001</v>
      </c>
      <c r="AS72" s="41">
        <f t="shared" si="66"/>
        <v>1934026.3818000001</v>
      </c>
      <c r="AT72" s="41">
        <f t="shared" si="66"/>
        <v>1934026.3818000001</v>
      </c>
      <c r="AU72" s="41">
        <f t="shared" si="66"/>
        <v>1934026.3818000001</v>
      </c>
      <c r="AV72" s="41">
        <f t="shared" si="66"/>
        <v>1934026.3818000001</v>
      </c>
      <c r="AW72" s="41">
        <f t="shared" si="66"/>
        <v>1934026.3818000001</v>
      </c>
      <c r="AX72" s="41">
        <f t="shared" si="66"/>
        <v>1934026.3818000001</v>
      </c>
      <c r="AY72" s="41">
        <f t="shared" si="66"/>
        <v>1934026.3818000001</v>
      </c>
      <c r="AZ72" s="41">
        <f t="shared" si="66"/>
        <v>1934026.3818000001</v>
      </c>
      <c r="BA72" s="41">
        <f t="shared" si="66"/>
        <v>1934026.3818000001</v>
      </c>
      <c r="BB72" s="41">
        <f t="shared" si="66"/>
        <v>1934026.3818000001</v>
      </c>
      <c r="BC72" s="41">
        <f t="shared" si="66"/>
        <v>1934026.3818000001</v>
      </c>
      <c r="BD72" s="41">
        <f t="shared" si="66"/>
        <v>1934026.3818000001</v>
      </c>
      <c r="BE72" s="41">
        <f t="shared" si="66"/>
        <v>1934026.3818000001</v>
      </c>
      <c r="BF72" s="41">
        <f t="shared" si="66"/>
        <v>1934026.3818000001</v>
      </c>
      <c r="BG72" s="41">
        <f t="shared" si="66"/>
        <v>1934026.3818000001</v>
      </c>
      <c r="BH72" s="41">
        <f t="shared" si="66"/>
        <v>1934026.3818000001</v>
      </c>
      <c r="BI72" s="41">
        <f t="shared" si="66"/>
        <v>0</v>
      </c>
      <c r="BJ72" s="41">
        <f t="shared" si="66"/>
        <v>0</v>
      </c>
      <c r="BK72" s="41">
        <f t="shared" si="66"/>
        <v>0</v>
      </c>
      <c r="BL72" s="41">
        <f t="shared" si="66"/>
        <v>0</v>
      </c>
      <c r="BM72" s="41">
        <f t="shared" si="66"/>
        <v>0</v>
      </c>
      <c r="BN72" s="41">
        <f t="shared" si="66"/>
        <v>0</v>
      </c>
      <c r="BO72" s="41">
        <f t="shared" si="66"/>
        <v>0</v>
      </c>
      <c r="BP72" s="41">
        <f t="shared" si="66"/>
        <v>0</v>
      </c>
      <c r="BQ72" s="41">
        <f t="shared" si="66"/>
        <v>0</v>
      </c>
      <c r="BR72" s="41">
        <f t="shared" si="66"/>
        <v>0</v>
      </c>
      <c r="BS72" s="41">
        <f t="shared" si="66"/>
        <v>0</v>
      </c>
      <c r="BT72" s="41">
        <f t="shared" si="66"/>
        <v>0</v>
      </c>
      <c r="BU72" s="41">
        <f t="shared" si="66"/>
        <v>0</v>
      </c>
      <c r="BV72" s="41">
        <f t="shared" ref="BV72:DC72" si="67">BU75</f>
        <v>0</v>
      </c>
      <c r="BW72" s="41">
        <f t="shared" si="67"/>
        <v>0</v>
      </c>
      <c r="BX72" s="41">
        <f t="shared" si="67"/>
        <v>0</v>
      </c>
      <c r="BY72" s="41">
        <f t="shared" si="67"/>
        <v>0</v>
      </c>
      <c r="BZ72" s="41">
        <f t="shared" si="67"/>
        <v>0</v>
      </c>
      <c r="CA72" s="41">
        <f t="shared" si="67"/>
        <v>0</v>
      </c>
      <c r="CB72" s="41">
        <f t="shared" si="67"/>
        <v>0</v>
      </c>
      <c r="CC72" s="41">
        <f t="shared" si="67"/>
        <v>0</v>
      </c>
      <c r="CD72" s="41">
        <f t="shared" si="67"/>
        <v>0</v>
      </c>
      <c r="CE72" s="41">
        <f t="shared" si="67"/>
        <v>0</v>
      </c>
      <c r="CF72" s="41">
        <f t="shared" si="67"/>
        <v>0</v>
      </c>
      <c r="CG72" s="41">
        <f t="shared" si="67"/>
        <v>0</v>
      </c>
      <c r="CH72" s="41">
        <f t="shared" si="67"/>
        <v>0</v>
      </c>
      <c r="CI72" s="41">
        <f t="shared" si="67"/>
        <v>0</v>
      </c>
      <c r="CJ72" s="41">
        <f t="shared" si="67"/>
        <v>0</v>
      </c>
      <c r="CK72" s="41">
        <f t="shared" si="67"/>
        <v>0</v>
      </c>
      <c r="CL72" s="41">
        <f t="shared" si="67"/>
        <v>0</v>
      </c>
      <c r="CM72" s="41">
        <f t="shared" si="67"/>
        <v>0</v>
      </c>
      <c r="CN72" s="41">
        <f t="shared" si="67"/>
        <v>0</v>
      </c>
      <c r="CO72" s="41">
        <f t="shared" si="67"/>
        <v>0</v>
      </c>
      <c r="CP72" s="41">
        <f t="shared" si="67"/>
        <v>0</v>
      </c>
      <c r="CQ72" s="41">
        <f t="shared" si="67"/>
        <v>0</v>
      </c>
      <c r="CR72" s="41">
        <f t="shared" si="67"/>
        <v>0</v>
      </c>
      <c r="CS72" s="41">
        <f t="shared" si="67"/>
        <v>0</v>
      </c>
      <c r="CT72" s="41">
        <f t="shared" si="67"/>
        <v>0</v>
      </c>
      <c r="CU72" s="41">
        <f t="shared" si="67"/>
        <v>0</v>
      </c>
      <c r="CV72" s="41">
        <f t="shared" si="67"/>
        <v>0</v>
      </c>
      <c r="CW72" s="41">
        <f t="shared" si="67"/>
        <v>0</v>
      </c>
      <c r="CX72" s="41">
        <f t="shared" si="67"/>
        <v>0</v>
      </c>
      <c r="CY72" s="41">
        <f t="shared" si="67"/>
        <v>0</v>
      </c>
      <c r="CZ72" s="41">
        <f t="shared" si="67"/>
        <v>0</v>
      </c>
      <c r="DA72" s="41">
        <f t="shared" si="67"/>
        <v>0</v>
      </c>
      <c r="DB72" s="41">
        <f t="shared" si="67"/>
        <v>0</v>
      </c>
      <c r="DC72" s="41">
        <f t="shared" si="67"/>
        <v>0</v>
      </c>
    </row>
    <row r="73" spans="2:107" x14ac:dyDescent="0.35">
      <c r="B73" s="40" t="s">
        <v>111</v>
      </c>
      <c r="H73" s="41">
        <f>H$30</f>
        <v>0</v>
      </c>
      <c r="I73" s="41">
        <f t="shared" ref="I73:BT73" si="68">I$30</f>
        <v>0</v>
      </c>
      <c r="J73" s="41">
        <f t="shared" si="68"/>
        <v>0</v>
      </c>
      <c r="K73" s="41">
        <f t="shared" si="68"/>
        <v>0</v>
      </c>
      <c r="L73" s="41">
        <f t="shared" si="68"/>
        <v>1934026.3818000001</v>
      </c>
      <c r="M73" s="41">
        <f t="shared" si="68"/>
        <v>0</v>
      </c>
      <c r="N73" s="41">
        <f t="shared" si="68"/>
        <v>0</v>
      </c>
      <c r="O73" s="41">
        <f t="shared" si="68"/>
        <v>0</v>
      </c>
      <c r="P73" s="41">
        <f t="shared" si="68"/>
        <v>0</v>
      </c>
      <c r="Q73" s="41">
        <f t="shared" si="68"/>
        <v>0</v>
      </c>
      <c r="R73" s="41">
        <f t="shared" si="68"/>
        <v>0</v>
      </c>
      <c r="S73" s="41">
        <f t="shared" si="68"/>
        <v>0</v>
      </c>
      <c r="T73" s="41">
        <f t="shared" si="68"/>
        <v>0</v>
      </c>
      <c r="U73" s="41">
        <f t="shared" si="68"/>
        <v>0</v>
      </c>
      <c r="V73" s="41">
        <f t="shared" si="68"/>
        <v>0</v>
      </c>
      <c r="W73" s="41">
        <f t="shared" si="68"/>
        <v>0</v>
      </c>
      <c r="X73" s="41">
        <f t="shared" si="68"/>
        <v>0</v>
      </c>
      <c r="Y73" s="41">
        <f t="shared" si="68"/>
        <v>0</v>
      </c>
      <c r="Z73" s="41">
        <f t="shared" si="68"/>
        <v>0</v>
      </c>
      <c r="AA73" s="41">
        <f t="shared" si="68"/>
        <v>0</v>
      </c>
      <c r="AB73" s="41">
        <f t="shared" si="68"/>
        <v>0</v>
      </c>
      <c r="AC73" s="41">
        <f t="shared" si="68"/>
        <v>0</v>
      </c>
      <c r="AD73" s="41">
        <f t="shared" si="68"/>
        <v>0</v>
      </c>
      <c r="AE73" s="41">
        <f t="shared" si="68"/>
        <v>0</v>
      </c>
      <c r="AF73" s="41">
        <f t="shared" si="68"/>
        <v>0</v>
      </c>
      <c r="AG73" s="41">
        <f t="shared" si="68"/>
        <v>0</v>
      </c>
      <c r="AH73" s="41">
        <f t="shared" si="68"/>
        <v>0</v>
      </c>
      <c r="AI73" s="41">
        <f t="shared" si="68"/>
        <v>0</v>
      </c>
      <c r="AJ73" s="41">
        <f t="shared" si="68"/>
        <v>0</v>
      </c>
      <c r="AK73" s="41">
        <f t="shared" si="68"/>
        <v>0</v>
      </c>
      <c r="AL73" s="41">
        <f t="shared" si="68"/>
        <v>0</v>
      </c>
      <c r="AM73" s="41">
        <f t="shared" si="68"/>
        <v>0</v>
      </c>
      <c r="AN73" s="41">
        <f t="shared" si="68"/>
        <v>0</v>
      </c>
      <c r="AO73" s="41">
        <f t="shared" si="68"/>
        <v>0</v>
      </c>
      <c r="AP73" s="41">
        <f t="shared" si="68"/>
        <v>0</v>
      </c>
      <c r="AQ73" s="41">
        <f t="shared" si="68"/>
        <v>0</v>
      </c>
      <c r="AR73" s="41">
        <f t="shared" si="68"/>
        <v>0</v>
      </c>
      <c r="AS73" s="41">
        <f t="shared" si="68"/>
        <v>0</v>
      </c>
      <c r="AT73" s="41">
        <f t="shared" si="68"/>
        <v>0</v>
      </c>
      <c r="AU73" s="41">
        <f t="shared" si="68"/>
        <v>0</v>
      </c>
      <c r="AV73" s="41">
        <f t="shared" si="68"/>
        <v>0</v>
      </c>
      <c r="AW73" s="41">
        <f t="shared" si="68"/>
        <v>0</v>
      </c>
      <c r="AX73" s="41">
        <f t="shared" si="68"/>
        <v>0</v>
      </c>
      <c r="AY73" s="41">
        <f t="shared" si="68"/>
        <v>0</v>
      </c>
      <c r="AZ73" s="41">
        <f t="shared" si="68"/>
        <v>0</v>
      </c>
      <c r="BA73" s="41">
        <f t="shared" si="68"/>
        <v>0</v>
      </c>
      <c r="BB73" s="41">
        <f t="shared" si="68"/>
        <v>0</v>
      </c>
      <c r="BC73" s="41">
        <f t="shared" si="68"/>
        <v>0</v>
      </c>
      <c r="BD73" s="41">
        <f t="shared" si="68"/>
        <v>0</v>
      </c>
      <c r="BE73" s="41">
        <f t="shared" si="68"/>
        <v>0</v>
      </c>
      <c r="BF73" s="41">
        <f t="shared" si="68"/>
        <v>0</v>
      </c>
      <c r="BG73" s="41">
        <f t="shared" si="68"/>
        <v>0</v>
      </c>
      <c r="BH73" s="41">
        <f t="shared" si="68"/>
        <v>-1934026.3818000001</v>
      </c>
      <c r="BI73" s="41">
        <f t="shared" si="68"/>
        <v>0</v>
      </c>
      <c r="BJ73" s="41">
        <f t="shared" si="68"/>
        <v>0</v>
      </c>
      <c r="BK73" s="41">
        <f t="shared" si="68"/>
        <v>0</v>
      </c>
      <c r="BL73" s="41">
        <f t="shared" si="68"/>
        <v>0</v>
      </c>
      <c r="BM73" s="41">
        <f t="shared" si="68"/>
        <v>0</v>
      </c>
      <c r="BN73" s="41">
        <f t="shared" si="68"/>
        <v>0</v>
      </c>
      <c r="BO73" s="41">
        <f t="shared" si="68"/>
        <v>0</v>
      </c>
      <c r="BP73" s="41">
        <f t="shared" si="68"/>
        <v>0</v>
      </c>
      <c r="BQ73" s="41">
        <f t="shared" si="68"/>
        <v>0</v>
      </c>
      <c r="BR73" s="41">
        <f t="shared" si="68"/>
        <v>0</v>
      </c>
      <c r="BS73" s="41">
        <f t="shared" si="68"/>
        <v>0</v>
      </c>
      <c r="BT73" s="41">
        <f t="shared" si="68"/>
        <v>0</v>
      </c>
      <c r="BU73" s="41">
        <f t="shared" ref="BU73:DC73" si="69">BU$30</f>
        <v>0</v>
      </c>
      <c r="BV73" s="41">
        <f t="shared" si="69"/>
        <v>0</v>
      </c>
      <c r="BW73" s="41">
        <f t="shared" si="69"/>
        <v>0</v>
      </c>
      <c r="BX73" s="41">
        <f t="shared" si="69"/>
        <v>0</v>
      </c>
      <c r="BY73" s="41">
        <f t="shared" si="69"/>
        <v>0</v>
      </c>
      <c r="BZ73" s="41">
        <f t="shared" si="69"/>
        <v>0</v>
      </c>
      <c r="CA73" s="41">
        <f t="shared" si="69"/>
        <v>0</v>
      </c>
      <c r="CB73" s="41">
        <f t="shared" si="69"/>
        <v>0</v>
      </c>
      <c r="CC73" s="41">
        <f t="shared" si="69"/>
        <v>0</v>
      </c>
      <c r="CD73" s="41">
        <f t="shared" si="69"/>
        <v>0</v>
      </c>
      <c r="CE73" s="41">
        <f t="shared" si="69"/>
        <v>0</v>
      </c>
      <c r="CF73" s="41">
        <f t="shared" si="69"/>
        <v>0</v>
      </c>
      <c r="CG73" s="41">
        <f t="shared" si="69"/>
        <v>0</v>
      </c>
      <c r="CH73" s="41">
        <f t="shared" si="69"/>
        <v>0</v>
      </c>
      <c r="CI73" s="41">
        <f t="shared" si="69"/>
        <v>0</v>
      </c>
      <c r="CJ73" s="41">
        <f t="shared" si="69"/>
        <v>0</v>
      </c>
      <c r="CK73" s="41">
        <f t="shared" si="69"/>
        <v>0</v>
      </c>
      <c r="CL73" s="41">
        <f t="shared" si="69"/>
        <v>0</v>
      </c>
      <c r="CM73" s="41">
        <f t="shared" si="69"/>
        <v>0</v>
      </c>
      <c r="CN73" s="41">
        <f t="shared" si="69"/>
        <v>0</v>
      </c>
      <c r="CO73" s="41">
        <f t="shared" si="69"/>
        <v>0</v>
      </c>
      <c r="CP73" s="41">
        <f t="shared" si="69"/>
        <v>0</v>
      </c>
      <c r="CQ73" s="41">
        <f t="shared" si="69"/>
        <v>0</v>
      </c>
      <c r="CR73" s="41">
        <f t="shared" si="69"/>
        <v>0</v>
      </c>
      <c r="CS73" s="41">
        <f t="shared" si="69"/>
        <v>0</v>
      </c>
      <c r="CT73" s="41">
        <f t="shared" si="69"/>
        <v>0</v>
      </c>
      <c r="CU73" s="41">
        <f t="shared" si="69"/>
        <v>0</v>
      </c>
      <c r="CV73" s="41">
        <f t="shared" si="69"/>
        <v>0</v>
      </c>
      <c r="CW73" s="41">
        <f t="shared" si="69"/>
        <v>0</v>
      </c>
      <c r="CX73" s="41">
        <f t="shared" si="69"/>
        <v>0</v>
      </c>
      <c r="CY73" s="41">
        <f t="shared" si="69"/>
        <v>0</v>
      </c>
      <c r="CZ73" s="41">
        <f t="shared" si="69"/>
        <v>0</v>
      </c>
      <c r="DA73" s="41">
        <f t="shared" si="69"/>
        <v>0</v>
      </c>
      <c r="DB73" s="41">
        <f t="shared" si="69"/>
        <v>0</v>
      </c>
      <c r="DC73" s="41">
        <f t="shared" si="69"/>
        <v>0</v>
      </c>
    </row>
    <row r="74" spans="2:107" x14ac:dyDescent="0.35">
      <c r="B74" s="40" t="s">
        <v>95</v>
      </c>
      <c r="H74" s="41">
        <f>-(H73/2)*Inflation_WACC_Taxes_Price!$C$24-MIN(H72,SUM(C73:$C73)*Inflation_WACC_Taxes_Price!$C$24)</f>
        <v>0</v>
      </c>
      <c r="I74" s="41">
        <f>-(I73/2)*Inflation_WACC_Taxes_Price!$C$24-MIN(I72,SUM($C73:H73)*Inflation_WACC_Taxes_Price!$C$24)</f>
        <v>0</v>
      </c>
      <c r="J74" s="41">
        <f>-(J73/2)*Inflation_WACC_Taxes_Price!$C$24-MIN(J72,SUM($C73:I73)*Inflation_WACC_Taxes_Price!$C$24)</f>
        <v>0</v>
      </c>
      <c r="K74" s="41">
        <f>-(K73/2)*Inflation_WACC_Taxes_Price!$C$24-MIN(K72,SUM($C73:J73)*Inflation_WACC_Taxes_Price!$C$24)</f>
        <v>0</v>
      </c>
      <c r="L74" s="41">
        <f>-(L73/2)*Inflation_WACC_Taxes_Price!$C$24-MIN(L72,SUM($C73:K73)*Inflation_WACC_Taxes_Price!$C$24)</f>
        <v>0</v>
      </c>
      <c r="M74" s="41">
        <f>-(M73/2)*Inflation_WACC_Taxes_Price!$C$24-MIN(M72,SUM($C73:L73)*Inflation_WACC_Taxes_Price!$C$24)</f>
        <v>0</v>
      </c>
      <c r="N74" s="41">
        <f>-(N73/2)*Inflation_WACC_Taxes_Price!$C$24-MIN(N72,SUM($C73:M73)*Inflation_WACC_Taxes_Price!$C$24)</f>
        <v>0</v>
      </c>
      <c r="O74" s="41">
        <f>-(O73/2)*Inflation_WACC_Taxes_Price!$C$24-MIN(O72,SUM($C73:N73)*Inflation_WACC_Taxes_Price!$C$24)</f>
        <v>0</v>
      </c>
      <c r="P74" s="41">
        <f>-(P73/2)*Inflation_WACC_Taxes_Price!$C$24-MIN(P72,SUM($C73:O73)*Inflation_WACC_Taxes_Price!$C$24)</f>
        <v>0</v>
      </c>
      <c r="Q74" s="41">
        <f>-(Q73/2)*Inflation_WACC_Taxes_Price!$C$24-MIN(Q72,SUM($C73:P73)*Inflation_WACC_Taxes_Price!$C$24)</f>
        <v>0</v>
      </c>
      <c r="R74" s="41">
        <f>-(R73/2)*Inflation_WACC_Taxes_Price!$C$24-MIN(R72,SUM($C73:Q73)*Inflation_WACC_Taxes_Price!$C$24)</f>
        <v>0</v>
      </c>
      <c r="S74" s="41">
        <f>-(S73/2)*Inflation_WACC_Taxes_Price!$C$24-MIN(S72,SUM($C73:R73)*Inflation_WACC_Taxes_Price!$C$24)</f>
        <v>0</v>
      </c>
      <c r="T74" s="41">
        <f>-(T73/2)*Inflation_WACC_Taxes_Price!$C$24-MIN(T72,SUM($C73:S73)*Inflation_WACC_Taxes_Price!$C$24)</f>
        <v>0</v>
      </c>
      <c r="U74" s="41">
        <f>-(U73/2)*Inflation_WACC_Taxes_Price!$C$24-MIN(U72,SUM($C73:T73)*Inflation_WACC_Taxes_Price!$C$24)</f>
        <v>0</v>
      </c>
      <c r="V74" s="41">
        <f>-(V73/2)*Inflation_WACC_Taxes_Price!$C$24-MIN(V72,SUM($C73:U73)*Inflation_WACC_Taxes_Price!$C$24)</f>
        <v>0</v>
      </c>
      <c r="W74" s="41">
        <f>-(W73/2)*Inflation_WACC_Taxes_Price!$C$24-MIN(W72,SUM($C73:V73)*Inflation_WACC_Taxes_Price!$C$24)</f>
        <v>0</v>
      </c>
      <c r="X74" s="41">
        <f>-(X73/2)*Inflation_WACC_Taxes_Price!$C$24-MIN(X72,SUM($C73:W73)*Inflation_WACC_Taxes_Price!$C$24)</f>
        <v>0</v>
      </c>
      <c r="Y74" s="41">
        <f>-(Y73/2)*Inflation_WACC_Taxes_Price!$C$24-MIN(Y72,SUM($C73:X73)*Inflation_WACC_Taxes_Price!$C$24)</f>
        <v>0</v>
      </c>
      <c r="Z74" s="41">
        <f>-(Z73/2)*Inflation_WACC_Taxes_Price!$C$24-MIN(Z72,SUM($C73:Y73)*Inflation_WACC_Taxes_Price!$C$24)</f>
        <v>0</v>
      </c>
      <c r="AA74" s="41">
        <f>-(AA73/2)*Inflation_WACC_Taxes_Price!$C$24-MIN(AA72,SUM($C73:Z73)*Inflation_WACC_Taxes_Price!$C$24)</f>
        <v>0</v>
      </c>
      <c r="AB74" s="41">
        <f>-(AB73/2)*Inflation_WACC_Taxes_Price!$C$24-MIN(AB72,SUM($C73:AA73)*Inflation_WACC_Taxes_Price!$C$24)</f>
        <v>0</v>
      </c>
      <c r="AC74" s="41">
        <f>-(AC73/2)*Inflation_WACC_Taxes_Price!$C$24-MIN(AC72,SUM($C73:AB73)*Inflation_WACC_Taxes_Price!$C$24)</f>
        <v>0</v>
      </c>
      <c r="AD74" s="41">
        <f>-(AD73/2)*Inflation_WACC_Taxes_Price!$C$24-MIN(AD72,SUM($C73:AC73)*Inflation_WACC_Taxes_Price!$C$24)</f>
        <v>0</v>
      </c>
      <c r="AE74" s="41">
        <f>-(AE73/2)*Inflation_WACC_Taxes_Price!$C$24-MIN(AE72,SUM($C73:AD73)*Inflation_WACC_Taxes_Price!$C$24)</f>
        <v>0</v>
      </c>
      <c r="AF74" s="41">
        <f>-(AF73/2)*Inflation_WACC_Taxes_Price!$C$24-MIN(AF72,SUM($C73:AE73)*Inflation_WACC_Taxes_Price!$C$24)</f>
        <v>0</v>
      </c>
      <c r="AG74" s="41">
        <f>-(AG73/2)*Inflation_WACC_Taxes_Price!$C$24-MIN(AG72,SUM($C73:AF73)*Inflation_WACC_Taxes_Price!$C$24)</f>
        <v>0</v>
      </c>
      <c r="AH74" s="41">
        <f>-(AH73/2)*Inflation_WACC_Taxes_Price!$C$24-MIN(AH72,SUM($C73:AG73)*Inflation_WACC_Taxes_Price!$C$24)</f>
        <v>0</v>
      </c>
      <c r="AI74" s="41">
        <f>-(AI73/2)*Inflation_WACC_Taxes_Price!$C$24-MIN(AI72,SUM($C73:AH73)*Inflation_WACC_Taxes_Price!$C$24)</f>
        <v>0</v>
      </c>
      <c r="AJ74" s="41">
        <f>-(AJ73/2)*Inflation_WACC_Taxes_Price!$C$24-MIN(AJ72,SUM($C73:AI73)*Inflation_WACC_Taxes_Price!$C$24)</f>
        <v>0</v>
      </c>
      <c r="AK74" s="41">
        <f>-(AK73/2)*Inflation_WACC_Taxes_Price!$C$24-MIN(AK72,SUM($C73:AJ73)*Inflation_WACC_Taxes_Price!$C$24)</f>
        <v>0</v>
      </c>
      <c r="AL74" s="41">
        <f>-(AL73/2)*Inflation_WACC_Taxes_Price!$C$24-MIN(AL72,SUM($C73:AK73)*Inflation_WACC_Taxes_Price!$C$24)</f>
        <v>0</v>
      </c>
      <c r="AM74" s="41">
        <f>-(AM73/2)*Inflation_WACC_Taxes_Price!$C$24-MIN(AM72,SUM($C73:AL73)*Inflation_WACC_Taxes_Price!$C$24)</f>
        <v>0</v>
      </c>
      <c r="AN74" s="41">
        <f>-(AN73/2)*Inflation_WACC_Taxes_Price!$C$24-MIN(AN72,SUM($C73:AM73)*Inflation_WACC_Taxes_Price!$C$24)</f>
        <v>0</v>
      </c>
      <c r="AO74" s="41">
        <f>-(AO73/2)*Inflation_WACC_Taxes_Price!$C$24-MIN(AO72,SUM($C73:AN73)*Inflation_WACC_Taxes_Price!$C$24)</f>
        <v>0</v>
      </c>
      <c r="AP74" s="41">
        <f>-(AP73/2)*Inflation_WACC_Taxes_Price!$C$24-MIN(AP72,SUM($C73:AO73)*Inflation_WACC_Taxes_Price!$C$24)</f>
        <v>0</v>
      </c>
      <c r="AQ74" s="41">
        <f>-(AQ73/2)*Inflation_WACC_Taxes_Price!$C$24-MIN(AQ72,SUM($C73:AP73)*Inflation_WACC_Taxes_Price!$C$24)</f>
        <v>0</v>
      </c>
      <c r="AR74" s="41">
        <f>-(AR73/2)*Inflation_WACC_Taxes_Price!$C$24-MIN(AR72,SUM($C73:AQ73)*Inflation_WACC_Taxes_Price!$C$24)</f>
        <v>0</v>
      </c>
      <c r="AS74" s="41">
        <f>-(AS73/2)*Inflation_WACC_Taxes_Price!$C$24-MIN(AS72,SUM($C73:AR73)*Inflation_WACC_Taxes_Price!$C$24)</f>
        <v>0</v>
      </c>
      <c r="AT74" s="41">
        <f>-(AT73/2)*Inflation_WACC_Taxes_Price!$C$24-MIN(AT72,SUM($C73:AS73)*Inflation_WACC_Taxes_Price!$C$24)</f>
        <v>0</v>
      </c>
      <c r="AU74" s="41">
        <f>-(AU73/2)*Inflation_WACC_Taxes_Price!$C$24-MIN(AU72,SUM($C73:AT73)*Inflation_WACC_Taxes_Price!$C$24)</f>
        <v>0</v>
      </c>
      <c r="AV74" s="41">
        <f>-(AV73/2)*Inflation_WACC_Taxes_Price!$C$24-MIN(AV72,SUM($C73:AU73)*Inflation_WACC_Taxes_Price!$C$24)</f>
        <v>0</v>
      </c>
      <c r="AW74" s="41">
        <f>-(AW73/2)*Inflation_WACC_Taxes_Price!$C$24-MIN(AW72,SUM($C73:AV73)*Inflation_WACC_Taxes_Price!$C$24)</f>
        <v>0</v>
      </c>
      <c r="AX74" s="41">
        <f>-(AX73/2)*Inflation_WACC_Taxes_Price!$C$24-MIN(AX72,SUM($C73:AW73)*Inflation_WACC_Taxes_Price!$C$24)</f>
        <v>0</v>
      </c>
      <c r="AY74" s="41">
        <f>-(AY73/2)*Inflation_WACC_Taxes_Price!$C$24-MIN(AY72,SUM($C73:AX73)*Inflation_WACC_Taxes_Price!$C$24)</f>
        <v>0</v>
      </c>
      <c r="AZ74" s="41">
        <f>-(AZ73/2)*Inflation_WACC_Taxes_Price!$C$24-MIN(AZ72,SUM($C73:AY73)*Inflation_WACC_Taxes_Price!$C$24)</f>
        <v>0</v>
      </c>
      <c r="BA74" s="41">
        <f>-(BA73/2)*Inflation_WACC_Taxes_Price!$C$24-MIN(BA72,SUM($C73:AZ73)*Inflation_WACC_Taxes_Price!$C$24)</f>
        <v>0</v>
      </c>
      <c r="BB74" s="41">
        <f>-(BB73/2)*Inflation_WACC_Taxes_Price!$C$24-MIN(BB72,SUM($C73:BA73)*Inflation_WACC_Taxes_Price!$C$24)</f>
        <v>0</v>
      </c>
      <c r="BC74" s="41">
        <f>-(BC73/2)*Inflation_WACC_Taxes_Price!$C$24-MIN(BC72,SUM($C73:BB73)*Inflation_WACC_Taxes_Price!$C$24)</f>
        <v>0</v>
      </c>
      <c r="BD74" s="41">
        <f>-(BD73/2)*Inflation_WACC_Taxes_Price!$C$24-MIN(BD72,SUM($C73:BC73)*Inflation_WACC_Taxes_Price!$C$24)</f>
        <v>0</v>
      </c>
      <c r="BE74" s="41">
        <f>-(BE73/2)*Inflation_WACC_Taxes_Price!$C$24-MIN(BE72,SUM($C73:BD73)*Inflation_WACC_Taxes_Price!$C$24)</f>
        <v>0</v>
      </c>
      <c r="BF74" s="41">
        <f>-(BF73/2)*Inflation_WACC_Taxes_Price!$C$24-MIN(BF72,SUM($C73:BE73)*Inflation_WACC_Taxes_Price!$C$24)</f>
        <v>0</v>
      </c>
      <c r="BG74" s="41">
        <f>-(BG73/2)*Inflation_WACC_Taxes_Price!$C$24-MIN(BG72,SUM($C73:BF73)*Inflation_WACC_Taxes_Price!$C$24)</f>
        <v>0</v>
      </c>
      <c r="BH74" s="41">
        <f>-(BH73/2)*Inflation_WACC_Taxes_Price!$C$24-MIN(BH72,SUM($C73:BG73)*Inflation_WACC_Taxes_Price!$C$24)</f>
        <v>0</v>
      </c>
      <c r="BI74" s="41">
        <f>-(BI73/2)*Inflation_WACC_Taxes_Price!$C$24-MIN(BI72,SUM($C73:BH73)*Inflation_WACC_Taxes_Price!$C$24)</f>
        <v>0</v>
      </c>
      <c r="BJ74" s="41">
        <f>-(BJ73/2)*Inflation_WACC_Taxes_Price!$C$24-MIN(BJ72,SUM($C73:BI73)*Inflation_WACC_Taxes_Price!$C$24)</f>
        <v>0</v>
      </c>
      <c r="BK74" s="41">
        <f>-(BK73/2)*Inflation_WACC_Taxes_Price!$C$24-MIN(BK72,SUM($C73:BJ73)*Inflation_WACC_Taxes_Price!$C$24)</f>
        <v>0</v>
      </c>
      <c r="BL74" s="41">
        <f>-(BL73/2)*Inflation_WACC_Taxes_Price!$C$24-MIN(BL72,SUM($C73:BK73)*Inflation_WACC_Taxes_Price!$C$24)</f>
        <v>0</v>
      </c>
      <c r="BM74" s="41">
        <f>-(BM73/2)*Inflation_WACC_Taxes_Price!$C$24-MIN(BM72,SUM($C73:BL73)*Inflation_WACC_Taxes_Price!$C$24)</f>
        <v>0</v>
      </c>
      <c r="BN74" s="41">
        <f>-(BN73/2)*Inflation_WACC_Taxes_Price!$C$24-MIN(BN72,SUM($C73:BM73)*Inflation_WACC_Taxes_Price!$C$24)</f>
        <v>0</v>
      </c>
      <c r="BO74" s="41">
        <f>-(BO73/2)*Inflation_WACC_Taxes_Price!$C$24-MIN(BO72,SUM($C73:BN73)*Inflation_WACC_Taxes_Price!$C$24)</f>
        <v>0</v>
      </c>
      <c r="BP74" s="41">
        <f>-(BP73/2)*Inflation_WACC_Taxes_Price!$C$24-MIN(BP72,SUM($C73:BO73)*Inflation_WACC_Taxes_Price!$C$24)</f>
        <v>0</v>
      </c>
      <c r="BQ74" s="41">
        <f>-(BQ73/2)*Inflation_WACC_Taxes_Price!$C$24-MIN(BQ72,SUM($C73:BP73)*Inflation_WACC_Taxes_Price!$C$24)</f>
        <v>0</v>
      </c>
      <c r="BR74" s="41">
        <f>-(BR73/2)*Inflation_WACC_Taxes_Price!$C$24-MIN(BR72,SUM($C73:BQ73)*Inflation_WACC_Taxes_Price!$C$24)</f>
        <v>0</v>
      </c>
      <c r="BS74" s="41">
        <f>-(BS73/2)*Inflation_WACC_Taxes_Price!$C$24-MIN(BS72,SUM($C73:BR73)*Inflation_WACC_Taxes_Price!$C$24)</f>
        <v>0</v>
      </c>
      <c r="BT74" s="41">
        <f>-(BT73/2)*Inflation_WACC_Taxes_Price!$C$24-MIN(BT72,SUM($C73:BS73)*Inflation_WACC_Taxes_Price!$C$24)</f>
        <v>0</v>
      </c>
      <c r="BU74" s="41">
        <f>-(BU73/2)*Inflation_WACC_Taxes_Price!$C$24-MIN(BU72,SUM($C73:BT73)*Inflation_WACC_Taxes_Price!$C$24)</f>
        <v>0</v>
      </c>
      <c r="BV74" s="41">
        <f>-(BV73/2)*Inflation_WACC_Taxes_Price!$C$24-MIN(BV72,SUM($C73:BU73)*Inflation_WACC_Taxes_Price!$C$24)</f>
        <v>0</v>
      </c>
      <c r="BW74" s="41">
        <f>-(BW73/2)*Inflation_WACC_Taxes_Price!$C$24-MIN(BW72,SUM($C73:BV73)*Inflation_WACC_Taxes_Price!$C$24)</f>
        <v>0</v>
      </c>
      <c r="BX74" s="41">
        <f>-(BX73/2)*Inflation_WACC_Taxes_Price!$C$24-MIN(BX72,SUM($C73:BW73)*Inflation_WACC_Taxes_Price!$C$24)</f>
        <v>0</v>
      </c>
      <c r="BY74" s="41">
        <f>-(BY73/2)*Inflation_WACC_Taxes_Price!$C$24-MIN(BY72,SUM($C73:BX73)*Inflation_WACC_Taxes_Price!$C$24)</f>
        <v>0</v>
      </c>
      <c r="BZ74" s="41">
        <f>-(BZ73/2)*Inflation_WACC_Taxes_Price!$C$24-MIN(BZ72,SUM($C73:BY73)*Inflation_WACC_Taxes_Price!$C$24)</f>
        <v>0</v>
      </c>
      <c r="CA74" s="41">
        <f>-(CA73/2)*Inflation_WACC_Taxes_Price!$C$24-MIN(CA72,SUM($C73:BZ73)*Inflation_WACC_Taxes_Price!$C$24)</f>
        <v>0</v>
      </c>
      <c r="CB74" s="41">
        <f>-(CB73/2)*Inflation_WACC_Taxes_Price!$C$24-MIN(CB72,SUM($C73:CA73)*Inflation_WACC_Taxes_Price!$C$24)</f>
        <v>0</v>
      </c>
      <c r="CC74" s="41">
        <f>-(CC73/2)*Inflation_WACC_Taxes_Price!$C$24-MIN(CC72,SUM($C73:CB73)*Inflation_WACC_Taxes_Price!$C$24)</f>
        <v>0</v>
      </c>
      <c r="CD74" s="41">
        <f>-(CD73/2)*Inflation_WACC_Taxes_Price!$C$24-MIN(CD72,SUM($C73:CC73)*Inflation_WACC_Taxes_Price!$C$24)</f>
        <v>0</v>
      </c>
      <c r="CE74" s="41">
        <f>-(CE73/2)*Inflation_WACC_Taxes_Price!$C$24-MIN(CE72,SUM($C73:CD73)*Inflation_WACC_Taxes_Price!$C$24)</f>
        <v>0</v>
      </c>
      <c r="CF74" s="41">
        <f>-(CF73/2)*Inflation_WACC_Taxes_Price!$C$24-MIN(CF72,SUM($C73:CE73)*Inflation_WACC_Taxes_Price!$C$24)</f>
        <v>0</v>
      </c>
      <c r="CG74" s="41">
        <f>-(CG73/2)*Inflation_WACC_Taxes_Price!$C$24-MIN(CG72,SUM($C73:CF73)*Inflation_WACC_Taxes_Price!$C$24)</f>
        <v>0</v>
      </c>
      <c r="CH74" s="41">
        <f>-(CH73/2)*Inflation_WACC_Taxes_Price!$C$24-MIN(CH72,SUM($C73:CG73)*Inflation_WACC_Taxes_Price!$C$24)</f>
        <v>0</v>
      </c>
      <c r="CI74" s="41">
        <f>-(CI73/2)*Inflation_WACC_Taxes_Price!$C$24-MIN(CI72,SUM($C73:CH73)*Inflation_WACC_Taxes_Price!$C$24)</f>
        <v>0</v>
      </c>
      <c r="CJ74" s="41">
        <f>-(CJ73/2)*Inflation_WACC_Taxes_Price!$C$24-MIN(CJ72,SUM($C73:CI73)*Inflation_WACC_Taxes_Price!$C$24)</f>
        <v>0</v>
      </c>
      <c r="CK74" s="41">
        <f>-(CK73/2)*Inflation_WACC_Taxes_Price!$C$24-MIN(CK72,SUM($C73:CJ73)*Inflation_WACC_Taxes_Price!$C$24)</f>
        <v>0</v>
      </c>
      <c r="CL74" s="41">
        <f>-(CL73/2)*Inflation_WACC_Taxes_Price!$C$24-MIN(CL72,SUM($C73:CK73)*Inflation_WACC_Taxes_Price!$C$24)</f>
        <v>0</v>
      </c>
      <c r="CM74" s="41">
        <f>-(CM73/2)*Inflation_WACC_Taxes_Price!$C$24-MIN(CM72,SUM($C73:CL73)*Inflation_WACC_Taxes_Price!$C$24)</f>
        <v>0</v>
      </c>
      <c r="CN74" s="41">
        <f>-(CN73/2)*Inflation_WACC_Taxes_Price!$C$24-MIN(CN72,SUM($C73:CM73)*Inflation_WACC_Taxes_Price!$C$24)</f>
        <v>0</v>
      </c>
      <c r="CO74" s="41">
        <f>-(CO73/2)*Inflation_WACC_Taxes_Price!$C$24-MIN(CO72,SUM($C73:CN73)*Inflation_WACC_Taxes_Price!$C$24)</f>
        <v>0</v>
      </c>
      <c r="CP74" s="41">
        <f>-(CP73/2)*Inflation_WACC_Taxes_Price!$C$24-MIN(CP72,SUM($C73:CO73)*Inflation_WACC_Taxes_Price!$C$24)</f>
        <v>0</v>
      </c>
      <c r="CQ74" s="41">
        <f>-(CQ73/2)*Inflation_WACC_Taxes_Price!$C$24-MIN(CQ72,SUM($C73:CP73)*Inflation_WACC_Taxes_Price!$C$24)</f>
        <v>0</v>
      </c>
      <c r="CR74" s="41">
        <f>-(CR73/2)*Inflation_WACC_Taxes_Price!$C$24-MIN(CR72,SUM($C73:CQ73)*Inflation_WACC_Taxes_Price!$C$24)</f>
        <v>0</v>
      </c>
      <c r="CS74" s="41">
        <f>-(CS73/2)*Inflation_WACC_Taxes_Price!$C$24-MIN(CS72,SUM($C73:CR73)*Inflation_WACC_Taxes_Price!$C$24)</f>
        <v>0</v>
      </c>
      <c r="CT74" s="41">
        <f>-(CT73/2)*Inflation_WACC_Taxes_Price!$C$24-MIN(CT72,SUM($C73:CS73)*Inflation_WACC_Taxes_Price!$C$24)</f>
        <v>0</v>
      </c>
      <c r="CU74" s="41">
        <f>-(CU73/2)*Inflation_WACC_Taxes_Price!$C$24-MIN(CU72,SUM($C73:CT73)*Inflation_WACC_Taxes_Price!$C$24)</f>
        <v>0</v>
      </c>
      <c r="CV74" s="41">
        <f>-(CV73/2)*Inflation_WACC_Taxes_Price!$C$24-MIN(CV72,SUM($C73:CU73)*Inflation_WACC_Taxes_Price!$C$24)</f>
        <v>0</v>
      </c>
      <c r="CW74" s="41">
        <f>-(CW73/2)*Inflation_WACC_Taxes_Price!$C$24-MIN(CW72,SUM($C73:CV73)*Inflation_WACC_Taxes_Price!$C$24)</f>
        <v>0</v>
      </c>
      <c r="CX74" s="41">
        <f>-(CX73/2)*Inflation_WACC_Taxes_Price!$C$24-MIN(CX72,SUM($C73:CW73)*Inflation_WACC_Taxes_Price!$C$24)</f>
        <v>0</v>
      </c>
      <c r="CY74" s="41">
        <f>-(CY73/2)*Inflation_WACC_Taxes_Price!$C$24-MIN(CY72,SUM($C73:CX73)*Inflation_WACC_Taxes_Price!$C$24)</f>
        <v>0</v>
      </c>
      <c r="CZ74" s="41">
        <f>-(CZ73/2)*Inflation_WACC_Taxes_Price!$C$24-MIN(CZ72,SUM($C73:CY73)*Inflation_WACC_Taxes_Price!$C$24)</f>
        <v>0</v>
      </c>
      <c r="DA74" s="41">
        <f>-(DA73/2)*Inflation_WACC_Taxes_Price!$C$24-MIN(DA72,SUM($C73:CZ73)*Inflation_WACC_Taxes_Price!$C$24)</f>
        <v>0</v>
      </c>
      <c r="DB74" s="41">
        <f>-(DB73/2)*Inflation_WACC_Taxes_Price!$C$24-MIN(DB72,SUM($C73:DA73)*Inflation_WACC_Taxes_Price!$C$24)</f>
        <v>0</v>
      </c>
      <c r="DC74" s="41">
        <f>-(DC73/2)*Inflation_WACC_Taxes_Price!$C$24-MIN(DC72,SUM($C73:DB73)*Inflation_WACC_Taxes_Price!$C$24)</f>
        <v>0</v>
      </c>
    </row>
    <row r="75" spans="2:107" x14ac:dyDescent="0.35">
      <c r="B75" s="40" t="s">
        <v>107</v>
      </c>
      <c r="H75" s="41">
        <f>H72+H73+H74</f>
        <v>0</v>
      </c>
      <c r="I75" s="41">
        <f>I72+I73+I74</f>
        <v>0</v>
      </c>
      <c r="J75" s="41">
        <f t="shared" ref="J75:BU75" si="70">J72+J73+J74</f>
        <v>0</v>
      </c>
      <c r="K75" s="41">
        <f t="shared" si="70"/>
        <v>0</v>
      </c>
      <c r="L75" s="41">
        <f t="shared" si="70"/>
        <v>1934026.3818000001</v>
      </c>
      <c r="M75" s="41">
        <f t="shared" si="70"/>
        <v>1934026.3818000001</v>
      </c>
      <c r="N75" s="41">
        <f t="shared" si="70"/>
        <v>1934026.3818000001</v>
      </c>
      <c r="O75" s="41">
        <f t="shared" si="70"/>
        <v>1934026.3818000001</v>
      </c>
      <c r="P75" s="41">
        <f t="shared" si="70"/>
        <v>1934026.3818000001</v>
      </c>
      <c r="Q75" s="41">
        <f t="shared" si="70"/>
        <v>1934026.3818000001</v>
      </c>
      <c r="R75" s="41">
        <f t="shared" si="70"/>
        <v>1934026.3818000001</v>
      </c>
      <c r="S75" s="41">
        <f t="shared" si="70"/>
        <v>1934026.3818000001</v>
      </c>
      <c r="T75" s="41">
        <f t="shared" si="70"/>
        <v>1934026.3818000001</v>
      </c>
      <c r="U75" s="41">
        <f t="shared" si="70"/>
        <v>1934026.3818000001</v>
      </c>
      <c r="V75" s="41">
        <f t="shared" si="70"/>
        <v>1934026.3818000001</v>
      </c>
      <c r="W75" s="41">
        <f t="shared" si="70"/>
        <v>1934026.3818000001</v>
      </c>
      <c r="X75" s="41">
        <f t="shared" si="70"/>
        <v>1934026.3818000001</v>
      </c>
      <c r="Y75" s="41">
        <f t="shared" si="70"/>
        <v>1934026.3818000001</v>
      </c>
      <c r="Z75" s="41">
        <f t="shared" si="70"/>
        <v>1934026.3818000001</v>
      </c>
      <c r="AA75" s="41">
        <f t="shared" si="70"/>
        <v>1934026.3818000001</v>
      </c>
      <c r="AB75" s="41">
        <f t="shared" si="70"/>
        <v>1934026.3818000001</v>
      </c>
      <c r="AC75" s="41">
        <f t="shared" si="70"/>
        <v>1934026.3818000001</v>
      </c>
      <c r="AD75" s="41">
        <f t="shared" si="70"/>
        <v>1934026.3818000001</v>
      </c>
      <c r="AE75" s="41">
        <f t="shared" si="70"/>
        <v>1934026.3818000001</v>
      </c>
      <c r="AF75" s="41">
        <f t="shared" si="70"/>
        <v>1934026.3818000001</v>
      </c>
      <c r="AG75" s="41">
        <f t="shared" si="70"/>
        <v>1934026.3818000001</v>
      </c>
      <c r="AH75" s="41">
        <f t="shared" si="70"/>
        <v>1934026.3818000001</v>
      </c>
      <c r="AI75" s="41">
        <f t="shared" si="70"/>
        <v>1934026.3818000001</v>
      </c>
      <c r="AJ75" s="41">
        <f t="shared" si="70"/>
        <v>1934026.3818000001</v>
      </c>
      <c r="AK75" s="41">
        <f t="shared" si="70"/>
        <v>1934026.3818000001</v>
      </c>
      <c r="AL75" s="41">
        <f t="shared" si="70"/>
        <v>1934026.3818000001</v>
      </c>
      <c r="AM75" s="41">
        <f t="shared" si="70"/>
        <v>1934026.3818000001</v>
      </c>
      <c r="AN75" s="41">
        <f t="shared" si="70"/>
        <v>1934026.3818000001</v>
      </c>
      <c r="AO75" s="41">
        <f t="shared" si="70"/>
        <v>1934026.3818000001</v>
      </c>
      <c r="AP75" s="41">
        <f t="shared" si="70"/>
        <v>1934026.3818000001</v>
      </c>
      <c r="AQ75" s="41">
        <f t="shared" si="70"/>
        <v>1934026.3818000001</v>
      </c>
      <c r="AR75" s="41">
        <f t="shared" si="70"/>
        <v>1934026.3818000001</v>
      </c>
      <c r="AS75" s="41">
        <f t="shared" si="70"/>
        <v>1934026.3818000001</v>
      </c>
      <c r="AT75" s="41">
        <f t="shared" si="70"/>
        <v>1934026.3818000001</v>
      </c>
      <c r="AU75" s="41">
        <f t="shared" si="70"/>
        <v>1934026.3818000001</v>
      </c>
      <c r="AV75" s="41">
        <f t="shared" si="70"/>
        <v>1934026.3818000001</v>
      </c>
      <c r="AW75" s="41">
        <f t="shared" si="70"/>
        <v>1934026.3818000001</v>
      </c>
      <c r="AX75" s="41">
        <f t="shared" si="70"/>
        <v>1934026.3818000001</v>
      </c>
      <c r="AY75" s="41">
        <f t="shared" si="70"/>
        <v>1934026.3818000001</v>
      </c>
      <c r="AZ75" s="41">
        <f t="shared" si="70"/>
        <v>1934026.3818000001</v>
      </c>
      <c r="BA75" s="41">
        <f t="shared" si="70"/>
        <v>1934026.3818000001</v>
      </c>
      <c r="BB75" s="41">
        <f t="shared" si="70"/>
        <v>1934026.3818000001</v>
      </c>
      <c r="BC75" s="41">
        <f t="shared" si="70"/>
        <v>1934026.3818000001</v>
      </c>
      <c r="BD75" s="41">
        <f t="shared" si="70"/>
        <v>1934026.3818000001</v>
      </c>
      <c r="BE75" s="41">
        <f t="shared" si="70"/>
        <v>1934026.3818000001</v>
      </c>
      <c r="BF75" s="41">
        <f t="shared" si="70"/>
        <v>1934026.3818000001</v>
      </c>
      <c r="BG75" s="41">
        <f t="shared" si="70"/>
        <v>1934026.3818000001</v>
      </c>
      <c r="BH75" s="41">
        <f t="shared" si="70"/>
        <v>0</v>
      </c>
      <c r="BI75" s="41">
        <f t="shared" si="70"/>
        <v>0</v>
      </c>
      <c r="BJ75" s="41">
        <f t="shared" si="70"/>
        <v>0</v>
      </c>
      <c r="BK75" s="41">
        <f t="shared" si="70"/>
        <v>0</v>
      </c>
      <c r="BL75" s="41">
        <f t="shared" si="70"/>
        <v>0</v>
      </c>
      <c r="BM75" s="41">
        <f t="shared" si="70"/>
        <v>0</v>
      </c>
      <c r="BN75" s="41">
        <f t="shared" si="70"/>
        <v>0</v>
      </c>
      <c r="BO75" s="41">
        <f t="shared" si="70"/>
        <v>0</v>
      </c>
      <c r="BP75" s="41">
        <f t="shared" si="70"/>
        <v>0</v>
      </c>
      <c r="BQ75" s="41">
        <f t="shared" si="70"/>
        <v>0</v>
      </c>
      <c r="BR75" s="41">
        <f t="shared" si="70"/>
        <v>0</v>
      </c>
      <c r="BS75" s="41">
        <f t="shared" si="70"/>
        <v>0</v>
      </c>
      <c r="BT75" s="41">
        <f t="shared" si="70"/>
        <v>0</v>
      </c>
      <c r="BU75" s="41">
        <f t="shared" si="70"/>
        <v>0</v>
      </c>
      <c r="BV75" s="41">
        <f t="shared" ref="BV75:DC75" si="71">BV72+BV73+BV74</f>
        <v>0</v>
      </c>
      <c r="BW75" s="41">
        <f t="shared" si="71"/>
        <v>0</v>
      </c>
      <c r="BX75" s="41">
        <f t="shared" si="71"/>
        <v>0</v>
      </c>
      <c r="BY75" s="41">
        <f t="shared" si="71"/>
        <v>0</v>
      </c>
      <c r="BZ75" s="41">
        <f t="shared" si="71"/>
        <v>0</v>
      </c>
      <c r="CA75" s="41">
        <f t="shared" si="71"/>
        <v>0</v>
      </c>
      <c r="CB75" s="41">
        <f t="shared" si="71"/>
        <v>0</v>
      </c>
      <c r="CC75" s="41">
        <f t="shared" si="71"/>
        <v>0</v>
      </c>
      <c r="CD75" s="41">
        <f t="shared" si="71"/>
        <v>0</v>
      </c>
      <c r="CE75" s="41">
        <f t="shared" si="71"/>
        <v>0</v>
      </c>
      <c r="CF75" s="41">
        <f t="shared" si="71"/>
        <v>0</v>
      </c>
      <c r="CG75" s="41">
        <f t="shared" si="71"/>
        <v>0</v>
      </c>
      <c r="CH75" s="41">
        <f t="shared" si="71"/>
        <v>0</v>
      </c>
      <c r="CI75" s="41">
        <f t="shared" si="71"/>
        <v>0</v>
      </c>
      <c r="CJ75" s="41">
        <f t="shared" si="71"/>
        <v>0</v>
      </c>
      <c r="CK75" s="41">
        <f t="shared" si="71"/>
        <v>0</v>
      </c>
      <c r="CL75" s="41">
        <f t="shared" si="71"/>
        <v>0</v>
      </c>
      <c r="CM75" s="41">
        <f t="shared" si="71"/>
        <v>0</v>
      </c>
      <c r="CN75" s="41">
        <f t="shared" si="71"/>
        <v>0</v>
      </c>
      <c r="CO75" s="41">
        <f t="shared" si="71"/>
        <v>0</v>
      </c>
      <c r="CP75" s="41">
        <f t="shared" si="71"/>
        <v>0</v>
      </c>
      <c r="CQ75" s="41">
        <f t="shared" si="71"/>
        <v>0</v>
      </c>
      <c r="CR75" s="41">
        <f t="shared" si="71"/>
        <v>0</v>
      </c>
      <c r="CS75" s="41">
        <f t="shared" si="71"/>
        <v>0</v>
      </c>
      <c r="CT75" s="41">
        <f t="shared" si="71"/>
        <v>0</v>
      </c>
      <c r="CU75" s="41">
        <f t="shared" si="71"/>
        <v>0</v>
      </c>
      <c r="CV75" s="41">
        <f t="shared" si="71"/>
        <v>0</v>
      </c>
      <c r="CW75" s="41">
        <f t="shared" si="71"/>
        <v>0</v>
      </c>
      <c r="CX75" s="41">
        <f t="shared" si="71"/>
        <v>0</v>
      </c>
      <c r="CY75" s="41">
        <f t="shared" si="71"/>
        <v>0</v>
      </c>
      <c r="CZ75" s="41">
        <f t="shared" si="71"/>
        <v>0</v>
      </c>
      <c r="DA75" s="41">
        <f t="shared" si="71"/>
        <v>0</v>
      </c>
      <c r="DB75" s="41">
        <f t="shared" si="71"/>
        <v>0</v>
      </c>
      <c r="DC75" s="41">
        <f t="shared" si="71"/>
        <v>0</v>
      </c>
    </row>
    <row r="76" spans="2:107" x14ac:dyDescent="0.35">
      <c r="B76" s="40"/>
    </row>
    <row r="77" spans="2:107" x14ac:dyDescent="0.35">
      <c r="B77" t="str">
        <f>B$31</f>
        <v>Barrie MS</v>
      </c>
    </row>
    <row r="78" spans="2:107" x14ac:dyDescent="0.35">
      <c r="B78" s="40" t="s">
        <v>102</v>
      </c>
      <c r="H78" s="41">
        <f>C81</f>
        <v>0</v>
      </c>
      <c r="I78" s="41">
        <f>H81</f>
        <v>0</v>
      </c>
      <c r="J78" s="41">
        <f t="shared" ref="J78:BU78" si="72">I81</f>
        <v>0</v>
      </c>
      <c r="K78" s="41">
        <f t="shared" si="72"/>
        <v>0</v>
      </c>
      <c r="L78" s="41">
        <f t="shared" si="72"/>
        <v>0</v>
      </c>
      <c r="M78" s="41">
        <f t="shared" si="72"/>
        <v>1934026.3821</v>
      </c>
      <c r="N78" s="41">
        <f t="shared" si="72"/>
        <v>1934026.3821</v>
      </c>
      <c r="O78" s="41">
        <f t="shared" si="72"/>
        <v>1934026.3821</v>
      </c>
      <c r="P78" s="41">
        <f t="shared" si="72"/>
        <v>1934026.3821</v>
      </c>
      <c r="Q78" s="41">
        <f t="shared" si="72"/>
        <v>1934026.3821</v>
      </c>
      <c r="R78" s="41">
        <f t="shared" si="72"/>
        <v>1934026.3821</v>
      </c>
      <c r="S78" s="41">
        <f t="shared" si="72"/>
        <v>1934026.3821</v>
      </c>
      <c r="T78" s="41">
        <f t="shared" si="72"/>
        <v>1934026.3821</v>
      </c>
      <c r="U78" s="41">
        <f t="shared" si="72"/>
        <v>1934026.3821</v>
      </c>
      <c r="V78" s="41">
        <f t="shared" si="72"/>
        <v>1934026.3821</v>
      </c>
      <c r="W78" s="41">
        <f t="shared" si="72"/>
        <v>1934026.3821</v>
      </c>
      <c r="X78" s="41">
        <f t="shared" si="72"/>
        <v>1934026.3821</v>
      </c>
      <c r="Y78" s="41">
        <f t="shared" si="72"/>
        <v>1934026.3821</v>
      </c>
      <c r="Z78" s="41">
        <f t="shared" si="72"/>
        <v>1934026.3821</v>
      </c>
      <c r="AA78" s="41">
        <f t="shared" si="72"/>
        <v>1934026.3821</v>
      </c>
      <c r="AB78" s="41">
        <f t="shared" si="72"/>
        <v>1934026.3821</v>
      </c>
      <c r="AC78" s="41">
        <f t="shared" si="72"/>
        <v>1934026.3821</v>
      </c>
      <c r="AD78" s="41">
        <f t="shared" si="72"/>
        <v>1934026.3821</v>
      </c>
      <c r="AE78" s="41">
        <f t="shared" si="72"/>
        <v>1934026.3821</v>
      </c>
      <c r="AF78" s="41">
        <f t="shared" si="72"/>
        <v>1934026.3821</v>
      </c>
      <c r="AG78" s="41">
        <f t="shared" si="72"/>
        <v>1934026.3821</v>
      </c>
      <c r="AH78" s="41">
        <f t="shared" si="72"/>
        <v>1934026.3821</v>
      </c>
      <c r="AI78" s="41">
        <f t="shared" si="72"/>
        <v>1934026.3821</v>
      </c>
      <c r="AJ78" s="41">
        <f t="shared" si="72"/>
        <v>1934026.3821</v>
      </c>
      <c r="AK78" s="41">
        <f t="shared" si="72"/>
        <v>1934026.3821</v>
      </c>
      <c r="AL78" s="41">
        <f t="shared" si="72"/>
        <v>1934026.3821</v>
      </c>
      <c r="AM78" s="41">
        <f t="shared" si="72"/>
        <v>1934026.3821</v>
      </c>
      <c r="AN78" s="41">
        <f t="shared" si="72"/>
        <v>1934026.3821</v>
      </c>
      <c r="AO78" s="41">
        <f t="shared" si="72"/>
        <v>1934026.3821</v>
      </c>
      <c r="AP78" s="41">
        <f t="shared" si="72"/>
        <v>1934026.3821</v>
      </c>
      <c r="AQ78" s="41">
        <f t="shared" si="72"/>
        <v>1934026.3821</v>
      </c>
      <c r="AR78" s="41">
        <f t="shared" si="72"/>
        <v>1934026.3821</v>
      </c>
      <c r="AS78" s="41">
        <f t="shared" si="72"/>
        <v>1934026.3821</v>
      </c>
      <c r="AT78" s="41">
        <f t="shared" si="72"/>
        <v>1934026.3821</v>
      </c>
      <c r="AU78" s="41">
        <f t="shared" si="72"/>
        <v>1934026.3821</v>
      </c>
      <c r="AV78" s="41">
        <f t="shared" si="72"/>
        <v>1934026.3821</v>
      </c>
      <c r="AW78" s="41">
        <f t="shared" si="72"/>
        <v>1934026.3821</v>
      </c>
      <c r="AX78" s="41">
        <f t="shared" si="72"/>
        <v>1934026.3821</v>
      </c>
      <c r="AY78" s="41">
        <f t="shared" si="72"/>
        <v>1934026.3821</v>
      </c>
      <c r="AZ78" s="41">
        <f t="shared" si="72"/>
        <v>1934026.3821</v>
      </c>
      <c r="BA78" s="41">
        <f t="shared" si="72"/>
        <v>1934026.3821</v>
      </c>
      <c r="BB78" s="41">
        <f t="shared" si="72"/>
        <v>1934026.3821</v>
      </c>
      <c r="BC78" s="41">
        <f t="shared" si="72"/>
        <v>1934026.3821</v>
      </c>
      <c r="BD78" s="41">
        <f t="shared" si="72"/>
        <v>1934026.3821</v>
      </c>
      <c r="BE78" s="41">
        <f t="shared" si="72"/>
        <v>1934026.3821</v>
      </c>
      <c r="BF78" s="41">
        <f t="shared" si="72"/>
        <v>1934026.3821</v>
      </c>
      <c r="BG78" s="41">
        <f t="shared" si="72"/>
        <v>1934026.3821</v>
      </c>
      <c r="BH78" s="41">
        <f t="shared" si="72"/>
        <v>1934026.3821</v>
      </c>
      <c r="BI78" s="41">
        <f t="shared" si="72"/>
        <v>0</v>
      </c>
      <c r="BJ78" s="41">
        <f t="shared" si="72"/>
        <v>0</v>
      </c>
      <c r="BK78" s="41">
        <f t="shared" si="72"/>
        <v>0</v>
      </c>
      <c r="BL78" s="41">
        <f t="shared" si="72"/>
        <v>0</v>
      </c>
      <c r="BM78" s="41">
        <f t="shared" si="72"/>
        <v>0</v>
      </c>
      <c r="BN78" s="41">
        <f t="shared" si="72"/>
        <v>0</v>
      </c>
      <c r="BO78" s="41">
        <f t="shared" si="72"/>
        <v>0</v>
      </c>
      <c r="BP78" s="41">
        <f t="shared" si="72"/>
        <v>0</v>
      </c>
      <c r="BQ78" s="41">
        <f t="shared" si="72"/>
        <v>0</v>
      </c>
      <c r="BR78" s="41">
        <f t="shared" si="72"/>
        <v>0</v>
      </c>
      <c r="BS78" s="41">
        <f t="shared" si="72"/>
        <v>0</v>
      </c>
      <c r="BT78" s="41">
        <f t="shared" si="72"/>
        <v>0</v>
      </c>
      <c r="BU78" s="41">
        <f t="shared" si="72"/>
        <v>0</v>
      </c>
      <c r="BV78" s="41">
        <f t="shared" ref="BV78:DC78" si="73">BU81</f>
        <v>0</v>
      </c>
      <c r="BW78" s="41">
        <f t="shared" si="73"/>
        <v>0</v>
      </c>
      <c r="BX78" s="41">
        <f t="shared" si="73"/>
        <v>0</v>
      </c>
      <c r="BY78" s="41">
        <f t="shared" si="73"/>
        <v>0</v>
      </c>
      <c r="BZ78" s="41">
        <f t="shared" si="73"/>
        <v>0</v>
      </c>
      <c r="CA78" s="41">
        <f t="shared" si="73"/>
        <v>0</v>
      </c>
      <c r="CB78" s="41">
        <f t="shared" si="73"/>
        <v>0</v>
      </c>
      <c r="CC78" s="41">
        <f t="shared" si="73"/>
        <v>0</v>
      </c>
      <c r="CD78" s="41">
        <f t="shared" si="73"/>
        <v>0</v>
      </c>
      <c r="CE78" s="41">
        <f t="shared" si="73"/>
        <v>0</v>
      </c>
      <c r="CF78" s="41">
        <f t="shared" si="73"/>
        <v>0</v>
      </c>
      <c r="CG78" s="41">
        <f t="shared" si="73"/>
        <v>0</v>
      </c>
      <c r="CH78" s="41">
        <f t="shared" si="73"/>
        <v>0</v>
      </c>
      <c r="CI78" s="41">
        <f t="shared" si="73"/>
        <v>0</v>
      </c>
      <c r="CJ78" s="41">
        <f t="shared" si="73"/>
        <v>0</v>
      </c>
      <c r="CK78" s="41">
        <f t="shared" si="73"/>
        <v>0</v>
      </c>
      <c r="CL78" s="41">
        <f t="shared" si="73"/>
        <v>0</v>
      </c>
      <c r="CM78" s="41">
        <f t="shared" si="73"/>
        <v>0</v>
      </c>
      <c r="CN78" s="41">
        <f t="shared" si="73"/>
        <v>0</v>
      </c>
      <c r="CO78" s="41">
        <f t="shared" si="73"/>
        <v>0</v>
      </c>
      <c r="CP78" s="41">
        <f t="shared" si="73"/>
        <v>0</v>
      </c>
      <c r="CQ78" s="41">
        <f t="shared" si="73"/>
        <v>0</v>
      </c>
      <c r="CR78" s="41">
        <f t="shared" si="73"/>
        <v>0</v>
      </c>
      <c r="CS78" s="41">
        <f t="shared" si="73"/>
        <v>0</v>
      </c>
      <c r="CT78" s="41">
        <f t="shared" si="73"/>
        <v>0</v>
      </c>
      <c r="CU78" s="41">
        <f t="shared" si="73"/>
        <v>0</v>
      </c>
      <c r="CV78" s="41">
        <f t="shared" si="73"/>
        <v>0</v>
      </c>
      <c r="CW78" s="41">
        <f t="shared" si="73"/>
        <v>0</v>
      </c>
      <c r="CX78" s="41">
        <f t="shared" si="73"/>
        <v>0</v>
      </c>
      <c r="CY78" s="41">
        <f t="shared" si="73"/>
        <v>0</v>
      </c>
      <c r="CZ78" s="41">
        <f t="shared" si="73"/>
        <v>0</v>
      </c>
      <c r="DA78" s="41">
        <f t="shared" si="73"/>
        <v>0</v>
      </c>
      <c r="DB78" s="41">
        <f t="shared" si="73"/>
        <v>0</v>
      </c>
      <c r="DC78" s="41">
        <f t="shared" si="73"/>
        <v>0</v>
      </c>
    </row>
    <row r="79" spans="2:107" x14ac:dyDescent="0.35">
      <c r="B79" s="40" t="s">
        <v>111</v>
      </c>
      <c r="H79" s="41">
        <f>H$31</f>
        <v>0</v>
      </c>
      <c r="I79" s="41">
        <f t="shared" ref="I79:BT79" si="74">I$31</f>
        <v>0</v>
      </c>
      <c r="J79" s="41">
        <f t="shared" si="74"/>
        <v>0</v>
      </c>
      <c r="K79" s="41">
        <f t="shared" si="74"/>
        <v>0</v>
      </c>
      <c r="L79" s="41">
        <f t="shared" si="74"/>
        <v>1934026.3821</v>
      </c>
      <c r="M79" s="41">
        <f t="shared" si="74"/>
        <v>0</v>
      </c>
      <c r="N79" s="41">
        <f t="shared" si="74"/>
        <v>0</v>
      </c>
      <c r="O79" s="41">
        <f t="shared" si="74"/>
        <v>0</v>
      </c>
      <c r="P79" s="41">
        <f t="shared" si="74"/>
        <v>0</v>
      </c>
      <c r="Q79" s="41">
        <f t="shared" si="74"/>
        <v>0</v>
      </c>
      <c r="R79" s="41">
        <f t="shared" si="74"/>
        <v>0</v>
      </c>
      <c r="S79" s="41">
        <f t="shared" si="74"/>
        <v>0</v>
      </c>
      <c r="T79" s="41">
        <f t="shared" si="74"/>
        <v>0</v>
      </c>
      <c r="U79" s="41">
        <f t="shared" si="74"/>
        <v>0</v>
      </c>
      <c r="V79" s="41">
        <f t="shared" si="74"/>
        <v>0</v>
      </c>
      <c r="W79" s="41">
        <f t="shared" si="74"/>
        <v>0</v>
      </c>
      <c r="X79" s="41">
        <f t="shared" si="74"/>
        <v>0</v>
      </c>
      <c r="Y79" s="41">
        <f t="shared" si="74"/>
        <v>0</v>
      </c>
      <c r="Z79" s="41">
        <f t="shared" si="74"/>
        <v>0</v>
      </c>
      <c r="AA79" s="41">
        <f t="shared" si="74"/>
        <v>0</v>
      </c>
      <c r="AB79" s="41">
        <f t="shared" si="74"/>
        <v>0</v>
      </c>
      <c r="AC79" s="41">
        <f t="shared" si="74"/>
        <v>0</v>
      </c>
      <c r="AD79" s="41">
        <f t="shared" si="74"/>
        <v>0</v>
      </c>
      <c r="AE79" s="41">
        <f t="shared" si="74"/>
        <v>0</v>
      </c>
      <c r="AF79" s="41">
        <f t="shared" si="74"/>
        <v>0</v>
      </c>
      <c r="AG79" s="41">
        <f t="shared" si="74"/>
        <v>0</v>
      </c>
      <c r="AH79" s="41">
        <f t="shared" si="74"/>
        <v>0</v>
      </c>
      <c r="AI79" s="41">
        <f t="shared" si="74"/>
        <v>0</v>
      </c>
      <c r="AJ79" s="41">
        <f t="shared" si="74"/>
        <v>0</v>
      </c>
      <c r="AK79" s="41">
        <f t="shared" si="74"/>
        <v>0</v>
      </c>
      <c r="AL79" s="41">
        <f t="shared" si="74"/>
        <v>0</v>
      </c>
      <c r="AM79" s="41">
        <f t="shared" si="74"/>
        <v>0</v>
      </c>
      <c r="AN79" s="41">
        <f t="shared" si="74"/>
        <v>0</v>
      </c>
      <c r="AO79" s="41">
        <f t="shared" si="74"/>
        <v>0</v>
      </c>
      <c r="AP79" s="41">
        <f t="shared" si="74"/>
        <v>0</v>
      </c>
      <c r="AQ79" s="41">
        <f t="shared" si="74"/>
        <v>0</v>
      </c>
      <c r="AR79" s="41">
        <f t="shared" si="74"/>
        <v>0</v>
      </c>
      <c r="AS79" s="41">
        <f t="shared" si="74"/>
        <v>0</v>
      </c>
      <c r="AT79" s="41">
        <f t="shared" si="74"/>
        <v>0</v>
      </c>
      <c r="AU79" s="41">
        <f t="shared" si="74"/>
        <v>0</v>
      </c>
      <c r="AV79" s="41">
        <f t="shared" si="74"/>
        <v>0</v>
      </c>
      <c r="AW79" s="41">
        <f t="shared" si="74"/>
        <v>0</v>
      </c>
      <c r="AX79" s="41">
        <f t="shared" si="74"/>
        <v>0</v>
      </c>
      <c r="AY79" s="41">
        <f t="shared" si="74"/>
        <v>0</v>
      </c>
      <c r="AZ79" s="41">
        <f t="shared" si="74"/>
        <v>0</v>
      </c>
      <c r="BA79" s="41">
        <f t="shared" si="74"/>
        <v>0</v>
      </c>
      <c r="BB79" s="41">
        <f t="shared" si="74"/>
        <v>0</v>
      </c>
      <c r="BC79" s="41">
        <f t="shared" si="74"/>
        <v>0</v>
      </c>
      <c r="BD79" s="41">
        <f t="shared" si="74"/>
        <v>0</v>
      </c>
      <c r="BE79" s="41">
        <f t="shared" si="74"/>
        <v>0</v>
      </c>
      <c r="BF79" s="41">
        <f t="shared" si="74"/>
        <v>0</v>
      </c>
      <c r="BG79" s="41">
        <f t="shared" si="74"/>
        <v>0</v>
      </c>
      <c r="BH79" s="41">
        <f t="shared" si="74"/>
        <v>-1934026.3821</v>
      </c>
      <c r="BI79" s="41">
        <f t="shared" si="74"/>
        <v>0</v>
      </c>
      <c r="BJ79" s="41">
        <f t="shared" si="74"/>
        <v>0</v>
      </c>
      <c r="BK79" s="41">
        <f t="shared" si="74"/>
        <v>0</v>
      </c>
      <c r="BL79" s="41">
        <f t="shared" si="74"/>
        <v>0</v>
      </c>
      <c r="BM79" s="41">
        <f t="shared" si="74"/>
        <v>0</v>
      </c>
      <c r="BN79" s="41">
        <f t="shared" si="74"/>
        <v>0</v>
      </c>
      <c r="BO79" s="41">
        <f t="shared" si="74"/>
        <v>0</v>
      </c>
      <c r="BP79" s="41">
        <f t="shared" si="74"/>
        <v>0</v>
      </c>
      <c r="BQ79" s="41">
        <f t="shared" si="74"/>
        <v>0</v>
      </c>
      <c r="BR79" s="41">
        <f t="shared" si="74"/>
        <v>0</v>
      </c>
      <c r="BS79" s="41">
        <f t="shared" si="74"/>
        <v>0</v>
      </c>
      <c r="BT79" s="41">
        <f t="shared" si="74"/>
        <v>0</v>
      </c>
      <c r="BU79" s="41">
        <f t="shared" ref="BU79:DC79" si="75">BU$31</f>
        <v>0</v>
      </c>
      <c r="BV79" s="41">
        <f t="shared" si="75"/>
        <v>0</v>
      </c>
      <c r="BW79" s="41">
        <f t="shared" si="75"/>
        <v>0</v>
      </c>
      <c r="BX79" s="41">
        <f t="shared" si="75"/>
        <v>0</v>
      </c>
      <c r="BY79" s="41">
        <f t="shared" si="75"/>
        <v>0</v>
      </c>
      <c r="BZ79" s="41">
        <f t="shared" si="75"/>
        <v>0</v>
      </c>
      <c r="CA79" s="41">
        <f t="shared" si="75"/>
        <v>0</v>
      </c>
      <c r="CB79" s="41">
        <f t="shared" si="75"/>
        <v>0</v>
      </c>
      <c r="CC79" s="41">
        <f t="shared" si="75"/>
        <v>0</v>
      </c>
      <c r="CD79" s="41">
        <f t="shared" si="75"/>
        <v>0</v>
      </c>
      <c r="CE79" s="41">
        <f t="shared" si="75"/>
        <v>0</v>
      </c>
      <c r="CF79" s="41">
        <f t="shared" si="75"/>
        <v>0</v>
      </c>
      <c r="CG79" s="41">
        <f t="shared" si="75"/>
        <v>0</v>
      </c>
      <c r="CH79" s="41">
        <f t="shared" si="75"/>
        <v>0</v>
      </c>
      <c r="CI79" s="41">
        <f t="shared" si="75"/>
        <v>0</v>
      </c>
      <c r="CJ79" s="41">
        <f t="shared" si="75"/>
        <v>0</v>
      </c>
      <c r="CK79" s="41">
        <f t="shared" si="75"/>
        <v>0</v>
      </c>
      <c r="CL79" s="41">
        <f t="shared" si="75"/>
        <v>0</v>
      </c>
      <c r="CM79" s="41">
        <f t="shared" si="75"/>
        <v>0</v>
      </c>
      <c r="CN79" s="41">
        <f t="shared" si="75"/>
        <v>0</v>
      </c>
      <c r="CO79" s="41">
        <f t="shared" si="75"/>
        <v>0</v>
      </c>
      <c r="CP79" s="41">
        <f t="shared" si="75"/>
        <v>0</v>
      </c>
      <c r="CQ79" s="41">
        <f t="shared" si="75"/>
        <v>0</v>
      </c>
      <c r="CR79" s="41">
        <f t="shared" si="75"/>
        <v>0</v>
      </c>
      <c r="CS79" s="41">
        <f t="shared" si="75"/>
        <v>0</v>
      </c>
      <c r="CT79" s="41">
        <f t="shared" si="75"/>
        <v>0</v>
      </c>
      <c r="CU79" s="41">
        <f t="shared" si="75"/>
        <v>0</v>
      </c>
      <c r="CV79" s="41">
        <f t="shared" si="75"/>
        <v>0</v>
      </c>
      <c r="CW79" s="41">
        <f t="shared" si="75"/>
        <v>0</v>
      </c>
      <c r="CX79" s="41">
        <f t="shared" si="75"/>
        <v>0</v>
      </c>
      <c r="CY79" s="41">
        <f t="shared" si="75"/>
        <v>0</v>
      </c>
      <c r="CZ79" s="41">
        <f t="shared" si="75"/>
        <v>0</v>
      </c>
      <c r="DA79" s="41">
        <f t="shared" si="75"/>
        <v>0</v>
      </c>
      <c r="DB79" s="41">
        <f t="shared" si="75"/>
        <v>0</v>
      </c>
      <c r="DC79" s="41">
        <f t="shared" si="75"/>
        <v>0</v>
      </c>
    </row>
    <row r="80" spans="2:107" x14ac:dyDescent="0.35">
      <c r="B80" s="40" t="s">
        <v>103</v>
      </c>
      <c r="H80" s="82">
        <f>-(H79)*Inflation_WACC_Taxes_Price!$C$25-MIN(H78,SUM(G79:$G79)*Inflation_WACC_Taxes_Price!$C$25)</f>
        <v>0</v>
      </c>
      <c r="I80" s="82">
        <f>-(I79)*Inflation_WACC_Taxes_Price!$C$25-MIN(I78,SUM($G79:H79)*Inflation_WACC_Taxes_Price!$C$25)</f>
        <v>0</v>
      </c>
      <c r="J80" s="82">
        <f>-(J79)*Inflation_WACC_Taxes_Price!$C$25-MIN(J78,SUM($G79:I79)*Inflation_WACC_Taxes_Price!$C$25)</f>
        <v>0</v>
      </c>
      <c r="K80" s="41">
        <f>-(K79/2)*Inflation_WACC_Taxes_Price!$C$25-MIN(K78,SUM($G79:J79)*Inflation_WACC_Taxes_Price!$C$25)</f>
        <v>0</v>
      </c>
      <c r="L80" s="41">
        <f>-(L79/2)*Inflation_WACC_Taxes_Price!$C$25-MIN(L78,SUM($C79:K79)*Inflation_WACC_Taxes_Price!$C$25)</f>
        <v>0</v>
      </c>
      <c r="M80" s="41">
        <f>-(M79/2)*Inflation_WACC_Taxes_Price!$C$25-MIN(M78,SUM($C79:L79)*Inflation_WACC_Taxes_Price!$C$25)</f>
        <v>0</v>
      </c>
      <c r="N80" s="41">
        <f>-(N79/2)*Inflation_WACC_Taxes_Price!$C$25-MIN(N78,SUM($C79:M79)*Inflation_WACC_Taxes_Price!$C$25)</f>
        <v>0</v>
      </c>
      <c r="O80" s="41">
        <f>-(O79/2)*Inflation_WACC_Taxes_Price!$C$25-MIN(O78,SUM($C79:N79)*Inflation_WACC_Taxes_Price!$C$25)</f>
        <v>0</v>
      </c>
      <c r="P80" s="41">
        <f>-(P79/2)*Inflation_WACC_Taxes_Price!$C$25-MIN(P78,SUM($C79:O79)*Inflation_WACC_Taxes_Price!$C$25)</f>
        <v>0</v>
      </c>
      <c r="Q80" s="41">
        <f>-(Q79/2)*Inflation_WACC_Taxes_Price!$C$25-MIN(Q78,SUM($C79:P79)*Inflation_WACC_Taxes_Price!$C$25)</f>
        <v>0</v>
      </c>
      <c r="R80" s="41">
        <f>-(R79/2)*Inflation_WACC_Taxes_Price!$C$25-MIN(R78,SUM($C79:Q79)*Inflation_WACC_Taxes_Price!$C$25)</f>
        <v>0</v>
      </c>
      <c r="S80" s="41">
        <f>-(S79/2)*Inflation_WACC_Taxes_Price!$C$25-MIN(S78,SUM($C79:R79)*Inflation_WACC_Taxes_Price!$C$25)</f>
        <v>0</v>
      </c>
      <c r="T80" s="41">
        <f>-(T79/2)*Inflation_WACC_Taxes_Price!$C$25-MIN(T78,SUM($C79:S79)*Inflation_WACC_Taxes_Price!$C$25)</f>
        <v>0</v>
      </c>
      <c r="U80" s="41">
        <f>-(U79/2)*Inflation_WACC_Taxes_Price!$C$25-MIN(U78,SUM($C79:T79)*Inflation_WACC_Taxes_Price!$C$25)</f>
        <v>0</v>
      </c>
      <c r="V80" s="41">
        <f>-(V79/2)*Inflation_WACC_Taxes_Price!$C$25-MIN(V78,SUM($C79:U79)*Inflation_WACC_Taxes_Price!$C$25)</f>
        <v>0</v>
      </c>
      <c r="W80" s="41">
        <f>-(W79/2)*Inflation_WACC_Taxes_Price!$C$25-MIN(W78,SUM($C79:V79)*Inflation_WACC_Taxes_Price!$C$25)</f>
        <v>0</v>
      </c>
      <c r="X80" s="41">
        <f>-(X79/2)*Inflation_WACC_Taxes_Price!$C$25-MIN(X78,SUM($C79:W79)*Inflation_WACC_Taxes_Price!$C$25)</f>
        <v>0</v>
      </c>
      <c r="Y80" s="41">
        <f>-(Y79/2)*Inflation_WACC_Taxes_Price!$C$25-MIN(Y78,SUM($C79:X79)*Inflation_WACC_Taxes_Price!$C$25)</f>
        <v>0</v>
      </c>
      <c r="Z80" s="41">
        <f>-(Z79/2)*Inflation_WACC_Taxes_Price!$C$25-MIN(Z78,SUM($C79:Y79)*Inflation_WACC_Taxes_Price!$C$25)</f>
        <v>0</v>
      </c>
      <c r="AA80" s="41">
        <f>-(AA79/2)*Inflation_WACC_Taxes_Price!$C$25-MIN(AA78,SUM($C79:Z79)*Inflation_WACC_Taxes_Price!$C$25)</f>
        <v>0</v>
      </c>
      <c r="AB80" s="41">
        <f>-(AB79/2)*Inflation_WACC_Taxes_Price!$C$25-MIN(AB78,SUM($C79:AA79)*Inflation_WACC_Taxes_Price!$C$25)</f>
        <v>0</v>
      </c>
      <c r="AC80" s="41">
        <f>-(AC79/2)*Inflation_WACC_Taxes_Price!$C$25-MIN(AC78,SUM($C79:AB79)*Inflation_WACC_Taxes_Price!$C$25)</f>
        <v>0</v>
      </c>
      <c r="AD80" s="41">
        <f>-(AD79/2)*Inflation_WACC_Taxes_Price!$C$25-MIN(AD78,SUM($C79:AC79)*Inflation_WACC_Taxes_Price!$C$25)</f>
        <v>0</v>
      </c>
      <c r="AE80" s="41">
        <f>-(AE79/2)*Inflation_WACC_Taxes_Price!$C$25-MIN(AE78,SUM($C79:AD79)*Inflation_WACC_Taxes_Price!$C$25)</f>
        <v>0</v>
      </c>
      <c r="AF80" s="41">
        <f>-(AF79/2)*Inflation_WACC_Taxes_Price!$C$25-MIN(AF78,SUM($C79:AE79)*Inflation_WACC_Taxes_Price!$C$25)</f>
        <v>0</v>
      </c>
      <c r="AG80" s="41">
        <f>-(AG79/2)*Inflation_WACC_Taxes_Price!$C$25-MIN(AG78,SUM($C79:AF79)*Inflation_WACC_Taxes_Price!$C$25)</f>
        <v>0</v>
      </c>
      <c r="AH80" s="41">
        <f>-(AH79/2)*Inflation_WACC_Taxes_Price!$C$25-MIN(AH78,SUM($C79:AG79)*Inflation_WACC_Taxes_Price!$C$25)</f>
        <v>0</v>
      </c>
      <c r="AI80" s="41">
        <f>-(AI79/2)*Inflation_WACC_Taxes_Price!$C$25-MIN(AI78,SUM($C79:AH79)*Inflation_WACC_Taxes_Price!$C$25)</f>
        <v>0</v>
      </c>
      <c r="AJ80" s="41">
        <f>-(AJ79/2)*Inflation_WACC_Taxes_Price!$C$25-MIN(AJ78,SUM($C79:AI79)*Inflation_WACC_Taxes_Price!$C$25)</f>
        <v>0</v>
      </c>
      <c r="AK80" s="41">
        <f>-(AK79/2)*Inflation_WACC_Taxes_Price!$C$25-MIN(AK78,SUM($C79:AJ79)*Inflation_WACC_Taxes_Price!$C$25)</f>
        <v>0</v>
      </c>
      <c r="AL80" s="41">
        <f>-(AL79/2)*Inflation_WACC_Taxes_Price!$C$25-MIN(AL78,SUM($C79:AK79)*Inflation_WACC_Taxes_Price!$C$25)</f>
        <v>0</v>
      </c>
      <c r="AM80" s="41">
        <f>-(AM79/2)*Inflation_WACC_Taxes_Price!$C$25-MIN(AM78,SUM($C79:AL79)*Inflation_WACC_Taxes_Price!$C$25)</f>
        <v>0</v>
      </c>
      <c r="AN80" s="41">
        <f>-(AN79/2)*Inflation_WACC_Taxes_Price!$C$25-MIN(AN78,SUM($C79:AM79)*Inflation_WACC_Taxes_Price!$C$25)</f>
        <v>0</v>
      </c>
      <c r="AO80" s="41">
        <f>-(AO79/2)*Inflation_WACC_Taxes_Price!$C$25-MIN(AO78,SUM($C79:AN79)*Inflation_WACC_Taxes_Price!$C$25)</f>
        <v>0</v>
      </c>
      <c r="AP80" s="41">
        <f>-(AP79/2)*Inflation_WACC_Taxes_Price!$C$25-MIN(AP78,SUM($C79:AO79)*Inflation_WACC_Taxes_Price!$C$25)</f>
        <v>0</v>
      </c>
      <c r="AQ80" s="41">
        <f>-(AQ79/2)*Inflation_WACC_Taxes_Price!$C$25-MIN(AQ78,SUM($C79:AP79)*Inflation_WACC_Taxes_Price!$C$25)</f>
        <v>0</v>
      </c>
      <c r="AR80" s="41">
        <f>-(AR79/2)*Inflation_WACC_Taxes_Price!$C$25-MIN(AR78,SUM($C79:AQ79)*Inflation_WACC_Taxes_Price!$C$25)</f>
        <v>0</v>
      </c>
      <c r="AS80" s="41">
        <f>-(AS79/2)*Inflation_WACC_Taxes_Price!$C$25-MIN(AS78,SUM($C79:AR79)*Inflation_WACC_Taxes_Price!$C$25)</f>
        <v>0</v>
      </c>
      <c r="AT80" s="41">
        <f>-(AT79/2)*Inflation_WACC_Taxes_Price!$C$25-MIN(AT78,SUM($C79:AS79)*Inflation_WACC_Taxes_Price!$C$25)</f>
        <v>0</v>
      </c>
      <c r="AU80" s="41">
        <f>-(AU79/2)*Inflation_WACC_Taxes_Price!$C$25-MIN(AU78,SUM($C79:AT79)*Inflation_WACC_Taxes_Price!$C$25)</f>
        <v>0</v>
      </c>
      <c r="AV80" s="41">
        <f>-(AV79/2)*Inflation_WACC_Taxes_Price!$C$25-MIN(AV78,SUM($C79:AU79)*Inflation_WACC_Taxes_Price!$C$25)</f>
        <v>0</v>
      </c>
      <c r="AW80" s="41">
        <f>-(AW79/2)*Inflation_WACC_Taxes_Price!$C$25-MIN(AW78,SUM($C79:AV79)*Inflation_WACC_Taxes_Price!$C$25)</f>
        <v>0</v>
      </c>
      <c r="AX80" s="41">
        <f>-(AX79/2)*Inflation_WACC_Taxes_Price!$C$25-MIN(AX78,SUM($C79:AW79)*Inflation_WACC_Taxes_Price!$C$25)</f>
        <v>0</v>
      </c>
      <c r="AY80" s="41">
        <f>-(AY79/2)*Inflation_WACC_Taxes_Price!$C$25-MIN(AY78,SUM($C79:AX79)*Inflation_WACC_Taxes_Price!$C$25)</f>
        <v>0</v>
      </c>
      <c r="AZ80" s="41">
        <f>-(AZ79/2)*Inflation_WACC_Taxes_Price!$C$25-MIN(AZ78,SUM($C79:AY79)*Inflation_WACC_Taxes_Price!$C$25)</f>
        <v>0</v>
      </c>
      <c r="BA80" s="41">
        <f>-(BA79/2)*Inflation_WACC_Taxes_Price!$C$25-MIN(BA78,SUM($C79:AZ79)*Inflation_WACC_Taxes_Price!$C$25)</f>
        <v>0</v>
      </c>
      <c r="BB80" s="41">
        <f>-(BB79/2)*Inflation_WACC_Taxes_Price!$C$25-MIN(BB78,SUM($C79:BA79)*Inflation_WACC_Taxes_Price!$C$25)</f>
        <v>0</v>
      </c>
      <c r="BC80" s="41">
        <f>-(BC79/2)*Inflation_WACC_Taxes_Price!$C$25-MIN(BC78,SUM($C79:BB79)*Inflation_WACC_Taxes_Price!$C$25)</f>
        <v>0</v>
      </c>
      <c r="BD80" s="41">
        <f>-(BD79/2)*Inflation_WACC_Taxes_Price!$C$25-MIN(BD78,SUM($C79:BC79)*Inflation_WACC_Taxes_Price!$C$25)</f>
        <v>0</v>
      </c>
      <c r="BE80" s="41">
        <f>-(BE79/2)*Inflation_WACC_Taxes_Price!$C$25-MIN(BE78,SUM($C79:BD79)*Inflation_WACC_Taxes_Price!$C$25)</f>
        <v>0</v>
      </c>
      <c r="BF80" s="41">
        <f>-(BF79/2)*Inflation_WACC_Taxes_Price!$C$25-MIN(BF78,SUM($C79:BE79)*Inflation_WACC_Taxes_Price!$C$25)</f>
        <v>0</v>
      </c>
      <c r="BG80" s="41">
        <f>-(BG79/2)*Inflation_WACC_Taxes_Price!$C$25-MIN(BG78,SUM($C79:BF79)*Inflation_WACC_Taxes_Price!$C$25)</f>
        <v>0</v>
      </c>
      <c r="BH80" s="41">
        <f>-(BH79/2)*Inflation_WACC_Taxes_Price!$C$25-MIN(BH78,SUM($C79:BG79)*Inflation_WACC_Taxes_Price!$C$25)</f>
        <v>0</v>
      </c>
      <c r="BI80" s="41">
        <f>-(BI79/2)*Inflation_WACC_Taxes_Price!$C$25-MIN(BI78,SUM($C79:BH79)*Inflation_WACC_Taxes_Price!$C$25)</f>
        <v>0</v>
      </c>
      <c r="BJ80" s="41">
        <f>-(BJ79/2)*Inflation_WACC_Taxes_Price!$C$25-MIN(BJ78,SUM($C79:BI79)*Inflation_WACC_Taxes_Price!$C$25)</f>
        <v>0</v>
      </c>
      <c r="BK80" s="41">
        <f>-(BK79/2)*Inflation_WACC_Taxes_Price!$C$25-MIN(BK78,SUM($C79:BJ79)*Inflation_WACC_Taxes_Price!$C$25)</f>
        <v>0</v>
      </c>
      <c r="BL80" s="41">
        <f>-(BL79/2)*Inflation_WACC_Taxes_Price!$C$25-MIN(BL78,SUM($C79:BK79)*Inflation_WACC_Taxes_Price!$C$25)</f>
        <v>0</v>
      </c>
      <c r="BM80" s="41">
        <f>-(BM79/2)*Inflation_WACC_Taxes_Price!$C$25-MIN(BM78,SUM($C79:BL79)*Inflation_WACC_Taxes_Price!$C$25)</f>
        <v>0</v>
      </c>
      <c r="BN80" s="41">
        <f>-(BN79/2)*Inflation_WACC_Taxes_Price!$C$25-MIN(BN78,SUM($C79:BM79)*Inflation_WACC_Taxes_Price!$C$25)</f>
        <v>0</v>
      </c>
      <c r="BO80" s="41">
        <f>-(BO79/2)*Inflation_WACC_Taxes_Price!$C$25-MIN(BO78,SUM($C79:BN79)*Inflation_WACC_Taxes_Price!$C$25)</f>
        <v>0</v>
      </c>
      <c r="BP80" s="41">
        <f>-(BP79/2)*Inflation_WACC_Taxes_Price!$C$25-MIN(BP78,SUM($C79:BO79)*Inflation_WACC_Taxes_Price!$C$25)</f>
        <v>0</v>
      </c>
      <c r="BQ80" s="41">
        <f>-(BQ79/2)*Inflation_WACC_Taxes_Price!$C$25-MIN(BQ78,SUM($C79:BP79)*Inflation_WACC_Taxes_Price!$C$25)</f>
        <v>0</v>
      </c>
      <c r="BR80" s="41">
        <f>-(BR79/2)*Inflation_WACC_Taxes_Price!$C$25-MIN(BR78,SUM($C79:BQ79)*Inflation_WACC_Taxes_Price!$C$25)</f>
        <v>0</v>
      </c>
      <c r="BS80" s="41">
        <f>-(BS79/2)*Inflation_WACC_Taxes_Price!$C$25-MIN(BS78,SUM($C79:BR79)*Inflation_WACC_Taxes_Price!$C$25)</f>
        <v>0</v>
      </c>
      <c r="BT80" s="41">
        <f>-(BT79/2)*Inflation_WACC_Taxes_Price!$C$25-MIN(BT78,SUM($C79:BS79)*Inflation_WACC_Taxes_Price!$C$25)</f>
        <v>0</v>
      </c>
      <c r="BU80" s="41">
        <f>-(BU79/2)*Inflation_WACC_Taxes_Price!$C$25-MIN(BU78,SUM($C79:BT79)*Inflation_WACC_Taxes_Price!$C$25)</f>
        <v>0</v>
      </c>
      <c r="BV80" s="41">
        <f>-(BV79/2)*Inflation_WACC_Taxes_Price!$C$25-MIN(BV78,SUM($C79:BU79)*Inflation_WACC_Taxes_Price!$C$25)</f>
        <v>0</v>
      </c>
      <c r="BW80" s="41">
        <f>-(BW79/2)*Inflation_WACC_Taxes_Price!$C$25-MIN(BW78,SUM($C79:BV79)*Inflation_WACC_Taxes_Price!$C$25)</f>
        <v>0</v>
      </c>
      <c r="BX80" s="41">
        <f>-(BX79/2)*Inflation_WACC_Taxes_Price!$C$25-MIN(BX78,SUM($C79:BW79)*Inflation_WACC_Taxes_Price!$C$25)</f>
        <v>0</v>
      </c>
      <c r="BY80" s="41">
        <f>-(BY79/2)*Inflation_WACC_Taxes_Price!$C$25-MIN(BY78,SUM($C79:BX79)*Inflation_WACC_Taxes_Price!$C$25)</f>
        <v>0</v>
      </c>
      <c r="BZ80" s="41">
        <f>-(BZ79/2)*Inflation_WACC_Taxes_Price!$C$25-MIN(BZ78,SUM($C79:BY79)*Inflation_WACC_Taxes_Price!$C$25)</f>
        <v>0</v>
      </c>
      <c r="CA80" s="41">
        <f>-(CA79/2)*Inflation_WACC_Taxes_Price!$C$25-MIN(CA78,SUM($C79:BZ79)*Inflation_WACC_Taxes_Price!$C$25)</f>
        <v>0</v>
      </c>
      <c r="CB80" s="41">
        <f>-(CB79/2)*Inflation_WACC_Taxes_Price!$C$25-MIN(CB78,SUM($C79:CA79)*Inflation_WACC_Taxes_Price!$C$25)</f>
        <v>0</v>
      </c>
      <c r="CC80" s="41">
        <f>-(CC79/2)*Inflation_WACC_Taxes_Price!$C$25-MIN(CC78,SUM($C79:CB79)*Inflation_WACC_Taxes_Price!$C$25)</f>
        <v>0</v>
      </c>
      <c r="CD80" s="41">
        <f>-(CD79/2)*Inflation_WACC_Taxes_Price!$C$25-MIN(CD78,SUM($C79:CC79)*Inflation_WACC_Taxes_Price!$C$25)</f>
        <v>0</v>
      </c>
      <c r="CE80" s="41">
        <f>-(CE79/2)*Inflation_WACC_Taxes_Price!$C$25-MIN(CE78,SUM($C79:CD79)*Inflation_WACC_Taxes_Price!$C$25)</f>
        <v>0</v>
      </c>
      <c r="CF80" s="41">
        <f>-(CF79/2)*Inflation_WACC_Taxes_Price!$C$25-MIN(CF78,SUM($C79:CE79)*Inflation_WACC_Taxes_Price!$C$25)</f>
        <v>0</v>
      </c>
      <c r="CG80" s="41">
        <f>-(CG79/2)*Inflation_WACC_Taxes_Price!$C$25-MIN(CG78,SUM($C79:CF79)*Inflation_WACC_Taxes_Price!$C$25)</f>
        <v>0</v>
      </c>
      <c r="CH80" s="41">
        <f>-(CH79/2)*Inflation_WACC_Taxes_Price!$C$25-MIN(CH78,SUM($C79:CG79)*Inflation_WACC_Taxes_Price!$C$25)</f>
        <v>0</v>
      </c>
      <c r="CI80" s="41">
        <f>-(CI79/2)*Inflation_WACC_Taxes_Price!$C$25-MIN(CI78,SUM($C79:CH79)*Inflation_WACC_Taxes_Price!$C$25)</f>
        <v>0</v>
      </c>
      <c r="CJ80" s="41">
        <f>-(CJ79/2)*Inflation_WACC_Taxes_Price!$C$25-MIN(CJ78,SUM($C79:CI79)*Inflation_WACC_Taxes_Price!$C$25)</f>
        <v>0</v>
      </c>
      <c r="CK80" s="41">
        <f>-(CK79/2)*Inflation_WACC_Taxes_Price!$C$25-MIN(CK78,SUM($C79:CJ79)*Inflation_WACC_Taxes_Price!$C$25)</f>
        <v>0</v>
      </c>
      <c r="CL80" s="41">
        <f>-(CL79/2)*Inflation_WACC_Taxes_Price!$C$25-MIN(CL78,SUM($C79:CK79)*Inflation_WACC_Taxes_Price!$C$25)</f>
        <v>0</v>
      </c>
      <c r="CM80" s="41">
        <f>-(CM79/2)*Inflation_WACC_Taxes_Price!$C$25-MIN(CM78,SUM($C79:CL79)*Inflation_WACC_Taxes_Price!$C$25)</f>
        <v>0</v>
      </c>
      <c r="CN80" s="41">
        <f>-(CN79/2)*Inflation_WACC_Taxes_Price!$C$25-MIN(CN78,SUM($C79:CM79)*Inflation_WACC_Taxes_Price!$C$25)</f>
        <v>0</v>
      </c>
      <c r="CO80" s="41">
        <f>-(CO79/2)*Inflation_WACC_Taxes_Price!$C$25-MIN(CO78,SUM($C79:CN79)*Inflation_WACC_Taxes_Price!$C$25)</f>
        <v>0</v>
      </c>
      <c r="CP80" s="41">
        <f>-(CP79/2)*Inflation_WACC_Taxes_Price!$C$25-MIN(CP78,SUM($C79:CO79)*Inflation_WACC_Taxes_Price!$C$25)</f>
        <v>0</v>
      </c>
      <c r="CQ80" s="41">
        <f>-(CQ79/2)*Inflation_WACC_Taxes_Price!$C$25-MIN(CQ78,SUM($C79:CP79)*Inflation_WACC_Taxes_Price!$C$25)</f>
        <v>0</v>
      </c>
      <c r="CR80" s="41">
        <f>-(CR79/2)*Inflation_WACC_Taxes_Price!$C$25-MIN(CR78,SUM($C79:CQ79)*Inflation_WACC_Taxes_Price!$C$25)</f>
        <v>0</v>
      </c>
      <c r="CS80" s="41">
        <f>-(CS79/2)*Inflation_WACC_Taxes_Price!$C$25-MIN(CS78,SUM($C79:CR79)*Inflation_WACC_Taxes_Price!$C$25)</f>
        <v>0</v>
      </c>
      <c r="CT80" s="41">
        <f>-(CT79/2)*Inflation_WACC_Taxes_Price!$C$25-MIN(CT78,SUM($C79:CS79)*Inflation_WACC_Taxes_Price!$C$25)</f>
        <v>0</v>
      </c>
      <c r="CU80" s="41">
        <f>-(CU79/2)*Inflation_WACC_Taxes_Price!$C$25-MIN(CU78,SUM($C79:CT79)*Inflation_WACC_Taxes_Price!$C$25)</f>
        <v>0</v>
      </c>
      <c r="CV80" s="41">
        <f>-(CV79/2)*Inflation_WACC_Taxes_Price!$C$25-MIN(CV78,SUM($C79:CU79)*Inflation_WACC_Taxes_Price!$C$25)</f>
        <v>0</v>
      </c>
      <c r="CW80" s="41">
        <f>-(CW79/2)*Inflation_WACC_Taxes_Price!$C$25-MIN(CW78,SUM($C79:CV79)*Inflation_WACC_Taxes_Price!$C$25)</f>
        <v>0</v>
      </c>
      <c r="CX80" s="41">
        <f>-(CX79/2)*Inflation_WACC_Taxes_Price!$C$25-MIN(CX78,SUM($C79:CW79)*Inflation_WACC_Taxes_Price!$C$25)</f>
        <v>0</v>
      </c>
      <c r="CY80" s="41">
        <f>-(CY79/2)*Inflation_WACC_Taxes_Price!$C$25-MIN(CY78,SUM($C79:CX79)*Inflation_WACC_Taxes_Price!$C$25)</f>
        <v>0</v>
      </c>
      <c r="CZ80" s="41">
        <f>-(CZ79/2)*Inflation_WACC_Taxes_Price!$C$25-MIN(CZ78,SUM($C79:CY79)*Inflation_WACC_Taxes_Price!$C$25)</f>
        <v>0</v>
      </c>
      <c r="DA80" s="41">
        <f>-(DA79/2)*Inflation_WACC_Taxes_Price!$C$25-MIN(DA78,SUM($C79:CZ79)*Inflation_WACC_Taxes_Price!$C$25)</f>
        <v>0</v>
      </c>
      <c r="DB80" s="41">
        <f>-(DB79/2)*Inflation_WACC_Taxes_Price!$C$25-MIN(DB78,SUM($C79:DA79)*Inflation_WACC_Taxes_Price!$C$25)</f>
        <v>0</v>
      </c>
      <c r="DC80" s="41">
        <f>-(DC79/2)*Inflation_WACC_Taxes_Price!$C$25-MIN(DC78,SUM($C79:DB79)*Inflation_WACC_Taxes_Price!$C$25)</f>
        <v>0</v>
      </c>
    </row>
    <row r="81" spans="2:107" x14ac:dyDescent="0.35">
      <c r="B81" s="40" t="s">
        <v>104</v>
      </c>
      <c r="H81" s="41">
        <f>H78+H79+H80</f>
        <v>0</v>
      </c>
      <c r="I81" s="41">
        <f>I78+I79+I80</f>
        <v>0</v>
      </c>
      <c r="J81" s="41">
        <f t="shared" ref="J81:BU81" si="76">J78+J79+J80</f>
        <v>0</v>
      </c>
      <c r="K81" s="41">
        <f t="shared" si="76"/>
        <v>0</v>
      </c>
      <c r="L81" s="41">
        <f t="shared" si="76"/>
        <v>1934026.3821</v>
      </c>
      <c r="M81" s="41">
        <f t="shared" si="76"/>
        <v>1934026.3821</v>
      </c>
      <c r="N81" s="41">
        <f t="shared" si="76"/>
        <v>1934026.3821</v>
      </c>
      <c r="O81" s="41">
        <f t="shared" si="76"/>
        <v>1934026.3821</v>
      </c>
      <c r="P81" s="41">
        <f t="shared" si="76"/>
        <v>1934026.3821</v>
      </c>
      <c r="Q81" s="41">
        <f t="shared" si="76"/>
        <v>1934026.3821</v>
      </c>
      <c r="R81" s="41">
        <f t="shared" si="76"/>
        <v>1934026.3821</v>
      </c>
      <c r="S81" s="41">
        <f t="shared" si="76"/>
        <v>1934026.3821</v>
      </c>
      <c r="T81" s="41">
        <f t="shared" si="76"/>
        <v>1934026.3821</v>
      </c>
      <c r="U81" s="41">
        <f t="shared" si="76"/>
        <v>1934026.3821</v>
      </c>
      <c r="V81" s="41">
        <f t="shared" si="76"/>
        <v>1934026.3821</v>
      </c>
      <c r="W81" s="41">
        <f t="shared" si="76"/>
        <v>1934026.3821</v>
      </c>
      <c r="X81" s="41">
        <f t="shared" si="76"/>
        <v>1934026.3821</v>
      </c>
      <c r="Y81" s="41">
        <f t="shared" si="76"/>
        <v>1934026.3821</v>
      </c>
      <c r="Z81" s="41">
        <f t="shared" si="76"/>
        <v>1934026.3821</v>
      </c>
      <c r="AA81" s="41">
        <f t="shared" si="76"/>
        <v>1934026.3821</v>
      </c>
      <c r="AB81" s="41">
        <f t="shared" si="76"/>
        <v>1934026.3821</v>
      </c>
      <c r="AC81" s="41">
        <f t="shared" si="76"/>
        <v>1934026.3821</v>
      </c>
      <c r="AD81" s="41">
        <f t="shared" si="76"/>
        <v>1934026.3821</v>
      </c>
      <c r="AE81" s="41">
        <f t="shared" si="76"/>
        <v>1934026.3821</v>
      </c>
      <c r="AF81" s="41">
        <f t="shared" si="76"/>
        <v>1934026.3821</v>
      </c>
      <c r="AG81" s="41">
        <f t="shared" si="76"/>
        <v>1934026.3821</v>
      </c>
      <c r="AH81" s="41">
        <f t="shared" si="76"/>
        <v>1934026.3821</v>
      </c>
      <c r="AI81" s="41">
        <f t="shared" si="76"/>
        <v>1934026.3821</v>
      </c>
      <c r="AJ81" s="41">
        <f t="shared" si="76"/>
        <v>1934026.3821</v>
      </c>
      <c r="AK81" s="41">
        <f t="shared" si="76"/>
        <v>1934026.3821</v>
      </c>
      <c r="AL81" s="41">
        <f t="shared" si="76"/>
        <v>1934026.3821</v>
      </c>
      <c r="AM81" s="41">
        <f t="shared" si="76"/>
        <v>1934026.3821</v>
      </c>
      <c r="AN81" s="41">
        <f t="shared" si="76"/>
        <v>1934026.3821</v>
      </c>
      <c r="AO81" s="41">
        <f t="shared" si="76"/>
        <v>1934026.3821</v>
      </c>
      <c r="AP81" s="41">
        <f t="shared" si="76"/>
        <v>1934026.3821</v>
      </c>
      <c r="AQ81" s="41">
        <f t="shared" si="76"/>
        <v>1934026.3821</v>
      </c>
      <c r="AR81" s="41">
        <f t="shared" si="76"/>
        <v>1934026.3821</v>
      </c>
      <c r="AS81" s="41">
        <f t="shared" si="76"/>
        <v>1934026.3821</v>
      </c>
      <c r="AT81" s="41">
        <f t="shared" si="76"/>
        <v>1934026.3821</v>
      </c>
      <c r="AU81" s="41">
        <f t="shared" si="76"/>
        <v>1934026.3821</v>
      </c>
      <c r="AV81" s="41">
        <f t="shared" si="76"/>
        <v>1934026.3821</v>
      </c>
      <c r="AW81" s="41">
        <f t="shared" si="76"/>
        <v>1934026.3821</v>
      </c>
      <c r="AX81" s="41">
        <f t="shared" si="76"/>
        <v>1934026.3821</v>
      </c>
      <c r="AY81" s="41">
        <f t="shared" si="76"/>
        <v>1934026.3821</v>
      </c>
      <c r="AZ81" s="41">
        <f t="shared" si="76"/>
        <v>1934026.3821</v>
      </c>
      <c r="BA81" s="41">
        <f t="shared" si="76"/>
        <v>1934026.3821</v>
      </c>
      <c r="BB81" s="41">
        <f t="shared" si="76"/>
        <v>1934026.3821</v>
      </c>
      <c r="BC81" s="41">
        <f t="shared" si="76"/>
        <v>1934026.3821</v>
      </c>
      <c r="BD81" s="41">
        <f t="shared" si="76"/>
        <v>1934026.3821</v>
      </c>
      <c r="BE81" s="41">
        <f t="shared" si="76"/>
        <v>1934026.3821</v>
      </c>
      <c r="BF81" s="41">
        <f t="shared" si="76"/>
        <v>1934026.3821</v>
      </c>
      <c r="BG81" s="41">
        <f t="shared" si="76"/>
        <v>1934026.3821</v>
      </c>
      <c r="BH81" s="41">
        <f t="shared" si="76"/>
        <v>0</v>
      </c>
      <c r="BI81" s="41">
        <f t="shared" si="76"/>
        <v>0</v>
      </c>
      <c r="BJ81" s="41">
        <f t="shared" si="76"/>
        <v>0</v>
      </c>
      <c r="BK81" s="41">
        <f t="shared" si="76"/>
        <v>0</v>
      </c>
      <c r="BL81" s="41">
        <f t="shared" si="76"/>
        <v>0</v>
      </c>
      <c r="BM81" s="41">
        <f t="shared" si="76"/>
        <v>0</v>
      </c>
      <c r="BN81" s="41">
        <f t="shared" si="76"/>
        <v>0</v>
      </c>
      <c r="BO81" s="41">
        <f t="shared" si="76"/>
        <v>0</v>
      </c>
      <c r="BP81" s="41">
        <f t="shared" si="76"/>
        <v>0</v>
      </c>
      <c r="BQ81" s="41">
        <f t="shared" si="76"/>
        <v>0</v>
      </c>
      <c r="BR81" s="41">
        <f t="shared" si="76"/>
        <v>0</v>
      </c>
      <c r="BS81" s="41">
        <f t="shared" si="76"/>
        <v>0</v>
      </c>
      <c r="BT81" s="41">
        <f t="shared" si="76"/>
        <v>0</v>
      </c>
      <c r="BU81" s="41">
        <f t="shared" si="76"/>
        <v>0</v>
      </c>
      <c r="BV81" s="41">
        <f t="shared" ref="BV81:DC81" si="77">BV78+BV79+BV80</f>
        <v>0</v>
      </c>
      <c r="BW81" s="41">
        <f t="shared" si="77"/>
        <v>0</v>
      </c>
      <c r="BX81" s="41">
        <f t="shared" si="77"/>
        <v>0</v>
      </c>
      <c r="BY81" s="41">
        <f t="shared" si="77"/>
        <v>0</v>
      </c>
      <c r="BZ81" s="41">
        <f t="shared" si="77"/>
        <v>0</v>
      </c>
      <c r="CA81" s="41">
        <f t="shared" si="77"/>
        <v>0</v>
      </c>
      <c r="CB81" s="41">
        <f t="shared" si="77"/>
        <v>0</v>
      </c>
      <c r="CC81" s="41">
        <f t="shared" si="77"/>
        <v>0</v>
      </c>
      <c r="CD81" s="41">
        <f t="shared" si="77"/>
        <v>0</v>
      </c>
      <c r="CE81" s="41">
        <f t="shared" si="77"/>
        <v>0</v>
      </c>
      <c r="CF81" s="41">
        <f t="shared" si="77"/>
        <v>0</v>
      </c>
      <c r="CG81" s="41">
        <f t="shared" si="77"/>
        <v>0</v>
      </c>
      <c r="CH81" s="41">
        <f t="shared" si="77"/>
        <v>0</v>
      </c>
      <c r="CI81" s="41">
        <f t="shared" si="77"/>
        <v>0</v>
      </c>
      <c r="CJ81" s="41">
        <f t="shared" si="77"/>
        <v>0</v>
      </c>
      <c r="CK81" s="41">
        <f t="shared" si="77"/>
        <v>0</v>
      </c>
      <c r="CL81" s="41">
        <f t="shared" si="77"/>
        <v>0</v>
      </c>
      <c r="CM81" s="41">
        <f t="shared" si="77"/>
        <v>0</v>
      </c>
      <c r="CN81" s="41">
        <f t="shared" si="77"/>
        <v>0</v>
      </c>
      <c r="CO81" s="41">
        <f t="shared" si="77"/>
        <v>0</v>
      </c>
      <c r="CP81" s="41">
        <f t="shared" si="77"/>
        <v>0</v>
      </c>
      <c r="CQ81" s="41">
        <f t="shared" si="77"/>
        <v>0</v>
      </c>
      <c r="CR81" s="41">
        <f t="shared" si="77"/>
        <v>0</v>
      </c>
      <c r="CS81" s="41">
        <f t="shared" si="77"/>
        <v>0</v>
      </c>
      <c r="CT81" s="41">
        <f t="shared" si="77"/>
        <v>0</v>
      </c>
      <c r="CU81" s="41">
        <f t="shared" si="77"/>
        <v>0</v>
      </c>
      <c r="CV81" s="41">
        <f t="shared" si="77"/>
        <v>0</v>
      </c>
      <c r="CW81" s="41">
        <f t="shared" si="77"/>
        <v>0</v>
      </c>
      <c r="CX81" s="41">
        <f t="shared" si="77"/>
        <v>0</v>
      </c>
      <c r="CY81" s="41">
        <f t="shared" si="77"/>
        <v>0</v>
      </c>
      <c r="CZ81" s="41">
        <f t="shared" si="77"/>
        <v>0</v>
      </c>
      <c r="DA81" s="41">
        <f t="shared" si="77"/>
        <v>0</v>
      </c>
      <c r="DB81" s="41">
        <f t="shared" si="77"/>
        <v>0</v>
      </c>
      <c r="DC81" s="41">
        <f t="shared" si="77"/>
        <v>0</v>
      </c>
    </row>
    <row r="82" spans="2:107" x14ac:dyDescent="0.35">
      <c r="B82" s="40"/>
    </row>
    <row r="83" spans="2:107" x14ac:dyDescent="0.35">
      <c r="B83" s="40" t="s">
        <v>106</v>
      </c>
      <c r="H83" s="41">
        <f>C86</f>
        <v>0</v>
      </c>
      <c r="I83" s="41">
        <f>H86</f>
        <v>0</v>
      </c>
      <c r="J83" s="41">
        <f t="shared" ref="J83:BU83" si="78">I86</f>
        <v>0</v>
      </c>
      <c r="K83" s="41">
        <f t="shared" si="78"/>
        <v>0</v>
      </c>
      <c r="L83" s="41">
        <f t="shared" si="78"/>
        <v>0</v>
      </c>
      <c r="M83" s="41">
        <f t="shared" si="78"/>
        <v>1934026.3821</v>
      </c>
      <c r="N83" s="41">
        <f t="shared" si="78"/>
        <v>1934026.3821</v>
      </c>
      <c r="O83" s="41">
        <f t="shared" si="78"/>
        <v>1934026.3821</v>
      </c>
      <c r="P83" s="41">
        <f t="shared" si="78"/>
        <v>1934026.3821</v>
      </c>
      <c r="Q83" s="41">
        <f t="shared" si="78"/>
        <v>1934026.3821</v>
      </c>
      <c r="R83" s="41">
        <f t="shared" si="78"/>
        <v>1934026.3821</v>
      </c>
      <c r="S83" s="41">
        <f t="shared" si="78"/>
        <v>1934026.3821</v>
      </c>
      <c r="T83" s="41">
        <f t="shared" si="78"/>
        <v>1934026.3821</v>
      </c>
      <c r="U83" s="41">
        <f t="shared" si="78"/>
        <v>1934026.3821</v>
      </c>
      <c r="V83" s="41">
        <f t="shared" si="78"/>
        <v>1934026.3821</v>
      </c>
      <c r="W83" s="41">
        <f t="shared" si="78"/>
        <v>1934026.3821</v>
      </c>
      <c r="X83" s="41">
        <f t="shared" si="78"/>
        <v>1934026.3821</v>
      </c>
      <c r="Y83" s="41">
        <f t="shared" si="78"/>
        <v>1934026.3821</v>
      </c>
      <c r="Z83" s="41">
        <f t="shared" si="78"/>
        <v>1934026.3821</v>
      </c>
      <c r="AA83" s="41">
        <f t="shared" si="78"/>
        <v>1934026.3821</v>
      </c>
      <c r="AB83" s="41">
        <f t="shared" si="78"/>
        <v>1934026.3821</v>
      </c>
      <c r="AC83" s="41">
        <f t="shared" si="78"/>
        <v>1934026.3821</v>
      </c>
      <c r="AD83" s="41">
        <f t="shared" si="78"/>
        <v>1934026.3821</v>
      </c>
      <c r="AE83" s="41">
        <f t="shared" si="78"/>
        <v>1934026.3821</v>
      </c>
      <c r="AF83" s="41">
        <f t="shared" si="78"/>
        <v>1934026.3821</v>
      </c>
      <c r="AG83" s="41">
        <f t="shared" si="78"/>
        <v>1934026.3821</v>
      </c>
      <c r="AH83" s="41">
        <f t="shared" si="78"/>
        <v>1934026.3821</v>
      </c>
      <c r="AI83" s="41">
        <f t="shared" si="78"/>
        <v>1934026.3821</v>
      </c>
      <c r="AJ83" s="41">
        <f t="shared" si="78"/>
        <v>1934026.3821</v>
      </c>
      <c r="AK83" s="41">
        <f t="shared" si="78"/>
        <v>1934026.3821</v>
      </c>
      <c r="AL83" s="41">
        <f t="shared" si="78"/>
        <v>1934026.3821</v>
      </c>
      <c r="AM83" s="41">
        <f t="shared" si="78"/>
        <v>1934026.3821</v>
      </c>
      <c r="AN83" s="41">
        <f t="shared" si="78"/>
        <v>1934026.3821</v>
      </c>
      <c r="AO83" s="41">
        <f t="shared" si="78"/>
        <v>1934026.3821</v>
      </c>
      <c r="AP83" s="41">
        <f t="shared" si="78"/>
        <v>1934026.3821</v>
      </c>
      <c r="AQ83" s="41">
        <f t="shared" si="78"/>
        <v>1934026.3821</v>
      </c>
      <c r="AR83" s="41">
        <f t="shared" si="78"/>
        <v>1934026.3821</v>
      </c>
      <c r="AS83" s="41">
        <f t="shared" si="78"/>
        <v>1934026.3821</v>
      </c>
      <c r="AT83" s="41">
        <f t="shared" si="78"/>
        <v>1934026.3821</v>
      </c>
      <c r="AU83" s="41">
        <f t="shared" si="78"/>
        <v>1934026.3821</v>
      </c>
      <c r="AV83" s="41">
        <f t="shared" si="78"/>
        <v>1934026.3821</v>
      </c>
      <c r="AW83" s="41">
        <f t="shared" si="78"/>
        <v>1934026.3821</v>
      </c>
      <c r="AX83" s="41">
        <f t="shared" si="78"/>
        <v>1934026.3821</v>
      </c>
      <c r="AY83" s="41">
        <f t="shared" si="78"/>
        <v>1934026.3821</v>
      </c>
      <c r="AZ83" s="41">
        <f t="shared" si="78"/>
        <v>1934026.3821</v>
      </c>
      <c r="BA83" s="41">
        <f t="shared" si="78"/>
        <v>1934026.3821</v>
      </c>
      <c r="BB83" s="41">
        <f t="shared" si="78"/>
        <v>1934026.3821</v>
      </c>
      <c r="BC83" s="41">
        <f t="shared" si="78"/>
        <v>1934026.3821</v>
      </c>
      <c r="BD83" s="41">
        <f t="shared" si="78"/>
        <v>1934026.3821</v>
      </c>
      <c r="BE83" s="41">
        <f t="shared" si="78"/>
        <v>1934026.3821</v>
      </c>
      <c r="BF83" s="41">
        <f t="shared" si="78"/>
        <v>1934026.3821</v>
      </c>
      <c r="BG83" s="41">
        <f t="shared" si="78"/>
        <v>1934026.3821</v>
      </c>
      <c r="BH83" s="41">
        <f t="shared" si="78"/>
        <v>1934026.3821</v>
      </c>
      <c r="BI83" s="41">
        <f t="shared" si="78"/>
        <v>0</v>
      </c>
      <c r="BJ83" s="41">
        <f t="shared" si="78"/>
        <v>0</v>
      </c>
      <c r="BK83" s="41">
        <f t="shared" si="78"/>
        <v>0</v>
      </c>
      <c r="BL83" s="41">
        <f t="shared" si="78"/>
        <v>0</v>
      </c>
      <c r="BM83" s="41">
        <f t="shared" si="78"/>
        <v>0</v>
      </c>
      <c r="BN83" s="41">
        <f t="shared" si="78"/>
        <v>0</v>
      </c>
      <c r="BO83" s="41">
        <f t="shared" si="78"/>
        <v>0</v>
      </c>
      <c r="BP83" s="41">
        <f t="shared" si="78"/>
        <v>0</v>
      </c>
      <c r="BQ83" s="41">
        <f t="shared" si="78"/>
        <v>0</v>
      </c>
      <c r="BR83" s="41">
        <f t="shared" si="78"/>
        <v>0</v>
      </c>
      <c r="BS83" s="41">
        <f t="shared" si="78"/>
        <v>0</v>
      </c>
      <c r="BT83" s="41">
        <f t="shared" si="78"/>
        <v>0</v>
      </c>
      <c r="BU83" s="41">
        <f t="shared" si="78"/>
        <v>0</v>
      </c>
      <c r="BV83" s="41">
        <f t="shared" ref="BV83:DC83" si="79">BU86</f>
        <v>0</v>
      </c>
      <c r="BW83" s="41">
        <f t="shared" si="79"/>
        <v>0</v>
      </c>
      <c r="BX83" s="41">
        <f t="shared" si="79"/>
        <v>0</v>
      </c>
      <c r="BY83" s="41">
        <f t="shared" si="79"/>
        <v>0</v>
      </c>
      <c r="BZ83" s="41">
        <f t="shared" si="79"/>
        <v>0</v>
      </c>
      <c r="CA83" s="41">
        <f t="shared" si="79"/>
        <v>0</v>
      </c>
      <c r="CB83" s="41">
        <f t="shared" si="79"/>
        <v>0</v>
      </c>
      <c r="CC83" s="41">
        <f t="shared" si="79"/>
        <v>0</v>
      </c>
      <c r="CD83" s="41">
        <f t="shared" si="79"/>
        <v>0</v>
      </c>
      <c r="CE83" s="41">
        <f t="shared" si="79"/>
        <v>0</v>
      </c>
      <c r="CF83" s="41">
        <f t="shared" si="79"/>
        <v>0</v>
      </c>
      <c r="CG83" s="41">
        <f t="shared" si="79"/>
        <v>0</v>
      </c>
      <c r="CH83" s="41">
        <f t="shared" si="79"/>
        <v>0</v>
      </c>
      <c r="CI83" s="41">
        <f t="shared" si="79"/>
        <v>0</v>
      </c>
      <c r="CJ83" s="41">
        <f t="shared" si="79"/>
        <v>0</v>
      </c>
      <c r="CK83" s="41">
        <f t="shared" si="79"/>
        <v>0</v>
      </c>
      <c r="CL83" s="41">
        <f t="shared" si="79"/>
        <v>0</v>
      </c>
      <c r="CM83" s="41">
        <f t="shared" si="79"/>
        <v>0</v>
      </c>
      <c r="CN83" s="41">
        <f t="shared" si="79"/>
        <v>0</v>
      </c>
      <c r="CO83" s="41">
        <f t="shared" si="79"/>
        <v>0</v>
      </c>
      <c r="CP83" s="41">
        <f t="shared" si="79"/>
        <v>0</v>
      </c>
      <c r="CQ83" s="41">
        <f t="shared" si="79"/>
        <v>0</v>
      </c>
      <c r="CR83" s="41">
        <f t="shared" si="79"/>
        <v>0</v>
      </c>
      <c r="CS83" s="41">
        <f t="shared" si="79"/>
        <v>0</v>
      </c>
      <c r="CT83" s="41">
        <f t="shared" si="79"/>
        <v>0</v>
      </c>
      <c r="CU83" s="41">
        <f t="shared" si="79"/>
        <v>0</v>
      </c>
      <c r="CV83" s="41">
        <f t="shared" si="79"/>
        <v>0</v>
      </c>
      <c r="CW83" s="41">
        <f t="shared" si="79"/>
        <v>0</v>
      </c>
      <c r="CX83" s="41">
        <f t="shared" si="79"/>
        <v>0</v>
      </c>
      <c r="CY83" s="41">
        <f t="shared" si="79"/>
        <v>0</v>
      </c>
      <c r="CZ83" s="41">
        <f t="shared" si="79"/>
        <v>0</v>
      </c>
      <c r="DA83" s="41">
        <f t="shared" si="79"/>
        <v>0</v>
      </c>
      <c r="DB83" s="41">
        <f t="shared" si="79"/>
        <v>0</v>
      </c>
      <c r="DC83" s="41">
        <f t="shared" si="79"/>
        <v>0</v>
      </c>
    </row>
    <row r="84" spans="2:107" x14ac:dyDescent="0.35">
      <c r="B84" s="40" t="s">
        <v>111</v>
      </c>
      <c r="H84" s="41">
        <f>H$31</f>
        <v>0</v>
      </c>
      <c r="I84" s="41">
        <f t="shared" ref="I84:BT84" si="80">I$31</f>
        <v>0</v>
      </c>
      <c r="J84" s="41">
        <f t="shared" si="80"/>
        <v>0</v>
      </c>
      <c r="K84" s="41">
        <f t="shared" si="80"/>
        <v>0</v>
      </c>
      <c r="L84" s="41">
        <f t="shared" si="80"/>
        <v>1934026.3821</v>
      </c>
      <c r="M84" s="41">
        <f t="shared" si="80"/>
        <v>0</v>
      </c>
      <c r="N84" s="41">
        <f t="shared" si="80"/>
        <v>0</v>
      </c>
      <c r="O84" s="41">
        <f t="shared" si="80"/>
        <v>0</v>
      </c>
      <c r="P84" s="41">
        <f t="shared" si="80"/>
        <v>0</v>
      </c>
      <c r="Q84" s="41">
        <f t="shared" si="80"/>
        <v>0</v>
      </c>
      <c r="R84" s="41">
        <f t="shared" si="80"/>
        <v>0</v>
      </c>
      <c r="S84" s="41">
        <f t="shared" si="80"/>
        <v>0</v>
      </c>
      <c r="T84" s="41">
        <f t="shared" si="80"/>
        <v>0</v>
      </c>
      <c r="U84" s="41">
        <f t="shared" si="80"/>
        <v>0</v>
      </c>
      <c r="V84" s="41">
        <f t="shared" si="80"/>
        <v>0</v>
      </c>
      <c r="W84" s="41">
        <f t="shared" si="80"/>
        <v>0</v>
      </c>
      <c r="X84" s="41">
        <f t="shared" si="80"/>
        <v>0</v>
      </c>
      <c r="Y84" s="41">
        <f t="shared" si="80"/>
        <v>0</v>
      </c>
      <c r="Z84" s="41">
        <f t="shared" si="80"/>
        <v>0</v>
      </c>
      <c r="AA84" s="41">
        <f t="shared" si="80"/>
        <v>0</v>
      </c>
      <c r="AB84" s="41">
        <f t="shared" si="80"/>
        <v>0</v>
      </c>
      <c r="AC84" s="41">
        <f t="shared" si="80"/>
        <v>0</v>
      </c>
      <c r="AD84" s="41">
        <f t="shared" si="80"/>
        <v>0</v>
      </c>
      <c r="AE84" s="41">
        <f t="shared" si="80"/>
        <v>0</v>
      </c>
      <c r="AF84" s="41">
        <f t="shared" si="80"/>
        <v>0</v>
      </c>
      <c r="AG84" s="41">
        <f t="shared" si="80"/>
        <v>0</v>
      </c>
      <c r="AH84" s="41">
        <f t="shared" si="80"/>
        <v>0</v>
      </c>
      <c r="AI84" s="41">
        <f t="shared" si="80"/>
        <v>0</v>
      </c>
      <c r="AJ84" s="41">
        <f t="shared" si="80"/>
        <v>0</v>
      </c>
      <c r="AK84" s="41">
        <f t="shared" si="80"/>
        <v>0</v>
      </c>
      <c r="AL84" s="41">
        <f t="shared" si="80"/>
        <v>0</v>
      </c>
      <c r="AM84" s="41">
        <f t="shared" si="80"/>
        <v>0</v>
      </c>
      <c r="AN84" s="41">
        <f t="shared" si="80"/>
        <v>0</v>
      </c>
      <c r="AO84" s="41">
        <f t="shared" si="80"/>
        <v>0</v>
      </c>
      <c r="AP84" s="41">
        <f t="shared" si="80"/>
        <v>0</v>
      </c>
      <c r="AQ84" s="41">
        <f t="shared" si="80"/>
        <v>0</v>
      </c>
      <c r="AR84" s="41">
        <f t="shared" si="80"/>
        <v>0</v>
      </c>
      <c r="AS84" s="41">
        <f t="shared" si="80"/>
        <v>0</v>
      </c>
      <c r="AT84" s="41">
        <f t="shared" si="80"/>
        <v>0</v>
      </c>
      <c r="AU84" s="41">
        <f t="shared" si="80"/>
        <v>0</v>
      </c>
      <c r="AV84" s="41">
        <f t="shared" si="80"/>
        <v>0</v>
      </c>
      <c r="AW84" s="41">
        <f t="shared" si="80"/>
        <v>0</v>
      </c>
      <c r="AX84" s="41">
        <f t="shared" si="80"/>
        <v>0</v>
      </c>
      <c r="AY84" s="41">
        <f t="shared" si="80"/>
        <v>0</v>
      </c>
      <c r="AZ84" s="41">
        <f t="shared" si="80"/>
        <v>0</v>
      </c>
      <c r="BA84" s="41">
        <f t="shared" si="80"/>
        <v>0</v>
      </c>
      <c r="BB84" s="41">
        <f t="shared" si="80"/>
        <v>0</v>
      </c>
      <c r="BC84" s="41">
        <f t="shared" si="80"/>
        <v>0</v>
      </c>
      <c r="BD84" s="41">
        <f t="shared" si="80"/>
        <v>0</v>
      </c>
      <c r="BE84" s="41">
        <f t="shared" si="80"/>
        <v>0</v>
      </c>
      <c r="BF84" s="41">
        <f t="shared" si="80"/>
        <v>0</v>
      </c>
      <c r="BG84" s="41">
        <f t="shared" si="80"/>
        <v>0</v>
      </c>
      <c r="BH84" s="41">
        <f t="shared" si="80"/>
        <v>-1934026.3821</v>
      </c>
      <c r="BI84" s="41">
        <f t="shared" si="80"/>
        <v>0</v>
      </c>
      <c r="BJ84" s="41">
        <f t="shared" si="80"/>
        <v>0</v>
      </c>
      <c r="BK84" s="41">
        <f t="shared" si="80"/>
        <v>0</v>
      </c>
      <c r="BL84" s="41">
        <f t="shared" si="80"/>
        <v>0</v>
      </c>
      <c r="BM84" s="41">
        <f t="shared" si="80"/>
        <v>0</v>
      </c>
      <c r="BN84" s="41">
        <f t="shared" si="80"/>
        <v>0</v>
      </c>
      <c r="BO84" s="41">
        <f t="shared" si="80"/>
        <v>0</v>
      </c>
      <c r="BP84" s="41">
        <f t="shared" si="80"/>
        <v>0</v>
      </c>
      <c r="BQ84" s="41">
        <f t="shared" si="80"/>
        <v>0</v>
      </c>
      <c r="BR84" s="41">
        <f t="shared" si="80"/>
        <v>0</v>
      </c>
      <c r="BS84" s="41">
        <f t="shared" si="80"/>
        <v>0</v>
      </c>
      <c r="BT84" s="41">
        <f t="shared" si="80"/>
        <v>0</v>
      </c>
      <c r="BU84" s="41">
        <f t="shared" ref="BU84:DC84" si="81">BU$31</f>
        <v>0</v>
      </c>
      <c r="BV84" s="41">
        <f t="shared" si="81"/>
        <v>0</v>
      </c>
      <c r="BW84" s="41">
        <f t="shared" si="81"/>
        <v>0</v>
      </c>
      <c r="BX84" s="41">
        <f t="shared" si="81"/>
        <v>0</v>
      </c>
      <c r="BY84" s="41">
        <f t="shared" si="81"/>
        <v>0</v>
      </c>
      <c r="BZ84" s="41">
        <f t="shared" si="81"/>
        <v>0</v>
      </c>
      <c r="CA84" s="41">
        <f t="shared" si="81"/>
        <v>0</v>
      </c>
      <c r="CB84" s="41">
        <f t="shared" si="81"/>
        <v>0</v>
      </c>
      <c r="CC84" s="41">
        <f t="shared" si="81"/>
        <v>0</v>
      </c>
      <c r="CD84" s="41">
        <f t="shared" si="81"/>
        <v>0</v>
      </c>
      <c r="CE84" s="41">
        <f t="shared" si="81"/>
        <v>0</v>
      </c>
      <c r="CF84" s="41">
        <f t="shared" si="81"/>
        <v>0</v>
      </c>
      <c r="CG84" s="41">
        <f t="shared" si="81"/>
        <v>0</v>
      </c>
      <c r="CH84" s="41">
        <f t="shared" si="81"/>
        <v>0</v>
      </c>
      <c r="CI84" s="41">
        <f t="shared" si="81"/>
        <v>0</v>
      </c>
      <c r="CJ84" s="41">
        <f t="shared" si="81"/>
        <v>0</v>
      </c>
      <c r="CK84" s="41">
        <f t="shared" si="81"/>
        <v>0</v>
      </c>
      <c r="CL84" s="41">
        <f t="shared" si="81"/>
        <v>0</v>
      </c>
      <c r="CM84" s="41">
        <f t="shared" si="81"/>
        <v>0</v>
      </c>
      <c r="CN84" s="41">
        <f t="shared" si="81"/>
        <v>0</v>
      </c>
      <c r="CO84" s="41">
        <f t="shared" si="81"/>
        <v>0</v>
      </c>
      <c r="CP84" s="41">
        <f t="shared" si="81"/>
        <v>0</v>
      </c>
      <c r="CQ84" s="41">
        <f t="shared" si="81"/>
        <v>0</v>
      </c>
      <c r="CR84" s="41">
        <f t="shared" si="81"/>
        <v>0</v>
      </c>
      <c r="CS84" s="41">
        <f t="shared" si="81"/>
        <v>0</v>
      </c>
      <c r="CT84" s="41">
        <f t="shared" si="81"/>
        <v>0</v>
      </c>
      <c r="CU84" s="41">
        <f t="shared" si="81"/>
        <v>0</v>
      </c>
      <c r="CV84" s="41">
        <f t="shared" si="81"/>
        <v>0</v>
      </c>
      <c r="CW84" s="41">
        <f t="shared" si="81"/>
        <v>0</v>
      </c>
      <c r="CX84" s="41">
        <f t="shared" si="81"/>
        <v>0</v>
      </c>
      <c r="CY84" s="41">
        <f t="shared" si="81"/>
        <v>0</v>
      </c>
      <c r="CZ84" s="41">
        <f t="shared" si="81"/>
        <v>0</v>
      </c>
      <c r="DA84" s="41">
        <f t="shared" si="81"/>
        <v>0</v>
      </c>
      <c r="DB84" s="41">
        <f t="shared" si="81"/>
        <v>0</v>
      </c>
      <c r="DC84" s="41">
        <f t="shared" si="81"/>
        <v>0</v>
      </c>
    </row>
    <row r="85" spans="2:107" x14ac:dyDescent="0.35">
      <c r="B85" s="40" t="s">
        <v>95</v>
      </c>
      <c r="H85" s="41">
        <f>-(H84/2)*Inflation_WACC_Taxes_Price!$C$24-MIN(H83,SUM(C84:$C84)*Inflation_WACC_Taxes_Price!$C$24)</f>
        <v>0</v>
      </c>
      <c r="I85" s="41">
        <f>-(I84/2)*Inflation_WACC_Taxes_Price!$C$24-MIN(I83,SUM($C84:H84)*Inflation_WACC_Taxes_Price!$C$24)</f>
        <v>0</v>
      </c>
      <c r="J85" s="41">
        <f>-(J84/2)*Inflation_WACC_Taxes_Price!$C$24-MIN(J83,SUM($C84:I84)*Inflation_WACC_Taxes_Price!$C$24)</f>
        <v>0</v>
      </c>
      <c r="K85" s="41">
        <f>-(K84/2)*Inflation_WACC_Taxes_Price!$C$24-MIN(K83,SUM($C84:J84)*Inflation_WACC_Taxes_Price!$C$24)</f>
        <v>0</v>
      </c>
      <c r="L85" s="41">
        <f>-(L84/2)*Inflation_WACC_Taxes_Price!$C$24-MIN(L83,SUM($C84:K84)*Inflation_WACC_Taxes_Price!$C$24)</f>
        <v>0</v>
      </c>
      <c r="M85" s="41">
        <f>-(M84/2)*Inflation_WACC_Taxes_Price!$C$24-MIN(M83,SUM($C84:L84)*Inflation_WACC_Taxes_Price!$C$24)</f>
        <v>0</v>
      </c>
      <c r="N85" s="41">
        <f>-(N84/2)*Inflation_WACC_Taxes_Price!$C$24-MIN(N83,SUM($C84:M84)*Inflation_WACC_Taxes_Price!$C$24)</f>
        <v>0</v>
      </c>
      <c r="O85" s="41">
        <f>-(O84/2)*Inflation_WACC_Taxes_Price!$C$24-MIN(O83,SUM($C84:N84)*Inflation_WACC_Taxes_Price!$C$24)</f>
        <v>0</v>
      </c>
      <c r="P85" s="41">
        <f>-(P84/2)*Inflation_WACC_Taxes_Price!$C$24-MIN(P83,SUM($C84:O84)*Inflation_WACC_Taxes_Price!$C$24)</f>
        <v>0</v>
      </c>
      <c r="Q85" s="41">
        <f>-(Q84/2)*Inflation_WACC_Taxes_Price!$C$24-MIN(Q83,SUM($C84:P84)*Inflation_WACC_Taxes_Price!$C$24)</f>
        <v>0</v>
      </c>
      <c r="R85" s="41">
        <f>-(R84/2)*Inflation_WACC_Taxes_Price!$C$24-MIN(R83,SUM($C84:Q84)*Inflation_WACC_Taxes_Price!$C$24)</f>
        <v>0</v>
      </c>
      <c r="S85" s="41">
        <f>-(S84/2)*Inflation_WACC_Taxes_Price!$C$24-MIN(S83,SUM($C84:R84)*Inflation_WACC_Taxes_Price!$C$24)</f>
        <v>0</v>
      </c>
      <c r="T85" s="41">
        <f>-(T84/2)*Inflation_WACC_Taxes_Price!$C$24-MIN(T83,SUM($C84:S84)*Inflation_WACC_Taxes_Price!$C$24)</f>
        <v>0</v>
      </c>
      <c r="U85" s="41">
        <f>-(U84/2)*Inflation_WACC_Taxes_Price!$C$24-MIN(U83,SUM($C84:T84)*Inflation_WACC_Taxes_Price!$C$24)</f>
        <v>0</v>
      </c>
      <c r="V85" s="41">
        <f>-(V84/2)*Inflation_WACC_Taxes_Price!$C$24-MIN(V83,SUM($C84:U84)*Inflation_WACC_Taxes_Price!$C$24)</f>
        <v>0</v>
      </c>
      <c r="W85" s="41">
        <f>-(W84/2)*Inflation_WACC_Taxes_Price!$C$24-MIN(W83,SUM($C84:V84)*Inflation_WACC_Taxes_Price!$C$24)</f>
        <v>0</v>
      </c>
      <c r="X85" s="41">
        <f>-(X84/2)*Inflation_WACC_Taxes_Price!$C$24-MIN(X83,SUM($C84:W84)*Inflation_WACC_Taxes_Price!$C$24)</f>
        <v>0</v>
      </c>
      <c r="Y85" s="41">
        <f>-(Y84/2)*Inflation_WACC_Taxes_Price!$C$24-MIN(Y83,SUM($C84:X84)*Inflation_WACC_Taxes_Price!$C$24)</f>
        <v>0</v>
      </c>
      <c r="Z85" s="41">
        <f>-(Z84/2)*Inflation_WACC_Taxes_Price!$C$24-MIN(Z83,SUM($C84:Y84)*Inflation_WACC_Taxes_Price!$C$24)</f>
        <v>0</v>
      </c>
      <c r="AA85" s="41">
        <f>-(AA84/2)*Inflation_WACC_Taxes_Price!$C$24-MIN(AA83,SUM($C84:Z84)*Inflation_WACC_Taxes_Price!$C$24)</f>
        <v>0</v>
      </c>
      <c r="AB85" s="41">
        <f>-(AB84/2)*Inflation_WACC_Taxes_Price!$C$24-MIN(AB83,SUM($C84:AA84)*Inflation_WACC_Taxes_Price!$C$24)</f>
        <v>0</v>
      </c>
      <c r="AC85" s="41">
        <f>-(AC84/2)*Inflation_WACC_Taxes_Price!$C$24-MIN(AC83,SUM($C84:AB84)*Inflation_WACC_Taxes_Price!$C$24)</f>
        <v>0</v>
      </c>
      <c r="AD85" s="41">
        <f>-(AD84/2)*Inflation_WACC_Taxes_Price!$C$24-MIN(AD83,SUM($C84:AC84)*Inflation_WACC_Taxes_Price!$C$24)</f>
        <v>0</v>
      </c>
      <c r="AE85" s="41">
        <f>-(AE84/2)*Inflation_WACC_Taxes_Price!$C$24-MIN(AE83,SUM($C84:AD84)*Inflation_WACC_Taxes_Price!$C$24)</f>
        <v>0</v>
      </c>
      <c r="AF85" s="41">
        <f>-(AF84/2)*Inflation_WACC_Taxes_Price!$C$24-MIN(AF83,SUM($C84:AE84)*Inflation_WACC_Taxes_Price!$C$24)</f>
        <v>0</v>
      </c>
      <c r="AG85" s="41">
        <f>-(AG84/2)*Inflation_WACC_Taxes_Price!$C$24-MIN(AG83,SUM($C84:AF84)*Inflation_WACC_Taxes_Price!$C$24)</f>
        <v>0</v>
      </c>
      <c r="AH85" s="41">
        <f>-(AH84/2)*Inflation_WACC_Taxes_Price!$C$24-MIN(AH83,SUM($C84:AG84)*Inflation_WACC_Taxes_Price!$C$24)</f>
        <v>0</v>
      </c>
      <c r="AI85" s="41">
        <f>-(AI84/2)*Inflation_WACC_Taxes_Price!$C$24-MIN(AI83,SUM($C84:AH84)*Inflation_WACC_Taxes_Price!$C$24)</f>
        <v>0</v>
      </c>
      <c r="AJ85" s="41">
        <f>-(AJ84/2)*Inflation_WACC_Taxes_Price!$C$24-MIN(AJ83,SUM($C84:AI84)*Inflation_WACC_Taxes_Price!$C$24)</f>
        <v>0</v>
      </c>
      <c r="AK85" s="41">
        <f>-(AK84/2)*Inflation_WACC_Taxes_Price!$C$24-MIN(AK83,SUM($C84:AJ84)*Inflation_WACC_Taxes_Price!$C$24)</f>
        <v>0</v>
      </c>
      <c r="AL85" s="41">
        <f>-(AL84/2)*Inflation_WACC_Taxes_Price!$C$24-MIN(AL83,SUM($C84:AK84)*Inflation_WACC_Taxes_Price!$C$24)</f>
        <v>0</v>
      </c>
      <c r="AM85" s="41">
        <f>-(AM84/2)*Inflation_WACC_Taxes_Price!$C$24-MIN(AM83,SUM($C84:AL84)*Inflation_WACC_Taxes_Price!$C$24)</f>
        <v>0</v>
      </c>
      <c r="AN85" s="41">
        <f>-(AN84/2)*Inflation_WACC_Taxes_Price!$C$24-MIN(AN83,SUM($C84:AM84)*Inflation_WACC_Taxes_Price!$C$24)</f>
        <v>0</v>
      </c>
      <c r="AO85" s="41">
        <f>-(AO84/2)*Inflation_WACC_Taxes_Price!$C$24-MIN(AO83,SUM($C84:AN84)*Inflation_WACC_Taxes_Price!$C$24)</f>
        <v>0</v>
      </c>
      <c r="AP85" s="41">
        <f>-(AP84/2)*Inflation_WACC_Taxes_Price!$C$24-MIN(AP83,SUM($C84:AO84)*Inflation_WACC_Taxes_Price!$C$24)</f>
        <v>0</v>
      </c>
      <c r="AQ85" s="41">
        <f>-(AQ84/2)*Inflation_WACC_Taxes_Price!$C$24-MIN(AQ83,SUM($C84:AP84)*Inflation_WACC_Taxes_Price!$C$24)</f>
        <v>0</v>
      </c>
      <c r="AR85" s="41">
        <f>-(AR84/2)*Inflation_WACC_Taxes_Price!$C$24-MIN(AR83,SUM($C84:AQ84)*Inflation_WACC_Taxes_Price!$C$24)</f>
        <v>0</v>
      </c>
      <c r="AS85" s="41">
        <f>-(AS84/2)*Inflation_WACC_Taxes_Price!$C$24-MIN(AS83,SUM($C84:AR84)*Inflation_WACC_Taxes_Price!$C$24)</f>
        <v>0</v>
      </c>
      <c r="AT85" s="41">
        <f>-(AT84/2)*Inflation_WACC_Taxes_Price!$C$24-MIN(AT83,SUM($C84:AS84)*Inflation_WACC_Taxes_Price!$C$24)</f>
        <v>0</v>
      </c>
      <c r="AU85" s="41">
        <f>-(AU84/2)*Inflation_WACC_Taxes_Price!$C$24-MIN(AU83,SUM($C84:AT84)*Inflation_WACC_Taxes_Price!$C$24)</f>
        <v>0</v>
      </c>
      <c r="AV85" s="41">
        <f>-(AV84/2)*Inflation_WACC_Taxes_Price!$C$24-MIN(AV83,SUM($C84:AU84)*Inflation_WACC_Taxes_Price!$C$24)</f>
        <v>0</v>
      </c>
      <c r="AW85" s="41">
        <f>-(AW84/2)*Inflation_WACC_Taxes_Price!$C$24-MIN(AW83,SUM($C84:AV84)*Inflation_WACC_Taxes_Price!$C$24)</f>
        <v>0</v>
      </c>
      <c r="AX85" s="41">
        <f>-(AX84/2)*Inflation_WACC_Taxes_Price!$C$24-MIN(AX83,SUM($C84:AW84)*Inflation_WACC_Taxes_Price!$C$24)</f>
        <v>0</v>
      </c>
      <c r="AY85" s="41">
        <f>-(AY84/2)*Inflation_WACC_Taxes_Price!$C$24-MIN(AY83,SUM($C84:AX84)*Inflation_WACC_Taxes_Price!$C$24)</f>
        <v>0</v>
      </c>
      <c r="AZ85" s="41">
        <f>-(AZ84/2)*Inflation_WACC_Taxes_Price!$C$24-MIN(AZ83,SUM($C84:AY84)*Inflation_WACC_Taxes_Price!$C$24)</f>
        <v>0</v>
      </c>
      <c r="BA85" s="41">
        <f>-(BA84/2)*Inflation_WACC_Taxes_Price!$C$24-MIN(BA83,SUM($C84:AZ84)*Inflation_WACC_Taxes_Price!$C$24)</f>
        <v>0</v>
      </c>
      <c r="BB85" s="41">
        <f>-(BB84/2)*Inflation_WACC_Taxes_Price!$C$24-MIN(BB83,SUM($C84:BA84)*Inflation_WACC_Taxes_Price!$C$24)</f>
        <v>0</v>
      </c>
      <c r="BC85" s="41">
        <f>-(BC84/2)*Inflation_WACC_Taxes_Price!$C$24-MIN(BC83,SUM($C84:BB84)*Inflation_WACC_Taxes_Price!$C$24)</f>
        <v>0</v>
      </c>
      <c r="BD85" s="41">
        <f>-(BD84/2)*Inflation_WACC_Taxes_Price!$C$24-MIN(BD83,SUM($C84:BC84)*Inflation_WACC_Taxes_Price!$C$24)</f>
        <v>0</v>
      </c>
      <c r="BE85" s="41">
        <f>-(BE84/2)*Inflation_WACC_Taxes_Price!$C$24-MIN(BE83,SUM($C84:BD84)*Inflation_WACC_Taxes_Price!$C$24)</f>
        <v>0</v>
      </c>
      <c r="BF85" s="41">
        <f>-(BF84/2)*Inflation_WACC_Taxes_Price!$C$24-MIN(BF83,SUM($C84:BE84)*Inflation_WACC_Taxes_Price!$C$24)</f>
        <v>0</v>
      </c>
      <c r="BG85" s="41">
        <f>-(BG84/2)*Inflation_WACC_Taxes_Price!$C$24-MIN(BG83,SUM($C84:BF84)*Inflation_WACC_Taxes_Price!$C$24)</f>
        <v>0</v>
      </c>
      <c r="BH85" s="41">
        <f>-(BH84/2)*Inflation_WACC_Taxes_Price!$C$24-MIN(BH83,SUM($C84:BG84)*Inflation_WACC_Taxes_Price!$C$24)</f>
        <v>0</v>
      </c>
      <c r="BI85" s="41">
        <f>-(BI84/2)*Inflation_WACC_Taxes_Price!$C$24-MIN(BI83,SUM($C84:BH84)*Inflation_WACC_Taxes_Price!$C$24)</f>
        <v>0</v>
      </c>
      <c r="BJ85" s="41">
        <f>-(BJ84/2)*Inflation_WACC_Taxes_Price!$C$24-MIN(BJ83,SUM($C84:BI84)*Inflation_WACC_Taxes_Price!$C$24)</f>
        <v>0</v>
      </c>
      <c r="BK85" s="41">
        <f>-(BK84/2)*Inflation_WACC_Taxes_Price!$C$24-MIN(BK83,SUM($C84:BJ84)*Inflation_WACC_Taxes_Price!$C$24)</f>
        <v>0</v>
      </c>
      <c r="BL85" s="41">
        <f>-(BL84/2)*Inflation_WACC_Taxes_Price!$C$24-MIN(BL83,SUM($C84:BK84)*Inflation_WACC_Taxes_Price!$C$24)</f>
        <v>0</v>
      </c>
      <c r="BM85" s="41">
        <f>-(BM84/2)*Inflation_WACC_Taxes_Price!$C$24-MIN(BM83,SUM($C84:BL84)*Inflation_WACC_Taxes_Price!$C$24)</f>
        <v>0</v>
      </c>
      <c r="BN85" s="41">
        <f>-(BN84/2)*Inflation_WACC_Taxes_Price!$C$24-MIN(BN83,SUM($C84:BM84)*Inflation_WACC_Taxes_Price!$C$24)</f>
        <v>0</v>
      </c>
      <c r="BO85" s="41">
        <f>-(BO84/2)*Inflation_WACC_Taxes_Price!$C$24-MIN(BO83,SUM($C84:BN84)*Inflation_WACC_Taxes_Price!$C$24)</f>
        <v>0</v>
      </c>
      <c r="BP85" s="41">
        <f>-(BP84/2)*Inflation_WACC_Taxes_Price!$C$24-MIN(BP83,SUM($C84:BO84)*Inflation_WACC_Taxes_Price!$C$24)</f>
        <v>0</v>
      </c>
      <c r="BQ85" s="41">
        <f>-(BQ84/2)*Inflation_WACC_Taxes_Price!$C$24-MIN(BQ83,SUM($C84:BP84)*Inflation_WACC_Taxes_Price!$C$24)</f>
        <v>0</v>
      </c>
      <c r="BR85" s="41">
        <f>-(BR84/2)*Inflation_WACC_Taxes_Price!$C$24-MIN(BR83,SUM($C84:BQ84)*Inflation_WACC_Taxes_Price!$C$24)</f>
        <v>0</v>
      </c>
      <c r="BS85" s="41">
        <f>-(BS84/2)*Inflation_WACC_Taxes_Price!$C$24-MIN(BS83,SUM($C84:BR84)*Inflation_WACC_Taxes_Price!$C$24)</f>
        <v>0</v>
      </c>
      <c r="BT85" s="41">
        <f>-(BT84/2)*Inflation_WACC_Taxes_Price!$C$24-MIN(BT83,SUM($C84:BS84)*Inflation_WACC_Taxes_Price!$C$24)</f>
        <v>0</v>
      </c>
      <c r="BU85" s="41">
        <f>-(BU84/2)*Inflation_WACC_Taxes_Price!$C$24-MIN(BU83,SUM($C84:BT84)*Inflation_WACC_Taxes_Price!$C$24)</f>
        <v>0</v>
      </c>
      <c r="BV85" s="41">
        <f>-(BV84/2)*Inflation_WACC_Taxes_Price!$C$24-MIN(BV83,SUM($C84:BU84)*Inflation_WACC_Taxes_Price!$C$24)</f>
        <v>0</v>
      </c>
      <c r="BW85" s="41">
        <f>-(BW84/2)*Inflation_WACC_Taxes_Price!$C$24-MIN(BW83,SUM($C84:BV84)*Inflation_WACC_Taxes_Price!$C$24)</f>
        <v>0</v>
      </c>
      <c r="BX85" s="41">
        <f>-(BX84/2)*Inflation_WACC_Taxes_Price!$C$24-MIN(BX83,SUM($C84:BW84)*Inflation_WACC_Taxes_Price!$C$24)</f>
        <v>0</v>
      </c>
      <c r="BY85" s="41">
        <f>-(BY84/2)*Inflation_WACC_Taxes_Price!$C$24-MIN(BY83,SUM($C84:BX84)*Inflation_WACC_Taxes_Price!$C$24)</f>
        <v>0</v>
      </c>
      <c r="BZ85" s="41">
        <f>-(BZ84/2)*Inflation_WACC_Taxes_Price!$C$24-MIN(BZ83,SUM($C84:BY84)*Inflation_WACC_Taxes_Price!$C$24)</f>
        <v>0</v>
      </c>
      <c r="CA85" s="41">
        <f>-(CA84/2)*Inflation_WACC_Taxes_Price!$C$24-MIN(CA83,SUM($C84:BZ84)*Inflation_WACC_Taxes_Price!$C$24)</f>
        <v>0</v>
      </c>
      <c r="CB85" s="41">
        <f>-(CB84/2)*Inflation_WACC_Taxes_Price!$C$24-MIN(CB83,SUM($C84:CA84)*Inflation_WACC_Taxes_Price!$C$24)</f>
        <v>0</v>
      </c>
      <c r="CC85" s="41">
        <f>-(CC84/2)*Inflation_WACC_Taxes_Price!$C$24-MIN(CC83,SUM($C84:CB84)*Inflation_WACC_Taxes_Price!$C$24)</f>
        <v>0</v>
      </c>
      <c r="CD85" s="41">
        <f>-(CD84/2)*Inflation_WACC_Taxes_Price!$C$24-MIN(CD83,SUM($C84:CC84)*Inflation_WACC_Taxes_Price!$C$24)</f>
        <v>0</v>
      </c>
      <c r="CE85" s="41">
        <f>-(CE84/2)*Inflation_WACC_Taxes_Price!$C$24-MIN(CE83,SUM($C84:CD84)*Inflation_WACC_Taxes_Price!$C$24)</f>
        <v>0</v>
      </c>
      <c r="CF85" s="41">
        <f>-(CF84/2)*Inflation_WACC_Taxes_Price!$C$24-MIN(CF83,SUM($C84:CE84)*Inflation_WACC_Taxes_Price!$C$24)</f>
        <v>0</v>
      </c>
      <c r="CG85" s="41">
        <f>-(CG84/2)*Inflation_WACC_Taxes_Price!$C$24-MIN(CG83,SUM($C84:CF84)*Inflation_WACC_Taxes_Price!$C$24)</f>
        <v>0</v>
      </c>
      <c r="CH85" s="41">
        <f>-(CH84/2)*Inflation_WACC_Taxes_Price!$C$24-MIN(CH83,SUM($C84:CG84)*Inflation_WACC_Taxes_Price!$C$24)</f>
        <v>0</v>
      </c>
      <c r="CI85" s="41">
        <f>-(CI84/2)*Inflation_WACC_Taxes_Price!$C$24-MIN(CI83,SUM($C84:CH84)*Inflation_WACC_Taxes_Price!$C$24)</f>
        <v>0</v>
      </c>
      <c r="CJ85" s="41">
        <f>-(CJ84/2)*Inflation_WACC_Taxes_Price!$C$24-MIN(CJ83,SUM($C84:CI84)*Inflation_WACC_Taxes_Price!$C$24)</f>
        <v>0</v>
      </c>
      <c r="CK85" s="41">
        <f>-(CK84/2)*Inflation_WACC_Taxes_Price!$C$24-MIN(CK83,SUM($C84:CJ84)*Inflation_WACC_Taxes_Price!$C$24)</f>
        <v>0</v>
      </c>
      <c r="CL85" s="41">
        <f>-(CL84/2)*Inflation_WACC_Taxes_Price!$C$24-MIN(CL83,SUM($C84:CK84)*Inflation_WACC_Taxes_Price!$C$24)</f>
        <v>0</v>
      </c>
      <c r="CM85" s="41">
        <f>-(CM84/2)*Inflation_WACC_Taxes_Price!$C$24-MIN(CM83,SUM($C84:CL84)*Inflation_WACC_Taxes_Price!$C$24)</f>
        <v>0</v>
      </c>
      <c r="CN85" s="41">
        <f>-(CN84/2)*Inflation_WACC_Taxes_Price!$C$24-MIN(CN83,SUM($C84:CM84)*Inflation_WACC_Taxes_Price!$C$24)</f>
        <v>0</v>
      </c>
      <c r="CO85" s="41">
        <f>-(CO84/2)*Inflation_WACC_Taxes_Price!$C$24-MIN(CO83,SUM($C84:CN84)*Inflation_WACC_Taxes_Price!$C$24)</f>
        <v>0</v>
      </c>
      <c r="CP85" s="41">
        <f>-(CP84/2)*Inflation_WACC_Taxes_Price!$C$24-MIN(CP83,SUM($C84:CO84)*Inflation_WACC_Taxes_Price!$C$24)</f>
        <v>0</v>
      </c>
      <c r="CQ85" s="41">
        <f>-(CQ84/2)*Inflation_WACC_Taxes_Price!$C$24-MIN(CQ83,SUM($C84:CP84)*Inflation_WACC_Taxes_Price!$C$24)</f>
        <v>0</v>
      </c>
      <c r="CR85" s="41">
        <f>-(CR84/2)*Inflation_WACC_Taxes_Price!$C$24-MIN(CR83,SUM($C84:CQ84)*Inflation_WACC_Taxes_Price!$C$24)</f>
        <v>0</v>
      </c>
      <c r="CS85" s="41">
        <f>-(CS84/2)*Inflation_WACC_Taxes_Price!$C$24-MIN(CS83,SUM($C84:CR84)*Inflation_WACC_Taxes_Price!$C$24)</f>
        <v>0</v>
      </c>
      <c r="CT85" s="41">
        <f>-(CT84/2)*Inflation_WACC_Taxes_Price!$C$24-MIN(CT83,SUM($C84:CS84)*Inflation_WACC_Taxes_Price!$C$24)</f>
        <v>0</v>
      </c>
      <c r="CU85" s="41">
        <f>-(CU84/2)*Inflation_WACC_Taxes_Price!$C$24-MIN(CU83,SUM($C84:CT84)*Inflation_WACC_Taxes_Price!$C$24)</f>
        <v>0</v>
      </c>
      <c r="CV85" s="41">
        <f>-(CV84/2)*Inflation_WACC_Taxes_Price!$C$24-MIN(CV83,SUM($C84:CU84)*Inflation_WACC_Taxes_Price!$C$24)</f>
        <v>0</v>
      </c>
      <c r="CW85" s="41">
        <f>-(CW84/2)*Inflation_WACC_Taxes_Price!$C$24-MIN(CW83,SUM($C84:CV84)*Inflation_WACC_Taxes_Price!$C$24)</f>
        <v>0</v>
      </c>
      <c r="CX85" s="41">
        <f>-(CX84/2)*Inflation_WACC_Taxes_Price!$C$24-MIN(CX83,SUM($C84:CW84)*Inflation_WACC_Taxes_Price!$C$24)</f>
        <v>0</v>
      </c>
      <c r="CY85" s="41">
        <f>-(CY84/2)*Inflation_WACC_Taxes_Price!$C$24-MIN(CY83,SUM($C84:CX84)*Inflation_WACC_Taxes_Price!$C$24)</f>
        <v>0</v>
      </c>
      <c r="CZ85" s="41">
        <f>-(CZ84/2)*Inflation_WACC_Taxes_Price!$C$24-MIN(CZ83,SUM($C84:CY84)*Inflation_WACC_Taxes_Price!$C$24)</f>
        <v>0</v>
      </c>
      <c r="DA85" s="41">
        <f>-(DA84/2)*Inflation_WACC_Taxes_Price!$C$24-MIN(DA83,SUM($C84:CZ84)*Inflation_WACC_Taxes_Price!$C$24)</f>
        <v>0</v>
      </c>
      <c r="DB85" s="41">
        <f>-(DB84/2)*Inflation_WACC_Taxes_Price!$C$24-MIN(DB83,SUM($C84:DA84)*Inflation_WACC_Taxes_Price!$C$24)</f>
        <v>0</v>
      </c>
      <c r="DC85" s="41">
        <f>-(DC84/2)*Inflation_WACC_Taxes_Price!$C$24-MIN(DC83,SUM($C84:DB84)*Inflation_WACC_Taxes_Price!$C$24)</f>
        <v>0</v>
      </c>
    </row>
    <row r="86" spans="2:107" x14ac:dyDescent="0.35">
      <c r="B86" s="40" t="s">
        <v>107</v>
      </c>
      <c r="H86" s="41">
        <f>H83+H84+H85</f>
        <v>0</v>
      </c>
      <c r="I86" s="41">
        <f>I83+I84+I85</f>
        <v>0</v>
      </c>
      <c r="J86" s="41">
        <f t="shared" ref="J86:BU86" si="82">J83+J84+J85</f>
        <v>0</v>
      </c>
      <c r="K86" s="41">
        <f t="shared" si="82"/>
        <v>0</v>
      </c>
      <c r="L86" s="41">
        <f t="shared" si="82"/>
        <v>1934026.3821</v>
      </c>
      <c r="M86" s="41">
        <f t="shared" si="82"/>
        <v>1934026.3821</v>
      </c>
      <c r="N86" s="41">
        <f t="shared" si="82"/>
        <v>1934026.3821</v>
      </c>
      <c r="O86" s="41">
        <f t="shared" si="82"/>
        <v>1934026.3821</v>
      </c>
      <c r="P86" s="41">
        <f t="shared" si="82"/>
        <v>1934026.3821</v>
      </c>
      <c r="Q86" s="41">
        <f t="shared" si="82"/>
        <v>1934026.3821</v>
      </c>
      <c r="R86" s="41">
        <f t="shared" si="82"/>
        <v>1934026.3821</v>
      </c>
      <c r="S86" s="41">
        <f t="shared" si="82"/>
        <v>1934026.3821</v>
      </c>
      <c r="T86" s="41">
        <f t="shared" si="82"/>
        <v>1934026.3821</v>
      </c>
      <c r="U86" s="41">
        <f t="shared" si="82"/>
        <v>1934026.3821</v>
      </c>
      <c r="V86" s="41">
        <f t="shared" si="82"/>
        <v>1934026.3821</v>
      </c>
      <c r="W86" s="41">
        <f t="shared" si="82"/>
        <v>1934026.3821</v>
      </c>
      <c r="X86" s="41">
        <f t="shared" si="82"/>
        <v>1934026.3821</v>
      </c>
      <c r="Y86" s="41">
        <f t="shared" si="82"/>
        <v>1934026.3821</v>
      </c>
      <c r="Z86" s="41">
        <f t="shared" si="82"/>
        <v>1934026.3821</v>
      </c>
      <c r="AA86" s="41">
        <f t="shared" si="82"/>
        <v>1934026.3821</v>
      </c>
      <c r="AB86" s="41">
        <f t="shared" si="82"/>
        <v>1934026.3821</v>
      </c>
      <c r="AC86" s="41">
        <f t="shared" si="82"/>
        <v>1934026.3821</v>
      </c>
      <c r="AD86" s="41">
        <f t="shared" si="82"/>
        <v>1934026.3821</v>
      </c>
      <c r="AE86" s="41">
        <f t="shared" si="82"/>
        <v>1934026.3821</v>
      </c>
      <c r="AF86" s="41">
        <f t="shared" si="82"/>
        <v>1934026.3821</v>
      </c>
      <c r="AG86" s="41">
        <f t="shared" si="82"/>
        <v>1934026.3821</v>
      </c>
      <c r="AH86" s="41">
        <f t="shared" si="82"/>
        <v>1934026.3821</v>
      </c>
      <c r="AI86" s="41">
        <f t="shared" si="82"/>
        <v>1934026.3821</v>
      </c>
      <c r="AJ86" s="41">
        <f t="shared" si="82"/>
        <v>1934026.3821</v>
      </c>
      <c r="AK86" s="41">
        <f t="shared" si="82"/>
        <v>1934026.3821</v>
      </c>
      <c r="AL86" s="41">
        <f t="shared" si="82"/>
        <v>1934026.3821</v>
      </c>
      <c r="AM86" s="41">
        <f t="shared" si="82"/>
        <v>1934026.3821</v>
      </c>
      <c r="AN86" s="41">
        <f t="shared" si="82"/>
        <v>1934026.3821</v>
      </c>
      <c r="AO86" s="41">
        <f t="shared" si="82"/>
        <v>1934026.3821</v>
      </c>
      <c r="AP86" s="41">
        <f t="shared" si="82"/>
        <v>1934026.3821</v>
      </c>
      <c r="AQ86" s="41">
        <f t="shared" si="82"/>
        <v>1934026.3821</v>
      </c>
      <c r="AR86" s="41">
        <f t="shared" si="82"/>
        <v>1934026.3821</v>
      </c>
      <c r="AS86" s="41">
        <f t="shared" si="82"/>
        <v>1934026.3821</v>
      </c>
      <c r="AT86" s="41">
        <f t="shared" si="82"/>
        <v>1934026.3821</v>
      </c>
      <c r="AU86" s="41">
        <f t="shared" si="82"/>
        <v>1934026.3821</v>
      </c>
      <c r="AV86" s="41">
        <f t="shared" si="82"/>
        <v>1934026.3821</v>
      </c>
      <c r="AW86" s="41">
        <f t="shared" si="82"/>
        <v>1934026.3821</v>
      </c>
      <c r="AX86" s="41">
        <f t="shared" si="82"/>
        <v>1934026.3821</v>
      </c>
      <c r="AY86" s="41">
        <f t="shared" si="82"/>
        <v>1934026.3821</v>
      </c>
      <c r="AZ86" s="41">
        <f t="shared" si="82"/>
        <v>1934026.3821</v>
      </c>
      <c r="BA86" s="41">
        <f t="shared" si="82"/>
        <v>1934026.3821</v>
      </c>
      <c r="BB86" s="41">
        <f t="shared" si="82"/>
        <v>1934026.3821</v>
      </c>
      <c r="BC86" s="41">
        <f t="shared" si="82"/>
        <v>1934026.3821</v>
      </c>
      <c r="BD86" s="41">
        <f t="shared" si="82"/>
        <v>1934026.3821</v>
      </c>
      <c r="BE86" s="41">
        <f t="shared" si="82"/>
        <v>1934026.3821</v>
      </c>
      <c r="BF86" s="41">
        <f t="shared" si="82"/>
        <v>1934026.3821</v>
      </c>
      <c r="BG86" s="41">
        <f t="shared" si="82"/>
        <v>1934026.3821</v>
      </c>
      <c r="BH86" s="41">
        <f t="shared" si="82"/>
        <v>0</v>
      </c>
      <c r="BI86" s="41">
        <f t="shared" si="82"/>
        <v>0</v>
      </c>
      <c r="BJ86" s="41">
        <f t="shared" si="82"/>
        <v>0</v>
      </c>
      <c r="BK86" s="41">
        <f t="shared" si="82"/>
        <v>0</v>
      </c>
      <c r="BL86" s="41">
        <f t="shared" si="82"/>
        <v>0</v>
      </c>
      <c r="BM86" s="41">
        <f t="shared" si="82"/>
        <v>0</v>
      </c>
      <c r="BN86" s="41">
        <f t="shared" si="82"/>
        <v>0</v>
      </c>
      <c r="BO86" s="41">
        <f t="shared" si="82"/>
        <v>0</v>
      </c>
      <c r="BP86" s="41">
        <f t="shared" si="82"/>
        <v>0</v>
      </c>
      <c r="BQ86" s="41">
        <f t="shared" si="82"/>
        <v>0</v>
      </c>
      <c r="BR86" s="41">
        <f t="shared" si="82"/>
        <v>0</v>
      </c>
      <c r="BS86" s="41">
        <f t="shared" si="82"/>
        <v>0</v>
      </c>
      <c r="BT86" s="41">
        <f t="shared" si="82"/>
        <v>0</v>
      </c>
      <c r="BU86" s="41">
        <f t="shared" si="82"/>
        <v>0</v>
      </c>
      <c r="BV86" s="41">
        <f t="shared" ref="BV86:DC86" si="83">BV83+BV84+BV85</f>
        <v>0</v>
      </c>
      <c r="BW86" s="41">
        <f t="shared" si="83"/>
        <v>0</v>
      </c>
      <c r="BX86" s="41">
        <f t="shared" si="83"/>
        <v>0</v>
      </c>
      <c r="BY86" s="41">
        <f t="shared" si="83"/>
        <v>0</v>
      </c>
      <c r="BZ86" s="41">
        <f t="shared" si="83"/>
        <v>0</v>
      </c>
      <c r="CA86" s="41">
        <f t="shared" si="83"/>
        <v>0</v>
      </c>
      <c r="CB86" s="41">
        <f t="shared" si="83"/>
        <v>0</v>
      </c>
      <c r="CC86" s="41">
        <f t="shared" si="83"/>
        <v>0</v>
      </c>
      <c r="CD86" s="41">
        <f t="shared" si="83"/>
        <v>0</v>
      </c>
      <c r="CE86" s="41">
        <f t="shared" si="83"/>
        <v>0</v>
      </c>
      <c r="CF86" s="41">
        <f t="shared" si="83"/>
        <v>0</v>
      </c>
      <c r="CG86" s="41">
        <f t="shared" si="83"/>
        <v>0</v>
      </c>
      <c r="CH86" s="41">
        <f t="shared" si="83"/>
        <v>0</v>
      </c>
      <c r="CI86" s="41">
        <f t="shared" si="83"/>
        <v>0</v>
      </c>
      <c r="CJ86" s="41">
        <f t="shared" si="83"/>
        <v>0</v>
      </c>
      <c r="CK86" s="41">
        <f t="shared" si="83"/>
        <v>0</v>
      </c>
      <c r="CL86" s="41">
        <f t="shared" si="83"/>
        <v>0</v>
      </c>
      <c r="CM86" s="41">
        <f t="shared" si="83"/>
        <v>0</v>
      </c>
      <c r="CN86" s="41">
        <f t="shared" si="83"/>
        <v>0</v>
      </c>
      <c r="CO86" s="41">
        <f t="shared" si="83"/>
        <v>0</v>
      </c>
      <c r="CP86" s="41">
        <f t="shared" si="83"/>
        <v>0</v>
      </c>
      <c r="CQ86" s="41">
        <f t="shared" si="83"/>
        <v>0</v>
      </c>
      <c r="CR86" s="41">
        <f t="shared" si="83"/>
        <v>0</v>
      </c>
      <c r="CS86" s="41">
        <f t="shared" si="83"/>
        <v>0</v>
      </c>
      <c r="CT86" s="41">
        <f t="shared" si="83"/>
        <v>0</v>
      </c>
      <c r="CU86" s="41">
        <f t="shared" si="83"/>
        <v>0</v>
      </c>
      <c r="CV86" s="41">
        <f t="shared" si="83"/>
        <v>0</v>
      </c>
      <c r="CW86" s="41">
        <f t="shared" si="83"/>
        <v>0</v>
      </c>
      <c r="CX86" s="41">
        <f t="shared" si="83"/>
        <v>0</v>
      </c>
      <c r="CY86" s="41">
        <f t="shared" si="83"/>
        <v>0</v>
      </c>
      <c r="CZ86" s="41">
        <f t="shared" si="83"/>
        <v>0</v>
      </c>
      <c r="DA86" s="41">
        <f t="shared" si="83"/>
        <v>0</v>
      </c>
      <c r="DB86" s="41">
        <f t="shared" si="83"/>
        <v>0</v>
      </c>
      <c r="DC86" s="41">
        <f t="shared" si="83"/>
        <v>0</v>
      </c>
    </row>
    <row r="87" spans="2:107" x14ac:dyDescent="0.35">
      <c r="B87" s="40"/>
    </row>
    <row r="88" spans="2:107" s="48" customFormat="1" x14ac:dyDescent="0.35">
      <c r="B88" s="47" t="s">
        <v>128</v>
      </c>
    </row>
    <row r="89" spans="2:107" x14ac:dyDescent="0.35">
      <c r="B89" s="40" t="str">
        <f>Station_Lines_CAPEX_OPEX!B108</f>
        <v>Nebo TS</v>
      </c>
      <c r="H89" s="46">
        <f>Station_Lines_CAPEX_OPEX!H54</f>
        <v>0</v>
      </c>
      <c r="I89" s="46">
        <f>Station_Lines_CAPEX_OPEX!I54</f>
        <v>0</v>
      </c>
      <c r="J89" s="46">
        <f>Station_Lines_CAPEX_OPEX!J54</f>
        <v>0</v>
      </c>
      <c r="K89" s="46">
        <f>Station_Lines_CAPEX_OPEX!K54</f>
        <v>0</v>
      </c>
      <c r="L89" s="46">
        <f>Station_Lines_CAPEX_OPEX!L54</f>
        <v>0</v>
      </c>
      <c r="M89" s="46">
        <f>Station_Lines_CAPEX_OPEX!M54</f>
        <v>0</v>
      </c>
      <c r="N89" s="46">
        <f>Station_Lines_CAPEX_OPEX!N54</f>
        <v>0</v>
      </c>
      <c r="O89" s="46">
        <f>Station_Lines_CAPEX_OPEX!O54</f>
        <v>0</v>
      </c>
      <c r="P89" s="46">
        <f>Station_Lines_CAPEX_OPEX!P54</f>
        <v>62054918.958800003</v>
      </c>
    </row>
    <row r="90" spans="2:107" x14ac:dyDescent="0.35">
      <c r="B90" s="40" t="str">
        <f>Station_Lines_CAPEX_OPEX!B109</f>
        <v>Newton TS</v>
      </c>
      <c r="H90" s="46">
        <f>Station_Lines_CAPEX_OPEX!H55</f>
        <v>0</v>
      </c>
      <c r="I90" s="46">
        <f>Station_Lines_CAPEX_OPEX!I55</f>
        <v>0</v>
      </c>
      <c r="J90" s="46">
        <f>Station_Lines_CAPEX_OPEX!J55</f>
        <v>0</v>
      </c>
      <c r="K90" s="46">
        <f>Station_Lines_CAPEX_OPEX!K55</f>
        <v>0</v>
      </c>
      <c r="L90" s="46">
        <f>Station_Lines_CAPEX_OPEX!L55</f>
        <v>0</v>
      </c>
      <c r="M90" s="46">
        <f>Station_Lines_CAPEX_OPEX!M55</f>
        <v>0</v>
      </c>
      <c r="N90" s="46">
        <f>Station_Lines_CAPEX_OPEX!N55</f>
        <v>25458016.667100001</v>
      </c>
      <c r="O90" s="46">
        <f>Station_Lines_CAPEX_OPEX!O55</f>
        <v>0</v>
      </c>
      <c r="P90" s="46">
        <f>Station_Lines_CAPEX_OPEX!P55</f>
        <v>0</v>
      </c>
    </row>
    <row r="91" spans="2:107" x14ac:dyDescent="0.35">
      <c r="B91" s="40" t="str">
        <f>Station_Lines_CAPEX_OPEX!B110</f>
        <v>Melbourne MS</v>
      </c>
      <c r="H91" s="46">
        <f>Station_Lines_CAPEX_OPEX!H56</f>
        <v>0</v>
      </c>
      <c r="I91" s="46">
        <f>Station_Lines_CAPEX_OPEX!I56</f>
        <v>0</v>
      </c>
      <c r="J91" s="46">
        <f>Station_Lines_CAPEX_OPEX!J56</f>
        <v>0</v>
      </c>
      <c r="K91" s="46">
        <f>Station_Lines_CAPEX_OPEX!K56</f>
        <v>0</v>
      </c>
      <c r="L91" s="46">
        <f>Station_Lines_CAPEX_OPEX!L56</f>
        <v>0</v>
      </c>
      <c r="M91" s="46">
        <f>Station_Lines_CAPEX_OPEX!M56</f>
        <v>9186512.3772</v>
      </c>
      <c r="N91" s="46">
        <f>Station_Lines_CAPEX_OPEX!N56</f>
        <v>0</v>
      </c>
      <c r="O91" s="46">
        <f>Station_Lines_CAPEX_OPEX!O56</f>
        <v>0</v>
      </c>
      <c r="P91" s="46">
        <f>Station_Lines_CAPEX_OPEX!P56</f>
        <v>0</v>
      </c>
    </row>
    <row r="92" spans="2:107" x14ac:dyDescent="0.35">
      <c r="B92" s="40" t="str">
        <f>Station_Lines_CAPEX_OPEX!B111</f>
        <v>Alliston MS</v>
      </c>
      <c r="H92" s="46">
        <f>Station_Lines_CAPEX_OPEX!H57</f>
        <v>0</v>
      </c>
      <c r="I92" s="46">
        <f>Station_Lines_CAPEX_OPEX!I57</f>
        <v>0</v>
      </c>
      <c r="J92" s="46">
        <f>Station_Lines_CAPEX_OPEX!J57</f>
        <v>0</v>
      </c>
      <c r="K92" s="46">
        <f>Station_Lines_CAPEX_OPEX!K57</f>
        <v>0</v>
      </c>
      <c r="L92" s="46">
        <f>Station_Lines_CAPEX_OPEX!L57</f>
        <v>0</v>
      </c>
      <c r="M92" s="46">
        <f>Station_Lines_CAPEX_OPEX!M57</f>
        <v>0</v>
      </c>
      <c r="N92" s="46">
        <f>Station_Lines_CAPEX_OPEX!N57</f>
        <v>0</v>
      </c>
      <c r="O92" s="46">
        <f>Station_Lines_CAPEX_OPEX!O57</f>
        <v>16542416.715799998</v>
      </c>
      <c r="P92" s="46">
        <f>Station_Lines_CAPEX_OPEX!P57</f>
        <v>0</v>
      </c>
    </row>
    <row r="93" spans="2:107" x14ac:dyDescent="0.35">
      <c r="B93" s="40" t="str">
        <f>Station_Lines_CAPEX_OPEX!B112</f>
        <v>Barrie MS</v>
      </c>
      <c r="H93" s="46">
        <f>Station_Lines_CAPEX_OPEX!H58</f>
        <v>0</v>
      </c>
      <c r="I93" s="46">
        <f>Station_Lines_CAPEX_OPEX!I58</f>
        <v>0</v>
      </c>
      <c r="J93" s="46">
        <f>Station_Lines_CAPEX_OPEX!J58</f>
        <v>0</v>
      </c>
      <c r="K93" s="46">
        <f>Station_Lines_CAPEX_OPEX!K58</f>
        <v>0</v>
      </c>
      <c r="L93" s="46">
        <f>Station_Lines_CAPEX_OPEX!L58</f>
        <v>0</v>
      </c>
      <c r="M93" s="46">
        <f>Station_Lines_CAPEX_OPEX!M58</f>
        <v>0</v>
      </c>
      <c r="N93" s="46">
        <f>Station_Lines_CAPEX_OPEX!N58</f>
        <v>0</v>
      </c>
      <c r="O93" s="46">
        <f>Station_Lines_CAPEX_OPEX!O58</f>
        <v>10878684.712499999</v>
      </c>
      <c r="P93" s="46">
        <f>Station_Lines_CAPEX_OPEX!P58</f>
        <v>0</v>
      </c>
    </row>
    <row r="95" spans="2:107" x14ac:dyDescent="0.35">
      <c r="B95" t="str">
        <f>B$89</f>
        <v>Nebo TS</v>
      </c>
    </row>
    <row r="96" spans="2:107" x14ac:dyDescent="0.35">
      <c r="B96" s="40" t="s">
        <v>102</v>
      </c>
      <c r="H96" s="41">
        <f>C99</f>
        <v>0</v>
      </c>
      <c r="I96" s="41">
        <f>H99</f>
        <v>0</v>
      </c>
      <c r="J96" s="41">
        <f t="shared" ref="J96:BU96" si="84">I99</f>
        <v>0</v>
      </c>
      <c r="K96" s="41">
        <f t="shared" si="84"/>
        <v>0</v>
      </c>
      <c r="L96" s="41">
        <f t="shared" si="84"/>
        <v>0</v>
      </c>
      <c r="M96" s="41">
        <f t="shared" si="84"/>
        <v>0</v>
      </c>
      <c r="N96" s="41">
        <f t="shared" si="84"/>
        <v>0</v>
      </c>
      <c r="O96" s="41">
        <f t="shared" si="84"/>
        <v>0</v>
      </c>
      <c r="P96" s="41">
        <f t="shared" si="84"/>
        <v>0</v>
      </c>
      <c r="Q96" s="41">
        <f t="shared" si="84"/>
        <v>59572722.200448006</v>
      </c>
      <c r="R96" s="41">
        <f t="shared" si="84"/>
        <v>54806904.424412169</v>
      </c>
      <c r="S96" s="41">
        <f t="shared" si="84"/>
        <v>50422352.070459194</v>
      </c>
      <c r="T96" s="41">
        <f t="shared" si="84"/>
        <v>46388563.904822461</v>
      </c>
      <c r="U96" s="41">
        <f t="shared" si="84"/>
        <v>42677478.792436667</v>
      </c>
      <c r="V96" s="41">
        <f t="shared" si="84"/>
        <v>39263280.489041731</v>
      </c>
      <c r="W96" s="41">
        <f t="shared" si="84"/>
        <v>36122218.049918391</v>
      </c>
      <c r="X96" s="41">
        <f t="shared" si="84"/>
        <v>33232440.605924919</v>
      </c>
      <c r="Y96" s="41">
        <f t="shared" si="84"/>
        <v>30573845.357450925</v>
      </c>
      <c r="Z96" s="41">
        <f t="shared" si="84"/>
        <v>28127937.72885485</v>
      </c>
      <c r="AA96" s="41">
        <f t="shared" si="84"/>
        <v>25877702.710546464</v>
      </c>
      <c r="AB96" s="41">
        <f t="shared" si="84"/>
        <v>23807486.493702747</v>
      </c>
      <c r="AC96" s="41">
        <f t="shared" si="84"/>
        <v>21902887.574206527</v>
      </c>
      <c r="AD96" s="41">
        <f t="shared" si="84"/>
        <v>20150656.568270005</v>
      </c>
      <c r="AE96" s="41">
        <f t="shared" si="84"/>
        <v>18538604.042808406</v>
      </c>
      <c r="AF96" s="41">
        <f t="shared" si="84"/>
        <v>17055515.719383735</v>
      </c>
      <c r="AG96" s="41">
        <f t="shared" si="84"/>
        <v>15691074.461833036</v>
      </c>
      <c r="AH96" s="41">
        <f t="shared" si="84"/>
        <v>14435788.504886393</v>
      </c>
      <c r="AI96" s="41">
        <f t="shared" si="84"/>
        <v>13280925.424495481</v>
      </c>
      <c r="AJ96" s="41">
        <f t="shared" si="84"/>
        <v>12218451.390535843</v>
      </c>
      <c r="AK96" s="41">
        <f t="shared" si="84"/>
        <v>11240975.279292975</v>
      </c>
      <c r="AL96" s="41">
        <f t="shared" si="84"/>
        <v>10341697.256949537</v>
      </c>
      <c r="AM96" s="41">
        <f t="shared" si="84"/>
        <v>9514361.476393573</v>
      </c>
      <c r="AN96" s="41">
        <f t="shared" si="84"/>
        <v>8753212.5582820866</v>
      </c>
      <c r="AO96" s="41">
        <f t="shared" si="84"/>
        <v>8052955.5536195198</v>
      </c>
      <c r="AP96" s="41">
        <f t="shared" si="84"/>
        <v>7408719.1093299584</v>
      </c>
      <c r="AQ96" s="41">
        <f t="shared" si="84"/>
        <v>6816021.5805835621</v>
      </c>
      <c r="AR96" s="41">
        <f t="shared" si="84"/>
        <v>6270739.8541368768</v>
      </c>
      <c r="AS96" s="41">
        <f t="shared" si="84"/>
        <v>5769080.6658059265</v>
      </c>
      <c r="AT96" s="41">
        <f t="shared" si="84"/>
        <v>5307554.2125414526</v>
      </c>
      <c r="AU96" s="41">
        <f t="shared" si="84"/>
        <v>4882949.8755381368</v>
      </c>
      <c r="AV96" s="41">
        <f t="shared" si="84"/>
        <v>4492313.8854950862</v>
      </c>
      <c r="AW96" s="41">
        <f t="shared" si="84"/>
        <v>4132928.7746554795</v>
      </c>
      <c r="AX96" s="41">
        <f t="shared" si="84"/>
        <v>3802294.4726830414</v>
      </c>
      <c r="AY96" s="41">
        <f t="shared" si="84"/>
        <v>3498110.9148683981</v>
      </c>
      <c r="AZ96" s="41">
        <f t="shared" si="84"/>
        <v>3218262.0416789264</v>
      </c>
      <c r="BA96" s="41">
        <f t="shared" si="84"/>
        <v>2960801.0783446124</v>
      </c>
      <c r="BB96" s="41">
        <f t="shared" si="84"/>
        <v>2723936.9920770433</v>
      </c>
      <c r="BC96" s="41">
        <f t="shared" si="84"/>
        <v>2506022.03271088</v>
      </c>
      <c r="BD96" s="41">
        <f t="shared" si="84"/>
        <v>2305540.2700940096</v>
      </c>
      <c r="BE96" s="41">
        <f t="shared" si="84"/>
        <v>2121097.0484864889</v>
      </c>
      <c r="BF96" s="41">
        <f t="shared" si="84"/>
        <v>1951409.2846075697</v>
      </c>
      <c r="BG96" s="41">
        <f t="shared" si="84"/>
        <v>1795296.541838964</v>
      </c>
      <c r="BH96" s="41">
        <f t="shared" si="84"/>
        <v>1651672.8184918468</v>
      </c>
      <c r="BI96" s="41">
        <f t="shared" si="84"/>
        <v>1519538.9930124991</v>
      </c>
      <c r="BJ96" s="41">
        <f t="shared" si="84"/>
        <v>0</v>
      </c>
      <c r="BK96" s="41">
        <f t="shared" si="84"/>
        <v>0</v>
      </c>
      <c r="BL96" s="41">
        <f t="shared" si="84"/>
        <v>0</v>
      </c>
      <c r="BM96" s="41">
        <f t="shared" si="84"/>
        <v>0</v>
      </c>
      <c r="BN96" s="41">
        <f t="shared" si="84"/>
        <v>0</v>
      </c>
      <c r="BO96" s="41">
        <f t="shared" si="84"/>
        <v>0</v>
      </c>
      <c r="BP96" s="41">
        <f t="shared" si="84"/>
        <v>0</v>
      </c>
      <c r="BQ96" s="41">
        <f t="shared" si="84"/>
        <v>0</v>
      </c>
      <c r="BR96" s="41">
        <f t="shared" si="84"/>
        <v>0</v>
      </c>
      <c r="BS96" s="41">
        <f t="shared" si="84"/>
        <v>0</v>
      </c>
      <c r="BT96" s="41">
        <f t="shared" si="84"/>
        <v>0</v>
      </c>
      <c r="BU96" s="41">
        <f t="shared" si="84"/>
        <v>0</v>
      </c>
      <c r="BV96" s="41">
        <f t="shared" ref="BV96:DC96" si="85">BU99</f>
        <v>0</v>
      </c>
      <c r="BW96" s="41">
        <f t="shared" si="85"/>
        <v>0</v>
      </c>
      <c r="BX96" s="41">
        <f t="shared" si="85"/>
        <v>0</v>
      </c>
      <c r="BY96" s="41">
        <f t="shared" si="85"/>
        <v>0</v>
      </c>
      <c r="BZ96" s="41">
        <f t="shared" si="85"/>
        <v>0</v>
      </c>
      <c r="CA96" s="41">
        <f t="shared" si="85"/>
        <v>0</v>
      </c>
      <c r="CB96" s="41">
        <f t="shared" si="85"/>
        <v>0</v>
      </c>
      <c r="CC96" s="41">
        <f t="shared" si="85"/>
        <v>0</v>
      </c>
      <c r="CD96" s="41">
        <f t="shared" si="85"/>
        <v>0</v>
      </c>
      <c r="CE96" s="41">
        <f t="shared" si="85"/>
        <v>0</v>
      </c>
      <c r="CF96" s="41">
        <f t="shared" si="85"/>
        <v>0</v>
      </c>
      <c r="CG96" s="41">
        <f t="shared" si="85"/>
        <v>0</v>
      </c>
      <c r="CH96" s="41">
        <f t="shared" si="85"/>
        <v>0</v>
      </c>
      <c r="CI96" s="41">
        <f t="shared" si="85"/>
        <v>0</v>
      </c>
      <c r="CJ96" s="41">
        <f t="shared" si="85"/>
        <v>0</v>
      </c>
      <c r="CK96" s="41">
        <f t="shared" si="85"/>
        <v>0</v>
      </c>
      <c r="CL96" s="41">
        <f t="shared" si="85"/>
        <v>0</v>
      </c>
      <c r="CM96" s="41">
        <f t="shared" si="85"/>
        <v>0</v>
      </c>
      <c r="CN96" s="41">
        <f t="shared" si="85"/>
        <v>0</v>
      </c>
      <c r="CO96" s="41">
        <f t="shared" si="85"/>
        <v>0</v>
      </c>
      <c r="CP96" s="41">
        <f t="shared" si="85"/>
        <v>0</v>
      </c>
      <c r="CQ96" s="41">
        <f t="shared" si="85"/>
        <v>0</v>
      </c>
      <c r="CR96" s="41">
        <f t="shared" si="85"/>
        <v>0</v>
      </c>
      <c r="CS96" s="41">
        <f t="shared" si="85"/>
        <v>0</v>
      </c>
      <c r="CT96" s="41">
        <f t="shared" si="85"/>
        <v>0</v>
      </c>
      <c r="CU96" s="41">
        <f t="shared" si="85"/>
        <v>0</v>
      </c>
      <c r="CV96" s="41">
        <f t="shared" si="85"/>
        <v>0</v>
      </c>
      <c r="CW96" s="41">
        <f t="shared" si="85"/>
        <v>0</v>
      </c>
      <c r="CX96" s="41">
        <f t="shared" si="85"/>
        <v>0</v>
      </c>
      <c r="CY96" s="41">
        <f t="shared" si="85"/>
        <v>0</v>
      </c>
      <c r="CZ96" s="41">
        <f t="shared" si="85"/>
        <v>0</v>
      </c>
      <c r="DA96" s="41">
        <f t="shared" si="85"/>
        <v>0</v>
      </c>
      <c r="DB96" s="41">
        <f t="shared" si="85"/>
        <v>0</v>
      </c>
      <c r="DC96" s="41">
        <f t="shared" si="85"/>
        <v>0</v>
      </c>
    </row>
    <row r="97" spans="2:107" x14ac:dyDescent="0.35">
      <c r="B97" s="40" t="s">
        <v>111</v>
      </c>
      <c r="H97" s="41">
        <f>H$89</f>
        <v>0</v>
      </c>
      <c r="I97" s="41">
        <f t="shared" ref="I97:BT97" si="86">I$89</f>
        <v>0</v>
      </c>
      <c r="J97" s="41">
        <f t="shared" si="86"/>
        <v>0</v>
      </c>
      <c r="K97" s="41">
        <f t="shared" si="86"/>
        <v>0</v>
      </c>
      <c r="L97" s="41">
        <f t="shared" si="86"/>
        <v>0</v>
      </c>
      <c r="M97" s="41">
        <f t="shared" si="86"/>
        <v>0</v>
      </c>
      <c r="N97" s="41">
        <f t="shared" si="86"/>
        <v>0</v>
      </c>
      <c r="O97" s="41">
        <f t="shared" si="86"/>
        <v>0</v>
      </c>
      <c r="P97" s="41">
        <f t="shared" si="86"/>
        <v>62054918.958800003</v>
      </c>
      <c r="Q97" s="41">
        <f t="shared" si="86"/>
        <v>0</v>
      </c>
      <c r="R97" s="41">
        <f t="shared" si="86"/>
        <v>0</v>
      </c>
      <c r="S97" s="41">
        <f t="shared" si="86"/>
        <v>0</v>
      </c>
      <c r="T97" s="41">
        <f t="shared" si="86"/>
        <v>0</v>
      </c>
      <c r="U97" s="41">
        <f t="shared" si="86"/>
        <v>0</v>
      </c>
      <c r="V97" s="41">
        <f t="shared" si="86"/>
        <v>0</v>
      </c>
      <c r="W97" s="41">
        <f t="shared" si="86"/>
        <v>0</v>
      </c>
      <c r="X97" s="41">
        <f t="shared" si="86"/>
        <v>0</v>
      </c>
      <c r="Y97" s="41">
        <f t="shared" si="86"/>
        <v>0</v>
      </c>
      <c r="Z97" s="41">
        <f t="shared" si="86"/>
        <v>0</v>
      </c>
      <c r="AA97" s="41">
        <f t="shared" si="86"/>
        <v>0</v>
      </c>
      <c r="AB97" s="41">
        <f t="shared" si="86"/>
        <v>0</v>
      </c>
      <c r="AC97" s="41">
        <f t="shared" si="86"/>
        <v>0</v>
      </c>
      <c r="AD97" s="41">
        <f t="shared" si="86"/>
        <v>0</v>
      </c>
      <c r="AE97" s="41">
        <f t="shared" si="86"/>
        <v>0</v>
      </c>
      <c r="AF97" s="41">
        <f t="shared" si="86"/>
        <v>0</v>
      </c>
      <c r="AG97" s="41">
        <f t="shared" si="86"/>
        <v>0</v>
      </c>
      <c r="AH97" s="41">
        <f t="shared" si="86"/>
        <v>0</v>
      </c>
      <c r="AI97" s="41">
        <f t="shared" si="86"/>
        <v>0</v>
      </c>
      <c r="AJ97" s="41">
        <f t="shared" si="86"/>
        <v>0</v>
      </c>
      <c r="AK97" s="41">
        <f t="shared" si="86"/>
        <v>0</v>
      </c>
      <c r="AL97" s="41">
        <f t="shared" si="86"/>
        <v>0</v>
      </c>
      <c r="AM97" s="41">
        <f t="shared" si="86"/>
        <v>0</v>
      </c>
      <c r="AN97" s="41">
        <f t="shared" si="86"/>
        <v>0</v>
      </c>
      <c r="AO97" s="41">
        <f t="shared" si="86"/>
        <v>0</v>
      </c>
      <c r="AP97" s="41">
        <f t="shared" si="86"/>
        <v>0</v>
      </c>
      <c r="AQ97" s="41">
        <f t="shared" si="86"/>
        <v>0</v>
      </c>
      <c r="AR97" s="41">
        <f t="shared" si="86"/>
        <v>0</v>
      </c>
      <c r="AS97" s="41">
        <f t="shared" si="86"/>
        <v>0</v>
      </c>
      <c r="AT97" s="41">
        <f t="shared" si="86"/>
        <v>0</v>
      </c>
      <c r="AU97" s="41">
        <f t="shared" si="86"/>
        <v>0</v>
      </c>
      <c r="AV97" s="41">
        <f t="shared" si="86"/>
        <v>0</v>
      </c>
      <c r="AW97" s="41">
        <f t="shared" si="86"/>
        <v>0</v>
      </c>
      <c r="AX97" s="41">
        <f t="shared" si="86"/>
        <v>0</v>
      </c>
      <c r="AY97" s="41">
        <f t="shared" si="86"/>
        <v>0</v>
      </c>
      <c r="AZ97" s="41">
        <f t="shared" si="86"/>
        <v>0</v>
      </c>
      <c r="BA97" s="41">
        <f t="shared" si="86"/>
        <v>0</v>
      </c>
      <c r="BB97" s="41">
        <f t="shared" si="86"/>
        <v>0</v>
      </c>
      <c r="BC97" s="41">
        <f t="shared" si="86"/>
        <v>0</v>
      </c>
      <c r="BD97" s="41">
        <f t="shared" si="86"/>
        <v>0</v>
      </c>
      <c r="BE97" s="41">
        <f t="shared" si="86"/>
        <v>0</v>
      </c>
      <c r="BF97" s="41">
        <f t="shared" si="86"/>
        <v>0</v>
      </c>
      <c r="BG97" s="41">
        <f t="shared" si="86"/>
        <v>0</v>
      </c>
      <c r="BH97" s="41">
        <f t="shared" si="86"/>
        <v>0</v>
      </c>
      <c r="BI97" s="41">
        <f t="shared" si="86"/>
        <v>0</v>
      </c>
      <c r="BJ97" s="41">
        <f t="shared" si="86"/>
        <v>0</v>
      </c>
      <c r="BK97" s="41">
        <f t="shared" si="86"/>
        <v>0</v>
      </c>
      <c r="BL97" s="41">
        <f t="shared" si="86"/>
        <v>0</v>
      </c>
      <c r="BM97" s="41">
        <f t="shared" si="86"/>
        <v>0</v>
      </c>
      <c r="BN97" s="41">
        <f t="shared" si="86"/>
        <v>0</v>
      </c>
      <c r="BO97" s="41">
        <f t="shared" si="86"/>
        <v>0</v>
      </c>
      <c r="BP97" s="41">
        <f t="shared" si="86"/>
        <v>0</v>
      </c>
      <c r="BQ97" s="41">
        <f t="shared" si="86"/>
        <v>0</v>
      </c>
      <c r="BR97" s="41">
        <f t="shared" si="86"/>
        <v>0</v>
      </c>
      <c r="BS97" s="41">
        <f t="shared" si="86"/>
        <v>0</v>
      </c>
      <c r="BT97" s="41">
        <f t="shared" si="86"/>
        <v>0</v>
      </c>
      <c r="BU97" s="41">
        <f t="shared" ref="BU97:DC97" si="87">BU$89</f>
        <v>0</v>
      </c>
      <c r="BV97" s="41">
        <f t="shared" si="87"/>
        <v>0</v>
      </c>
      <c r="BW97" s="41">
        <f t="shared" si="87"/>
        <v>0</v>
      </c>
      <c r="BX97" s="41">
        <f t="shared" si="87"/>
        <v>0</v>
      </c>
      <c r="BY97" s="41">
        <f t="shared" si="87"/>
        <v>0</v>
      </c>
      <c r="BZ97" s="41">
        <f t="shared" si="87"/>
        <v>0</v>
      </c>
      <c r="CA97" s="41">
        <f t="shared" si="87"/>
        <v>0</v>
      </c>
      <c r="CB97" s="41">
        <f t="shared" si="87"/>
        <v>0</v>
      </c>
      <c r="CC97" s="41">
        <f t="shared" si="87"/>
        <v>0</v>
      </c>
      <c r="CD97" s="41">
        <f t="shared" si="87"/>
        <v>0</v>
      </c>
      <c r="CE97" s="41">
        <f t="shared" si="87"/>
        <v>0</v>
      </c>
      <c r="CF97" s="41">
        <f t="shared" si="87"/>
        <v>0</v>
      </c>
      <c r="CG97" s="41">
        <f t="shared" si="87"/>
        <v>0</v>
      </c>
      <c r="CH97" s="41">
        <f t="shared" si="87"/>
        <v>0</v>
      </c>
      <c r="CI97" s="41">
        <f t="shared" si="87"/>
        <v>0</v>
      </c>
      <c r="CJ97" s="41">
        <f t="shared" si="87"/>
        <v>0</v>
      </c>
      <c r="CK97" s="41">
        <f t="shared" si="87"/>
        <v>0</v>
      </c>
      <c r="CL97" s="41">
        <f t="shared" si="87"/>
        <v>0</v>
      </c>
      <c r="CM97" s="41">
        <f t="shared" si="87"/>
        <v>0</v>
      </c>
      <c r="CN97" s="41">
        <f t="shared" si="87"/>
        <v>0</v>
      </c>
      <c r="CO97" s="41">
        <f t="shared" si="87"/>
        <v>0</v>
      </c>
      <c r="CP97" s="41">
        <f t="shared" si="87"/>
        <v>0</v>
      </c>
      <c r="CQ97" s="41">
        <f t="shared" si="87"/>
        <v>0</v>
      </c>
      <c r="CR97" s="41">
        <f t="shared" si="87"/>
        <v>0</v>
      </c>
      <c r="CS97" s="41">
        <f t="shared" si="87"/>
        <v>0</v>
      </c>
      <c r="CT97" s="41">
        <f t="shared" si="87"/>
        <v>0</v>
      </c>
      <c r="CU97" s="41">
        <f t="shared" si="87"/>
        <v>0</v>
      </c>
      <c r="CV97" s="41">
        <f t="shared" si="87"/>
        <v>0</v>
      </c>
      <c r="CW97" s="41">
        <f t="shared" si="87"/>
        <v>0</v>
      </c>
      <c r="CX97" s="41">
        <f t="shared" si="87"/>
        <v>0</v>
      </c>
      <c r="CY97" s="41">
        <f t="shared" si="87"/>
        <v>0</v>
      </c>
      <c r="CZ97" s="41">
        <f t="shared" si="87"/>
        <v>0</v>
      </c>
      <c r="DA97" s="41">
        <f t="shared" si="87"/>
        <v>0</v>
      </c>
      <c r="DB97" s="41">
        <f t="shared" si="87"/>
        <v>0</v>
      </c>
      <c r="DC97" s="41">
        <f t="shared" si="87"/>
        <v>0</v>
      </c>
    </row>
    <row r="98" spans="2:107" x14ac:dyDescent="0.35">
      <c r="B98" s="40" t="s">
        <v>103</v>
      </c>
      <c r="H98" s="82">
        <f>-(H97)*Inflation_WACC_Taxes_Price!$C$29-IF(AND(H104=0,H101&gt;0),H96,H96*Inflation_WACC_Taxes_Price!$C$29)</f>
        <v>0</v>
      </c>
      <c r="I98" s="82">
        <f>-(I97)*Inflation_WACC_Taxes_Price!$C$29-IF(AND(I104=0,I101&gt;0),I96,I96*Inflation_WACC_Taxes_Price!$C$29)</f>
        <v>0</v>
      </c>
      <c r="J98" s="82">
        <f>-(J97)*Inflation_WACC_Taxes_Price!$C$29-IF(AND(J104=0,J101&gt;0),J96,J96*Inflation_WACC_Taxes_Price!$C$29)</f>
        <v>0</v>
      </c>
      <c r="K98" s="41">
        <f>-(K97/2)*Inflation_WACC_Taxes_Price!$C$29-IF(AND(K104=0,K101&gt;0),K96,K96*Inflation_WACC_Taxes_Price!$C$29)</f>
        <v>0</v>
      </c>
      <c r="L98" s="41">
        <f>-(L97/2)*Inflation_WACC_Taxes_Price!$C$29-IF(AND(L104=0,L101&gt;0),L96,L96*Inflation_WACC_Taxes_Price!$C$29)</f>
        <v>0</v>
      </c>
      <c r="M98" s="41">
        <f>-(M97/2)*Inflation_WACC_Taxes_Price!$C$29-IF(AND(M104=0,M101&gt;0),M96,M96*Inflation_WACC_Taxes_Price!$C$29)</f>
        <v>0</v>
      </c>
      <c r="N98" s="41">
        <f>-(N97/2)*Inflation_WACC_Taxes_Price!$C$29-IF(AND(N104=0,N101&gt;0),N96,N96*Inflation_WACC_Taxes_Price!$C$29)</f>
        <v>0</v>
      </c>
      <c r="O98" s="41">
        <f>-(O97/2)*Inflation_WACC_Taxes_Price!$C$29-IF(AND(O104=0,O101&gt;0),O96,O96*Inflation_WACC_Taxes_Price!$C$29)</f>
        <v>0</v>
      </c>
      <c r="P98" s="41">
        <f>-(P97/2)*Inflation_WACC_Taxes_Price!$C$29-IF(AND(P104=0,P101&gt;0),P96,P96*Inflation_WACC_Taxes_Price!$C$29)</f>
        <v>-2482196.7583520003</v>
      </c>
      <c r="Q98" s="41">
        <f>-(Q97/2)*Inflation_WACC_Taxes_Price!$C$29-IF(AND(Q104=0,Q101&gt;0),Q96,Q96*Inflation_WACC_Taxes_Price!$C$29)</f>
        <v>-4765817.7760358406</v>
      </c>
      <c r="R98" s="41">
        <f>-(R97/2)*Inflation_WACC_Taxes_Price!$C$29-IF(AND(R104=0,R101&gt;0),R96,R96*Inflation_WACC_Taxes_Price!$C$29)</f>
        <v>-4384552.3539529731</v>
      </c>
      <c r="S98" s="41">
        <f>-(S97/2)*Inflation_WACC_Taxes_Price!$C$29-IF(AND(S104=0,S101&gt;0),S96,S96*Inflation_WACC_Taxes_Price!$C$29)</f>
        <v>-4033788.1656367355</v>
      </c>
      <c r="T98" s="41">
        <f>-(T97/2)*Inflation_WACC_Taxes_Price!$C$29-IF(AND(T104=0,T101&gt;0),T96,T96*Inflation_WACC_Taxes_Price!$C$29)</f>
        <v>-3711085.1123857968</v>
      </c>
      <c r="U98" s="41">
        <f>-(U97/2)*Inflation_WACC_Taxes_Price!$C$29-IF(AND(U104=0,U101&gt;0),U96,U96*Inflation_WACC_Taxes_Price!$C$29)</f>
        <v>-3414198.3033949332</v>
      </c>
      <c r="V98" s="41">
        <f>-(V97/2)*Inflation_WACC_Taxes_Price!$C$29-IF(AND(V104=0,V101&gt;0),V96,V96*Inflation_WACC_Taxes_Price!$C$29)</f>
        <v>-3141062.4391233386</v>
      </c>
      <c r="W98" s="41">
        <f>-(W97/2)*Inflation_WACC_Taxes_Price!$C$29-IF(AND(W104=0,W101&gt;0),W96,W96*Inflation_WACC_Taxes_Price!$C$29)</f>
        <v>-2889777.4439934711</v>
      </c>
      <c r="X98" s="41">
        <f>-(X97/2)*Inflation_WACC_Taxes_Price!$C$29-IF(AND(X104=0,X101&gt;0),X96,X96*Inflation_WACC_Taxes_Price!$C$29)</f>
        <v>-2658595.2484739935</v>
      </c>
      <c r="Y98" s="41">
        <f>-(Y97/2)*Inflation_WACC_Taxes_Price!$C$29-IF(AND(Y104=0,Y101&gt;0),Y96,Y96*Inflation_WACC_Taxes_Price!$C$29)</f>
        <v>-2445907.6285960739</v>
      </c>
      <c r="Z98" s="41">
        <f>-(Z97/2)*Inflation_WACC_Taxes_Price!$C$29-IF(AND(Z104=0,Z101&gt;0),Z96,Z96*Inflation_WACC_Taxes_Price!$C$29)</f>
        <v>-2250235.0183083881</v>
      </c>
      <c r="AA98" s="41">
        <f>-(AA97/2)*Inflation_WACC_Taxes_Price!$C$29-IF(AND(AA104=0,AA101&gt;0),AA96,AA96*Inflation_WACC_Taxes_Price!$C$29)</f>
        <v>-2070216.216843717</v>
      </c>
      <c r="AB98" s="41">
        <f>-(AB97/2)*Inflation_WACC_Taxes_Price!$C$29-IF(AND(AB104=0,AB101&gt;0),AB96,AB96*Inflation_WACC_Taxes_Price!$C$29)</f>
        <v>-1904598.9194962198</v>
      </c>
      <c r="AC98" s="41">
        <f>-(AC97/2)*Inflation_WACC_Taxes_Price!$C$29-IF(AND(AC104=0,AC101&gt;0),AC96,AC96*Inflation_WACC_Taxes_Price!$C$29)</f>
        <v>-1752231.0059365223</v>
      </c>
      <c r="AD98" s="41">
        <f>-(AD97/2)*Inflation_WACC_Taxes_Price!$C$29-IF(AND(AD104=0,AD101&gt;0),AD96,AD96*Inflation_WACC_Taxes_Price!$C$29)</f>
        <v>-1612052.5254616004</v>
      </c>
      <c r="AE98" s="41">
        <f>-(AE97/2)*Inflation_WACC_Taxes_Price!$C$29-IF(AND(AE104=0,AE101&gt;0),AE96,AE96*Inflation_WACC_Taxes_Price!$C$29)</f>
        <v>-1483088.3234246725</v>
      </c>
      <c r="AF98" s="41">
        <f>-(AF97/2)*Inflation_WACC_Taxes_Price!$C$29-IF(AND(AF104=0,AF101&gt;0),AF96,AF96*Inflation_WACC_Taxes_Price!$C$29)</f>
        <v>-1364441.2575506989</v>
      </c>
      <c r="AG98" s="41">
        <f>-(AG97/2)*Inflation_WACC_Taxes_Price!$C$29-IF(AND(AG104=0,AG101&gt;0),AG96,AG96*Inflation_WACC_Taxes_Price!$C$29)</f>
        <v>-1255285.9569466428</v>
      </c>
      <c r="AH98" s="41">
        <f>-(AH97/2)*Inflation_WACC_Taxes_Price!$C$29-IF(AND(AH104=0,AH101&gt;0),AH96,AH96*Inflation_WACC_Taxes_Price!$C$29)</f>
        <v>-1154863.0803909113</v>
      </c>
      <c r="AI98" s="41">
        <f>-(AI97/2)*Inflation_WACC_Taxes_Price!$C$29-IF(AND(AI104=0,AI101&gt;0),AI96,AI96*Inflation_WACC_Taxes_Price!$C$29)</f>
        <v>-1062474.0339596386</v>
      </c>
      <c r="AJ98" s="41">
        <f>-(AJ97/2)*Inflation_WACC_Taxes_Price!$C$29-IF(AND(AJ104=0,AJ101&gt;0),AJ96,AJ96*Inflation_WACC_Taxes_Price!$C$29)</f>
        <v>-977476.11124286742</v>
      </c>
      <c r="AK98" s="41">
        <f>-(AK97/2)*Inflation_WACC_Taxes_Price!$C$29-IF(AND(AK104=0,AK101&gt;0),AK96,AK96*Inflation_WACC_Taxes_Price!$C$29)</f>
        <v>-899278.022343438</v>
      </c>
      <c r="AL98" s="41">
        <f>-(AL97/2)*Inflation_WACC_Taxes_Price!$C$29-IF(AND(AL104=0,AL101&gt;0),AL96,AL96*Inflation_WACC_Taxes_Price!$C$29)</f>
        <v>-827335.78055596293</v>
      </c>
      <c r="AM98" s="41">
        <f>-(AM97/2)*Inflation_WACC_Taxes_Price!$C$29-IF(AND(AM104=0,AM101&gt;0),AM96,AM96*Inflation_WACC_Taxes_Price!$C$29)</f>
        <v>-761148.91811148589</v>
      </c>
      <c r="AN98" s="41">
        <f>-(AN97/2)*Inflation_WACC_Taxes_Price!$C$29-IF(AND(AN104=0,AN101&gt;0),AN96,AN96*Inflation_WACC_Taxes_Price!$C$29)</f>
        <v>-700257.00466256693</v>
      </c>
      <c r="AO98" s="41">
        <f>-(AO97/2)*Inflation_WACC_Taxes_Price!$C$29-IF(AND(AO104=0,AO101&gt;0),AO96,AO96*Inflation_WACC_Taxes_Price!$C$29)</f>
        <v>-644236.44428956159</v>
      </c>
      <c r="AP98" s="41">
        <f>-(AP97/2)*Inflation_WACC_Taxes_Price!$C$29-IF(AND(AP104=0,AP101&gt;0),AP96,AP96*Inflation_WACC_Taxes_Price!$C$29)</f>
        <v>-592697.52874639665</v>
      </c>
      <c r="AQ98" s="41">
        <f>-(AQ97/2)*Inflation_WACC_Taxes_Price!$C$29-IF(AND(AQ104=0,AQ101&gt;0),AQ96,AQ96*Inflation_WACC_Taxes_Price!$C$29)</f>
        <v>-545281.72644668503</v>
      </c>
      <c r="AR98" s="41">
        <f>-(AR97/2)*Inflation_WACC_Taxes_Price!$C$29-IF(AND(AR104=0,AR101&gt;0),AR96,AR96*Inflation_WACC_Taxes_Price!$C$29)</f>
        <v>-501659.18833095016</v>
      </c>
      <c r="AS98" s="41">
        <f>-(AS97/2)*Inflation_WACC_Taxes_Price!$C$29-IF(AND(AS104=0,AS101&gt;0),AS96,AS96*Inflation_WACC_Taxes_Price!$C$29)</f>
        <v>-461526.45326447411</v>
      </c>
      <c r="AT98" s="41">
        <f>-(AT97/2)*Inflation_WACC_Taxes_Price!$C$29-IF(AND(AT104=0,AT101&gt;0),AT96,AT96*Inflation_WACC_Taxes_Price!$C$29)</f>
        <v>-424604.33700331621</v>
      </c>
      <c r="AU98" s="41">
        <f>-(AU97/2)*Inflation_WACC_Taxes_Price!$C$29-IF(AND(AU104=0,AU101&gt;0),AU96,AU96*Inflation_WACC_Taxes_Price!$C$29)</f>
        <v>-390635.99004305096</v>
      </c>
      <c r="AV98" s="41">
        <f>-(AV97/2)*Inflation_WACC_Taxes_Price!$C$29-IF(AND(AV104=0,AV101&gt;0),AV96,AV96*Inflation_WACC_Taxes_Price!$C$29)</f>
        <v>-359385.1108396069</v>
      </c>
      <c r="AW98" s="41">
        <f>-(AW97/2)*Inflation_WACC_Taxes_Price!$C$29-IF(AND(AW104=0,AW101&gt;0),AW96,AW96*Inflation_WACC_Taxes_Price!$C$29)</f>
        <v>-330634.30197243835</v>
      </c>
      <c r="AX98" s="41">
        <f>-(AX97/2)*Inflation_WACC_Taxes_Price!$C$29-IF(AND(AX104=0,AX101&gt;0),AX96,AX96*Inflation_WACC_Taxes_Price!$C$29)</f>
        <v>-304183.55781464331</v>
      </c>
      <c r="AY98" s="41">
        <f>-(AY97/2)*Inflation_WACC_Taxes_Price!$C$29-IF(AND(AY104=0,AY101&gt;0),AY96,AY96*Inflation_WACC_Taxes_Price!$C$29)</f>
        <v>-279848.87318947184</v>
      </c>
      <c r="AZ98" s="41">
        <f>-(AZ97/2)*Inflation_WACC_Taxes_Price!$C$29-IF(AND(AZ104=0,AZ101&gt;0),AZ96,AZ96*Inflation_WACC_Taxes_Price!$C$29)</f>
        <v>-257460.96333431412</v>
      </c>
      <c r="BA98" s="41">
        <f>-(BA97/2)*Inflation_WACC_Taxes_Price!$C$29-IF(AND(BA104=0,BA101&gt;0),BA96,BA96*Inflation_WACC_Taxes_Price!$C$29)</f>
        <v>-236864.08626756899</v>
      </c>
      <c r="BB98" s="41">
        <f>-(BB97/2)*Inflation_WACC_Taxes_Price!$C$29-IF(AND(BB104=0,BB101&gt;0),BB96,BB96*Inflation_WACC_Taxes_Price!$C$29)</f>
        <v>-217914.95936616347</v>
      </c>
      <c r="BC98" s="41">
        <f>-(BC97/2)*Inflation_WACC_Taxes_Price!$C$29-IF(AND(BC104=0,BC101&gt;0),BC96,BC96*Inflation_WACC_Taxes_Price!$C$29)</f>
        <v>-200481.7626168704</v>
      </c>
      <c r="BD98" s="41">
        <f>-(BD97/2)*Inflation_WACC_Taxes_Price!$C$29-IF(AND(BD104=0,BD101&gt;0),BD96,BD96*Inflation_WACC_Taxes_Price!$C$29)</f>
        <v>-184443.22160752077</v>
      </c>
      <c r="BE98" s="41">
        <f>-(BE97/2)*Inflation_WACC_Taxes_Price!$C$29-IF(AND(BE104=0,BE101&gt;0),BE96,BE96*Inflation_WACC_Taxes_Price!$C$29)</f>
        <v>-169687.76387891913</v>
      </c>
      <c r="BF98" s="41">
        <f>-(BF97/2)*Inflation_WACC_Taxes_Price!$C$29-IF(AND(BF104=0,BF101&gt;0),BF96,BF96*Inflation_WACC_Taxes_Price!$C$29)</f>
        <v>-156112.74276860559</v>
      </c>
      <c r="BG98" s="41">
        <f>-(BG97/2)*Inflation_WACC_Taxes_Price!$C$29-IF(AND(BG104=0,BG101&gt;0),BG96,BG96*Inflation_WACC_Taxes_Price!$C$29)</f>
        <v>-143623.72334711713</v>
      </c>
      <c r="BH98" s="41">
        <f>-(BH97/2)*Inflation_WACC_Taxes_Price!$C$29-IF(AND(BH104=0,BH101&gt;0),BH96,BH96*Inflation_WACC_Taxes_Price!$C$29)</f>
        <v>-132133.82547934775</v>
      </c>
      <c r="BI98" s="41">
        <f>-(BI97/2)*Inflation_WACC_Taxes_Price!$C$29-IF(AND(BI104=0,BI101&gt;0),BI96,BI96*Inflation_WACC_Taxes_Price!$C$29)</f>
        <v>-1519538.9930124991</v>
      </c>
      <c r="BJ98" s="41">
        <f>-(BJ97/2)*Inflation_WACC_Taxes_Price!$C$29-IF(AND(BJ104=0,BJ101&gt;0),BJ96,BJ96*Inflation_WACC_Taxes_Price!$C$29)</f>
        <v>0</v>
      </c>
      <c r="BK98" s="41">
        <f>-(BK97/2)*Inflation_WACC_Taxes_Price!$C$29-IF(AND(BK104=0,BK101&gt;0),BK96,BK96*Inflation_WACC_Taxes_Price!$C$29)</f>
        <v>0</v>
      </c>
      <c r="BL98" s="41">
        <f>-(BL97/2)*Inflation_WACC_Taxes_Price!$C$29-IF(AND(BL104=0,BL101&gt;0),BL96,BL96*Inflation_WACC_Taxes_Price!$C$29)</f>
        <v>0</v>
      </c>
      <c r="BM98" s="41">
        <f>-(BM97/2)*Inflation_WACC_Taxes_Price!$C$29-IF(AND(BM104=0,BM101&gt;0),BM96,BM96*Inflation_WACC_Taxes_Price!$C$29)</f>
        <v>0</v>
      </c>
      <c r="BN98" s="41">
        <f>-(BN97/2)*Inflation_WACC_Taxes_Price!$C$29-IF(AND(BN104=0,BN101&gt;0),BN96,BN96*Inflation_WACC_Taxes_Price!$C$29)</f>
        <v>0</v>
      </c>
      <c r="BO98" s="41">
        <f>-(BO97/2)*Inflation_WACC_Taxes_Price!$C$29-IF(AND(BO104=0,BO101&gt;0),BO96,BO96*Inflation_WACC_Taxes_Price!$C$29)</f>
        <v>0</v>
      </c>
      <c r="BP98" s="41">
        <f>-(BP97/2)*Inflation_WACC_Taxes_Price!$C$29-IF(AND(BP104=0,BP101&gt;0),BP96,BP96*Inflation_WACC_Taxes_Price!$C$29)</f>
        <v>0</v>
      </c>
      <c r="BQ98" s="41">
        <f>-(BQ97/2)*Inflation_WACC_Taxes_Price!$C$29-IF(AND(BQ104=0,BQ101&gt;0),BQ96,BQ96*Inflation_WACC_Taxes_Price!$C$29)</f>
        <v>0</v>
      </c>
      <c r="BR98" s="41">
        <f>-(BR97/2)*Inflation_WACC_Taxes_Price!$C$29-IF(AND(BR104=0,BR101&gt;0),BR96,BR96*Inflation_WACC_Taxes_Price!$C$29)</f>
        <v>0</v>
      </c>
      <c r="BS98" s="41">
        <f>-(BS97/2)*Inflation_WACC_Taxes_Price!$C$29-IF(AND(BS104=0,BS101&gt;0),BS96,BS96*Inflation_WACC_Taxes_Price!$C$29)</f>
        <v>0</v>
      </c>
      <c r="BT98" s="41">
        <f>-(BT97/2)*Inflation_WACC_Taxes_Price!$C$29-IF(AND(BT104=0,BT101&gt;0),BT96,BT96*Inflation_WACC_Taxes_Price!$C$29)</f>
        <v>0</v>
      </c>
      <c r="BU98" s="41">
        <f>-(BU97/2)*Inflation_WACC_Taxes_Price!$C$29-IF(AND(BU104=0,BU101&gt;0),BU96,BU96*Inflation_WACC_Taxes_Price!$C$29)</f>
        <v>0</v>
      </c>
      <c r="BV98" s="41">
        <f>-(BV97/2)*Inflation_WACC_Taxes_Price!$C$29-IF(AND(BV104=0,BV101&gt;0),BV96,BV96*Inflation_WACC_Taxes_Price!$C$29)</f>
        <v>0</v>
      </c>
      <c r="BW98" s="41">
        <f>-(BW97/2)*Inflation_WACC_Taxes_Price!$C$29-IF(AND(BW104=0,BW101&gt;0),BW96,BW96*Inflation_WACC_Taxes_Price!$C$29)</f>
        <v>0</v>
      </c>
      <c r="BX98" s="41">
        <f>-(BX97/2)*Inflation_WACC_Taxes_Price!$C$29-IF(AND(BX104=0,BX101&gt;0),BX96,BX96*Inflation_WACC_Taxes_Price!$C$29)</f>
        <v>0</v>
      </c>
      <c r="BY98" s="41">
        <f>-(BY97/2)*Inflation_WACC_Taxes_Price!$C$29-IF(AND(BY104=0,BY101&gt;0),BY96,BY96*Inflation_WACC_Taxes_Price!$C$29)</f>
        <v>0</v>
      </c>
      <c r="BZ98" s="41">
        <f>-(BZ97/2)*Inflation_WACC_Taxes_Price!$C$29-IF(AND(BZ104=0,BZ101&gt;0),BZ96,BZ96*Inflation_WACC_Taxes_Price!$C$29)</f>
        <v>0</v>
      </c>
      <c r="CA98" s="41">
        <f>-(CA97/2)*Inflation_WACC_Taxes_Price!$C$29-IF(AND(CA104=0,CA101&gt;0),CA96,CA96*Inflation_WACC_Taxes_Price!$C$29)</f>
        <v>0</v>
      </c>
      <c r="CB98" s="41">
        <f>-(CB97/2)*Inflation_WACC_Taxes_Price!$C$29-IF(AND(CB104=0,CB101&gt;0),CB96,CB96*Inflation_WACC_Taxes_Price!$C$29)</f>
        <v>0</v>
      </c>
      <c r="CC98" s="41">
        <f>-(CC97/2)*Inflation_WACC_Taxes_Price!$C$29-IF(AND(CC104=0,CC101&gt;0),CC96,CC96*Inflation_WACC_Taxes_Price!$C$29)</f>
        <v>0</v>
      </c>
      <c r="CD98" s="41">
        <f>-(CD97/2)*Inflation_WACC_Taxes_Price!$C$29-IF(AND(CD104=0,CD101&gt;0),CD96,CD96*Inflation_WACC_Taxes_Price!$C$29)</f>
        <v>0</v>
      </c>
      <c r="CE98" s="41">
        <f>-(CE97/2)*Inflation_WACC_Taxes_Price!$C$29-IF(AND(CE104=0,CE101&gt;0),CE96,CE96*Inflation_WACC_Taxes_Price!$C$29)</f>
        <v>0</v>
      </c>
      <c r="CF98" s="41">
        <f>-(CF97/2)*Inflation_WACC_Taxes_Price!$C$29-IF(AND(CF104=0,CF101&gt;0),CF96,CF96*Inflation_WACC_Taxes_Price!$C$29)</f>
        <v>0</v>
      </c>
      <c r="CG98" s="41">
        <f>-(CG97/2)*Inflation_WACC_Taxes_Price!$C$29-IF(AND(CG104=0,CG101&gt;0),CG96,CG96*Inflation_WACC_Taxes_Price!$C$29)</f>
        <v>0</v>
      </c>
      <c r="CH98" s="41">
        <f>-(CH97/2)*Inflation_WACC_Taxes_Price!$C$29-IF(AND(CH104=0,CH101&gt;0),CH96,CH96*Inflation_WACC_Taxes_Price!$C$29)</f>
        <v>0</v>
      </c>
      <c r="CI98" s="41">
        <f>-(CI97/2)*Inflation_WACC_Taxes_Price!$C$29-IF(AND(CI104=0,CI101&gt;0),CI96,CI96*Inflation_WACC_Taxes_Price!$C$29)</f>
        <v>0</v>
      </c>
      <c r="CJ98" s="41">
        <f>-(CJ97/2)*Inflation_WACC_Taxes_Price!$C$29-IF(AND(CJ104=0,CJ101&gt;0),CJ96,CJ96*Inflation_WACC_Taxes_Price!$C$29)</f>
        <v>0</v>
      </c>
      <c r="CK98" s="41">
        <f>-(CK97/2)*Inflation_WACC_Taxes_Price!$C$29-IF(AND(CK104=0,CK101&gt;0),CK96,CK96*Inflation_WACC_Taxes_Price!$C$29)</f>
        <v>0</v>
      </c>
      <c r="CL98" s="41">
        <f>-(CL97/2)*Inflation_WACC_Taxes_Price!$C$29-IF(AND(CL104=0,CL101&gt;0),CL96,CL96*Inflation_WACC_Taxes_Price!$C$29)</f>
        <v>0</v>
      </c>
      <c r="CM98" s="41">
        <f>-(CM97/2)*Inflation_WACC_Taxes_Price!$C$29-IF(AND(CM104=0,CM101&gt;0),CM96,CM96*Inflation_WACC_Taxes_Price!$C$29)</f>
        <v>0</v>
      </c>
      <c r="CN98" s="41">
        <f>-(CN97/2)*Inflation_WACC_Taxes_Price!$C$29-IF(AND(CN104=0,CN101&gt;0),CN96,CN96*Inflation_WACC_Taxes_Price!$C$29)</f>
        <v>0</v>
      </c>
      <c r="CO98" s="41">
        <f>-(CO97/2)*Inflation_WACC_Taxes_Price!$C$29-IF(AND(CO104=0,CO101&gt;0),CO96,CO96*Inflation_WACC_Taxes_Price!$C$29)</f>
        <v>0</v>
      </c>
      <c r="CP98" s="41">
        <f>-(CP97/2)*Inflation_WACC_Taxes_Price!$C$29-IF(AND(CP104=0,CP101&gt;0),CP96,CP96*Inflation_WACC_Taxes_Price!$C$29)</f>
        <v>0</v>
      </c>
      <c r="CQ98" s="41">
        <f>-(CQ97/2)*Inflation_WACC_Taxes_Price!$C$29-IF(AND(CQ104=0,CQ101&gt;0),CQ96,CQ96*Inflation_WACC_Taxes_Price!$C$29)</f>
        <v>0</v>
      </c>
      <c r="CR98" s="41">
        <f>-(CR97/2)*Inflation_WACC_Taxes_Price!$C$29-IF(AND(CR104=0,CR101&gt;0),CR96,CR96*Inflation_WACC_Taxes_Price!$C$29)</f>
        <v>0</v>
      </c>
      <c r="CS98" s="41">
        <f>-(CS97/2)*Inflation_WACC_Taxes_Price!$C$29-IF(AND(CS104=0,CS101&gt;0),CS96,CS96*Inflation_WACC_Taxes_Price!$C$29)</f>
        <v>0</v>
      </c>
      <c r="CT98" s="41">
        <f>-(CT97/2)*Inflation_WACC_Taxes_Price!$C$29-IF(AND(CT104=0,CT101&gt;0),CT96,CT96*Inflation_WACC_Taxes_Price!$C$29)</f>
        <v>0</v>
      </c>
      <c r="CU98" s="41">
        <f>-(CU97/2)*Inflation_WACC_Taxes_Price!$C$29-IF(AND(CU104=0,CU101&gt;0),CU96,CU96*Inflation_WACC_Taxes_Price!$C$29)</f>
        <v>0</v>
      </c>
      <c r="CV98" s="41">
        <f>-(CV97/2)*Inflation_WACC_Taxes_Price!$C$29-IF(AND(CV104=0,CV101&gt;0),CV96,CV96*Inflation_WACC_Taxes_Price!$C$29)</f>
        <v>0</v>
      </c>
      <c r="CW98" s="41">
        <f>-(CW97/2)*Inflation_WACC_Taxes_Price!$C$29-IF(AND(CW104=0,CW101&gt;0),CW96,CW96*Inflation_WACC_Taxes_Price!$C$29)</f>
        <v>0</v>
      </c>
      <c r="CX98" s="41">
        <f>-(CX97/2)*Inflation_WACC_Taxes_Price!$C$29-IF(AND(CX104=0,CX101&gt;0),CX96,CX96*Inflation_WACC_Taxes_Price!$C$29)</f>
        <v>0</v>
      </c>
      <c r="CY98" s="41">
        <f>-(CY97/2)*Inflation_WACC_Taxes_Price!$C$29-IF(AND(CY104=0,CY101&gt;0),CY96,CY96*Inflation_WACC_Taxes_Price!$C$29)</f>
        <v>0</v>
      </c>
      <c r="CZ98" s="41">
        <f>-(CZ97/2)*Inflation_WACC_Taxes_Price!$C$29-IF(AND(CZ104=0,CZ101&gt;0),CZ96,CZ96*Inflation_WACC_Taxes_Price!$C$29)</f>
        <v>0</v>
      </c>
      <c r="DA98" s="41">
        <f>-(DA97/2)*Inflation_WACC_Taxes_Price!$C$29-IF(AND(DA104=0,DA101&gt;0),DA96,DA96*Inflation_WACC_Taxes_Price!$C$29)</f>
        <v>0</v>
      </c>
      <c r="DB98" s="41">
        <f>-(DB97/2)*Inflation_WACC_Taxes_Price!$C$29-IF(AND(DB104=0,DB101&gt;0),DB96,DB96*Inflation_WACC_Taxes_Price!$C$29)</f>
        <v>0</v>
      </c>
      <c r="DC98" s="41">
        <f>-(DC97/2)*Inflation_WACC_Taxes_Price!$C$29-IF(AND(DC104=0,DC101&gt;0),DC96,DC96*Inflation_WACC_Taxes_Price!$C$29)</f>
        <v>0</v>
      </c>
    </row>
    <row r="99" spans="2:107" x14ac:dyDescent="0.35">
      <c r="B99" s="40" t="s">
        <v>104</v>
      </c>
      <c r="H99" s="41">
        <f>H96+H97+H98</f>
        <v>0</v>
      </c>
      <c r="I99" s="41">
        <f>I96+I97+I98</f>
        <v>0</v>
      </c>
      <c r="J99" s="41">
        <f t="shared" ref="J99:BU99" si="88">J96+J97+J98</f>
        <v>0</v>
      </c>
      <c r="K99" s="41">
        <f t="shared" si="88"/>
        <v>0</v>
      </c>
      <c r="L99" s="41">
        <f t="shared" si="88"/>
        <v>0</v>
      </c>
      <c r="M99" s="41">
        <f t="shared" si="88"/>
        <v>0</v>
      </c>
      <c r="N99" s="41">
        <f t="shared" si="88"/>
        <v>0</v>
      </c>
      <c r="O99" s="41">
        <f t="shared" si="88"/>
        <v>0</v>
      </c>
      <c r="P99" s="41">
        <f t="shared" si="88"/>
        <v>59572722.200448006</v>
      </c>
      <c r="Q99" s="41">
        <f t="shared" si="88"/>
        <v>54806904.424412169</v>
      </c>
      <c r="R99" s="41">
        <f t="shared" si="88"/>
        <v>50422352.070459194</v>
      </c>
      <c r="S99" s="41">
        <f t="shared" si="88"/>
        <v>46388563.904822461</v>
      </c>
      <c r="T99" s="41">
        <f t="shared" si="88"/>
        <v>42677478.792436667</v>
      </c>
      <c r="U99" s="41">
        <f t="shared" si="88"/>
        <v>39263280.489041731</v>
      </c>
      <c r="V99" s="41">
        <f t="shared" si="88"/>
        <v>36122218.049918391</v>
      </c>
      <c r="W99" s="41">
        <f t="shared" si="88"/>
        <v>33232440.605924919</v>
      </c>
      <c r="X99" s="41">
        <f t="shared" si="88"/>
        <v>30573845.357450925</v>
      </c>
      <c r="Y99" s="41">
        <f t="shared" si="88"/>
        <v>28127937.72885485</v>
      </c>
      <c r="Z99" s="41">
        <f t="shared" si="88"/>
        <v>25877702.710546464</v>
      </c>
      <c r="AA99" s="41">
        <f t="shared" si="88"/>
        <v>23807486.493702747</v>
      </c>
      <c r="AB99" s="41">
        <f t="shared" si="88"/>
        <v>21902887.574206527</v>
      </c>
      <c r="AC99" s="41">
        <f t="shared" si="88"/>
        <v>20150656.568270005</v>
      </c>
      <c r="AD99" s="41">
        <f t="shared" si="88"/>
        <v>18538604.042808406</v>
      </c>
      <c r="AE99" s="41">
        <f t="shared" si="88"/>
        <v>17055515.719383735</v>
      </c>
      <c r="AF99" s="41">
        <f t="shared" si="88"/>
        <v>15691074.461833036</v>
      </c>
      <c r="AG99" s="41">
        <f t="shared" si="88"/>
        <v>14435788.504886393</v>
      </c>
      <c r="AH99" s="41">
        <f t="shared" si="88"/>
        <v>13280925.424495481</v>
      </c>
      <c r="AI99" s="41">
        <f t="shared" si="88"/>
        <v>12218451.390535843</v>
      </c>
      <c r="AJ99" s="41">
        <f t="shared" si="88"/>
        <v>11240975.279292975</v>
      </c>
      <c r="AK99" s="41">
        <f t="shared" si="88"/>
        <v>10341697.256949537</v>
      </c>
      <c r="AL99" s="41">
        <f t="shared" si="88"/>
        <v>9514361.476393573</v>
      </c>
      <c r="AM99" s="41">
        <f t="shared" si="88"/>
        <v>8753212.5582820866</v>
      </c>
      <c r="AN99" s="41">
        <f t="shared" si="88"/>
        <v>8052955.5536195198</v>
      </c>
      <c r="AO99" s="41">
        <f t="shared" si="88"/>
        <v>7408719.1093299584</v>
      </c>
      <c r="AP99" s="41">
        <f t="shared" si="88"/>
        <v>6816021.5805835621</v>
      </c>
      <c r="AQ99" s="41">
        <f t="shared" si="88"/>
        <v>6270739.8541368768</v>
      </c>
      <c r="AR99" s="41">
        <f t="shared" si="88"/>
        <v>5769080.6658059265</v>
      </c>
      <c r="AS99" s="41">
        <f t="shared" si="88"/>
        <v>5307554.2125414526</v>
      </c>
      <c r="AT99" s="41">
        <f t="shared" si="88"/>
        <v>4882949.8755381368</v>
      </c>
      <c r="AU99" s="41">
        <f t="shared" si="88"/>
        <v>4492313.8854950862</v>
      </c>
      <c r="AV99" s="41">
        <f t="shared" si="88"/>
        <v>4132928.7746554795</v>
      </c>
      <c r="AW99" s="41">
        <f t="shared" si="88"/>
        <v>3802294.4726830414</v>
      </c>
      <c r="AX99" s="41">
        <f t="shared" si="88"/>
        <v>3498110.9148683981</v>
      </c>
      <c r="AY99" s="41">
        <f t="shared" si="88"/>
        <v>3218262.0416789264</v>
      </c>
      <c r="AZ99" s="41">
        <f t="shared" si="88"/>
        <v>2960801.0783446124</v>
      </c>
      <c r="BA99" s="41">
        <f t="shared" si="88"/>
        <v>2723936.9920770433</v>
      </c>
      <c r="BB99" s="41">
        <f t="shared" si="88"/>
        <v>2506022.03271088</v>
      </c>
      <c r="BC99" s="41">
        <f t="shared" si="88"/>
        <v>2305540.2700940096</v>
      </c>
      <c r="BD99" s="41">
        <f t="shared" si="88"/>
        <v>2121097.0484864889</v>
      </c>
      <c r="BE99" s="41">
        <f t="shared" si="88"/>
        <v>1951409.2846075697</v>
      </c>
      <c r="BF99" s="41">
        <f t="shared" si="88"/>
        <v>1795296.541838964</v>
      </c>
      <c r="BG99" s="41">
        <f t="shared" si="88"/>
        <v>1651672.8184918468</v>
      </c>
      <c r="BH99" s="41">
        <f t="shared" si="88"/>
        <v>1519538.9930124991</v>
      </c>
      <c r="BI99" s="41">
        <f t="shared" si="88"/>
        <v>0</v>
      </c>
      <c r="BJ99" s="41">
        <f t="shared" si="88"/>
        <v>0</v>
      </c>
      <c r="BK99" s="41">
        <f t="shared" si="88"/>
        <v>0</v>
      </c>
      <c r="BL99" s="41">
        <f t="shared" si="88"/>
        <v>0</v>
      </c>
      <c r="BM99" s="41">
        <f t="shared" si="88"/>
        <v>0</v>
      </c>
      <c r="BN99" s="41">
        <f t="shared" si="88"/>
        <v>0</v>
      </c>
      <c r="BO99" s="41">
        <f t="shared" si="88"/>
        <v>0</v>
      </c>
      <c r="BP99" s="41">
        <f t="shared" si="88"/>
        <v>0</v>
      </c>
      <c r="BQ99" s="41">
        <f t="shared" si="88"/>
        <v>0</v>
      </c>
      <c r="BR99" s="41">
        <f t="shared" si="88"/>
        <v>0</v>
      </c>
      <c r="BS99" s="41">
        <f t="shared" si="88"/>
        <v>0</v>
      </c>
      <c r="BT99" s="41">
        <f t="shared" si="88"/>
        <v>0</v>
      </c>
      <c r="BU99" s="41">
        <f t="shared" si="88"/>
        <v>0</v>
      </c>
      <c r="BV99" s="41">
        <f t="shared" ref="BV99:DC99" si="89">BV96+BV97+BV98</f>
        <v>0</v>
      </c>
      <c r="BW99" s="41">
        <f t="shared" si="89"/>
        <v>0</v>
      </c>
      <c r="BX99" s="41">
        <f t="shared" si="89"/>
        <v>0</v>
      </c>
      <c r="BY99" s="41">
        <f t="shared" si="89"/>
        <v>0</v>
      </c>
      <c r="BZ99" s="41">
        <f t="shared" si="89"/>
        <v>0</v>
      </c>
      <c r="CA99" s="41">
        <f t="shared" si="89"/>
        <v>0</v>
      </c>
      <c r="CB99" s="41">
        <f t="shared" si="89"/>
        <v>0</v>
      </c>
      <c r="CC99" s="41">
        <f t="shared" si="89"/>
        <v>0</v>
      </c>
      <c r="CD99" s="41">
        <f t="shared" si="89"/>
        <v>0</v>
      </c>
      <c r="CE99" s="41">
        <f t="shared" si="89"/>
        <v>0</v>
      </c>
      <c r="CF99" s="41">
        <f t="shared" si="89"/>
        <v>0</v>
      </c>
      <c r="CG99" s="41">
        <f t="shared" si="89"/>
        <v>0</v>
      </c>
      <c r="CH99" s="41">
        <f t="shared" si="89"/>
        <v>0</v>
      </c>
      <c r="CI99" s="41">
        <f t="shared" si="89"/>
        <v>0</v>
      </c>
      <c r="CJ99" s="41">
        <f t="shared" si="89"/>
        <v>0</v>
      </c>
      <c r="CK99" s="41">
        <f t="shared" si="89"/>
        <v>0</v>
      </c>
      <c r="CL99" s="41">
        <f t="shared" si="89"/>
        <v>0</v>
      </c>
      <c r="CM99" s="41">
        <f t="shared" si="89"/>
        <v>0</v>
      </c>
      <c r="CN99" s="41">
        <f t="shared" si="89"/>
        <v>0</v>
      </c>
      <c r="CO99" s="41">
        <f t="shared" si="89"/>
        <v>0</v>
      </c>
      <c r="CP99" s="41">
        <f t="shared" si="89"/>
        <v>0</v>
      </c>
      <c r="CQ99" s="41">
        <f t="shared" si="89"/>
        <v>0</v>
      </c>
      <c r="CR99" s="41">
        <f t="shared" si="89"/>
        <v>0</v>
      </c>
      <c r="CS99" s="41">
        <f t="shared" si="89"/>
        <v>0</v>
      </c>
      <c r="CT99" s="41">
        <f t="shared" si="89"/>
        <v>0</v>
      </c>
      <c r="CU99" s="41">
        <f t="shared" si="89"/>
        <v>0</v>
      </c>
      <c r="CV99" s="41">
        <f t="shared" si="89"/>
        <v>0</v>
      </c>
      <c r="CW99" s="41">
        <f t="shared" si="89"/>
        <v>0</v>
      </c>
      <c r="CX99" s="41">
        <f t="shared" si="89"/>
        <v>0</v>
      </c>
      <c r="CY99" s="41">
        <f t="shared" si="89"/>
        <v>0</v>
      </c>
      <c r="CZ99" s="41">
        <f t="shared" si="89"/>
        <v>0</v>
      </c>
      <c r="DA99" s="41">
        <f t="shared" si="89"/>
        <v>0</v>
      </c>
      <c r="DB99" s="41">
        <f t="shared" si="89"/>
        <v>0</v>
      </c>
      <c r="DC99" s="41">
        <f t="shared" si="89"/>
        <v>0</v>
      </c>
    </row>
    <row r="100" spans="2:107" x14ac:dyDescent="0.35">
      <c r="B100" s="40"/>
    </row>
    <row r="101" spans="2:107" x14ac:dyDescent="0.35">
      <c r="B101" s="40" t="s">
        <v>106</v>
      </c>
      <c r="H101" s="41">
        <f>C104</f>
        <v>0</v>
      </c>
      <c r="I101" s="41">
        <f>H104</f>
        <v>0</v>
      </c>
      <c r="J101" s="41">
        <f t="shared" ref="J101:BU101" si="90">I104</f>
        <v>0</v>
      </c>
      <c r="K101" s="41">
        <f t="shared" si="90"/>
        <v>0</v>
      </c>
      <c r="L101" s="41">
        <f t="shared" si="90"/>
        <v>0</v>
      </c>
      <c r="M101" s="41">
        <f t="shared" si="90"/>
        <v>0</v>
      </c>
      <c r="N101" s="41">
        <f t="shared" si="90"/>
        <v>0</v>
      </c>
      <c r="O101" s="41">
        <f t="shared" si="90"/>
        <v>0</v>
      </c>
      <c r="P101" s="41">
        <f t="shared" si="90"/>
        <v>0</v>
      </c>
      <c r="Q101" s="41">
        <f t="shared" si="90"/>
        <v>61365419.85925778</v>
      </c>
      <c r="R101" s="41">
        <f t="shared" si="90"/>
        <v>59986421.660173334</v>
      </c>
      <c r="S101" s="41">
        <f t="shared" si="90"/>
        <v>58607423.461088888</v>
      </c>
      <c r="T101" s="41">
        <f t="shared" si="90"/>
        <v>57228425.262004443</v>
      </c>
      <c r="U101" s="41">
        <f t="shared" si="90"/>
        <v>55849427.062919997</v>
      </c>
      <c r="V101" s="41">
        <f t="shared" si="90"/>
        <v>54470428.863835551</v>
      </c>
      <c r="W101" s="41">
        <f t="shared" si="90"/>
        <v>53091430.664751105</v>
      </c>
      <c r="X101" s="41">
        <f t="shared" si="90"/>
        <v>51712432.465666659</v>
      </c>
      <c r="Y101" s="41">
        <f t="shared" si="90"/>
        <v>50333434.266582213</v>
      </c>
      <c r="Z101" s="41">
        <f t="shared" si="90"/>
        <v>48954436.067497768</v>
      </c>
      <c r="AA101" s="41">
        <f t="shared" si="90"/>
        <v>47575437.868413322</v>
      </c>
      <c r="AB101" s="41">
        <f t="shared" si="90"/>
        <v>46196439.669328876</v>
      </c>
      <c r="AC101" s="41">
        <f t="shared" si="90"/>
        <v>44817441.47024443</v>
      </c>
      <c r="AD101" s="41">
        <f t="shared" si="90"/>
        <v>43438443.271159984</v>
      </c>
      <c r="AE101" s="41">
        <f t="shared" si="90"/>
        <v>42059445.072075538</v>
      </c>
      <c r="AF101" s="41">
        <f t="shared" si="90"/>
        <v>40680446.872991093</v>
      </c>
      <c r="AG101" s="41">
        <f t="shared" si="90"/>
        <v>39301448.673906647</v>
      </c>
      <c r="AH101" s="41">
        <f t="shared" si="90"/>
        <v>37922450.474822201</v>
      </c>
      <c r="AI101" s="41">
        <f t="shared" si="90"/>
        <v>36543452.275737755</v>
      </c>
      <c r="AJ101" s="41">
        <f t="shared" si="90"/>
        <v>35164454.076653309</v>
      </c>
      <c r="AK101" s="41">
        <f t="shared" si="90"/>
        <v>33785455.877568863</v>
      </c>
      <c r="AL101" s="41">
        <f t="shared" si="90"/>
        <v>32406457.678484417</v>
      </c>
      <c r="AM101" s="41">
        <f t="shared" si="90"/>
        <v>31027459.479399972</v>
      </c>
      <c r="AN101" s="41">
        <f t="shared" si="90"/>
        <v>29648461.280315526</v>
      </c>
      <c r="AO101" s="41">
        <f t="shared" si="90"/>
        <v>28269463.08123108</v>
      </c>
      <c r="AP101" s="41">
        <f t="shared" si="90"/>
        <v>26890464.882146634</v>
      </c>
      <c r="AQ101" s="41">
        <f t="shared" si="90"/>
        <v>25511466.683062188</v>
      </c>
      <c r="AR101" s="41">
        <f t="shared" si="90"/>
        <v>24132468.483977742</v>
      </c>
      <c r="AS101" s="41">
        <f t="shared" si="90"/>
        <v>22753470.284893297</v>
      </c>
      <c r="AT101" s="41">
        <f t="shared" si="90"/>
        <v>21374472.085808851</v>
      </c>
      <c r="AU101" s="41">
        <f t="shared" si="90"/>
        <v>19995473.886724405</v>
      </c>
      <c r="AV101" s="41">
        <f t="shared" si="90"/>
        <v>18616475.687639959</v>
      </c>
      <c r="AW101" s="41">
        <f t="shared" si="90"/>
        <v>17237477.488555513</v>
      </c>
      <c r="AX101" s="41">
        <f t="shared" si="90"/>
        <v>15858479.289471069</v>
      </c>
      <c r="AY101" s="41">
        <f t="shared" si="90"/>
        <v>14479481.090386625</v>
      </c>
      <c r="AZ101" s="41">
        <f t="shared" si="90"/>
        <v>13100482.891302181</v>
      </c>
      <c r="BA101" s="41">
        <f t="shared" si="90"/>
        <v>11721484.692217737</v>
      </c>
      <c r="BB101" s="41">
        <f t="shared" si="90"/>
        <v>10342486.493133293</v>
      </c>
      <c r="BC101" s="41">
        <f t="shared" si="90"/>
        <v>8963488.2940488495</v>
      </c>
      <c r="BD101" s="41">
        <f t="shared" si="90"/>
        <v>7584490.0949644046</v>
      </c>
      <c r="BE101" s="41">
        <f t="shared" si="90"/>
        <v>6205491.8958799597</v>
      </c>
      <c r="BF101" s="41">
        <f t="shared" si="90"/>
        <v>4826493.6967955148</v>
      </c>
      <c r="BG101" s="41">
        <f t="shared" si="90"/>
        <v>3447495.4977110699</v>
      </c>
      <c r="BH101" s="41">
        <f t="shared" si="90"/>
        <v>2068497.2986266252</v>
      </c>
      <c r="BI101" s="41">
        <f t="shared" si="90"/>
        <v>689499.09954218054</v>
      </c>
      <c r="BJ101" s="41">
        <f t="shared" si="90"/>
        <v>0</v>
      </c>
      <c r="BK101" s="41">
        <f t="shared" si="90"/>
        <v>0</v>
      </c>
      <c r="BL101" s="41">
        <f t="shared" si="90"/>
        <v>0</v>
      </c>
      <c r="BM101" s="41">
        <f t="shared" si="90"/>
        <v>0</v>
      </c>
      <c r="BN101" s="41">
        <f t="shared" si="90"/>
        <v>0</v>
      </c>
      <c r="BO101" s="41">
        <f t="shared" si="90"/>
        <v>0</v>
      </c>
      <c r="BP101" s="41">
        <f t="shared" si="90"/>
        <v>0</v>
      </c>
      <c r="BQ101" s="41">
        <f t="shared" si="90"/>
        <v>0</v>
      </c>
      <c r="BR101" s="41">
        <f t="shared" si="90"/>
        <v>0</v>
      </c>
      <c r="BS101" s="41">
        <f t="shared" si="90"/>
        <v>0</v>
      </c>
      <c r="BT101" s="41">
        <f t="shared" si="90"/>
        <v>0</v>
      </c>
      <c r="BU101" s="41">
        <f t="shared" si="90"/>
        <v>0</v>
      </c>
      <c r="BV101" s="41">
        <f t="shared" ref="BV101:DC101" si="91">BU104</f>
        <v>0</v>
      </c>
      <c r="BW101" s="41">
        <f t="shared" si="91"/>
        <v>0</v>
      </c>
      <c r="BX101" s="41">
        <f t="shared" si="91"/>
        <v>0</v>
      </c>
      <c r="BY101" s="41">
        <f t="shared" si="91"/>
        <v>0</v>
      </c>
      <c r="BZ101" s="41">
        <f t="shared" si="91"/>
        <v>0</v>
      </c>
      <c r="CA101" s="41">
        <f t="shared" si="91"/>
        <v>0</v>
      </c>
      <c r="CB101" s="41">
        <f t="shared" si="91"/>
        <v>0</v>
      </c>
      <c r="CC101" s="41">
        <f t="shared" si="91"/>
        <v>0</v>
      </c>
      <c r="CD101" s="41">
        <f t="shared" si="91"/>
        <v>0</v>
      </c>
      <c r="CE101" s="41">
        <f t="shared" si="91"/>
        <v>0</v>
      </c>
      <c r="CF101" s="41">
        <f t="shared" si="91"/>
        <v>0</v>
      </c>
      <c r="CG101" s="41">
        <f t="shared" si="91"/>
        <v>0</v>
      </c>
      <c r="CH101" s="41">
        <f t="shared" si="91"/>
        <v>0</v>
      </c>
      <c r="CI101" s="41">
        <f t="shared" si="91"/>
        <v>0</v>
      </c>
      <c r="CJ101" s="41">
        <f t="shared" si="91"/>
        <v>0</v>
      </c>
      <c r="CK101" s="41">
        <f t="shared" si="91"/>
        <v>0</v>
      </c>
      <c r="CL101" s="41">
        <f t="shared" si="91"/>
        <v>0</v>
      </c>
      <c r="CM101" s="41">
        <f t="shared" si="91"/>
        <v>0</v>
      </c>
      <c r="CN101" s="41">
        <f t="shared" si="91"/>
        <v>0</v>
      </c>
      <c r="CO101" s="41">
        <f t="shared" si="91"/>
        <v>0</v>
      </c>
      <c r="CP101" s="41">
        <f t="shared" si="91"/>
        <v>0</v>
      </c>
      <c r="CQ101" s="41">
        <f t="shared" si="91"/>
        <v>0</v>
      </c>
      <c r="CR101" s="41">
        <f t="shared" si="91"/>
        <v>0</v>
      </c>
      <c r="CS101" s="41">
        <f t="shared" si="91"/>
        <v>0</v>
      </c>
      <c r="CT101" s="41">
        <f t="shared" si="91"/>
        <v>0</v>
      </c>
      <c r="CU101" s="41">
        <f t="shared" si="91"/>
        <v>0</v>
      </c>
      <c r="CV101" s="41">
        <f t="shared" si="91"/>
        <v>0</v>
      </c>
      <c r="CW101" s="41">
        <f t="shared" si="91"/>
        <v>0</v>
      </c>
      <c r="CX101" s="41">
        <f t="shared" si="91"/>
        <v>0</v>
      </c>
      <c r="CY101" s="41">
        <f t="shared" si="91"/>
        <v>0</v>
      </c>
      <c r="CZ101" s="41">
        <f t="shared" si="91"/>
        <v>0</v>
      </c>
      <c r="DA101" s="41">
        <f t="shared" si="91"/>
        <v>0</v>
      </c>
      <c r="DB101" s="41">
        <f t="shared" si="91"/>
        <v>0</v>
      </c>
      <c r="DC101" s="41">
        <f t="shared" si="91"/>
        <v>0</v>
      </c>
    </row>
    <row r="102" spans="2:107" x14ac:dyDescent="0.35">
      <c r="B102" s="40" t="s">
        <v>111</v>
      </c>
      <c r="H102" s="41">
        <f>H$89</f>
        <v>0</v>
      </c>
      <c r="I102" s="41">
        <f t="shared" ref="I102:BT102" si="92">I$89</f>
        <v>0</v>
      </c>
      <c r="J102" s="41">
        <f t="shared" si="92"/>
        <v>0</v>
      </c>
      <c r="K102" s="41">
        <f t="shared" si="92"/>
        <v>0</v>
      </c>
      <c r="L102" s="41">
        <f t="shared" si="92"/>
        <v>0</v>
      </c>
      <c r="M102" s="41">
        <f t="shared" si="92"/>
        <v>0</v>
      </c>
      <c r="N102" s="41">
        <f t="shared" si="92"/>
        <v>0</v>
      </c>
      <c r="O102" s="41">
        <f t="shared" si="92"/>
        <v>0</v>
      </c>
      <c r="P102" s="41">
        <f t="shared" si="92"/>
        <v>62054918.958800003</v>
      </c>
      <c r="Q102" s="41">
        <f t="shared" si="92"/>
        <v>0</v>
      </c>
      <c r="R102" s="41">
        <f t="shared" si="92"/>
        <v>0</v>
      </c>
      <c r="S102" s="41">
        <f t="shared" si="92"/>
        <v>0</v>
      </c>
      <c r="T102" s="41">
        <f t="shared" si="92"/>
        <v>0</v>
      </c>
      <c r="U102" s="41">
        <f t="shared" si="92"/>
        <v>0</v>
      </c>
      <c r="V102" s="41">
        <f t="shared" si="92"/>
        <v>0</v>
      </c>
      <c r="W102" s="41">
        <f t="shared" si="92"/>
        <v>0</v>
      </c>
      <c r="X102" s="41">
        <f t="shared" si="92"/>
        <v>0</v>
      </c>
      <c r="Y102" s="41">
        <f t="shared" si="92"/>
        <v>0</v>
      </c>
      <c r="Z102" s="41">
        <f t="shared" si="92"/>
        <v>0</v>
      </c>
      <c r="AA102" s="41">
        <f t="shared" si="92"/>
        <v>0</v>
      </c>
      <c r="AB102" s="41">
        <f t="shared" si="92"/>
        <v>0</v>
      </c>
      <c r="AC102" s="41">
        <f t="shared" si="92"/>
        <v>0</v>
      </c>
      <c r="AD102" s="41">
        <f t="shared" si="92"/>
        <v>0</v>
      </c>
      <c r="AE102" s="41">
        <f t="shared" si="92"/>
        <v>0</v>
      </c>
      <c r="AF102" s="41">
        <f t="shared" si="92"/>
        <v>0</v>
      </c>
      <c r="AG102" s="41">
        <f t="shared" si="92"/>
        <v>0</v>
      </c>
      <c r="AH102" s="41">
        <f t="shared" si="92"/>
        <v>0</v>
      </c>
      <c r="AI102" s="41">
        <f t="shared" si="92"/>
        <v>0</v>
      </c>
      <c r="AJ102" s="41">
        <f t="shared" si="92"/>
        <v>0</v>
      </c>
      <c r="AK102" s="41">
        <f t="shared" si="92"/>
        <v>0</v>
      </c>
      <c r="AL102" s="41">
        <f t="shared" si="92"/>
        <v>0</v>
      </c>
      <c r="AM102" s="41">
        <f t="shared" si="92"/>
        <v>0</v>
      </c>
      <c r="AN102" s="41">
        <f t="shared" si="92"/>
        <v>0</v>
      </c>
      <c r="AO102" s="41">
        <f t="shared" si="92"/>
        <v>0</v>
      </c>
      <c r="AP102" s="41">
        <f t="shared" si="92"/>
        <v>0</v>
      </c>
      <c r="AQ102" s="41">
        <f t="shared" si="92"/>
        <v>0</v>
      </c>
      <c r="AR102" s="41">
        <f t="shared" si="92"/>
        <v>0</v>
      </c>
      <c r="AS102" s="41">
        <f t="shared" si="92"/>
        <v>0</v>
      </c>
      <c r="AT102" s="41">
        <f t="shared" si="92"/>
        <v>0</v>
      </c>
      <c r="AU102" s="41">
        <f t="shared" si="92"/>
        <v>0</v>
      </c>
      <c r="AV102" s="41">
        <f t="shared" si="92"/>
        <v>0</v>
      </c>
      <c r="AW102" s="41">
        <f t="shared" si="92"/>
        <v>0</v>
      </c>
      <c r="AX102" s="41">
        <f t="shared" si="92"/>
        <v>0</v>
      </c>
      <c r="AY102" s="41">
        <f t="shared" si="92"/>
        <v>0</v>
      </c>
      <c r="AZ102" s="41">
        <f t="shared" si="92"/>
        <v>0</v>
      </c>
      <c r="BA102" s="41">
        <f t="shared" si="92"/>
        <v>0</v>
      </c>
      <c r="BB102" s="41">
        <f t="shared" si="92"/>
        <v>0</v>
      </c>
      <c r="BC102" s="41">
        <f t="shared" si="92"/>
        <v>0</v>
      </c>
      <c r="BD102" s="41">
        <f t="shared" si="92"/>
        <v>0</v>
      </c>
      <c r="BE102" s="41">
        <f t="shared" si="92"/>
        <v>0</v>
      </c>
      <c r="BF102" s="41">
        <f t="shared" si="92"/>
        <v>0</v>
      </c>
      <c r="BG102" s="41">
        <f t="shared" si="92"/>
        <v>0</v>
      </c>
      <c r="BH102" s="41">
        <f t="shared" si="92"/>
        <v>0</v>
      </c>
      <c r="BI102" s="41">
        <f t="shared" si="92"/>
        <v>0</v>
      </c>
      <c r="BJ102" s="41">
        <f t="shared" si="92"/>
        <v>0</v>
      </c>
      <c r="BK102" s="41">
        <f t="shared" si="92"/>
        <v>0</v>
      </c>
      <c r="BL102" s="41">
        <f t="shared" si="92"/>
        <v>0</v>
      </c>
      <c r="BM102" s="41">
        <f t="shared" si="92"/>
        <v>0</v>
      </c>
      <c r="BN102" s="41">
        <f t="shared" si="92"/>
        <v>0</v>
      </c>
      <c r="BO102" s="41">
        <f t="shared" si="92"/>
        <v>0</v>
      </c>
      <c r="BP102" s="41">
        <f t="shared" si="92"/>
        <v>0</v>
      </c>
      <c r="BQ102" s="41">
        <f t="shared" si="92"/>
        <v>0</v>
      </c>
      <c r="BR102" s="41">
        <f t="shared" si="92"/>
        <v>0</v>
      </c>
      <c r="BS102" s="41">
        <f t="shared" si="92"/>
        <v>0</v>
      </c>
      <c r="BT102" s="41">
        <f t="shared" si="92"/>
        <v>0</v>
      </c>
      <c r="BU102" s="41">
        <f t="shared" ref="BU102:DC102" si="93">BU$89</f>
        <v>0</v>
      </c>
      <c r="BV102" s="41">
        <f t="shared" si="93"/>
        <v>0</v>
      </c>
      <c r="BW102" s="41">
        <f t="shared" si="93"/>
        <v>0</v>
      </c>
      <c r="BX102" s="41">
        <f t="shared" si="93"/>
        <v>0</v>
      </c>
      <c r="BY102" s="41">
        <f t="shared" si="93"/>
        <v>0</v>
      </c>
      <c r="BZ102" s="41">
        <f t="shared" si="93"/>
        <v>0</v>
      </c>
      <c r="CA102" s="41">
        <f t="shared" si="93"/>
        <v>0</v>
      </c>
      <c r="CB102" s="41">
        <f t="shared" si="93"/>
        <v>0</v>
      </c>
      <c r="CC102" s="41">
        <f t="shared" si="93"/>
        <v>0</v>
      </c>
      <c r="CD102" s="41">
        <f t="shared" si="93"/>
        <v>0</v>
      </c>
      <c r="CE102" s="41">
        <f t="shared" si="93"/>
        <v>0</v>
      </c>
      <c r="CF102" s="41">
        <f t="shared" si="93"/>
        <v>0</v>
      </c>
      <c r="CG102" s="41">
        <f t="shared" si="93"/>
        <v>0</v>
      </c>
      <c r="CH102" s="41">
        <f t="shared" si="93"/>
        <v>0</v>
      </c>
      <c r="CI102" s="41">
        <f t="shared" si="93"/>
        <v>0</v>
      </c>
      <c r="CJ102" s="41">
        <f t="shared" si="93"/>
        <v>0</v>
      </c>
      <c r="CK102" s="41">
        <f t="shared" si="93"/>
        <v>0</v>
      </c>
      <c r="CL102" s="41">
        <f t="shared" si="93"/>
        <v>0</v>
      </c>
      <c r="CM102" s="41">
        <f t="shared" si="93"/>
        <v>0</v>
      </c>
      <c r="CN102" s="41">
        <f t="shared" si="93"/>
        <v>0</v>
      </c>
      <c r="CO102" s="41">
        <f t="shared" si="93"/>
        <v>0</v>
      </c>
      <c r="CP102" s="41">
        <f t="shared" si="93"/>
        <v>0</v>
      </c>
      <c r="CQ102" s="41">
        <f t="shared" si="93"/>
        <v>0</v>
      </c>
      <c r="CR102" s="41">
        <f t="shared" si="93"/>
        <v>0</v>
      </c>
      <c r="CS102" s="41">
        <f t="shared" si="93"/>
        <v>0</v>
      </c>
      <c r="CT102" s="41">
        <f t="shared" si="93"/>
        <v>0</v>
      </c>
      <c r="CU102" s="41">
        <f t="shared" si="93"/>
        <v>0</v>
      </c>
      <c r="CV102" s="41">
        <f t="shared" si="93"/>
        <v>0</v>
      </c>
      <c r="CW102" s="41">
        <f t="shared" si="93"/>
        <v>0</v>
      </c>
      <c r="CX102" s="41">
        <f t="shared" si="93"/>
        <v>0</v>
      </c>
      <c r="CY102" s="41">
        <f t="shared" si="93"/>
        <v>0</v>
      </c>
      <c r="CZ102" s="41">
        <f t="shared" si="93"/>
        <v>0</v>
      </c>
      <c r="DA102" s="41">
        <f t="shared" si="93"/>
        <v>0</v>
      </c>
      <c r="DB102" s="41">
        <f t="shared" si="93"/>
        <v>0</v>
      </c>
      <c r="DC102" s="41">
        <f t="shared" si="93"/>
        <v>0</v>
      </c>
    </row>
    <row r="103" spans="2:107" x14ac:dyDescent="0.35">
      <c r="B103" s="40" t="s">
        <v>95</v>
      </c>
      <c r="H103" s="41">
        <f>-(H102/2)*Inflation_WACC_Taxes_Price!$C$28-MIN(H101,SUM(C102:$C102)*Inflation_WACC_Taxes_Price!$C$28)</f>
        <v>0</v>
      </c>
      <c r="I103" s="41">
        <f>-(I102/2)*Inflation_WACC_Taxes_Price!$C$28-MIN(I101,SUM($C102:H102)*Inflation_WACC_Taxes_Price!$C$28)</f>
        <v>0</v>
      </c>
      <c r="J103" s="41">
        <f>-(J102/2)*Inflation_WACC_Taxes_Price!$C$28-MIN(J101,SUM($C102:I102)*Inflation_WACC_Taxes_Price!$C$28)</f>
        <v>0</v>
      </c>
      <c r="K103" s="41">
        <f>-(K102/2)*Inflation_WACC_Taxes_Price!$C$28-MIN(K101,SUM($C102:J102)*Inflation_WACC_Taxes_Price!$C$28)</f>
        <v>0</v>
      </c>
      <c r="L103" s="41">
        <f>-(L102/2)*Inflation_WACC_Taxes_Price!$C$28-MIN(L101,SUM($C102:K102)*Inflation_WACC_Taxes_Price!$C$28)</f>
        <v>0</v>
      </c>
      <c r="M103" s="41">
        <f>-(M102/2)*Inflation_WACC_Taxes_Price!$C$28-MIN(M101,SUM($C102:L102)*Inflation_WACC_Taxes_Price!$C$28)</f>
        <v>0</v>
      </c>
      <c r="N103" s="41">
        <f>-(N102/2)*Inflation_WACC_Taxes_Price!$C$28-MIN(N101,SUM($C102:M102)*Inflation_WACC_Taxes_Price!$C$28)</f>
        <v>0</v>
      </c>
      <c r="O103" s="41">
        <f>-(O102/2)*Inflation_WACC_Taxes_Price!$C$28-MIN(O101,SUM($C102:N102)*Inflation_WACC_Taxes_Price!$C$28)</f>
        <v>0</v>
      </c>
      <c r="P103" s="41">
        <f>-(P102/2)*Inflation_WACC_Taxes_Price!$C$28-MIN(P101,SUM($C102:O102)*Inflation_WACC_Taxes_Price!$C$28)</f>
        <v>-689499.09954222234</v>
      </c>
      <c r="Q103" s="41">
        <f>-(Q102/2)*Inflation_WACC_Taxes_Price!$C$28-MIN(Q101,SUM($C102:P102)*Inflation_WACC_Taxes_Price!$C$28)</f>
        <v>-1378998.1990844447</v>
      </c>
      <c r="R103" s="41">
        <f>-(R102/2)*Inflation_WACC_Taxes_Price!$C$28-MIN(R101,SUM($C102:Q102)*Inflation_WACC_Taxes_Price!$C$28)</f>
        <v>-1378998.1990844447</v>
      </c>
      <c r="S103" s="41">
        <f>-(S102/2)*Inflation_WACC_Taxes_Price!$C$28-MIN(S101,SUM($C102:R102)*Inflation_WACC_Taxes_Price!$C$28)</f>
        <v>-1378998.1990844447</v>
      </c>
      <c r="T103" s="41">
        <f>-(T102/2)*Inflation_WACC_Taxes_Price!$C$28-MIN(T101,SUM($C102:S102)*Inflation_WACC_Taxes_Price!$C$28)</f>
        <v>-1378998.1990844447</v>
      </c>
      <c r="U103" s="41">
        <f>-(U102/2)*Inflation_WACC_Taxes_Price!$C$28-MIN(U101,SUM($C102:T102)*Inflation_WACC_Taxes_Price!$C$28)</f>
        <v>-1378998.1990844447</v>
      </c>
      <c r="V103" s="41">
        <f>-(V102/2)*Inflation_WACC_Taxes_Price!$C$28-MIN(V101,SUM($C102:U102)*Inflation_WACC_Taxes_Price!$C$28)</f>
        <v>-1378998.1990844447</v>
      </c>
      <c r="W103" s="41">
        <f>-(W102/2)*Inflation_WACC_Taxes_Price!$C$28-MIN(W101,SUM($C102:V102)*Inflation_WACC_Taxes_Price!$C$28)</f>
        <v>-1378998.1990844447</v>
      </c>
      <c r="X103" s="41">
        <f>-(X102/2)*Inflation_WACC_Taxes_Price!$C$28-MIN(X101,SUM($C102:W102)*Inflation_WACC_Taxes_Price!$C$28)</f>
        <v>-1378998.1990844447</v>
      </c>
      <c r="Y103" s="41">
        <f>-(Y102/2)*Inflation_WACC_Taxes_Price!$C$28-MIN(Y101,SUM($C102:X102)*Inflation_WACC_Taxes_Price!$C$28)</f>
        <v>-1378998.1990844447</v>
      </c>
      <c r="Z103" s="41">
        <f>-(Z102/2)*Inflation_WACC_Taxes_Price!$C$28-MIN(Z101,SUM($C102:Y102)*Inflation_WACC_Taxes_Price!$C$28)</f>
        <v>-1378998.1990844447</v>
      </c>
      <c r="AA103" s="41">
        <f>-(AA102/2)*Inflation_WACC_Taxes_Price!$C$28-MIN(AA101,SUM($C102:Z102)*Inflation_WACC_Taxes_Price!$C$28)</f>
        <v>-1378998.1990844447</v>
      </c>
      <c r="AB103" s="41">
        <f>-(AB102/2)*Inflation_WACC_Taxes_Price!$C$28-MIN(AB101,SUM($C102:AA102)*Inflation_WACC_Taxes_Price!$C$28)</f>
        <v>-1378998.1990844447</v>
      </c>
      <c r="AC103" s="41">
        <f>-(AC102/2)*Inflation_WACC_Taxes_Price!$C$28-MIN(AC101,SUM($C102:AB102)*Inflation_WACC_Taxes_Price!$C$28)</f>
        <v>-1378998.1990844447</v>
      </c>
      <c r="AD103" s="41">
        <f>-(AD102/2)*Inflation_WACC_Taxes_Price!$C$28-MIN(AD101,SUM($C102:AC102)*Inflation_WACC_Taxes_Price!$C$28)</f>
        <v>-1378998.1990844447</v>
      </c>
      <c r="AE103" s="41">
        <f>-(AE102/2)*Inflation_WACC_Taxes_Price!$C$28-MIN(AE101,SUM($C102:AD102)*Inflation_WACC_Taxes_Price!$C$28)</f>
        <v>-1378998.1990844447</v>
      </c>
      <c r="AF103" s="41">
        <f>-(AF102/2)*Inflation_WACC_Taxes_Price!$C$28-MIN(AF101,SUM($C102:AE102)*Inflation_WACC_Taxes_Price!$C$28)</f>
        <v>-1378998.1990844447</v>
      </c>
      <c r="AG103" s="41">
        <f>-(AG102/2)*Inflation_WACC_Taxes_Price!$C$28-MIN(AG101,SUM($C102:AF102)*Inflation_WACC_Taxes_Price!$C$28)</f>
        <v>-1378998.1990844447</v>
      </c>
      <c r="AH103" s="41">
        <f>-(AH102/2)*Inflation_WACC_Taxes_Price!$C$28-MIN(AH101,SUM($C102:AG102)*Inflation_WACC_Taxes_Price!$C$28)</f>
        <v>-1378998.1990844447</v>
      </c>
      <c r="AI103" s="41">
        <f>-(AI102/2)*Inflation_WACC_Taxes_Price!$C$28-MIN(AI101,SUM($C102:AH102)*Inflation_WACC_Taxes_Price!$C$28)</f>
        <v>-1378998.1990844447</v>
      </c>
      <c r="AJ103" s="41">
        <f>-(AJ102/2)*Inflation_WACC_Taxes_Price!$C$28-MIN(AJ101,SUM($C102:AI102)*Inflation_WACC_Taxes_Price!$C$28)</f>
        <v>-1378998.1990844447</v>
      </c>
      <c r="AK103" s="41">
        <f>-(AK102/2)*Inflation_WACC_Taxes_Price!$C$28-MIN(AK101,SUM($C102:AJ102)*Inflation_WACC_Taxes_Price!$C$28)</f>
        <v>-1378998.1990844447</v>
      </c>
      <c r="AL103" s="41">
        <f>-(AL102/2)*Inflation_WACC_Taxes_Price!$C$28-MIN(AL101,SUM($C102:AK102)*Inflation_WACC_Taxes_Price!$C$28)</f>
        <v>-1378998.1990844447</v>
      </c>
      <c r="AM103" s="41">
        <f>-(AM102/2)*Inflation_WACC_Taxes_Price!$C$28-MIN(AM101,SUM($C102:AL102)*Inflation_WACC_Taxes_Price!$C$28)</f>
        <v>-1378998.1990844447</v>
      </c>
      <c r="AN103" s="41">
        <f>-(AN102/2)*Inflation_WACC_Taxes_Price!$C$28-MIN(AN101,SUM($C102:AM102)*Inflation_WACC_Taxes_Price!$C$28)</f>
        <v>-1378998.1990844447</v>
      </c>
      <c r="AO103" s="41">
        <f>-(AO102/2)*Inflation_WACC_Taxes_Price!$C$28-MIN(AO101,SUM($C102:AN102)*Inflation_WACC_Taxes_Price!$C$28)</f>
        <v>-1378998.1990844447</v>
      </c>
      <c r="AP103" s="41">
        <f>-(AP102/2)*Inflation_WACC_Taxes_Price!$C$28-MIN(AP101,SUM($C102:AO102)*Inflation_WACC_Taxes_Price!$C$28)</f>
        <v>-1378998.1990844447</v>
      </c>
      <c r="AQ103" s="41">
        <f>-(AQ102/2)*Inflation_WACC_Taxes_Price!$C$28-MIN(AQ101,SUM($C102:AP102)*Inflation_WACC_Taxes_Price!$C$28)</f>
        <v>-1378998.1990844447</v>
      </c>
      <c r="AR103" s="41">
        <f>-(AR102/2)*Inflation_WACC_Taxes_Price!$C$28-MIN(AR101,SUM($C102:AQ102)*Inflation_WACC_Taxes_Price!$C$28)</f>
        <v>-1378998.1990844447</v>
      </c>
      <c r="AS103" s="41">
        <f>-(AS102/2)*Inflation_WACC_Taxes_Price!$C$28-MIN(AS101,SUM($C102:AR102)*Inflation_WACC_Taxes_Price!$C$28)</f>
        <v>-1378998.1990844447</v>
      </c>
      <c r="AT103" s="41">
        <f>-(AT102/2)*Inflation_WACC_Taxes_Price!$C$28-MIN(AT101,SUM($C102:AS102)*Inflation_WACC_Taxes_Price!$C$28)</f>
        <v>-1378998.1990844447</v>
      </c>
      <c r="AU103" s="41">
        <f>-(AU102/2)*Inflation_WACC_Taxes_Price!$C$28-MIN(AU101,SUM($C102:AT102)*Inflation_WACC_Taxes_Price!$C$28)</f>
        <v>-1378998.1990844447</v>
      </c>
      <c r="AV103" s="41">
        <f>-(AV102/2)*Inflation_WACC_Taxes_Price!$C$28-MIN(AV101,SUM($C102:AU102)*Inflation_WACC_Taxes_Price!$C$28)</f>
        <v>-1378998.1990844447</v>
      </c>
      <c r="AW103" s="41">
        <f>-(AW102/2)*Inflation_WACC_Taxes_Price!$C$28-MIN(AW101,SUM($C102:AV102)*Inflation_WACC_Taxes_Price!$C$28)</f>
        <v>-1378998.1990844447</v>
      </c>
      <c r="AX103" s="41">
        <f>-(AX102/2)*Inflation_WACC_Taxes_Price!$C$28-MIN(AX101,SUM($C102:AW102)*Inflation_WACC_Taxes_Price!$C$28)</f>
        <v>-1378998.1990844447</v>
      </c>
      <c r="AY103" s="41">
        <f>-(AY102/2)*Inflation_WACC_Taxes_Price!$C$28-MIN(AY101,SUM($C102:AX102)*Inflation_WACC_Taxes_Price!$C$28)</f>
        <v>-1378998.1990844447</v>
      </c>
      <c r="AZ103" s="41">
        <f>-(AZ102/2)*Inflation_WACC_Taxes_Price!$C$28-MIN(AZ101,SUM($C102:AY102)*Inflation_WACC_Taxes_Price!$C$28)</f>
        <v>-1378998.1990844447</v>
      </c>
      <c r="BA103" s="41">
        <f>-(BA102/2)*Inflation_WACC_Taxes_Price!$C$28-MIN(BA101,SUM($C102:AZ102)*Inflation_WACC_Taxes_Price!$C$28)</f>
        <v>-1378998.1990844447</v>
      </c>
      <c r="BB103" s="41">
        <f>-(BB102/2)*Inflation_WACC_Taxes_Price!$C$28-MIN(BB101,SUM($C102:BA102)*Inflation_WACC_Taxes_Price!$C$28)</f>
        <v>-1378998.1990844447</v>
      </c>
      <c r="BC103" s="41">
        <f>-(BC102/2)*Inflation_WACC_Taxes_Price!$C$28-MIN(BC101,SUM($C102:BB102)*Inflation_WACC_Taxes_Price!$C$28)</f>
        <v>-1378998.1990844447</v>
      </c>
      <c r="BD103" s="41">
        <f>-(BD102/2)*Inflation_WACC_Taxes_Price!$C$28-MIN(BD101,SUM($C102:BC102)*Inflation_WACC_Taxes_Price!$C$28)</f>
        <v>-1378998.1990844447</v>
      </c>
      <c r="BE103" s="41">
        <f>-(BE102/2)*Inflation_WACC_Taxes_Price!$C$28-MIN(BE101,SUM($C102:BD102)*Inflation_WACC_Taxes_Price!$C$28)</f>
        <v>-1378998.1990844447</v>
      </c>
      <c r="BF103" s="41">
        <f>-(BF102/2)*Inflation_WACC_Taxes_Price!$C$28-MIN(BF101,SUM($C102:BE102)*Inflation_WACC_Taxes_Price!$C$28)</f>
        <v>-1378998.1990844447</v>
      </c>
      <c r="BG103" s="41">
        <f>-(BG102/2)*Inflation_WACC_Taxes_Price!$C$28-MIN(BG101,SUM($C102:BF102)*Inflation_WACC_Taxes_Price!$C$28)</f>
        <v>-1378998.1990844447</v>
      </c>
      <c r="BH103" s="41">
        <f>-(BH102/2)*Inflation_WACC_Taxes_Price!$C$28-MIN(BH101,SUM($C102:BG102)*Inflation_WACC_Taxes_Price!$C$28)</f>
        <v>-1378998.1990844447</v>
      </c>
      <c r="BI103" s="41">
        <f>-(BI102/2)*Inflation_WACC_Taxes_Price!$C$28-MIN(BI101,SUM($C102:BH102)*Inflation_WACC_Taxes_Price!$C$28)</f>
        <v>-689499.09954218054</v>
      </c>
      <c r="BJ103" s="41">
        <f>-(BJ102/2)*Inflation_WACC_Taxes_Price!$C$28-MIN(BJ101,SUM($C102:BI102)*Inflation_WACC_Taxes_Price!$C$28)</f>
        <v>0</v>
      </c>
      <c r="BK103" s="41">
        <f>-(BK102/2)*Inflation_WACC_Taxes_Price!$C$28-MIN(BK101,SUM($C102:BJ102)*Inflation_WACC_Taxes_Price!$C$28)</f>
        <v>0</v>
      </c>
      <c r="BL103" s="41">
        <f>-(BL102/2)*Inflation_WACC_Taxes_Price!$C$28-MIN(BL101,SUM($C102:BK102)*Inflation_WACC_Taxes_Price!$C$28)</f>
        <v>0</v>
      </c>
      <c r="BM103" s="41">
        <f>-(BM102/2)*Inflation_WACC_Taxes_Price!$C$28-MIN(BM101,SUM($C102:BL102)*Inflation_WACC_Taxes_Price!$C$28)</f>
        <v>0</v>
      </c>
      <c r="BN103" s="41">
        <f>-(BN102/2)*Inflation_WACC_Taxes_Price!$C$28-MIN(BN101,SUM($C102:BM102)*Inflation_WACC_Taxes_Price!$C$28)</f>
        <v>0</v>
      </c>
      <c r="BO103" s="41">
        <f>-(BO102/2)*Inflation_WACC_Taxes_Price!$C$28-MIN(BO101,SUM($C102:BN102)*Inflation_WACC_Taxes_Price!$C$28)</f>
        <v>0</v>
      </c>
      <c r="BP103" s="41">
        <f>-(BP102/2)*Inflation_WACC_Taxes_Price!$C$28-MIN(BP101,SUM($C102:BO102)*Inflation_WACC_Taxes_Price!$C$28)</f>
        <v>0</v>
      </c>
      <c r="BQ103" s="41">
        <f>-(BQ102/2)*Inflation_WACC_Taxes_Price!$C$28-MIN(BQ101,SUM($C102:BP102)*Inflation_WACC_Taxes_Price!$C$28)</f>
        <v>0</v>
      </c>
      <c r="BR103" s="41">
        <f>-(BR102/2)*Inflation_WACC_Taxes_Price!$C$28-MIN(BR101,SUM($C102:BQ102)*Inflation_WACC_Taxes_Price!$C$28)</f>
        <v>0</v>
      </c>
      <c r="BS103" s="41">
        <f>-(BS102/2)*Inflation_WACC_Taxes_Price!$C$28-MIN(BS101,SUM($C102:BR102)*Inflation_WACC_Taxes_Price!$C$28)</f>
        <v>0</v>
      </c>
      <c r="BT103" s="41">
        <f>-(BT102/2)*Inflation_WACC_Taxes_Price!$C$28-MIN(BT101,SUM($C102:BS102)*Inflation_WACC_Taxes_Price!$C$28)</f>
        <v>0</v>
      </c>
      <c r="BU103" s="41">
        <f>-(BU102/2)*Inflation_WACC_Taxes_Price!$C$28-MIN(BU101,SUM($C102:BT102)*Inflation_WACC_Taxes_Price!$C$28)</f>
        <v>0</v>
      </c>
      <c r="BV103" s="41">
        <f>-(BV102/2)*Inflation_WACC_Taxes_Price!$C$28-MIN(BV101,SUM($C102:BU102)*Inflation_WACC_Taxes_Price!$C$28)</f>
        <v>0</v>
      </c>
      <c r="BW103" s="41">
        <f>-(BW102/2)*Inflation_WACC_Taxes_Price!$C$28-MIN(BW101,SUM($C102:BV102)*Inflation_WACC_Taxes_Price!$C$28)</f>
        <v>0</v>
      </c>
      <c r="BX103" s="41">
        <f>-(BX102/2)*Inflation_WACC_Taxes_Price!$C$28-MIN(BX101,SUM($C102:BW102)*Inflation_WACC_Taxes_Price!$C$28)</f>
        <v>0</v>
      </c>
      <c r="BY103" s="41">
        <f>-(BY102/2)*Inflation_WACC_Taxes_Price!$C$28-MIN(BY101,SUM($C102:BX102)*Inflation_WACC_Taxes_Price!$C$28)</f>
        <v>0</v>
      </c>
      <c r="BZ103" s="41">
        <f>-(BZ102/2)*Inflation_WACC_Taxes_Price!$C$28-MIN(BZ101,SUM($C102:BY102)*Inflation_WACC_Taxes_Price!$C$28)</f>
        <v>0</v>
      </c>
      <c r="CA103" s="41">
        <f>-(CA102/2)*Inflation_WACC_Taxes_Price!$C$28-MIN(CA101,SUM($C102:BZ102)*Inflation_WACC_Taxes_Price!$C$28)</f>
        <v>0</v>
      </c>
      <c r="CB103" s="41">
        <f>-(CB102/2)*Inflation_WACC_Taxes_Price!$C$28-MIN(CB101,SUM($C102:CA102)*Inflation_WACC_Taxes_Price!$C$28)</f>
        <v>0</v>
      </c>
      <c r="CC103" s="41">
        <f>-(CC102/2)*Inflation_WACC_Taxes_Price!$C$28-MIN(CC101,SUM($C102:CB102)*Inflation_WACC_Taxes_Price!$C$28)</f>
        <v>0</v>
      </c>
      <c r="CD103" s="41">
        <f>-(CD102/2)*Inflation_WACC_Taxes_Price!$C$28-MIN(CD101,SUM($C102:CC102)*Inflation_WACC_Taxes_Price!$C$28)</f>
        <v>0</v>
      </c>
      <c r="CE103" s="41">
        <f>-(CE102/2)*Inflation_WACC_Taxes_Price!$C$28-MIN(CE101,SUM($C102:CD102)*Inflation_WACC_Taxes_Price!$C$28)</f>
        <v>0</v>
      </c>
      <c r="CF103" s="41">
        <f>-(CF102/2)*Inflation_WACC_Taxes_Price!$C$28-MIN(CF101,SUM($C102:CE102)*Inflation_WACC_Taxes_Price!$C$28)</f>
        <v>0</v>
      </c>
      <c r="CG103" s="41">
        <f>-(CG102/2)*Inflation_WACC_Taxes_Price!$C$28-MIN(CG101,SUM($C102:CF102)*Inflation_WACC_Taxes_Price!$C$28)</f>
        <v>0</v>
      </c>
      <c r="CH103" s="41">
        <f>-(CH102/2)*Inflation_WACC_Taxes_Price!$C$28-MIN(CH101,SUM($C102:CG102)*Inflation_WACC_Taxes_Price!$C$28)</f>
        <v>0</v>
      </c>
      <c r="CI103" s="41">
        <f>-(CI102/2)*Inflation_WACC_Taxes_Price!$C$28-MIN(CI101,SUM($C102:CH102)*Inflation_WACC_Taxes_Price!$C$28)</f>
        <v>0</v>
      </c>
      <c r="CJ103" s="41">
        <f>-(CJ102/2)*Inflation_WACC_Taxes_Price!$C$28-MIN(CJ101,SUM($C102:CI102)*Inflation_WACC_Taxes_Price!$C$28)</f>
        <v>0</v>
      </c>
      <c r="CK103" s="41">
        <f>-(CK102/2)*Inflation_WACC_Taxes_Price!$C$28-MIN(CK101,SUM($C102:CJ102)*Inflation_WACC_Taxes_Price!$C$28)</f>
        <v>0</v>
      </c>
      <c r="CL103" s="41">
        <f>-(CL102/2)*Inflation_WACC_Taxes_Price!$C$28-MIN(CL101,SUM($C102:CK102)*Inflation_WACC_Taxes_Price!$C$28)</f>
        <v>0</v>
      </c>
      <c r="CM103" s="41">
        <f>-(CM102/2)*Inflation_WACC_Taxes_Price!$C$28-MIN(CM101,SUM($C102:CL102)*Inflation_WACC_Taxes_Price!$C$28)</f>
        <v>0</v>
      </c>
      <c r="CN103" s="41">
        <f>-(CN102/2)*Inflation_WACC_Taxes_Price!$C$28-MIN(CN101,SUM($C102:CM102)*Inflation_WACC_Taxes_Price!$C$28)</f>
        <v>0</v>
      </c>
      <c r="CO103" s="41">
        <f>-(CO102/2)*Inflation_WACC_Taxes_Price!$C$28-MIN(CO101,SUM($C102:CN102)*Inflation_WACC_Taxes_Price!$C$28)</f>
        <v>0</v>
      </c>
      <c r="CP103" s="41">
        <f>-(CP102/2)*Inflation_WACC_Taxes_Price!$C$28-MIN(CP101,SUM($C102:CO102)*Inflation_WACC_Taxes_Price!$C$28)</f>
        <v>0</v>
      </c>
      <c r="CQ103" s="41">
        <f>-(CQ102/2)*Inflation_WACC_Taxes_Price!$C$28-MIN(CQ101,SUM($C102:CP102)*Inflation_WACC_Taxes_Price!$C$28)</f>
        <v>0</v>
      </c>
      <c r="CR103" s="41">
        <f>-(CR102/2)*Inflation_WACC_Taxes_Price!$C$28-MIN(CR101,SUM($C102:CQ102)*Inflation_WACC_Taxes_Price!$C$28)</f>
        <v>0</v>
      </c>
      <c r="CS103" s="41">
        <f>-(CS102/2)*Inflation_WACC_Taxes_Price!$C$28-MIN(CS101,SUM($C102:CR102)*Inflation_WACC_Taxes_Price!$C$28)</f>
        <v>0</v>
      </c>
      <c r="CT103" s="41">
        <f>-(CT102/2)*Inflation_WACC_Taxes_Price!$C$28-MIN(CT101,SUM($C102:CS102)*Inflation_WACC_Taxes_Price!$C$28)</f>
        <v>0</v>
      </c>
      <c r="CU103" s="41">
        <f>-(CU102/2)*Inflation_WACC_Taxes_Price!$C$28-MIN(CU101,SUM($C102:CT102)*Inflation_WACC_Taxes_Price!$C$28)</f>
        <v>0</v>
      </c>
      <c r="CV103" s="41">
        <f>-(CV102/2)*Inflation_WACC_Taxes_Price!$C$28-MIN(CV101,SUM($C102:CU102)*Inflation_WACC_Taxes_Price!$C$28)</f>
        <v>0</v>
      </c>
      <c r="CW103" s="41">
        <f>-(CW102/2)*Inflation_WACC_Taxes_Price!$C$28-MIN(CW101,SUM($C102:CV102)*Inflation_WACC_Taxes_Price!$C$28)</f>
        <v>0</v>
      </c>
      <c r="CX103" s="41">
        <f>-(CX102/2)*Inflation_WACC_Taxes_Price!$C$28-MIN(CX101,SUM($C102:CW102)*Inflation_WACC_Taxes_Price!$C$28)</f>
        <v>0</v>
      </c>
      <c r="CY103" s="41">
        <f>-(CY102/2)*Inflation_WACC_Taxes_Price!$C$28-MIN(CY101,SUM($C102:CX102)*Inflation_WACC_Taxes_Price!$C$28)</f>
        <v>0</v>
      </c>
      <c r="CZ103" s="41">
        <f>-(CZ102/2)*Inflation_WACC_Taxes_Price!$C$28-MIN(CZ101,SUM($C102:CY102)*Inflation_WACC_Taxes_Price!$C$28)</f>
        <v>0</v>
      </c>
      <c r="DA103" s="41">
        <f>-(DA102/2)*Inflation_WACC_Taxes_Price!$C$28-MIN(DA101,SUM($C102:CZ102)*Inflation_WACC_Taxes_Price!$C$28)</f>
        <v>0</v>
      </c>
      <c r="DB103" s="41">
        <f>-(DB102/2)*Inflation_WACC_Taxes_Price!$C$28-MIN(DB101,SUM($C102:DA102)*Inflation_WACC_Taxes_Price!$C$28)</f>
        <v>0</v>
      </c>
      <c r="DC103" s="41">
        <f>-(DC102/2)*Inflation_WACC_Taxes_Price!$C$28-MIN(DC101,SUM($C102:DB102)*Inflation_WACC_Taxes_Price!$C$28)</f>
        <v>0</v>
      </c>
    </row>
    <row r="104" spans="2:107" x14ac:dyDescent="0.35">
      <c r="B104" s="40" t="s">
        <v>107</v>
      </c>
      <c r="H104" s="41">
        <f>H101+H102+H103</f>
        <v>0</v>
      </c>
      <c r="I104" s="41">
        <f>I101+I102+I103</f>
        <v>0</v>
      </c>
      <c r="J104" s="41">
        <f t="shared" ref="J104:BU104" si="94">J101+J102+J103</f>
        <v>0</v>
      </c>
      <c r="K104" s="41">
        <f t="shared" si="94"/>
        <v>0</v>
      </c>
      <c r="L104" s="41">
        <f t="shared" si="94"/>
        <v>0</v>
      </c>
      <c r="M104" s="41">
        <f t="shared" si="94"/>
        <v>0</v>
      </c>
      <c r="N104" s="41">
        <f t="shared" si="94"/>
        <v>0</v>
      </c>
      <c r="O104" s="41">
        <f t="shared" si="94"/>
        <v>0</v>
      </c>
      <c r="P104" s="41">
        <f t="shared" si="94"/>
        <v>61365419.85925778</v>
      </c>
      <c r="Q104" s="41">
        <f t="shared" si="94"/>
        <v>59986421.660173334</v>
      </c>
      <c r="R104" s="41">
        <f t="shared" si="94"/>
        <v>58607423.461088888</v>
      </c>
      <c r="S104" s="41">
        <f t="shared" si="94"/>
        <v>57228425.262004443</v>
      </c>
      <c r="T104" s="41">
        <f t="shared" si="94"/>
        <v>55849427.062919997</v>
      </c>
      <c r="U104" s="41">
        <f t="shared" si="94"/>
        <v>54470428.863835551</v>
      </c>
      <c r="V104" s="41">
        <f t="shared" si="94"/>
        <v>53091430.664751105</v>
      </c>
      <c r="W104" s="41">
        <f t="shared" si="94"/>
        <v>51712432.465666659</v>
      </c>
      <c r="X104" s="41">
        <f t="shared" si="94"/>
        <v>50333434.266582213</v>
      </c>
      <c r="Y104" s="41">
        <f t="shared" si="94"/>
        <v>48954436.067497768</v>
      </c>
      <c r="Z104" s="41">
        <f t="shared" si="94"/>
        <v>47575437.868413322</v>
      </c>
      <c r="AA104" s="41">
        <f t="shared" si="94"/>
        <v>46196439.669328876</v>
      </c>
      <c r="AB104" s="41">
        <f t="shared" si="94"/>
        <v>44817441.47024443</v>
      </c>
      <c r="AC104" s="41">
        <f t="shared" si="94"/>
        <v>43438443.271159984</v>
      </c>
      <c r="AD104" s="41">
        <f t="shared" si="94"/>
        <v>42059445.072075538</v>
      </c>
      <c r="AE104" s="41">
        <f t="shared" si="94"/>
        <v>40680446.872991093</v>
      </c>
      <c r="AF104" s="41">
        <f t="shared" si="94"/>
        <v>39301448.673906647</v>
      </c>
      <c r="AG104" s="41">
        <f t="shared" si="94"/>
        <v>37922450.474822201</v>
      </c>
      <c r="AH104" s="41">
        <f t="shared" si="94"/>
        <v>36543452.275737755</v>
      </c>
      <c r="AI104" s="41">
        <f t="shared" si="94"/>
        <v>35164454.076653309</v>
      </c>
      <c r="AJ104" s="41">
        <f t="shared" si="94"/>
        <v>33785455.877568863</v>
      </c>
      <c r="AK104" s="41">
        <f t="shared" si="94"/>
        <v>32406457.678484417</v>
      </c>
      <c r="AL104" s="41">
        <f t="shared" si="94"/>
        <v>31027459.479399972</v>
      </c>
      <c r="AM104" s="41">
        <f t="shared" si="94"/>
        <v>29648461.280315526</v>
      </c>
      <c r="AN104" s="41">
        <f t="shared" si="94"/>
        <v>28269463.08123108</v>
      </c>
      <c r="AO104" s="41">
        <f t="shared" si="94"/>
        <v>26890464.882146634</v>
      </c>
      <c r="AP104" s="41">
        <f t="shared" si="94"/>
        <v>25511466.683062188</v>
      </c>
      <c r="AQ104" s="41">
        <f t="shared" si="94"/>
        <v>24132468.483977742</v>
      </c>
      <c r="AR104" s="41">
        <f t="shared" si="94"/>
        <v>22753470.284893297</v>
      </c>
      <c r="AS104" s="41">
        <f t="shared" si="94"/>
        <v>21374472.085808851</v>
      </c>
      <c r="AT104" s="41">
        <f t="shared" si="94"/>
        <v>19995473.886724405</v>
      </c>
      <c r="AU104" s="41">
        <f t="shared" si="94"/>
        <v>18616475.687639959</v>
      </c>
      <c r="AV104" s="41">
        <f t="shared" si="94"/>
        <v>17237477.488555513</v>
      </c>
      <c r="AW104" s="41">
        <f t="shared" si="94"/>
        <v>15858479.289471069</v>
      </c>
      <c r="AX104" s="41">
        <f t="shared" si="94"/>
        <v>14479481.090386625</v>
      </c>
      <c r="AY104" s="41">
        <f t="shared" si="94"/>
        <v>13100482.891302181</v>
      </c>
      <c r="AZ104" s="41">
        <f t="shared" si="94"/>
        <v>11721484.692217737</v>
      </c>
      <c r="BA104" s="41">
        <f t="shared" si="94"/>
        <v>10342486.493133293</v>
      </c>
      <c r="BB104" s="41">
        <f t="shared" si="94"/>
        <v>8963488.2940488495</v>
      </c>
      <c r="BC104" s="41">
        <f t="shared" si="94"/>
        <v>7584490.0949644046</v>
      </c>
      <c r="BD104" s="41">
        <f t="shared" si="94"/>
        <v>6205491.8958799597</v>
      </c>
      <c r="BE104" s="41">
        <f t="shared" si="94"/>
        <v>4826493.6967955148</v>
      </c>
      <c r="BF104" s="41">
        <f t="shared" si="94"/>
        <v>3447495.4977110699</v>
      </c>
      <c r="BG104" s="41">
        <f t="shared" si="94"/>
        <v>2068497.2986266252</v>
      </c>
      <c r="BH104" s="41">
        <f t="shared" si="94"/>
        <v>689499.09954218054</v>
      </c>
      <c r="BI104" s="41">
        <f t="shared" si="94"/>
        <v>0</v>
      </c>
      <c r="BJ104" s="41">
        <f t="shared" si="94"/>
        <v>0</v>
      </c>
      <c r="BK104" s="41">
        <f t="shared" si="94"/>
        <v>0</v>
      </c>
      <c r="BL104" s="41">
        <f t="shared" si="94"/>
        <v>0</v>
      </c>
      <c r="BM104" s="41">
        <f t="shared" si="94"/>
        <v>0</v>
      </c>
      <c r="BN104" s="41">
        <f t="shared" si="94"/>
        <v>0</v>
      </c>
      <c r="BO104" s="41">
        <f t="shared" si="94"/>
        <v>0</v>
      </c>
      <c r="BP104" s="41">
        <f t="shared" si="94"/>
        <v>0</v>
      </c>
      <c r="BQ104" s="41">
        <f t="shared" si="94"/>
        <v>0</v>
      </c>
      <c r="BR104" s="41">
        <f t="shared" si="94"/>
        <v>0</v>
      </c>
      <c r="BS104" s="41">
        <f t="shared" si="94"/>
        <v>0</v>
      </c>
      <c r="BT104" s="41">
        <f t="shared" si="94"/>
        <v>0</v>
      </c>
      <c r="BU104" s="41">
        <f t="shared" si="94"/>
        <v>0</v>
      </c>
      <c r="BV104" s="41">
        <f t="shared" ref="BV104:DC104" si="95">BV101+BV102+BV103</f>
        <v>0</v>
      </c>
      <c r="BW104" s="41">
        <f t="shared" si="95"/>
        <v>0</v>
      </c>
      <c r="BX104" s="41">
        <f t="shared" si="95"/>
        <v>0</v>
      </c>
      <c r="BY104" s="41">
        <f t="shared" si="95"/>
        <v>0</v>
      </c>
      <c r="BZ104" s="41">
        <f t="shared" si="95"/>
        <v>0</v>
      </c>
      <c r="CA104" s="41">
        <f t="shared" si="95"/>
        <v>0</v>
      </c>
      <c r="CB104" s="41">
        <f t="shared" si="95"/>
        <v>0</v>
      </c>
      <c r="CC104" s="41">
        <f t="shared" si="95"/>
        <v>0</v>
      </c>
      <c r="CD104" s="41">
        <f t="shared" si="95"/>
        <v>0</v>
      </c>
      <c r="CE104" s="41">
        <f t="shared" si="95"/>
        <v>0</v>
      </c>
      <c r="CF104" s="41">
        <f t="shared" si="95"/>
        <v>0</v>
      </c>
      <c r="CG104" s="41">
        <f t="shared" si="95"/>
        <v>0</v>
      </c>
      <c r="CH104" s="41">
        <f t="shared" si="95"/>
        <v>0</v>
      </c>
      <c r="CI104" s="41">
        <f t="shared" si="95"/>
        <v>0</v>
      </c>
      <c r="CJ104" s="41">
        <f t="shared" si="95"/>
        <v>0</v>
      </c>
      <c r="CK104" s="41">
        <f t="shared" si="95"/>
        <v>0</v>
      </c>
      <c r="CL104" s="41">
        <f t="shared" si="95"/>
        <v>0</v>
      </c>
      <c r="CM104" s="41">
        <f t="shared" si="95"/>
        <v>0</v>
      </c>
      <c r="CN104" s="41">
        <f t="shared" si="95"/>
        <v>0</v>
      </c>
      <c r="CO104" s="41">
        <f t="shared" si="95"/>
        <v>0</v>
      </c>
      <c r="CP104" s="41">
        <f t="shared" si="95"/>
        <v>0</v>
      </c>
      <c r="CQ104" s="41">
        <f t="shared" si="95"/>
        <v>0</v>
      </c>
      <c r="CR104" s="41">
        <f t="shared" si="95"/>
        <v>0</v>
      </c>
      <c r="CS104" s="41">
        <f t="shared" si="95"/>
        <v>0</v>
      </c>
      <c r="CT104" s="41">
        <f t="shared" si="95"/>
        <v>0</v>
      </c>
      <c r="CU104" s="41">
        <f t="shared" si="95"/>
        <v>0</v>
      </c>
      <c r="CV104" s="41">
        <f t="shared" si="95"/>
        <v>0</v>
      </c>
      <c r="CW104" s="41">
        <f t="shared" si="95"/>
        <v>0</v>
      </c>
      <c r="CX104" s="41">
        <f t="shared" si="95"/>
        <v>0</v>
      </c>
      <c r="CY104" s="41">
        <f t="shared" si="95"/>
        <v>0</v>
      </c>
      <c r="CZ104" s="41">
        <f t="shared" si="95"/>
        <v>0</v>
      </c>
      <c r="DA104" s="41">
        <f t="shared" si="95"/>
        <v>0</v>
      </c>
      <c r="DB104" s="41">
        <f t="shared" si="95"/>
        <v>0</v>
      </c>
      <c r="DC104" s="41">
        <f t="shared" si="95"/>
        <v>0</v>
      </c>
    </row>
    <row r="105" spans="2:107" x14ac:dyDescent="0.35">
      <c r="B105" s="40"/>
    </row>
    <row r="106" spans="2:107" x14ac:dyDescent="0.35">
      <c r="B106" t="str">
        <f>B$90</f>
        <v>Newton TS</v>
      </c>
    </row>
    <row r="107" spans="2:107" x14ac:dyDescent="0.35">
      <c r="B107" s="40" t="s">
        <v>102</v>
      </c>
      <c r="H107" s="41">
        <f>C110</f>
        <v>0</v>
      </c>
      <c r="I107" s="41">
        <f>H110</f>
        <v>0</v>
      </c>
      <c r="J107" s="41">
        <f t="shared" ref="J107:BU107" si="96">I110</f>
        <v>0</v>
      </c>
      <c r="K107" s="41">
        <f t="shared" si="96"/>
        <v>0</v>
      </c>
      <c r="L107" s="41">
        <f t="shared" si="96"/>
        <v>0</v>
      </c>
      <c r="M107" s="41">
        <f t="shared" si="96"/>
        <v>0</v>
      </c>
      <c r="N107" s="41">
        <f t="shared" si="96"/>
        <v>0</v>
      </c>
      <c r="O107" s="41">
        <f t="shared" si="96"/>
        <v>24439696.000415999</v>
      </c>
      <c r="P107" s="41">
        <f t="shared" si="96"/>
        <v>22484520.320382718</v>
      </c>
      <c r="Q107" s="41">
        <f t="shared" si="96"/>
        <v>20685758.694752101</v>
      </c>
      <c r="R107" s="41">
        <f t="shared" si="96"/>
        <v>19030897.999171931</v>
      </c>
      <c r="S107" s="41">
        <f t="shared" si="96"/>
        <v>17508426.159238178</v>
      </c>
      <c r="T107" s="41">
        <f t="shared" si="96"/>
        <v>16107752.066499123</v>
      </c>
      <c r="U107" s="41">
        <f t="shared" si="96"/>
        <v>14819131.901179194</v>
      </c>
      <c r="V107" s="41">
        <f t="shared" si="96"/>
        <v>13633601.349084858</v>
      </c>
      <c r="W107" s="41">
        <f t="shared" si="96"/>
        <v>12542913.241158068</v>
      </c>
      <c r="X107" s="41">
        <f t="shared" si="96"/>
        <v>11539480.181865422</v>
      </c>
      <c r="Y107" s="41">
        <f t="shared" si="96"/>
        <v>10616321.767316189</v>
      </c>
      <c r="Z107" s="41">
        <f t="shared" si="96"/>
        <v>9767016.0259308927</v>
      </c>
      <c r="AA107" s="41">
        <f t="shared" si="96"/>
        <v>8985654.7438564207</v>
      </c>
      <c r="AB107" s="41">
        <f t="shared" si="96"/>
        <v>8266802.3643479068</v>
      </c>
      <c r="AC107" s="41">
        <f t="shared" si="96"/>
        <v>7605458.175200074</v>
      </c>
      <c r="AD107" s="41">
        <f t="shared" si="96"/>
        <v>6997021.5211840682</v>
      </c>
      <c r="AE107" s="41">
        <f t="shared" si="96"/>
        <v>6437259.7994893426</v>
      </c>
      <c r="AF107" s="41">
        <f t="shared" si="96"/>
        <v>5922279.0155301951</v>
      </c>
      <c r="AG107" s="41">
        <f t="shared" si="96"/>
        <v>5448496.6942877797</v>
      </c>
      <c r="AH107" s="41">
        <f t="shared" si="96"/>
        <v>5012616.9587447569</v>
      </c>
      <c r="AI107" s="41">
        <f t="shared" si="96"/>
        <v>4611607.6020451766</v>
      </c>
      <c r="AJ107" s="41">
        <f t="shared" si="96"/>
        <v>4242678.9938815627</v>
      </c>
      <c r="AK107" s="41">
        <f t="shared" si="96"/>
        <v>3903264.6743710376</v>
      </c>
      <c r="AL107" s="41">
        <f t="shared" si="96"/>
        <v>3591003.5004213545</v>
      </c>
      <c r="AM107" s="41">
        <f t="shared" si="96"/>
        <v>3303723.220387646</v>
      </c>
      <c r="AN107" s="41">
        <f t="shared" si="96"/>
        <v>3039425.3627566341</v>
      </c>
      <c r="AO107" s="41">
        <f t="shared" si="96"/>
        <v>2796271.3337361035</v>
      </c>
      <c r="AP107" s="41">
        <f t="shared" si="96"/>
        <v>2572569.627037215</v>
      </c>
      <c r="AQ107" s="41">
        <f t="shared" si="96"/>
        <v>2366764.056874238</v>
      </c>
      <c r="AR107" s="41">
        <f t="shared" si="96"/>
        <v>2177422.9323242991</v>
      </c>
      <c r="AS107" s="41">
        <f t="shared" si="96"/>
        <v>2003229.0977383552</v>
      </c>
      <c r="AT107" s="41">
        <f t="shared" si="96"/>
        <v>1842970.7699192867</v>
      </c>
      <c r="AU107" s="41">
        <f t="shared" si="96"/>
        <v>1695533.1083257438</v>
      </c>
      <c r="AV107" s="41">
        <f t="shared" si="96"/>
        <v>1559890.4596596842</v>
      </c>
      <c r="AW107" s="41">
        <f t="shared" si="96"/>
        <v>1435099.2228869095</v>
      </c>
      <c r="AX107" s="41">
        <f t="shared" si="96"/>
        <v>1320291.2850559568</v>
      </c>
      <c r="AY107" s="41">
        <f t="shared" si="96"/>
        <v>1214667.9822514802</v>
      </c>
      <c r="AZ107" s="41">
        <f t="shared" si="96"/>
        <v>1117494.5436713619</v>
      </c>
      <c r="BA107" s="41">
        <f t="shared" si="96"/>
        <v>1028094.9801776529</v>
      </c>
      <c r="BB107" s="41">
        <f t="shared" si="96"/>
        <v>945847.38176344067</v>
      </c>
      <c r="BC107" s="41">
        <f t="shared" si="96"/>
        <v>870179.59122236539</v>
      </c>
      <c r="BD107" s="41">
        <f t="shared" si="96"/>
        <v>800565.22392457619</v>
      </c>
      <c r="BE107" s="41">
        <f t="shared" si="96"/>
        <v>736520.00601061014</v>
      </c>
      <c r="BF107" s="41">
        <f t="shared" si="96"/>
        <v>677598.40552976134</v>
      </c>
      <c r="BG107" s="41">
        <f t="shared" si="96"/>
        <v>623390.53308738046</v>
      </c>
      <c r="BH107" s="41">
        <f t="shared" si="96"/>
        <v>0</v>
      </c>
      <c r="BI107" s="41">
        <f t="shared" si="96"/>
        <v>0</v>
      </c>
      <c r="BJ107" s="41">
        <f t="shared" si="96"/>
        <v>0</v>
      </c>
      <c r="BK107" s="41">
        <f t="shared" si="96"/>
        <v>0</v>
      </c>
      <c r="BL107" s="41">
        <f t="shared" si="96"/>
        <v>0</v>
      </c>
      <c r="BM107" s="41">
        <f t="shared" si="96"/>
        <v>0</v>
      </c>
      <c r="BN107" s="41">
        <f t="shared" si="96"/>
        <v>0</v>
      </c>
      <c r="BO107" s="41">
        <f t="shared" si="96"/>
        <v>0</v>
      </c>
      <c r="BP107" s="41">
        <f t="shared" si="96"/>
        <v>0</v>
      </c>
      <c r="BQ107" s="41">
        <f t="shared" si="96"/>
        <v>0</v>
      </c>
      <c r="BR107" s="41">
        <f t="shared" si="96"/>
        <v>0</v>
      </c>
      <c r="BS107" s="41">
        <f t="shared" si="96"/>
        <v>0</v>
      </c>
      <c r="BT107" s="41">
        <f t="shared" si="96"/>
        <v>0</v>
      </c>
      <c r="BU107" s="41">
        <f t="shared" si="96"/>
        <v>0</v>
      </c>
      <c r="BV107" s="41">
        <f t="shared" ref="BV107:DC107" si="97">BU110</f>
        <v>0</v>
      </c>
      <c r="BW107" s="41">
        <f t="shared" si="97"/>
        <v>0</v>
      </c>
      <c r="BX107" s="41">
        <f t="shared" si="97"/>
        <v>0</v>
      </c>
      <c r="BY107" s="41">
        <f t="shared" si="97"/>
        <v>0</v>
      </c>
      <c r="BZ107" s="41">
        <f t="shared" si="97"/>
        <v>0</v>
      </c>
      <c r="CA107" s="41">
        <f t="shared" si="97"/>
        <v>0</v>
      </c>
      <c r="CB107" s="41">
        <f t="shared" si="97"/>
        <v>0</v>
      </c>
      <c r="CC107" s="41">
        <f t="shared" si="97"/>
        <v>0</v>
      </c>
      <c r="CD107" s="41">
        <f t="shared" si="97"/>
        <v>0</v>
      </c>
      <c r="CE107" s="41">
        <f t="shared" si="97"/>
        <v>0</v>
      </c>
      <c r="CF107" s="41">
        <f t="shared" si="97"/>
        <v>0</v>
      </c>
      <c r="CG107" s="41">
        <f t="shared" si="97"/>
        <v>0</v>
      </c>
      <c r="CH107" s="41">
        <f t="shared" si="97"/>
        <v>0</v>
      </c>
      <c r="CI107" s="41">
        <f t="shared" si="97"/>
        <v>0</v>
      </c>
      <c r="CJ107" s="41">
        <f t="shared" si="97"/>
        <v>0</v>
      </c>
      <c r="CK107" s="41">
        <f t="shared" si="97"/>
        <v>0</v>
      </c>
      <c r="CL107" s="41">
        <f t="shared" si="97"/>
        <v>0</v>
      </c>
      <c r="CM107" s="41">
        <f t="shared" si="97"/>
        <v>0</v>
      </c>
      <c r="CN107" s="41">
        <f t="shared" si="97"/>
        <v>0</v>
      </c>
      <c r="CO107" s="41">
        <f t="shared" si="97"/>
        <v>0</v>
      </c>
      <c r="CP107" s="41">
        <f t="shared" si="97"/>
        <v>0</v>
      </c>
      <c r="CQ107" s="41">
        <f t="shared" si="97"/>
        <v>0</v>
      </c>
      <c r="CR107" s="41">
        <f t="shared" si="97"/>
        <v>0</v>
      </c>
      <c r="CS107" s="41">
        <f t="shared" si="97"/>
        <v>0</v>
      </c>
      <c r="CT107" s="41">
        <f t="shared" si="97"/>
        <v>0</v>
      </c>
      <c r="CU107" s="41">
        <f t="shared" si="97"/>
        <v>0</v>
      </c>
      <c r="CV107" s="41">
        <f t="shared" si="97"/>
        <v>0</v>
      </c>
      <c r="CW107" s="41">
        <f t="shared" si="97"/>
        <v>0</v>
      </c>
      <c r="CX107" s="41">
        <f t="shared" si="97"/>
        <v>0</v>
      </c>
      <c r="CY107" s="41">
        <f t="shared" si="97"/>
        <v>0</v>
      </c>
      <c r="CZ107" s="41">
        <f t="shared" si="97"/>
        <v>0</v>
      </c>
      <c r="DA107" s="41">
        <f t="shared" si="97"/>
        <v>0</v>
      </c>
      <c r="DB107" s="41">
        <f t="shared" si="97"/>
        <v>0</v>
      </c>
      <c r="DC107" s="41">
        <f t="shared" si="97"/>
        <v>0</v>
      </c>
    </row>
    <row r="108" spans="2:107" x14ac:dyDescent="0.35">
      <c r="B108" s="40" t="s">
        <v>111</v>
      </c>
      <c r="H108" s="41">
        <f t="shared" ref="H108:BS108" si="98">H$90</f>
        <v>0</v>
      </c>
      <c r="I108" s="41">
        <f t="shared" si="98"/>
        <v>0</v>
      </c>
      <c r="J108" s="41">
        <f t="shared" si="98"/>
        <v>0</v>
      </c>
      <c r="K108" s="41">
        <f t="shared" si="98"/>
        <v>0</v>
      </c>
      <c r="L108" s="41">
        <f t="shared" si="98"/>
        <v>0</v>
      </c>
      <c r="M108" s="41">
        <f t="shared" si="98"/>
        <v>0</v>
      </c>
      <c r="N108" s="41">
        <f t="shared" si="98"/>
        <v>25458016.667100001</v>
      </c>
      <c r="O108" s="41">
        <f t="shared" si="98"/>
        <v>0</v>
      </c>
      <c r="P108" s="41">
        <f t="shared" si="98"/>
        <v>0</v>
      </c>
      <c r="Q108" s="41">
        <f t="shared" si="98"/>
        <v>0</v>
      </c>
      <c r="R108" s="41">
        <f t="shared" si="98"/>
        <v>0</v>
      </c>
      <c r="S108" s="41">
        <f t="shared" si="98"/>
        <v>0</v>
      </c>
      <c r="T108" s="41">
        <f t="shared" si="98"/>
        <v>0</v>
      </c>
      <c r="U108" s="41">
        <f t="shared" si="98"/>
        <v>0</v>
      </c>
      <c r="V108" s="41">
        <f t="shared" si="98"/>
        <v>0</v>
      </c>
      <c r="W108" s="41">
        <f t="shared" si="98"/>
        <v>0</v>
      </c>
      <c r="X108" s="41">
        <f t="shared" si="98"/>
        <v>0</v>
      </c>
      <c r="Y108" s="41">
        <f t="shared" si="98"/>
        <v>0</v>
      </c>
      <c r="Z108" s="41">
        <f t="shared" si="98"/>
        <v>0</v>
      </c>
      <c r="AA108" s="41">
        <f t="shared" si="98"/>
        <v>0</v>
      </c>
      <c r="AB108" s="41">
        <f t="shared" si="98"/>
        <v>0</v>
      </c>
      <c r="AC108" s="41">
        <f t="shared" si="98"/>
        <v>0</v>
      </c>
      <c r="AD108" s="41">
        <f t="shared" si="98"/>
        <v>0</v>
      </c>
      <c r="AE108" s="41">
        <f t="shared" si="98"/>
        <v>0</v>
      </c>
      <c r="AF108" s="41">
        <f t="shared" si="98"/>
        <v>0</v>
      </c>
      <c r="AG108" s="41">
        <f t="shared" si="98"/>
        <v>0</v>
      </c>
      <c r="AH108" s="41">
        <f t="shared" si="98"/>
        <v>0</v>
      </c>
      <c r="AI108" s="41">
        <f t="shared" si="98"/>
        <v>0</v>
      </c>
      <c r="AJ108" s="41">
        <f t="shared" si="98"/>
        <v>0</v>
      </c>
      <c r="AK108" s="41">
        <f t="shared" si="98"/>
        <v>0</v>
      </c>
      <c r="AL108" s="41">
        <f t="shared" si="98"/>
        <v>0</v>
      </c>
      <c r="AM108" s="41">
        <f t="shared" si="98"/>
        <v>0</v>
      </c>
      <c r="AN108" s="41">
        <f t="shared" si="98"/>
        <v>0</v>
      </c>
      <c r="AO108" s="41">
        <f t="shared" si="98"/>
        <v>0</v>
      </c>
      <c r="AP108" s="41">
        <f t="shared" si="98"/>
        <v>0</v>
      </c>
      <c r="AQ108" s="41">
        <f t="shared" si="98"/>
        <v>0</v>
      </c>
      <c r="AR108" s="41">
        <f t="shared" si="98"/>
        <v>0</v>
      </c>
      <c r="AS108" s="41">
        <f t="shared" si="98"/>
        <v>0</v>
      </c>
      <c r="AT108" s="41">
        <f t="shared" si="98"/>
        <v>0</v>
      </c>
      <c r="AU108" s="41">
        <f t="shared" si="98"/>
        <v>0</v>
      </c>
      <c r="AV108" s="41">
        <f t="shared" si="98"/>
        <v>0</v>
      </c>
      <c r="AW108" s="41">
        <f t="shared" si="98"/>
        <v>0</v>
      </c>
      <c r="AX108" s="41">
        <f t="shared" si="98"/>
        <v>0</v>
      </c>
      <c r="AY108" s="41">
        <f t="shared" si="98"/>
        <v>0</v>
      </c>
      <c r="AZ108" s="41">
        <f t="shared" si="98"/>
        <v>0</v>
      </c>
      <c r="BA108" s="41">
        <f t="shared" si="98"/>
        <v>0</v>
      </c>
      <c r="BB108" s="41">
        <f t="shared" si="98"/>
        <v>0</v>
      </c>
      <c r="BC108" s="41">
        <f t="shared" si="98"/>
        <v>0</v>
      </c>
      <c r="BD108" s="41">
        <f t="shared" si="98"/>
        <v>0</v>
      </c>
      <c r="BE108" s="41">
        <f t="shared" si="98"/>
        <v>0</v>
      </c>
      <c r="BF108" s="41">
        <f t="shared" si="98"/>
        <v>0</v>
      </c>
      <c r="BG108" s="41">
        <f t="shared" si="98"/>
        <v>0</v>
      </c>
      <c r="BH108" s="41">
        <f t="shared" si="98"/>
        <v>0</v>
      </c>
      <c r="BI108" s="41">
        <f t="shared" si="98"/>
        <v>0</v>
      </c>
      <c r="BJ108" s="41">
        <f t="shared" si="98"/>
        <v>0</v>
      </c>
      <c r="BK108" s="41">
        <f t="shared" si="98"/>
        <v>0</v>
      </c>
      <c r="BL108" s="41">
        <f t="shared" si="98"/>
        <v>0</v>
      </c>
      <c r="BM108" s="41">
        <f t="shared" si="98"/>
        <v>0</v>
      </c>
      <c r="BN108" s="41">
        <f t="shared" si="98"/>
        <v>0</v>
      </c>
      <c r="BO108" s="41">
        <f t="shared" si="98"/>
        <v>0</v>
      </c>
      <c r="BP108" s="41">
        <f t="shared" si="98"/>
        <v>0</v>
      </c>
      <c r="BQ108" s="41">
        <f t="shared" si="98"/>
        <v>0</v>
      </c>
      <c r="BR108" s="41">
        <f t="shared" si="98"/>
        <v>0</v>
      </c>
      <c r="BS108" s="41">
        <f t="shared" si="98"/>
        <v>0</v>
      </c>
      <c r="BT108" s="41">
        <f t="shared" ref="BT108:DC108" si="99">BT$90</f>
        <v>0</v>
      </c>
      <c r="BU108" s="41">
        <f t="shared" si="99"/>
        <v>0</v>
      </c>
      <c r="BV108" s="41">
        <f t="shared" si="99"/>
        <v>0</v>
      </c>
      <c r="BW108" s="41">
        <f t="shared" si="99"/>
        <v>0</v>
      </c>
      <c r="BX108" s="41">
        <f t="shared" si="99"/>
        <v>0</v>
      </c>
      <c r="BY108" s="41">
        <f t="shared" si="99"/>
        <v>0</v>
      </c>
      <c r="BZ108" s="41">
        <f t="shared" si="99"/>
        <v>0</v>
      </c>
      <c r="CA108" s="41">
        <f t="shared" si="99"/>
        <v>0</v>
      </c>
      <c r="CB108" s="41">
        <f t="shared" si="99"/>
        <v>0</v>
      </c>
      <c r="CC108" s="41">
        <f t="shared" si="99"/>
        <v>0</v>
      </c>
      <c r="CD108" s="41">
        <f t="shared" si="99"/>
        <v>0</v>
      </c>
      <c r="CE108" s="41">
        <f t="shared" si="99"/>
        <v>0</v>
      </c>
      <c r="CF108" s="41">
        <f t="shared" si="99"/>
        <v>0</v>
      </c>
      <c r="CG108" s="41">
        <f t="shared" si="99"/>
        <v>0</v>
      </c>
      <c r="CH108" s="41">
        <f t="shared" si="99"/>
        <v>0</v>
      </c>
      <c r="CI108" s="41">
        <f t="shared" si="99"/>
        <v>0</v>
      </c>
      <c r="CJ108" s="41">
        <f t="shared" si="99"/>
        <v>0</v>
      </c>
      <c r="CK108" s="41">
        <f t="shared" si="99"/>
        <v>0</v>
      </c>
      <c r="CL108" s="41">
        <f t="shared" si="99"/>
        <v>0</v>
      </c>
      <c r="CM108" s="41">
        <f t="shared" si="99"/>
        <v>0</v>
      </c>
      <c r="CN108" s="41">
        <f t="shared" si="99"/>
        <v>0</v>
      </c>
      <c r="CO108" s="41">
        <f t="shared" si="99"/>
        <v>0</v>
      </c>
      <c r="CP108" s="41">
        <f t="shared" si="99"/>
        <v>0</v>
      </c>
      <c r="CQ108" s="41">
        <f t="shared" si="99"/>
        <v>0</v>
      </c>
      <c r="CR108" s="41">
        <f t="shared" si="99"/>
        <v>0</v>
      </c>
      <c r="CS108" s="41">
        <f t="shared" si="99"/>
        <v>0</v>
      </c>
      <c r="CT108" s="41">
        <f t="shared" si="99"/>
        <v>0</v>
      </c>
      <c r="CU108" s="41">
        <f t="shared" si="99"/>
        <v>0</v>
      </c>
      <c r="CV108" s="41">
        <f t="shared" si="99"/>
        <v>0</v>
      </c>
      <c r="CW108" s="41">
        <f t="shared" si="99"/>
        <v>0</v>
      </c>
      <c r="CX108" s="41">
        <f t="shared" si="99"/>
        <v>0</v>
      </c>
      <c r="CY108" s="41">
        <f t="shared" si="99"/>
        <v>0</v>
      </c>
      <c r="CZ108" s="41">
        <f t="shared" si="99"/>
        <v>0</v>
      </c>
      <c r="DA108" s="41">
        <f t="shared" si="99"/>
        <v>0</v>
      </c>
      <c r="DB108" s="41">
        <f t="shared" si="99"/>
        <v>0</v>
      </c>
      <c r="DC108" s="41">
        <f t="shared" si="99"/>
        <v>0</v>
      </c>
    </row>
    <row r="109" spans="2:107" x14ac:dyDescent="0.35">
      <c r="B109" s="40" t="s">
        <v>103</v>
      </c>
      <c r="H109" s="82">
        <f>-(H108)*Inflation_WACC_Taxes_Price!$C$29-IF(AND(H115=0,H112&gt;0),H107,H107*Inflation_WACC_Taxes_Price!$C$29)</f>
        <v>0</v>
      </c>
      <c r="I109" s="82">
        <f>-(I108)*Inflation_WACC_Taxes_Price!$C$29-IF(AND(I115=0,I112&gt;0),I107,I107*Inflation_WACC_Taxes_Price!$C$29)</f>
        <v>0</v>
      </c>
      <c r="J109" s="82">
        <f>-(J108)*Inflation_WACC_Taxes_Price!$C$29-IF(AND(J115=0,J112&gt;0),J107,J107*Inflation_WACC_Taxes_Price!$C$29)</f>
        <v>0</v>
      </c>
      <c r="K109" s="41">
        <f>-(K108/2)*Inflation_WACC_Taxes_Price!$C$29-IF(AND(K115=0,K112&gt;0),K107,K107*Inflation_WACC_Taxes_Price!$C$29)</f>
        <v>0</v>
      </c>
      <c r="L109" s="41">
        <f>-(L108/2)*Inflation_WACC_Taxes_Price!$C$29-IF(AND(L115=0,L112&gt;0),L107,L107*Inflation_WACC_Taxes_Price!$C$29)</f>
        <v>0</v>
      </c>
      <c r="M109" s="41">
        <f>-(M108/2)*Inflation_WACC_Taxes_Price!$C$29-IF(AND(M115=0,M112&gt;0),M107,M107*Inflation_WACC_Taxes_Price!$C$29)</f>
        <v>0</v>
      </c>
      <c r="N109" s="41">
        <f>-(N108/2)*Inflation_WACC_Taxes_Price!$C$29-IF(AND(N115=0,N112&gt;0),N107,N107*Inflation_WACC_Taxes_Price!$C$29)</f>
        <v>-1018320.6666840001</v>
      </c>
      <c r="O109" s="41">
        <f>-(O108/2)*Inflation_WACC_Taxes_Price!$C$29-IF(AND(O115=0,O112&gt;0),O107,O107*Inflation_WACC_Taxes_Price!$C$29)</f>
        <v>-1955175.68003328</v>
      </c>
      <c r="P109" s="41">
        <f>-(P108/2)*Inflation_WACC_Taxes_Price!$C$29-IF(AND(P115=0,P112&gt;0),P107,P107*Inflation_WACC_Taxes_Price!$C$29)</f>
        <v>-1798761.6256306174</v>
      </c>
      <c r="Q109" s="41">
        <f>-(Q108/2)*Inflation_WACC_Taxes_Price!$C$29-IF(AND(Q115=0,Q112&gt;0),Q107,Q107*Inflation_WACC_Taxes_Price!$C$29)</f>
        <v>-1654860.6955801682</v>
      </c>
      <c r="R109" s="41">
        <f>-(R108/2)*Inflation_WACC_Taxes_Price!$C$29-IF(AND(R115=0,R112&gt;0),R107,R107*Inflation_WACC_Taxes_Price!$C$29)</f>
        <v>-1522471.8399337546</v>
      </c>
      <c r="S109" s="41">
        <f>-(S108/2)*Inflation_WACC_Taxes_Price!$C$29-IF(AND(S115=0,S112&gt;0),S107,S107*Inflation_WACC_Taxes_Price!$C$29)</f>
        <v>-1400674.0927390542</v>
      </c>
      <c r="T109" s="41">
        <f>-(T108/2)*Inflation_WACC_Taxes_Price!$C$29-IF(AND(T115=0,T112&gt;0),T107,T107*Inflation_WACC_Taxes_Price!$C$29)</f>
        <v>-1288620.1653199298</v>
      </c>
      <c r="U109" s="41">
        <f>-(U108/2)*Inflation_WACC_Taxes_Price!$C$29-IF(AND(U115=0,U112&gt;0),U107,U107*Inflation_WACC_Taxes_Price!$C$29)</f>
        <v>-1185530.5520943357</v>
      </c>
      <c r="V109" s="41">
        <f>-(V108/2)*Inflation_WACC_Taxes_Price!$C$29-IF(AND(V115=0,V112&gt;0),V107,V107*Inflation_WACC_Taxes_Price!$C$29)</f>
        <v>-1090688.1079267887</v>
      </c>
      <c r="W109" s="41">
        <f>-(W108/2)*Inflation_WACC_Taxes_Price!$C$29-IF(AND(W115=0,W112&gt;0),W107,W107*Inflation_WACC_Taxes_Price!$C$29)</f>
        <v>-1003433.0592926454</v>
      </c>
      <c r="X109" s="41">
        <f>-(X108/2)*Inflation_WACC_Taxes_Price!$C$29-IF(AND(X115=0,X112&gt;0),X107,X107*Inflation_WACC_Taxes_Price!$C$29)</f>
        <v>-923158.41454923374</v>
      </c>
      <c r="Y109" s="41">
        <f>-(Y108/2)*Inflation_WACC_Taxes_Price!$C$29-IF(AND(Y115=0,Y112&gt;0),Y107,Y107*Inflation_WACC_Taxes_Price!$C$29)</f>
        <v>-849305.74138529506</v>
      </c>
      <c r="Z109" s="41">
        <f>-(Z108/2)*Inflation_WACC_Taxes_Price!$C$29-IF(AND(Z115=0,Z112&gt;0),Z107,Z107*Inflation_WACC_Taxes_Price!$C$29)</f>
        <v>-781361.28207447147</v>
      </c>
      <c r="AA109" s="41">
        <f>-(AA108/2)*Inflation_WACC_Taxes_Price!$C$29-IF(AND(AA115=0,AA112&gt;0),AA107,AA107*Inflation_WACC_Taxes_Price!$C$29)</f>
        <v>-718852.37950851372</v>
      </c>
      <c r="AB109" s="41">
        <f>-(AB108/2)*Inflation_WACC_Taxes_Price!$C$29-IF(AND(AB115=0,AB112&gt;0),AB107,AB107*Inflation_WACC_Taxes_Price!$C$29)</f>
        <v>-661344.18914783257</v>
      </c>
      <c r="AC109" s="41">
        <f>-(AC108/2)*Inflation_WACC_Taxes_Price!$C$29-IF(AND(AC115=0,AC112&gt;0),AC107,AC107*Inflation_WACC_Taxes_Price!$C$29)</f>
        <v>-608436.65401600592</v>
      </c>
      <c r="AD109" s="41">
        <f>-(AD108/2)*Inflation_WACC_Taxes_Price!$C$29-IF(AND(AD115=0,AD112&gt;0),AD107,AD107*Inflation_WACC_Taxes_Price!$C$29)</f>
        <v>-559761.72169472545</v>
      </c>
      <c r="AE109" s="41">
        <f>-(AE108/2)*Inflation_WACC_Taxes_Price!$C$29-IF(AND(AE115=0,AE112&gt;0),AE107,AE107*Inflation_WACC_Taxes_Price!$C$29)</f>
        <v>-514980.7839591474</v>
      </c>
      <c r="AF109" s="41">
        <f>-(AF108/2)*Inflation_WACC_Taxes_Price!$C$29-IF(AND(AF115=0,AF112&gt;0),AF107,AF107*Inflation_WACC_Taxes_Price!$C$29)</f>
        <v>-473782.32124241564</v>
      </c>
      <c r="AG109" s="41">
        <f>-(AG108/2)*Inflation_WACC_Taxes_Price!$C$29-IF(AND(AG115=0,AG112&gt;0),AG107,AG107*Inflation_WACC_Taxes_Price!$C$29)</f>
        <v>-435879.7355430224</v>
      </c>
      <c r="AH109" s="41">
        <f>-(AH108/2)*Inflation_WACC_Taxes_Price!$C$29-IF(AND(AH115=0,AH112&gt;0),AH107,AH107*Inflation_WACC_Taxes_Price!$C$29)</f>
        <v>-401009.35669958056</v>
      </c>
      <c r="AI109" s="41">
        <f>-(AI108/2)*Inflation_WACC_Taxes_Price!$C$29-IF(AND(AI115=0,AI112&gt;0),AI107,AI107*Inflation_WACC_Taxes_Price!$C$29)</f>
        <v>-368928.60816361412</v>
      </c>
      <c r="AJ109" s="41">
        <f>-(AJ108/2)*Inflation_WACC_Taxes_Price!$C$29-IF(AND(AJ115=0,AJ112&gt;0),AJ107,AJ107*Inflation_WACC_Taxes_Price!$C$29)</f>
        <v>-339414.31951052503</v>
      </c>
      <c r="AK109" s="41">
        <f>-(AK108/2)*Inflation_WACC_Taxes_Price!$C$29-IF(AND(AK115=0,AK112&gt;0),AK107,AK107*Inflation_WACC_Taxes_Price!$C$29)</f>
        <v>-312261.17394968303</v>
      </c>
      <c r="AL109" s="41">
        <f>-(AL108/2)*Inflation_WACC_Taxes_Price!$C$29-IF(AND(AL115=0,AL112&gt;0),AL107,AL107*Inflation_WACC_Taxes_Price!$C$29)</f>
        <v>-287280.28003370838</v>
      </c>
      <c r="AM109" s="41">
        <f>-(AM108/2)*Inflation_WACC_Taxes_Price!$C$29-IF(AND(AM115=0,AM112&gt;0),AM107,AM107*Inflation_WACC_Taxes_Price!$C$29)</f>
        <v>-264297.85763101169</v>
      </c>
      <c r="AN109" s="41">
        <f>-(AN108/2)*Inflation_WACC_Taxes_Price!$C$29-IF(AND(AN115=0,AN112&gt;0),AN107,AN107*Inflation_WACC_Taxes_Price!$C$29)</f>
        <v>-243154.02902053072</v>
      </c>
      <c r="AO109" s="41">
        <f>-(AO108/2)*Inflation_WACC_Taxes_Price!$C$29-IF(AND(AO115=0,AO112&gt;0),AO107,AO107*Inflation_WACC_Taxes_Price!$C$29)</f>
        <v>-223701.70669888827</v>
      </c>
      <c r="AP109" s="41">
        <f>-(AP108/2)*Inflation_WACC_Taxes_Price!$C$29-IF(AND(AP115=0,AP112&gt;0),AP107,AP107*Inflation_WACC_Taxes_Price!$C$29)</f>
        <v>-205805.57016297721</v>
      </c>
      <c r="AQ109" s="41">
        <f>-(AQ108/2)*Inflation_WACC_Taxes_Price!$C$29-IF(AND(AQ115=0,AQ112&gt;0),AQ107,AQ107*Inflation_WACC_Taxes_Price!$C$29)</f>
        <v>-189341.12454993904</v>
      </c>
      <c r="AR109" s="41">
        <f>-(AR108/2)*Inflation_WACC_Taxes_Price!$C$29-IF(AND(AR115=0,AR112&gt;0),AR107,AR107*Inflation_WACC_Taxes_Price!$C$29)</f>
        <v>-174193.83458594393</v>
      </c>
      <c r="AS109" s="41">
        <f>-(AS108/2)*Inflation_WACC_Taxes_Price!$C$29-IF(AND(AS115=0,AS112&gt;0),AS107,AS107*Inflation_WACC_Taxes_Price!$C$29)</f>
        <v>-160258.32781906842</v>
      </c>
      <c r="AT109" s="41">
        <f>-(AT108/2)*Inflation_WACC_Taxes_Price!$C$29-IF(AND(AT115=0,AT112&gt;0),AT107,AT107*Inflation_WACC_Taxes_Price!$C$29)</f>
        <v>-147437.66159354293</v>
      </c>
      <c r="AU109" s="41">
        <f>-(AU108/2)*Inflation_WACC_Taxes_Price!$C$29-IF(AND(AU115=0,AU112&gt;0),AU107,AU107*Inflation_WACC_Taxes_Price!$C$29)</f>
        <v>-135642.64866605951</v>
      </c>
      <c r="AV109" s="41">
        <f>-(AV108/2)*Inflation_WACC_Taxes_Price!$C$29-IF(AND(AV115=0,AV112&gt;0),AV107,AV107*Inflation_WACC_Taxes_Price!$C$29)</f>
        <v>-124791.23677277473</v>
      </c>
      <c r="AW109" s="41">
        <f>-(AW108/2)*Inflation_WACC_Taxes_Price!$C$29-IF(AND(AW115=0,AW112&gt;0),AW107,AW107*Inflation_WACC_Taxes_Price!$C$29)</f>
        <v>-114807.93783095277</v>
      </c>
      <c r="AX109" s="41">
        <f>-(AX108/2)*Inflation_WACC_Taxes_Price!$C$29-IF(AND(AX115=0,AX112&gt;0),AX107,AX107*Inflation_WACC_Taxes_Price!$C$29)</f>
        <v>-105623.30280447655</v>
      </c>
      <c r="AY109" s="41">
        <f>-(AY108/2)*Inflation_WACC_Taxes_Price!$C$29-IF(AND(AY115=0,AY112&gt;0),AY107,AY107*Inflation_WACC_Taxes_Price!$C$29)</f>
        <v>-97173.438580118425</v>
      </c>
      <c r="AZ109" s="41">
        <f>-(AZ108/2)*Inflation_WACC_Taxes_Price!$C$29-IF(AND(AZ115=0,AZ112&gt;0),AZ107,AZ107*Inflation_WACC_Taxes_Price!$C$29)</f>
        <v>-89399.563493708949</v>
      </c>
      <c r="BA109" s="41">
        <f>-(BA108/2)*Inflation_WACC_Taxes_Price!$C$29-IF(AND(BA115=0,BA112&gt;0),BA107,BA107*Inflation_WACC_Taxes_Price!$C$29)</f>
        <v>-82247.598414212232</v>
      </c>
      <c r="BB109" s="41">
        <f>-(BB108/2)*Inflation_WACC_Taxes_Price!$C$29-IF(AND(BB115=0,BB112&gt;0),BB107,BB107*Inflation_WACC_Taxes_Price!$C$29)</f>
        <v>-75667.790541075257</v>
      </c>
      <c r="BC109" s="41">
        <f>-(BC108/2)*Inflation_WACC_Taxes_Price!$C$29-IF(AND(BC115=0,BC112&gt;0),BC107,BC107*Inflation_WACC_Taxes_Price!$C$29)</f>
        <v>-69614.367297789227</v>
      </c>
      <c r="BD109" s="41">
        <f>-(BD108/2)*Inflation_WACC_Taxes_Price!$C$29-IF(AND(BD115=0,BD112&gt;0),BD107,BD107*Inflation_WACC_Taxes_Price!$C$29)</f>
        <v>-64045.217913966095</v>
      </c>
      <c r="BE109" s="41">
        <f>-(BE108/2)*Inflation_WACC_Taxes_Price!$C$29-IF(AND(BE115=0,BE112&gt;0),BE107,BE107*Inflation_WACC_Taxes_Price!$C$29)</f>
        <v>-58921.600480848814</v>
      </c>
      <c r="BF109" s="41">
        <f>-(BF108/2)*Inflation_WACC_Taxes_Price!$C$29-IF(AND(BF115=0,BF112&gt;0),BF107,BF107*Inflation_WACC_Taxes_Price!$C$29)</f>
        <v>-54207.872442380911</v>
      </c>
      <c r="BG109" s="41">
        <f>-(BG108/2)*Inflation_WACC_Taxes_Price!$C$29-IF(AND(BG115=0,BG112&gt;0),BG107,BG107*Inflation_WACC_Taxes_Price!$C$29)</f>
        <v>-623390.53308738046</v>
      </c>
      <c r="BH109" s="41">
        <f>-(BH108/2)*Inflation_WACC_Taxes_Price!$C$29-IF(AND(BH115=0,BH112&gt;0),BH107,BH107*Inflation_WACC_Taxes_Price!$C$29)</f>
        <v>0</v>
      </c>
      <c r="BI109" s="41">
        <f>-(BI108/2)*Inflation_WACC_Taxes_Price!$C$29-IF(AND(BI115=0,BI112&gt;0),BI107,BI107*Inflation_WACC_Taxes_Price!$C$29)</f>
        <v>0</v>
      </c>
      <c r="BJ109" s="41">
        <f>-(BJ108/2)*Inflation_WACC_Taxes_Price!$C$29-IF(AND(BJ115=0,BJ112&gt;0),BJ107,BJ107*Inflation_WACC_Taxes_Price!$C$29)</f>
        <v>0</v>
      </c>
      <c r="BK109" s="41">
        <f>-(BK108/2)*Inflation_WACC_Taxes_Price!$C$29-IF(AND(BK115=0,BK112&gt;0),BK107,BK107*Inflation_WACC_Taxes_Price!$C$29)</f>
        <v>0</v>
      </c>
      <c r="BL109" s="41">
        <f>-(BL108/2)*Inflation_WACC_Taxes_Price!$C$29-IF(AND(BL115=0,BL112&gt;0),BL107,BL107*Inflation_WACC_Taxes_Price!$C$29)</f>
        <v>0</v>
      </c>
      <c r="BM109" s="41">
        <f>-(BM108/2)*Inflation_WACC_Taxes_Price!$C$29-IF(AND(BM115=0,BM112&gt;0),BM107,BM107*Inflation_WACC_Taxes_Price!$C$29)</f>
        <v>0</v>
      </c>
      <c r="BN109" s="41">
        <f>-(BN108/2)*Inflation_WACC_Taxes_Price!$C$29-IF(AND(BN115=0,BN112&gt;0),BN107,BN107*Inflation_WACC_Taxes_Price!$C$29)</f>
        <v>0</v>
      </c>
      <c r="BO109" s="41">
        <f>-(BO108/2)*Inflation_WACC_Taxes_Price!$C$29-IF(AND(BO115=0,BO112&gt;0),BO107,BO107*Inflation_WACC_Taxes_Price!$C$29)</f>
        <v>0</v>
      </c>
      <c r="BP109" s="41">
        <f>-(BP108/2)*Inflation_WACC_Taxes_Price!$C$29-IF(AND(BP115=0,BP112&gt;0),BP107,BP107*Inflation_WACC_Taxes_Price!$C$29)</f>
        <v>0</v>
      </c>
      <c r="BQ109" s="41">
        <f>-(BQ108/2)*Inflation_WACC_Taxes_Price!$C$29-IF(AND(BQ115=0,BQ112&gt;0),BQ107,BQ107*Inflation_WACC_Taxes_Price!$C$29)</f>
        <v>0</v>
      </c>
      <c r="BR109" s="41">
        <f>-(BR108/2)*Inflation_WACC_Taxes_Price!$C$29-IF(AND(BR115=0,BR112&gt;0),BR107,BR107*Inflation_WACC_Taxes_Price!$C$29)</f>
        <v>0</v>
      </c>
      <c r="BS109" s="41">
        <f>-(BS108/2)*Inflation_WACC_Taxes_Price!$C$29-IF(AND(BS115=0,BS112&gt;0),BS107,BS107*Inflation_WACC_Taxes_Price!$C$29)</f>
        <v>0</v>
      </c>
      <c r="BT109" s="41">
        <f>-(BT108/2)*Inflation_WACC_Taxes_Price!$C$29-IF(AND(BT115=0,BT112&gt;0),BT107,BT107*Inflation_WACC_Taxes_Price!$C$29)</f>
        <v>0</v>
      </c>
      <c r="BU109" s="41">
        <f>-(BU108/2)*Inflation_WACC_Taxes_Price!$C$29-IF(AND(BU115=0,BU112&gt;0),BU107,BU107*Inflation_WACC_Taxes_Price!$C$29)</f>
        <v>0</v>
      </c>
      <c r="BV109" s="41">
        <f>-(BV108/2)*Inflation_WACC_Taxes_Price!$C$29-IF(AND(BV115=0,BV112&gt;0),BV107,BV107*Inflation_WACC_Taxes_Price!$C$29)</f>
        <v>0</v>
      </c>
      <c r="BW109" s="41">
        <f>-(BW108/2)*Inflation_WACC_Taxes_Price!$C$29-IF(AND(BW115=0,BW112&gt;0),BW107,BW107*Inflation_WACC_Taxes_Price!$C$29)</f>
        <v>0</v>
      </c>
      <c r="BX109" s="41">
        <f>-(BX108/2)*Inflation_WACC_Taxes_Price!$C$29-IF(AND(BX115=0,BX112&gt;0),BX107,BX107*Inflation_WACC_Taxes_Price!$C$29)</f>
        <v>0</v>
      </c>
      <c r="BY109" s="41">
        <f>-(BY108/2)*Inflation_WACC_Taxes_Price!$C$29-IF(AND(BY115=0,BY112&gt;0),BY107,BY107*Inflation_WACC_Taxes_Price!$C$29)</f>
        <v>0</v>
      </c>
      <c r="BZ109" s="41">
        <f>-(BZ108/2)*Inflation_WACC_Taxes_Price!$C$29-IF(AND(BZ115=0,BZ112&gt;0),BZ107,BZ107*Inflation_WACC_Taxes_Price!$C$29)</f>
        <v>0</v>
      </c>
      <c r="CA109" s="41">
        <f>-(CA108/2)*Inflation_WACC_Taxes_Price!$C$29-IF(AND(CA115=0,CA112&gt;0),CA107,CA107*Inflation_WACC_Taxes_Price!$C$29)</f>
        <v>0</v>
      </c>
      <c r="CB109" s="41">
        <f>-(CB108/2)*Inflation_WACC_Taxes_Price!$C$29-IF(AND(CB115=0,CB112&gt;0),CB107,CB107*Inflation_WACC_Taxes_Price!$C$29)</f>
        <v>0</v>
      </c>
      <c r="CC109" s="41">
        <f>-(CC108/2)*Inflation_WACC_Taxes_Price!$C$29-IF(AND(CC115=0,CC112&gt;0),CC107,CC107*Inflation_WACC_Taxes_Price!$C$29)</f>
        <v>0</v>
      </c>
      <c r="CD109" s="41">
        <f>-(CD108/2)*Inflation_WACC_Taxes_Price!$C$29-IF(AND(CD115=0,CD112&gt;0),CD107,CD107*Inflation_WACC_Taxes_Price!$C$29)</f>
        <v>0</v>
      </c>
      <c r="CE109" s="41">
        <f>-(CE108/2)*Inflation_WACC_Taxes_Price!$C$29-IF(AND(CE115=0,CE112&gt;0),CE107,CE107*Inflation_WACC_Taxes_Price!$C$29)</f>
        <v>0</v>
      </c>
      <c r="CF109" s="41">
        <f>-(CF108/2)*Inflation_WACC_Taxes_Price!$C$29-IF(AND(CF115=0,CF112&gt;0),CF107,CF107*Inflation_WACC_Taxes_Price!$C$29)</f>
        <v>0</v>
      </c>
      <c r="CG109" s="41">
        <f>-(CG108/2)*Inflation_WACC_Taxes_Price!$C$29-IF(AND(CG115=0,CG112&gt;0),CG107,CG107*Inflation_WACC_Taxes_Price!$C$29)</f>
        <v>0</v>
      </c>
      <c r="CH109" s="41">
        <f>-(CH108/2)*Inflation_WACC_Taxes_Price!$C$29-IF(AND(CH115=0,CH112&gt;0),CH107,CH107*Inflation_WACC_Taxes_Price!$C$29)</f>
        <v>0</v>
      </c>
      <c r="CI109" s="41">
        <f>-(CI108/2)*Inflation_WACC_Taxes_Price!$C$29-IF(AND(CI115=0,CI112&gt;0),CI107,CI107*Inflation_WACC_Taxes_Price!$C$29)</f>
        <v>0</v>
      </c>
      <c r="CJ109" s="41">
        <f>-(CJ108/2)*Inflation_WACC_Taxes_Price!$C$29-IF(AND(CJ115=0,CJ112&gt;0),CJ107,CJ107*Inflation_WACC_Taxes_Price!$C$29)</f>
        <v>0</v>
      </c>
      <c r="CK109" s="41">
        <f>-(CK108/2)*Inflation_WACC_Taxes_Price!$C$29-IF(AND(CK115=0,CK112&gt;0),CK107,CK107*Inflation_WACC_Taxes_Price!$C$29)</f>
        <v>0</v>
      </c>
      <c r="CL109" s="41">
        <f>-(CL108/2)*Inflation_WACC_Taxes_Price!$C$29-IF(AND(CL115=0,CL112&gt;0),CL107,CL107*Inflation_WACC_Taxes_Price!$C$29)</f>
        <v>0</v>
      </c>
      <c r="CM109" s="41">
        <f>-(CM108/2)*Inflation_WACC_Taxes_Price!$C$29-IF(AND(CM115=0,CM112&gt;0),CM107,CM107*Inflation_WACC_Taxes_Price!$C$29)</f>
        <v>0</v>
      </c>
      <c r="CN109" s="41">
        <f>-(CN108/2)*Inflation_WACC_Taxes_Price!$C$29-IF(AND(CN115=0,CN112&gt;0),CN107,CN107*Inflation_WACC_Taxes_Price!$C$29)</f>
        <v>0</v>
      </c>
      <c r="CO109" s="41">
        <f>-(CO108/2)*Inflation_WACC_Taxes_Price!$C$29-IF(AND(CO115=0,CO112&gt;0),CO107,CO107*Inflation_WACC_Taxes_Price!$C$29)</f>
        <v>0</v>
      </c>
      <c r="CP109" s="41">
        <f>-(CP108/2)*Inflation_WACC_Taxes_Price!$C$29-IF(AND(CP115=0,CP112&gt;0),CP107,CP107*Inflation_WACC_Taxes_Price!$C$29)</f>
        <v>0</v>
      </c>
      <c r="CQ109" s="41">
        <f>-(CQ108/2)*Inflation_WACC_Taxes_Price!$C$29-IF(AND(CQ115=0,CQ112&gt;0),CQ107,CQ107*Inflation_WACC_Taxes_Price!$C$29)</f>
        <v>0</v>
      </c>
      <c r="CR109" s="41">
        <f>-(CR108/2)*Inflation_WACC_Taxes_Price!$C$29-IF(AND(CR115=0,CR112&gt;0),CR107,CR107*Inflation_WACC_Taxes_Price!$C$29)</f>
        <v>0</v>
      </c>
      <c r="CS109" s="41">
        <f>-(CS108/2)*Inflation_WACC_Taxes_Price!$C$29-IF(AND(CS115=0,CS112&gt;0),CS107,CS107*Inflation_WACC_Taxes_Price!$C$29)</f>
        <v>0</v>
      </c>
      <c r="CT109" s="41">
        <f>-(CT108/2)*Inflation_WACC_Taxes_Price!$C$29-IF(AND(CT115=0,CT112&gt;0),CT107,CT107*Inflation_WACC_Taxes_Price!$C$29)</f>
        <v>0</v>
      </c>
      <c r="CU109" s="41">
        <f>-(CU108/2)*Inflation_WACC_Taxes_Price!$C$29-IF(AND(CU115=0,CU112&gt;0),CU107,CU107*Inflation_WACC_Taxes_Price!$C$29)</f>
        <v>0</v>
      </c>
      <c r="CV109" s="41">
        <f>-(CV108/2)*Inflation_WACC_Taxes_Price!$C$29-IF(AND(CV115=0,CV112&gt;0),CV107,CV107*Inflation_WACC_Taxes_Price!$C$29)</f>
        <v>0</v>
      </c>
      <c r="CW109" s="41">
        <f>-(CW108/2)*Inflation_WACC_Taxes_Price!$C$29-IF(AND(CW115=0,CW112&gt;0),CW107,CW107*Inflation_WACC_Taxes_Price!$C$29)</f>
        <v>0</v>
      </c>
      <c r="CX109" s="41">
        <f>-(CX108/2)*Inflation_WACC_Taxes_Price!$C$29-IF(AND(CX115=0,CX112&gt;0),CX107,CX107*Inflation_WACC_Taxes_Price!$C$29)</f>
        <v>0</v>
      </c>
      <c r="CY109" s="41">
        <f>-(CY108/2)*Inflation_WACC_Taxes_Price!$C$29-IF(AND(CY115=0,CY112&gt;0),CY107,CY107*Inflation_WACC_Taxes_Price!$C$29)</f>
        <v>0</v>
      </c>
      <c r="CZ109" s="41">
        <f>-(CZ108/2)*Inflation_WACC_Taxes_Price!$C$29-IF(AND(CZ115=0,CZ112&gt;0),CZ107,CZ107*Inflation_WACC_Taxes_Price!$C$29)</f>
        <v>0</v>
      </c>
      <c r="DA109" s="41">
        <f>-(DA108/2)*Inflation_WACC_Taxes_Price!$C$29-IF(AND(DA115=0,DA112&gt;0),DA107,DA107*Inflation_WACC_Taxes_Price!$C$29)</f>
        <v>0</v>
      </c>
      <c r="DB109" s="41">
        <f>-(DB108/2)*Inflation_WACC_Taxes_Price!$C$29-IF(AND(DB115=0,DB112&gt;0),DB107,DB107*Inflation_WACC_Taxes_Price!$C$29)</f>
        <v>0</v>
      </c>
      <c r="DC109" s="41">
        <f>-(DC108/2)*Inflation_WACC_Taxes_Price!$C$29-IF(AND(DC115=0,DC112&gt;0),DC107,DC107*Inflation_WACC_Taxes_Price!$C$29)</f>
        <v>0</v>
      </c>
    </row>
    <row r="110" spans="2:107" x14ac:dyDescent="0.35">
      <c r="B110" s="40" t="s">
        <v>104</v>
      </c>
      <c r="H110" s="41">
        <f>H107+H108+H109</f>
        <v>0</v>
      </c>
      <c r="I110" s="41">
        <f>I107+I108+I109</f>
        <v>0</v>
      </c>
      <c r="J110" s="41">
        <f t="shared" ref="J110:BU110" si="100">J107+J108+J109</f>
        <v>0</v>
      </c>
      <c r="K110" s="41">
        <f t="shared" si="100"/>
        <v>0</v>
      </c>
      <c r="L110" s="41">
        <f t="shared" si="100"/>
        <v>0</v>
      </c>
      <c r="M110" s="41">
        <f t="shared" si="100"/>
        <v>0</v>
      </c>
      <c r="N110" s="41">
        <f t="shared" si="100"/>
        <v>24439696.000415999</v>
      </c>
      <c r="O110" s="41">
        <f t="shared" si="100"/>
        <v>22484520.320382718</v>
      </c>
      <c r="P110" s="41">
        <f t="shared" si="100"/>
        <v>20685758.694752101</v>
      </c>
      <c r="Q110" s="41">
        <f t="shared" si="100"/>
        <v>19030897.999171931</v>
      </c>
      <c r="R110" s="41">
        <f t="shared" si="100"/>
        <v>17508426.159238178</v>
      </c>
      <c r="S110" s="41">
        <f t="shared" si="100"/>
        <v>16107752.066499123</v>
      </c>
      <c r="T110" s="41">
        <f t="shared" si="100"/>
        <v>14819131.901179194</v>
      </c>
      <c r="U110" s="41">
        <f t="shared" si="100"/>
        <v>13633601.349084858</v>
      </c>
      <c r="V110" s="41">
        <f t="shared" si="100"/>
        <v>12542913.241158068</v>
      </c>
      <c r="W110" s="41">
        <f t="shared" si="100"/>
        <v>11539480.181865422</v>
      </c>
      <c r="X110" s="41">
        <f t="shared" si="100"/>
        <v>10616321.767316189</v>
      </c>
      <c r="Y110" s="41">
        <f t="shared" si="100"/>
        <v>9767016.0259308927</v>
      </c>
      <c r="Z110" s="41">
        <f t="shared" si="100"/>
        <v>8985654.7438564207</v>
      </c>
      <c r="AA110" s="41">
        <f t="shared" si="100"/>
        <v>8266802.3643479068</v>
      </c>
      <c r="AB110" s="41">
        <f t="shared" si="100"/>
        <v>7605458.175200074</v>
      </c>
      <c r="AC110" s="41">
        <f t="shared" si="100"/>
        <v>6997021.5211840682</v>
      </c>
      <c r="AD110" s="41">
        <f t="shared" si="100"/>
        <v>6437259.7994893426</v>
      </c>
      <c r="AE110" s="41">
        <f t="shared" si="100"/>
        <v>5922279.0155301951</v>
      </c>
      <c r="AF110" s="41">
        <f t="shared" si="100"/>
        <v>5448496.6942877797</v>
      </c>
      <c r="AG110" s="41">
        <f t="shared" si="100"/>
        <v>5012616.9587447569</v>
      </c>
      <c r="AH110" s="41">
        <f t="shared" si="100"/>
        <v>4611607.6020451766</v>
      </c>
      <c r="AI110" s="41">
        <f t="shared" si="100"/>
        <v>4242678.9938815627</v>
      </c>
      <c r="AJ110" s="41">
        <f t="shared" si="100"/>
        <v>3903264.6743710376</v>
      </c>
      <c r="AK110" s="41">
        <f t="shared" si="100"/>
        <v>3591003.5004213545</v>
      </c>
      <c r="AL110" s="41">
        <f t="shared" si="100"/>
        <v>3303723.220387646</v>
      </c>
      <c r="AM110" s="41">
        <f t="shared" si="100"/>
        <v>3039425.3627566341</v>
      </c>
      <c r="AN110" s="41">
        <f t="shared" si="100"/>
        <v>2796271.3337361035</v>
      </c>
      <c r="AO110" s="41">
        <f t="shared" si="100"/>
        <v>2572569.627037215</v>
      </c>
      <c r="AP110" s="41">
        <f t="shared" si="100"/>
        <v>2366764.056874238</v>
      </c>
      <c r="AQ110" s="41">
        <f t="shared" si="100"/>
        <v>2177422.9323242991</v>
      </c>
      <c r="AR110" s="41">
        <f t="shared" si="100"/>
        <v>2003229.0977383552</v>
      </c>
      <c r="AS110" s="41">
        <f t="shared" si="100"/>
        <v>1842970.7699192867</v>
      </c>
      <c r="AT110" s="41">
        <f t="shared" si="100"/>
        <v>1695533.1083257438</v>
      </c>
      <c r="AU110" s="41">
        <f t="shared" si="100"/>
        <v>1559890.4596596842</v>
      </c>
      <c r="AV110" s="41">
        <f t="shared" si="100"/>
        <v>1435099.2228869095</v>
      </c>
      <c r="AW110" s="41">
        <f t="shared" si="100"/>
        <v>1320291.2850559568</v>
      </c>
      <c r="AX110" s="41">
        <f t="shared" si="100"/>
        <v>1214667.9822514802</v>
      </c>
      <c r="AY110" s="41">
        <f t="shared" si="100"/>
        <v>1117494.5436713619</v>
      </c>
      <c r="AZ110" s="41">
        <f t="shared" si="100"/>
        <v>1028094.9801776529</v>
      </c>
      <c r="BA110" s="41">
        <f t="shared" si="100"/>
        <v>945847.38176344067</v>
      </c>
      <c r="BB110" s="41">
        <f t="shared" si="100"/>
        <v>870179.59122236539</v>
      </c>
      <c r="BC110" s="41">
        <f t="shared" si="100"/>
        <v>800565.22392457619</v>
      </c>
      <c r="BD110" s="41">
        <f t="shared" si="100"/>
        <v>736520.00601061014</v>
      </c>
      <c r="BE110" s="41">
        <f t="shared" si="100"/>
        <v>677598.40552976134</v>
      </c>
      <c r="BF110" s="41">
        <f t="shared" si="100"/>
        <v>623390.53308738046</v>
      </c>
      <c r="BG110" s="41">
        <f t="shared" si="100"/>
        <v>0</v>
      </c>
      <c r="BH110" s="41">
        <f t="shared" si="100"/>
        <v>0</v>
      </c>
      <c r="BI110" s="41">
        <f t="shared" si="100"/>
        <v>0</v>
      </c>
      <c r="BJ110" s="41">
        <f t="shared" si="100"/>
        <v>0</v>
      </c>
      <c r="BK110" s="41">
        <f t="shared" si="100"/>
        <v>0</v>
      </c>
      <c r="BL110" s="41">
        <f t="shared" si="100"/>
        <v>0</v>
      </c>
      <c r="BM110" s="41">
        <f t="shared" si="100"/>
        <v>0</v>
      </c>
      <c r="BN110" s="41">
        <f t="shared" si="100"/>
        <v>0</v>
      </c>
      <c r="BO110" s="41">
        <f t="shared" si="100"/>
        <v>0</v>
      </c>
      <c r="BP110" s="41">
        <f t="shared" si="100"/>
        <v>0</v>
      </c>
      <c r="BQ110" s="41">
        <f t="shared" si="100"/>
        <v>0</v>
      </c>
      <c r="BR110" s="41">
        <f t="shared" si="100"/>
        <v>0</v>
      </c>
      <c r="BS110" s="41">
        <f t="shared" si="100"/>
        <v>0</v>
      </c>
      <c r="BT110" s="41">
        <f t="shared" si="100"/>
        <v>0</v>
      </c>
      <c r="BU110" s="41">
        <f t="shared" si="100"/>
        <v>0</v>
      </c>
      <c r="BV110" s="41">
        <f t="shared" ref="BV110:DC110" si="101">BV107+BV108+BV109</f>
        <v>0</v>
      </c>
      <c r="BW110" s="41">
        <f t="shared" si="101"/>
        <v>0</v>
      </c>
      <c r="BX110" s="41">
        <f t="shared" si="101"/>
        <v>0</v>
      </c>
      <c r="BY110" s="41">
        <f t="shared" si="101"/>
        <v>0</v>
      </c>
      <c r="BZ110" s="41">
        <f t="shared" si="101"/>
        <v>0</v>
      </c>
      <c r="CA110" s="41">
        <f t="shared" si="101"/>
        <v>0</v>
      </c>
      <c r="CB110" s="41">
        <f t="shared" si="101"/>
        <v>0</v>
      </c>
      <c r="CC110" s="41">
        <f t="shared" si="101"/>
        <v>0</v>
      </c>
      <c r="CD110" s="41">
        <f t="shared" si="101"/>
        <v>0</v>
      </c>
      <c r="CE110" s="41">
        <f t="shared" si="101"/>
        <v>0</v>
      </c>
      <c r="CF110" s="41">
        <f t="shared" si="101"/>
        <v>0</v>
      </c>
      <c r="CG110" s="41">
        <f t="shared" si="101"/>
        <v>0</v>
      </c>
      <c r="CH110" s="41">
        <f t="shared" si="101"/>
        <v>0</v>
      </c>
      <c r="CI110" s="41">
        <f t="shared" si="101"/>
        <v>0</v>
      </c>
      <c r="CJ110" s="41">
        <f t="shared" si="101"/>
        <v>0</v>
      </c>
      <c r="CK110" s="41">
        <f t="shared" si="101"/>
        <v>0</v>
      </c>
      <c r="CL110" s="41">
        <f t="shared" si="101"/>
        <v>0</v>
      </c>
      <c r="CM110" s="41">
        <f t="shared" si="101"/>
        <v>0</v>
      </c>
      <c r="CN110" s="41">
        <f t="shared" si="101"/>
        <v>0</v>
      </c>
      <c r="CO110" s="41">
        <f t="shared" si="101"/>
        <v>0</v>
      </c>
      <c r="CP110" s="41">
        <f t="shared" si="101"/>
        <v>0</v>
      </c>
      <c r="CQ110" s="41">
        <f t="shared" si="101"/>
        <v>0</v>
      </c>
      <c r="CR110" s="41">
        <f t="shared" si="101"/>
        <v>0</v>
      </c>
      <c r="CS110" s="41">
        <f t="shared" si="101"/>
        <v>0</v>
      </c>
      <c r="CT110" s="41">
        <f t="shared" si="101"/>
        <v>0</v>
      </c>
      <c r="CU110" s="41">
        <f t="shared" si="101"/>
        <v>0</v>
      </c>
      <c r="CV110" s="41">
        <f t="shared" si="101"/>
        <v>0</v>
      </c>
      <c r="CW110" s="41">
        <f t="shared" si="101"/>
        <v>0</v>
      </c>
      <c r="CX110" s="41">
        <f t="shared" si="101"/>
        <v>0</v>
      </c>
      <c r="CY110" s="41">
        <f t="shared" si="101"/>
        <v>0</v>
      </c>
      <c r="CZ110" s="41">
        <f t="shared" si="101"/>
        <v>0</v>
      </c>
      <c r="DA110" s="41">
        <f t="shared" si="101"/>
        <v>0</v>
      </c>
      <c r="DB110" s="41">
        <f t="shared" si="101"/>
        <v>0</v>
      </c>
      <c r="DC110" s="41">
        <f t="shared" si="101"/>
        <v>0</v>
      </c>
    </row>
    <row r="111" spans="2:107" x14ac:dyDescent="0.35">
      <c r="B111" s="40"/>
    </row>
    <row r="112" spans="2:107" x14ac:dyDescent="0.35">
      <c r="B112" s="40" t="s">
        <v>106</v>
      </c>
      <c r="H112" s="41">
        <f>C115</f>
        <v>0</v>
      </c>
      <c r="I112" s="41">
        <f>H115</f>
        <v>0</v>
      </c>
      <c r="J112" s="41">
        <f t="shared" ref="J112:BU112" si="102">I115</f>
        <v>0</v>
      </c>
      <c r="K112" s="41">
        <f t="shared" si="102"/>
        <v>0</v>
      </c>
      <c r="L112" s="41">
        <f t="shared" si="102"/>
        <v>0</v>
      </c>
      <c r="M112" s="41">
        <f t="shared" si="102"/>
        <v>0</v>
      </c>
      <c r="N112" s="41">
        <f t="shared" si="102"/>
        <v>0</v>
      </c>
      <c r="O112" s="41">
        <f t="shared" si="102"/>
        <v>25175149.815243334</v>
      </c>
      <c r="P112" s="41">
        <f t="shared" si="102"/>
        <v>24609416.111529998</v>
      </c>
      <c r="Q112" s="41">
        <f t="shared" si="102"/>
        <v>24043682.407816663</v>
      </c>
      <c r="R112" s="41">
        <f t="shared" si="102"/>
        <v>23477948.704103328</v>
      </c>
      <c r="S112" s="41">
        <f t="shared" si="102"/>
        <v>22912215.000389993</v>
      </c>
      <c r="T112" s="41">
        <f t="shared" si="102"/>
        <v>22346481.296676658</v>
      </c>
      <c r="U112" s="41">
        <f t="shared" si="102"/>
        <v>21780747.592963323</v>
      </c>
      <c r="V112" s="41">
        <f t="shared" si="102"/>
        <v>21215013.889249988</v>
      </c>
      <c r="W112" s="41">
        <f t="shared" si="102"/>
        <v>20649280.185536653</v>
      </c>
      <c r="X112" s="41">
        <f t="shared" si="102"/>
        <v>20083546.481823318</v>
      </c>
      <c r="Y112" s="41">
        <f t="shared" si="102"/>
        <v>19517812.778109983</v>
      </c>
      <c r="Z112" s="41">
        <f t="shared" si="102"/>
        <v>18952079.074396648</v>
      </c>
      <c r="AA112" s="41">
        <f t="shared" si="102"/>
        <v>18386345.370683312</v>
      </c>
      <c r="AB112" s="41">
        <f t="shared" si="102"/>
        <v>17820611.666969977</v>
      </c>
      <c r="AC112" s="41">
        <f t="shared" si="102"/>
        <v>17254877.963256642</v>
      </c>
      <c r="AD112" s="41">
        <f t="shared" si="102"/>
        <v>16689144.259543309</v>
      </c>
      <c r="AE112" s="41">
        <f t="shared" si="102"/>
        <v>16123410.555829976</v>
      </c>
      <c r="AF112" s="41">
        <f t="shared" si="102"/>
        <v>15557676.852116643</v>
      </c>
      <c r="AG112" s="41">
        <f t="shared" si="102"/>
        <v>14991943.148403309</v>
      </c>
      <c r="AH112" s="41">
        <f t="shared" si="102"/>
        <v>14426209.444689976</v>
      </c>
      <c r="AI112" s="41">
        <f t="shared" si="102"/>
        <v>13860475.740976643</v>
      </c>
      <c r="AJ112" s="41">
        <f t="shared" si="102"/>
        <v>13294742.03726331</v>
      </c>
      <c r="AK112" s="41">
        <f t="shared" si="102"/>
        <v>12729008.333549976</v>
      </c>
      <c r="AL112" s="41">
        <f t="shared" si="102"/>
        <v>12163274.629836643</v>
      </c>
      <c r="AM112" s="41">
        <f t="shared" si="102"/>
        <v>11597540.92612331</v>
      </c>
      <c r="AN112" s="41">
        <f t="shared" si="102"/>
        <v>11031807.222409977</v>
      </c>
      <c r="AO112" s="41">
        <f t="shared" si="102"/>
        <v>10466073.518696643</v>
      </c>
      <c r="AP112" s="41">
        <f t="shared" si="102"/>
        <v>9900339.8149833102</v>
      </c>
      <c r="AQ112" s="41">
        <f t="shared" si="102"/>
        <v>9334606.1112699769</v>
      </c>
      <c r="AR112" s="41">
        <f t="shared" si="102"/>
        <v>8768872.4075566437</v>
      </c>
      <c r="AS112" s="41">
        <f t="shared" si="102"/>
        <v>8203138.7038433105</v>
      </c>
      <c r="AT112" s="41">
        <f t="shared" si="102"/>
        <v>7637405.0001299772</v>
      </c>
      <c r="AU112" s="41">
        <f t="shared" si="102"/>
        <v>7071671.296416644</v>
      </c>
      <c r="AV112" s="41">
        <f t="shared" si="102"/>
        <v>6505937.5927033108</v>
      </c>
      <c r="AW112" s="41">
        <f t="shared" si="102"/>
        <v>5940203.8889899775</v>
      </c>
      <c r="AX112" s="41">
        <f t="shared" si="102"/>
        <v>5374470.1852766443</v>
      </c>
      <c r="AY112" s="41">
        <f t="shared" si="102"/>
        <v>4808736.4815633111</v>
      </c>
      <c r="AZ112" s="41">
        <f t="shared" si="102"/>
        <v>4243002.7778499778</v>
      </c>
      <c r="BA112" s="41">
        <f t="shared" si="102"/>
        <v>3677269.0741366446</v>
      </c>
      <c r="BB112" s="41">
        <f t="shared" si="102"/>
        <v>3111535.3704233114</v>
      </c>
      <c r="BC112" s="41">
        <f t="shared" si="102"/>
        <v>2545801.6667099781</v>
      </c>
      <c r="BD112" s="41">
        <f t="shared" si="102"/>
        <v>1980067.9629966449</v>
      </c>
      <c r="BE112" s="41">
        <f t="shared" si="102"/>
        <v>1414334.2592833117</v>
      </c>
      <c r="BF112" s="41">
        <f t="shared" si="102"/>
        <v>848600.55556997831</v>
      </c>
      <c r="BG112" s="41">
        <f t="shared" si="102"/>
        <v>282866.85185664496</v>
      </c>
      <c r="BH112" s="41">
        <f t="shared" si="102"/>
        <v>0</v>
      </c>
      <c r="BI112" s="41">
        <f t="shared" si="102"/>
        <v>0</v>
      </c>
      <c r="BJ112" s="41">
        <f t="shared" si="102"/>
        <v>0</v>
      </c>
      <c r="BK112" s="41">
        <f t="shared" si="102"/>
        <v>0</v>
      </c>
      <c r="BL112" s="41">
        <f t="shared" si="102"/>
        <v>0</v>
      </c>
      <c r="BM112" s="41">
        <f t="shared" si="102"/>
        <v>0</v>
      </c>
      <c r="BN112" s="41">
        <f t="shared" si="102"/>
        <v>0</v>
      </c>
      <c r="BO112" s="41">
        <f t="shared" si="102"/>
        <v>0</v>
      </c>
      <c r="BP112" s="41">
        <f t="shared" si="102"/>
        <v>0</v>
      </c>
      <c r="BQ112" s="41">
        <f t="shared" si="102"/>
        <v>0</v>
      </c>
      <c r="BR112" s="41">
        <f t="shared" si="102"/>
        <v>0</v>
      </c>
      <c r="BS112" s="41">
        <f t="shared" si="102"/>
        <v>0</v>
      </c>
      <c r="BT112" s="41">
        <f t="shared" si="102"/>
        <v>0</v>
      </c>
      <c r="BU112" s="41">
        <f t="shared" si="102"/>
        <v>0</v>
      </c>
      <c r="BV112" s="41">
        <f t="shared" ref="BV112:DC112" si="103">BU115</f>
        <v>0</v>
      </c>
      <c r="BW112" s="41">
        <f t="shared" si="103"/>
        <v>0</v>
      </c>
      <c r="BX112" s="41">
        <f t="shared" si="103"/>
        <v>0</v>
      </c>
      <c r="BY112" s="41">
        <f t="shared" si="103"/>
        <v>0</v>
      </c>
      <c r="BZ112" s="41">
        <f t="shared" si="103"/>
        <v>0</v>
      </c>
      <c r="CA112" s="41">
        <f t="shared" si="103"/>
        <v>0</v>
      </c>
      <c r="CB112" s="41">
        <f t="shared" si="103"/>
        <v>0</v>
      </c>
      <c r="CC112" s="41">
        <f t="shared" si="103"/>
        <v>0</v>
      </c>
      <c r="CD112" s="41">
        <f t="shared" si="103"/>
        <v>0</v>
      </c>
      <c r="CE112" s="41">
        <f t="shared" si="103"/>
        <v>0</v>
      </c>
      <c r="CF112" s="41">
        <f t="shared" si="103"/>
        <v>0</v>
      </c>
      <c r="CG112" s="41">
        <f t="shared" si="103"/>
        <v>0</v>
      </c>
      <c r="CH112" s="41">
        <f t="shared" si="103"/>
        <v>0</v>
      </c>
      <c r="CI112" s="41">
        <f t="shared" si="103"/>
        <v>0</v>
      </c>
      <c r="CJ112" s="41">
        <f t="shared" si="103"/>
        <v>0</v>
      </c>
      <c r="CK112" s="41">
        <f t="shared" si="103"/>
        <v>0</v>
      </c>
      <c r="CL112" s="41">
        <f t="shared" si="103"/>
        <v>0</v>
      </c>
      <c r="CM112" s="41">
        <f t="shared" si="103"/>
        <v>0</v>
      </c>
      <c r="CN112" s="41">
        <f t="shared" si="103"/>
        <v>0</v>
      </c>
      <c r="CO112" s="41">
        <f t="shared" si="103"/>
        <v>0</v>
      </c>
      <c r="CP112" s="41">
        <f t="shared" si="103"/>
        <v>0</v>
      </c>
      <c r="CQ112" s="41">
        <f t="shared" si="103"/>
        <v>0</v>
      </c>
      <c r="CR112" s="41">
        <f t="shared" si="103"/>
        <v>0</v>
      </c>
      <c r="CS112" s="41">
        <f t="shared" si="103"/>
        <v>0</v>
      </c>
      <c r="CT112" s="41">
        <f t="shared" si="103"/>
        <v>0</v>
      </c>
      <c r="CU112" s="41">
        <f t="shared" si="103"/>
        <v>0</v>
      </c>
      <c r="CV112" s="41">
        <f t="shared" si="103"/>
        <v>0</v>
      </c>
      <c r="CW112" s="41">
        <f t="shared" si="103"/>
        <v>0</v>
      </c>
      <c r="CX112" s="41">
        <f t="shared" si="103"/>
        <v>0</v>
      </c>
      <c r="CY112" s="41">
        <f t="shared" si="103"/>
        <v>0</v>
      </c>
      <c r="CZ112" s="41">
        <f t="shared" si="103"/>
        <v>0</v>
      </c>
      <c r="DA112" s="41">
        <f t="shared" si="103"/>
        <v>0</v>
      </c>
      <c r="DB112" s="41">
        <f t="shared" si="103"/>
        <v>0</v>
      </c>
      <c r="DC112" s="41">
        <f t="shared" si="103"/>
        <v>0</v>
      </c>
    </row>
    <row r="113" spans="2:107" x14ac:dyDescent="0.35">
      <c r="B113" s="40" t="s">
        <v>111</v>
      </c>
      <c r="H113" s="41">
        <f t="shared" ref="H113:BS113" si="104">H$90</f>
        <v>0</v>
      </c>
      <c r="I113" s="41">
        <f t="shared" si="104"/>
        <v>0</v>
      </c>
      <c r="J113" s="41">
        <f t="shared" si="104"/>
        <v>0</v>
      </c>
      <c r="K113" s="41">
        <f t="shared" si="104"/>
        <v>0</v>
      </c>
      <c r="L113" s="41">
        <f t="shared" si="104"/>
        <v>0</v>
      </c>
      <c r="M113" s="41">
        <f t="shared" si="104"/>
        <v>0</v>
      </c>
      <c r="N113" s="41">
        <f t="shared" si="104"/>
        <v>25458016.667100001</v>
      </c>
      <c r="O113" s="41">
        <f t="shared" si="104"/>
        <v>0</v>
      </c>
      <c r="P113" s="41">
        <f t="shared" si="104"/>
        <v>0</v>
      </c>
      <c r="Q113" s="41">
        <f t="shared" si="104"/>
        <v>0</v>
      </c>
      <c r="R113" s="41">
        <f t="shared" si="104"/>
        <v>0</v>
      </c>
      <c r="S113" s="41">
        <f t="shared" si="104"/>
        <v>0</v>
      </c>
      <c r="T113" s="41">
        <f t="shared" si="104"/>
        <v>0</v>
      </c>
      <c r="U113" s="41">
        <f t="shared" si="104"/>
        <v>0</v>
      </c>
      <c r="V113" s="41">
        <f t="shared" si="104"/>
        <v>0</v>
      </c>
      <c r="W113" s="41">
        <f t="shared" si="104"/>
        <v>0</v>
      </c>
      <c r="X113" s="41">
        <f t="shared" si="104"/>
        <v>0</v>
      </c>
      <c r="Y113" s="41">
        <f t="shared" si="104"/>
        <v>0</v>
      </c>
      <c r="Z113" s="41">
        <f t="shared" si="104"/>
        <v>0</v>
      </c>
      <c r="AA113" s="41">
        <f t="shared" si="104"/>
        <v>0</v>
      </c>
      <c r="AB113" s="41">
        <f t="shared" si="104"/>
        <v>0</v>
      </c>
      <c r="AC113" s="41">
        <f t="shared" si="104"/>
        <v>0</v>
      </c>
      <c r="AD113" s="41">
        <f t="shared" si="104"/>
        <v>0</v>
      </c>
      <c r="AE113" s="41">
        <f t="shared" si="104"/>
        <v>0</v>
      </c>
      <c r="AF113" s="41">
        <f t="shared" si="104"/>
        <v>0</v>
      </c>
      <c r="AG113" s="41">
        <f t="shared" si="104"/>
        <v>0</v>
      </c>
      <c r="AH113" s="41">
        <f t="shared" si="104"/>
        <v>0</v>
      </c>
      <c r="AI113" s="41">
        <f t="shared" si="104"/>
        <v>0</v>
      </c>
      <c r="AJ113" s="41">
        <f t="shared" si="104"/>
        <v>0</v>
      </c>
      <c r="AK113" s="41">
        <f t="shared" si="104"/>
        <v>0</v>
      </c>
      <c r="AL113" s="41">
        <f t="shared" si="104"/>
        <v>0</v>
      </c>
      <c r="AM113" s="41">
        <f t="shared" si="104"/>
        <v>0</v>
      </c>
      <c r="AN113" s="41">
        <f t="shared" si="104"/>
        <v>0</v>
      </c>
      <c r="AO113" s="41">
        <f t="shared" si="104"/>
        <v>0</v>
      </c>
      <c r="AP113" s="41">
        <f t="shared" si="104"/>
        <v>0</v>
      </c>
      <c r="AQ113" s="41">
        <f t="shared" si="104"/>
        <v>0</v>
      </c>
      <c r="AR113" s="41">
        <f t="shared" si="104"/>
        <v>0</v>
      </c>
      <c r="AS113" s="41">
        <f t="shared" si="104"/>
        <v>0</v>
      </c>
      <c r="AT113" s="41">
        <f t="shared" si="104"/>
        <v>0</v>
      </c>
      <c r="AU113" s="41">
        <f t="shared" si="104"/>
        <v>0</v>
      </c>
      <c r="AV113" s="41">
        <f t="shared" si="104"/>
        <v>0</v>
      </c>
      <c r="AW113" s="41">
        <f t="shared" si="104"/>
        <v>0</v>
      </c>
      <c r="AX113" s="41">
        <f t="shared" si="104"/>
        <v>0</v>
      </c>
      <c r="AY113" s="41">
        <f t="shared" si="104"/>
        <v>0</v>
      </c>
      <c r="AZ113" s="41">
        <f t="shared" si="104"/>
        <v>0</v>
      </c>
      <c r="BA113" s="41">
        <f t="shared" si="104"/>
        <v>0</v>
      </c>
      <c r="BB113" s="41">
        <f t="shared" si="104"/>
        <v>0</v>
      </c>
      <c r="BC113" s="41">
        <f t="shared" si="104"/>
        <v>0</v>
      </c>
      <c r="BD113" s="41">
        <f t="shared" si="104"/>
        <v>0</v>
      </c>
      <c r="BE113" s="41">
        <f t="shared" si="104"/>
        <v>0</v>
      </c>
      <c r="BF113" s="41">
        <f t="shared" si="104"/>
        <v>0</v>
      </c>
      <c r="BG113" s="41">
        <f t="shared" si="104"/>
        <v>0</v>
      </c>
      <c r="BH113" s="41">
        <f t="shared" si="104"/>
        <v>0</v>
      </c>
      <c r="BI113" s="41">
        <f t="shared" si="104"/>
        <v>0</v>
      </c>
      <c r="BJ113" s="41">
        <f t="shared" si="104"/>
        <v>0</v>
      </c>
      <c r="BK113" s="41">
        <f t="shared" si="104"/>
        <v>0</v>
      </c>
      <c r="BL113" s="41">
        <f t="shared" si="104"/>
        <v>0</v>
      </c>
      <c r="BM113" s="41">
        <f t="shared" si="104"/>
        <v>0</v>
      </c>
      <c r="BN113" s="41">
        <f t="shared" si="104"/>
        <v>0</v>
      </c>
      <c r="BO113" s="41">
        <f t="shared" si="104"/>
        <v>0</v>
      </c>
      <c r="BP113" s="41">
        <f t="shared" si="104"/>
        <v>0</v>
      </c>
      <c r="BQ113" s="41">
        <f t="shared" si="104"/>
        <v>0</v>
      </c>
      <c r="BR113" s="41">
        <f t="shared" si="104"/>
        <v>0</v>
      </c>
      <c r="BS113" s="41">
        <f t="shared" si="104"/>
        <v>0</v>
      </c>
      <c r="BT113" s="41">
        <f t="shared" ref="BT113:DC113" si="105">BT$90</f>
        <v>0</v>
      </c>
      <c r="BU113" s="41">
        <f t="shared" si="105"/>
        <v>0</v>
      </c>
      <c r="BV113" s="41">
        <f t="shared" si="105"/>
        <v>0</v>
      </c>
      <c r="BW113" s="41">
        <f t="shared" si="105"/>
        <v>0</v>
      </c>
      <c r="BX113" s="41">
        <f t="shared" si="105"/>
        <v>0</v>
      </c>
      <c r="BY113" s="41">
        <f t="shared" si="105"/>
        <v>0</v>
      </c>
      <c r="BZ113" s="41">
        <f t="shared" si="105"/>
        <v>0</v>
      </c>
      <c r="CA113" s="41">
        <f t="shared" si="105"/>
        <v>0</v>
      </c>
      <c r="CB113" s="41">
        <f t="shared" si="105"/>
        <v>0</v>
      </c>
      <c r="CC113" s="41">
        <f t="shared" si="105"/>
        <v>0</v>
      </c>
      <c r="CD113" s="41">
        <f t="shared" si="105"/>
        <v>0</v>
      </c>
      <c r="CE113" s="41">
        <f t="shared" si="105"/>
        <v>0</v>
      </c>
      <c r="CF113" s="41">
        <f t="shared" si="105"/>
        <v>0</v>
      </c>
      <c r="CG113" s="41">
        <f t="shared" si="105"/>
        <v>0</v>
      </c>
      <c r="CH113" s="41">
        <f t="shared" si="105"/>
        <v>0</v>
      </c>
      <c r="CI113" s="41">
        <f t="shared" si="105"/>
        <v>0</v>
      </c>
      <c r="CJ113" s="41">
        <f t="shared" si="105"/>
        <v>0</v>
      </c>
      <c r="CK113" s="41">
        <f t="shared" si="105"/>
        <v>0</v>
      </c>
      <c r="CL113" s="41">
        <f t="shared" si="105"/>
        <v>0</v>
      </c>
      <c r="CM113" s="41">
        <f t="shared" si="105"/>
        <v>0</v>
      </c>
      <c r="CN113" s="41">
        <f t="shared" si="105"/>
        <v>0</v>
      </c>
      <c r="CO113" s="41">
        <f t="shared" si="105"/>
        <v>0</v>
      </c>
      <c r="CP113" s="41">
        <f t="shared" si="105"/>
        <v>0</v>
      </c>
      <c r="CQ113" s="41">
        <f t="shared" si="105"/>
        <v>0</v>
      </c>
      <c r="CR113" s="41">
        <f t="shared" si="105"/>
        <v>0</v>
      </c>
      <c r="CS113" s="41">
        <f t="shared" si="105"/>
        <v>0</v>
      </c>
      <c r="CT113" s="41">
        <f t="shared" si="105"/>
        <v>0</v>
      </c>
      <c r="CU113" s="41">
        <f t="shared" si="105"/>
        <v>0</v>
      </c>
      <c r="CV113" s="41">
        <f t="shared" si="105"/>
        <v>0</v>
      </c>
      <c r="CW113" s="41">
        <f t="shared" si="105"/>
        <v>0</v>
      </c>
      <c r="CX113" s="41">
        <f t="shared" si="105"/>
        <v>0</v>
      </c>
      <c r="CY113" s="41">
        <f t="shared" si="105"/>
        <v>0</v>
      </c>
      <c r="CZ113" s="41">
        <f t="shared" si="105"/>
        <v>0</v>
      </c>
      <c r="DA113" s="41">
        <f t="shared" si="105"/>
        <v>0</v>
      </c>
      <c r="DB113" s="41">
        <f t="shared" si="105"/>
        <v>0</v>
      </c>
      <c r="DC113" s="41">
        <f t="shared" si="105"/>
        <v>0</v>
      </c>
    </row>
    <row r="114" spans="2:107" x14ac:dyDescent="0.35">
      <c r="B114" s="40" t="s">
        <v>95</v>
      </c>
      <c r="H114" s="41">
        <f>-(H113/2)*Inflation_WACC_Taxes_Price!$C$28-MIN(H112,SUM(C113:$C113)*Inflation_WACC_Taxes_Price!$C$28)</f>
        <v>0</v>
      </c>
      <c r="I114" s="41">
        <f>-(I113/2)*Inflation_WACC_Taxes_Price!$C$28-MIN(I112,SUM($C113:H113)*Inflation_WACC_Taxes_Price!$C$28)</f>
        <v>0</v>
      </c>
      <c r="J114" s="41">
        <f>-(J113/2)*Inflation_WACC_Taxes_Price!$C$28-MIN(J112,SUM($C113:I113)*Inflation_WACC_Taxes_Price!$C$28)</f>
        <v>0</v>
      </c>
      <c r="K114" s="41">
        <f>-(K113/2)*Inflation_WACC_Taxes_Price!$C$28-MIN(K112,SUM($C113:J113)*Inflation_WACC_Taxes_Price!$C$28)</f>
        <v>0</v>
      </c>
      <c r="L114" s="41">
        <f>-(L113/2)*Inflation_WACC_Taxes_Price!$C$28-MIN(L112,SUM($C113:K113)*Inflation_WACC_Taxes_Price!$C$28)</f>
        <v>0</v>
      </c>
      <c r="M114" s="41">
        <f>-(M113/2)*Inflation_WACC_Taxes_Price!$C$28-MIN(M112,SUM($C113:L113)*Inflation_WACC_Taxes_Price!$C$28)</f>
        <v>0</v>
      </c>
      <c r="N114" s="41">
        <f>-(N113/2)*Inflation_WACC_Taxes_Price!$C$28-MIN(N112,SUM($C113:M113)*Inflation_WACC_Taxes_Price!$C$28)</f>
        <v>-282866.85185666668</v>
      </c>
      <c r="O114" s="41">
        <f>-(O113/2)*Inflation_WACC_Taxes_Price!$C$28-MIN(O112,SUM($C113:N113)*Inflation_WACC_Taxes_Price!$C$28)</f>
        <v>-565733.70371333335</v>
      </c>
      <c r="P114" s="41">
        <f>-(P113/2)*Inflation_WACC_Taxes_Price!$C$28-MIN(P112,SUM($C113:O113)*Inflation_WACC_Taxes_Price!$C$28)</f>
        <v>-565733.70371333335</v>
      </c>
      <c r="Q114" s="41">
        <f>-(Q113/2)*Inflation_WACC_Taxes_Price!$C$28-MIN(Q112,SUM($C113:P113)*Inflation_WACC_Taxes_Price!$C$28)</f>
        <v>-565733.70371333335</v>
      </c>
      <c r="R114" s="41">
        <f>-(R113/2)*Inflation_WACC_Taxes_Price!$C$28-MIN(R112,SUM($C113:Q113)*Inflation_WACC_Taxes_Price!$C$28)</f>
        <v>-565733.70371333335</v>
      </c>
      <c r="S114" s="41">
        <f>-(S113/2)*Inflation_WACC_Taxes_Price!$C$28-MIN(S112,SUM($C113:R113)*Inflation_WACC_Taxes_Price!$C$28)</f>
        <v>-565733.70371333335</v>
      </c>
      <c r="T114" s="41">
        <f>-(T113/2)*Inflation_WACC_Taxes_Price!$C$28-MIN(T112,SUM($C113:S113)*Inflation_WACC_Taxes_Price!$C$28)</f>
        <v>-565733.70371333335</v>
      </c>
      <c r="U114" s="41">
        <f>-(U113/2)*Inflation_WACC_Taxes_Price!$C$28-MIN(U112,SUM($C113:T113)*Inflation_WACC_Taxes_Price!$C$28)</f>
        <v>-565733.70371333335</v>
      </c>
      <c r="V114" s="41">
        <f>-(V113/2)*Inflation_WACC_Taxes_Price!$C$28-MIN(V112,SUM($C113:U113)*Inflation_WACC_Taxes_Price!$C$28)</f>
        <v>-565733.70371333335</v>
      </c>
      <c r="W114" s="41">
        <f>-(W113/2)*Inflation_WACC_Taxes_Price!$C$28-MIN(W112,SUM($C113:V113)*Inflation_WACC_Taxes_Price!$C$28)</f>
        <v>-565733.70371333335</v>
      </c>
      <c r="X114" s="41">
        <f>-(X113/2)*Inflation_WACC_Taxes_Price!$C$28-MIN(X112,SUM($C113:W113)*Inflation_WACC_Taxes_Price!$C$28)</f>
        <v>-565733.70371333335</v>
      </c>
      <c r="Y114" s="41">
        <f>-(Y113/2)*Inflation_WACC_Taxes_Price!$C$28-MIN(Y112,SUM($C113:X113)*Inflation_WACC_Taxes_Price!$C$28)</f>
        <v>-565733.70371333335</v>
      </c>
      <c r="Z114" s="41">
        <f>-(Z113/2)*Inflation_WACC_Taxes_Price!$C$28-MIN(Z112,SUM($C113:Y113)*Inflation_WACC_Taxes_Price!$C$28)</f>
        <v>-565733.70371333335</v>
      </c>
      <c r="AA114" s="41">
        <f>-(AA113/2)*Inflation_WACC_Taxes_Price!$C$28-MIN(AA112,SUM($C113:Z113)*Inflation_WACC_Taxes_Price!$C$28)</f>
        <v>-565733.70371333335</v>
      </c>
      <c r="AB114" s="41">
        <f>-(AB113/2)*Inflation_WACC_Taxes_Price!$C$28-MIN(AB112,SUM($C113:AA113)*Inflation_WACC_Taxes_Price!$C$28)</f>
        <v>-565733.70371333335</v>
      </c>
      <c r="AC114" s="41">
        <f>-(AC113/2)*Inflation_WACC_Taxes_Price!$C$28-MIN(AC112,SUM($C113:AB113)*Inflation_WACC_Taxes_Price!$C$28)</f>
        <v>-565733.70371333335</v>
      </c>
      <c r="AD114" s="41">
        <f>-(AD113/2)*Inflation_WACC_Taxes_Price!$C$28-MIN(AD112,SUM($C113:AC113)*Inflation_WACC_Taxes_Price!$C$28)</f>
        <v>-565733.70371333335</v>
      </c>
      <c r="AE114" s="41">
        <f>-(AE113/2)*Inflation_WACC_Taxes_Price!$C$28-MIN(AE112,SUM($C113:AD113)*Inflation_WACC_Taxes_Price!$C$28)</f>
        <v>-565733.70371333335</v>
      </c>
      <c r="AF114" s="41">
        <f>-(AF113/2)*Inflation_WACC_Taxes_Price!$C$28-MIN(AF112,SUM($C113:AE113)*Inflation_WACC_Taxes_Price!$C$28)</f>
        <v>-565733.70371333335</v>
      </c>
      <c r="AG114" s="41">
        <f>-(AG113/2)*Inflation_WACC_Taxes_Price!$C$28-MIN(AG112,SUM($C113:AF113)*Inflation_WACC_Taxes_Price!$C$28)</f>
        <v>-565733.70371333335</v>
      </c>
      <c r="AH114" s="41">
        <f>-(AH113/2)*Inflation_WACC_Taxes_Price!$C$28-MIN(AH112,SUM($C113:AG113)*Inflation_WACC_Taxes_Price!$C$28)</f>
        <v>-565733.70371333335</v>
      </c>
      <c r="AI114" s="41">
        <f>-(AI113/2)*Inflation_WACC_Taxes_Price!$C$28-MIN(AI112,SUM($C113:AH113)*Inflation_WACC_Taxes_Price!$C$28)</f>
        <v>-565733.70371333335</v>
      </c>
      <c r="AJ114" s="41">
        <f>-(AJ113/2)*Inflation_WACC_Taxes_Price!$C$28-MIN(AJ112,SUM($C113:AI113)*Inflation_WACC_Taxes_Price!$C$28)</f>
        <v>-565733.70371333335</v>
      </c>
      <c r="AK114" s="41">
        <f>-(AK113/2)*Inflation_WACC_Taxes_Price!$C$28-MIN(AK112,SUM($C113:AJ113)*Inflation_WACC_Taxes_Price!$C$28)</f>
        <v>-565733.70371333335</v>
      </c>
      <c r="AL114" s="41">
        <f>-(AL113/2)*Inflation_WACC_Taxes_Price!$C$28-MIN(AL112,SUM($C113:AK113)*Inflation_WACC_Taxes_Price!$C$28)</f>
        <v>-565733.70371333335</v>
      </c>
      <c r="AM114" s="41">
        <f>-(AM113/2)*Inflation_WACC_Taxes_Price!$C$28-MIN(AM112,SUM($C113:AL113)*Inflation_WACC_Taxes_Price!$C$28)</f>
        <v>-565733.70371333335</v>
      </c>
      <c r="AN114" s="41">
        <f>-(AN113/2)*Inflation_WACC_Taxes_Price!$C$28-MIN(AN112,SUM($C113:AM113)*Inflation_WACC_Taxes_Price!$C$28)</f>
        <v>-565733.70371333335</v>
      </c>
      <c r="AO114" s="41">
        <f>-(AO113/2)*Inflation_WACC_Taxes_Price!$C$28-MIN(AO112,SUM($C113:AN113)*Inflation_WACC_Taxes_Price!$C$28)</f>
        <v>-565733.70371333335</v>
      </c>
      <c r="AP114" s="41">
        <f>-(AP113/2)*Inflation_WACC_Taxes_Price!$C$28-MIN(AP112,SUM($C113:AO113)*Inflation_WACC_Taxes_Price!$C$28)</f>
        <v>-565733.70371333335</v>
      </c>
      <c r="AQ114" s="41">
        <f>-(AQ113/2)*Inflation_WACC_Taxes_Price!$C$28-MIN(AQ112,SUM($C113:AP113)*Inflation_WACC_Taxes_Price!$C$28)</f>
        <v>-565733.70371333335</v>
      </c>
      <c r="AR114" s="41">
        <f>-(AR113/2)*Inflation_WACC_Taxes_Price!$C$28-MIN(AR112,SUM($C113:AQ113)*Inflation_WACC_Taxes_Price!$C$28)</f>
        <v>-565733.70371333335</v>
      </c>
      <c r="AS114" s="41">
        <f>-(AS113/2)*Inflation_WACC_Taxes_Price!$C$28-MIN(AS112,SUM($C113:AR113)*Inflation_WACC_Taxes_Price!$C$28)</f>
        <v>-565733.70371333335</v>
      </c>
      <c r="AT114" s="41">
        <f>-(AT113/2)*Inflation_WACC_Taxes_Price!$C$28-MIN(AT112,SUM($C113:AS113)*Inflation_WACC_Taxes_Price!$C$28)</f>
        <v>-565733.70371333335</v>
      </c>
      <c r="AU114" s="41">
        <f>-(AU113/2)*Inflation_WACC_Taxes_Price!$C$28-MIN(AU112,SUM($C113:AT113)*Inflation_WACC_Taxes_Price!$C$28)</f>
        <v>-565733.70371333335</v>
      </c>
      <c r="AV114" s="41">
        <f>-(AV113/2)*Inflation_WACC_Taxes_Price!$C$28-MIN(AV112,SUM($C113:AU113)*Inflation_WACC_Taxes_Price!$C$28)</f>
        <v>-565733.70371333335</v>
      </c>
      <c r="AW114" s="41">
        <f>-(AW113/2)*Inflation_WACC_Taxes_Price!$C$28-MIN(AW112,SUM($C113:AV113)*Inflation_WACC_Taxes_Price!$C$28)</f>
        <v>-565733.70371333335</v>
      </c>
      <c r="AX114" s="41">
        <f>-(AX113/2)*Inflation_WACC_Taxes_Price!$C$28-MIN(AX112,SUM($C113:AW113)*Inflation_WACC_Taxes_Price!$C$28)</f>
        <v>-565733.70371333335</v>
      </c>
      <c r="AY114" s="41">
        <f>-(AY113/2)*Inflation_WACC_Taxes_Price!$C$28-MIN(AY112,SUM($C113:AX113)*Inflation_WACC_Taxes_Price!$C$28)</f>
        <v>-565733.70371333335</v>
      </c>
      <c r="AZ114" s="41">
        <f>-(AZ113/2)*Inflation_WACC_Taxes_Price!$C$28-MIN(AZ112,SUM($C113:AY113)*Inflation_WACC_Taxes_Price!$C$28)</f>
        <v>-565733.70371333335</v>
      </c>
      <c r="BA114" s="41">
        <f>-(BA113/2)*Inflation_WACC_Taxes_Price!$C$28-MIN(BA112,SUM($C113:AZ113)*Inflation_WACC_Taxes_Price!$C$28)</f>
        <v>-565733.70371333335</v>
      </c>
      <c r="BB114" s="41">
        <f>-(BB113/2)*Inflation_WACC_Taxes_Price!$C$28-MIN(BB112,SUM($C113:BA113)*Inflation_WACC_Taxes_Price!$C$28)</f>
        <v>-565733.70371333335</v>
      </c>
      <c r="BC114" s="41">
        <f>-(BC113/2)*Inflation_WACC_Taxes_Price!$C$28-MIN(BC112,SUM($C113:BB113)*Inflation_WACC_Taxes_Price!$C$28)</f>
        <v>-565733.70371333335</v>
      </c>
      <c r="BD114" s="41">
        <f>-(BD113/2)*Inflation_WACC_Taxes_Price!$C$28-MIN(BD112,SUM($C113:BC113)*Inflation_WACC_Taxes_Price!$C$28)</f>
        <v>-565733.70371333335</v>
      </c>
      <c r="BE114" s="41">
        <f>-(BE113/2)*Inflation_WACC_Taxes_Price!$C$28-MIN(BE112,SUM($C113:BD113)*Inflation_WACC_Taxes_Price!$C$28)</f>
        <v>-565733.70371333335</v>
      </c>
      <c r="BF114" s="41">
        <f>-(BF113/2)*Inflation_WACC_Taxes_Price!$C$28-MIN(BF112,SUM($C113:BE113)*Inflation_WACC_Taxes_Price!$C$28)</f>
        <v>-565733.70371333335</v>
      </c>
      <c r="BG114" s="41">
        <f>-(BG113/2)*Inflation_WACC_Taxes_Price!$C$28-MIN(BG112,SUM($C113:BF113)*Inflation_WACC_Taxes_Price!$C$28)</f>
        <v>-282866.85185664496</v>
      </c>
      <c r="BH114" s="41">
        <f>-(BH113/2)*Inflation_WACC_Taxes_Price!$C$28-MIN(BH112,SUM($C113:BG113)*Inflation_WACC_Taxes_Price!$C$28)</f>
        <v>0</v>
      </c>
      <c r="BI114" s="41">
        <f>-(BI113/2)*Inflation_WACC_Taxes_Price!$C$28-MIN(BI112,SUM($C113:BH113)*Inflation_WACC_Taxes_Price!$C$28)</f>
        <v>0</v>
      </c>
      <c r="BJ114" s="41">
        <f>-(BJ113/2)*Inflation_WACC_Taxes_Price!$C$28-MIN(BJ112,SUM($C113:BI113)*Inflation_WACC_Taxes_Price!$C$28)</f>
        <v>0</v>
      </c>
      <c r="BK114" s="41">
        <f>-(BK113/2)*Inflation_WACC_Taxes_Price!$C$28-MIN(BK112,SUM($C113:BJ113)*Inflation_WACC_Taxes_Price!$C$28)</f>
        <v>0</v>
      </c>
      <c r="BL114" s="41">
        <f>-(BL113/2)*Inflation_WACC_Taxes_Price!$C$28-MIN(BL112,SUM($C113:BK113)*Inflation_WACC_Taxes_Price!$C$28)</f>
        <v>0</v>
      </c>
      <c r="BM114" s="41">
        <f>-(BM113/2)*Inflation_WACC_Taxes_Price!$C$28-MIN(BM112,SUM($C113:BL113)*Inflation_WACC_Taxes_Price!$C$28)</f>
        <v>0</v>
      </c>
      <c r="BN114" s="41">
        <f>-(BN113/2)*Inflation_WACC_Taxes_Price!$C$28-MIN(BN112,SUM($C113:BM113)*Inflation_WACC_Taxes_Price!$C$28)</f>
        <v>0</v>
      </c>
      <c r="BO114" s="41">
        <f>-(BO113/2)*Inflation_WACC_Taxes_Price!$C$28-MIN(BO112,SUM($C113:BN113)*Inflation_WACC_Taxes_Price!$C$28)</f>
        <v>0</v>
      </c>
      <c r="BP114" s="41">
        <f>-(BP113/2)*Inflation_WACC_Taxes_Price!$C$28-MIN(BP112,SUM($C113:BO113)*Inflation_WACC_Taxes_Price!$C$28)</f>
        <v>0</v>
      </c>
      <c r="BQ114" s="41">
        <f>-(BQ113/2)*Inflation_WACC_Taxes_Price!$C$28-MIN(BQ112,SUM($C113:BP113)*Inflation_WACC_Taxes_Price!$C$28)</f>
        <v>0</v>
      </c>
      <c r="BR114" s="41">
        <f>-(BR113/2)*Inflation_WACC_Taxes_Price!$C$28-MIN(BR112,SUM($C113:BQ113)*Inflation_WACC_Taxes_Price!$C$28)</f>
        <v>0</v>
      </c>
      <c r="BS114" s="41">
        <f>-(BS113/2)*Inflation_WACC_Taxes_Price!$C$28-MIN(BS112,SUM($C113:BR113)*Inflation_WACC_Taxes_Price!$C$28)</f>
        <v>0</v>
      </c>
      <c r="BT114" s="41">
        <f>-(BT113/2)*Inflation_WACC_Taxes_Price!$C$28-MIN(BT112,SUM($C113:BS113)*Inflation_WACC_Taxes_Price!$C$28)</f>
        <v>0</v>
      </c>
      <c r="BU114" s="41">
        <f>-(BU113/2)*Inflation_WACC_Taxes_Price!$C$28-MIN(BU112,SUM($C113:BT113)*Inflation_WACC_Taxes_Price!$C$28)</f>
        <v>0</v>
      </c>
      <c r="BV114" s="41">
        <f>-(BV113/2)*Inflation_WACC_Taxes_Price!$C$28-MIN(BV112,SUM($C113:BU113)*Inflation_WACC_Taxes_Price!$C$28)</f>
        <v>0</v>
      </c>
      <c r="BW114" s="41">
        <f>-(BW113/2)*Inflation_WACC_Taxes_Price!$C$28-MIN(BW112,SUM($C113:BV113)*Inflation_WACC_Taxes_Price!$C$28)</f>
        <v>0</v>
      </c>
      <c r="BX114" s="41">
        <f>-(BX113/2)*Inflation_WACC_Taxes_Price!$C$28-MIN(BX112,SUM($C113:BW113)*Inflation_WACC_Taxes_Price!$C$28)</f>
        <v>0</v>
      </c>
      <c r="BY114" s="41">
        <f>-(BY113/2)*Inflation_WACC_Taxes_Price!$C$28-MIN(BY112,SUM($C113:BX113)*Inflation_WACC_Taxes_Price!$C$28)</f>
        <v>0</v>
      </c>
      <c r="BZ114" s="41">
        <f>-(BZ113/2)*Inflation_WACC_Taxes_Price!$C$28-MIN(BZ112,SUM($C113:BY113)*Inflation_WACC_Taxes_Price!$C$28)</f>
        <v>0</v>
      </c>
      <c r="CA114" s="41">
        <f>-(CA113/2)*Inflation_WACC_Taxes_Price!$C$28-MIN(CA112,SUM($C113:BZ113)*Inflation_WACC_Taxes_Price!$C$28)</f>
        <v>0</v>
      </c>
      <c r="CB114" s="41">
        <f>-(CB113/2)*Inflation_WACC_Taxes_Price!$C$28-MIN(CB112,SUM($C113:CA113)*Inflation_WACC_Taxes_Price!$C$28)</f>
        <v>0</v>
      </c>
      <c r="CC114" s="41">
        <f>-(CC113/2)*Inflation_WACC_Taxes_Price!$C$28-MIN(CC112,SUM($C113:CB113)*Inflation_WACC_Taxes_Price!$C$28)</f>
        <v>0</v>
      </c>
      <c r="CD114" s="41">
        <f>-(CD113/2)*Inflation_WACC_Taxes_Price!$C$28-MIN(CD112,SUM($C113:CC113)*Inflation_WACC_Taxes_Price!$C$28)</f>
        <v>0</v>
      </c>
      <c r="CE114" s="41">
        <f>-(CE113/2)*Inflation_WACC_Taxes_Price!$C$28-MIN(CE112,SUM($C113:CD113)*Inflation_WACC_Taxes_Price!$C$28)</f>
        <v>0</v>
      </c>
      <c r="CF114" s="41">
        <f>-(CF113/2)*Inflation_WACC_Taxes_Price!$C$28-MIN(CF112,SUM($C113:CE113)*Inflation_WACC_Taxes_Price!$C$28)</f>
        <v>0</v>
      </c>
      <c r="CG114" s="41">
        <f>-(CG113/2)*Inflation_WACC_Taxes_Price!$C$28-MIN(CG112,SUM($C113:CF113)*Inflation_WACC_Taxes_Price!$C$28)</f>
        <v>0</v>
      </c>
      <c r="CH114" s="41">
        <f>-(CH113/2)*Inflation_WACC_Taxes_Price!$C$28-MIN(CH112,SUM($C113:CG113)*Inflation_WACC_Taxes_Price!$C$28)</f>
        <v>0</v>
      </c>
      <c r="CI114" s="41">
        <f>-(CI113/2)*Inflation_WACC_Taxes_Price!$C$28-MIN(CI112,SUM($C113:CH113)*Inflation_WACC_Taxes_Price!$C$28)</f>
        <v>0</v>
      </c>
      <c r="CJ114" s="41">
        <f>-(CJ113/2)*Inflation_WACC_Taxes_Price!$C$28-MIN(CJ112,SUM($C113:CI113)*Inflation_WACC_Taxes_Price!$C$28)</f>
        <v>0</v>
      </c>
      <c r="CK114" s="41">
        <f>-(CK113/2)*Inflation_WACC_Taxes_Price!$C$28-MIN(CK112,SUM($C113:CJ113)*Inflation_WACC_Taxes_Price!$C$28)</f>
        <v>0</v>
      </c>
      <c r="CL114" s="41">
        <f>-(CL113/2)*Inflation_WACC_Taxes_Price!$C$28-MIN(CL112,SUM($C113:CK113)*Inflation_WACC_Taxes_Price!$C$28)</f>
        <v>0</v>
      </c>
      <c r="CM114" s="41">
        <f>-(CM113/2)*Inflation_WACC_Taxes_Price!$C$28-MIN(CM112,SUM($C113:CL113)*Inflation_WACC_Taxes_Price!$C$28)</f>
        <v>0</v>
      </c>
      <c r="CN114" s="41">
        <f>-(CN113/2)*Inflation_WACC_Taxes_Price!$C$28-MIN(CN112,SUM($C113:CM113)*Inflation_WACC_Taxes_Price!$C$28)</f>
        <v>0</v>
      </c>
      <c r="CO114" s="41">
        <f>-(CO113/2)*Inflation_WACC_Taxes_Price!$C$28-MIN(CO112,SUM($C113:CN113)*Inflation_WACC_Taxes_Price!$C$28)</f>
        <v>0</v>
      </c>
      <c r="CP114" s="41">
        <f>-(CP113/2)*Inflation_WACC_Taxes_Price!$C$28-MIN(CP112,SUM($C113:CO113)*Inflation_WACC_Taxes_Price!$C$28)</f>
        <v>0</v>
      </c>
      <c r="CQ114" s="41">
        <f>-(CQ113/2)*Inflation_WACC_Taxes_Price!$C$28-MIN(CQ112,SUM($C113:CP113)*Inflation_WACC_Taxes_Price!$C$28)</f>
        <v>0</v>
      </c>
      <c r="CR114" s="41">
        <f>-(CR113/2)*Inflation_WACC_Taxes_Price!$C$28-MIN(CR112,SUM($C113:CQ113)*Inflation_WACC_Taxes_Price!$C$28)</f>
        <v>0</v>
      </c>
      <c r="CS114" s="41">
        <f>-(CS113/2)*Inflation_WACC_Taxes_Price!$C$28-MIN(CS112,SUM($C113:CR113)*Inflation_WACC_Taxes_Price!$C$28)</f>
        <v>0</v>
      </c>
      <c r="CT114" s="41">
        <f>-(CT113/2)*Inflation_WACC_Taxes_Price!$C$28-MIN(CT112,SUM($C113:CS113)*Inflation_WACC_Taxes_Price!$C$28)</f>
        <v>0</v>
      </c>
      <c r="CU114" s="41">
        <f>-(CU113/2)*Inflation_WACC_Taxes_Price!$C$28-MIN(CU112,SUM($C113:CT113)*Inflation_WACC_Taxes_Price!$C$28)</f>
        <v>0</v>
      </c>
      <c r="CV114" s="41">
        <f>-(CV113/2)*Inflation_WACC_Taxes_Price!$C$28-MIN(CV112,SUM($C113:CU113)*Inflation_WACC_Taxes_Price!$C$28)</f>
        <v>0</v>
      </c>
      <c r="CW114" s="41">
        <f>-(CW113/2)*Inflation_WACC_Taxes_Price!$C$28-MIN(CW112,SUM($C113:CV113)*Inflation_WACC_Taxes_Price!$C$28)</f>
        <v>0</v>
      </c>
      <c r="CX114" s="41">
        <f>-(CX113/2)*Inflation_WACC_Taxes_Price!$C$28-MIN(CX112,SUM($C113:CW113)*Inflation_WACC_Taxes_Price!$C$28)</f>
        <v>0</v>
      </c>
      <c r="CY114" s="41">
        <f>-(CY113/2)*Inflation_WACC_Taxes_Price!$C$28-MIN(CY112,SUM($C113:CX113)*Inflation_WACC_Taxes_Price!$C$28)</f>
        <v>0</v>
      </c>
      <c r="CZ114" s="41">
        <f>-(CZ113/2)*Inflation_WACC_Taxes_Price!$C$28-MIN(CZ112,SUM($C113:CY113)*Inflation_WACC_Taxes_Price!$C$28)</f>
        <v>0</v>
      </c>
      <c r="DA114" s="41">
        <f>-(DA113/2)*Inflation_WACC_Taxes_Price!$C$28-MIN(DA112,SUM($C113:CZ113)*Inflation_WACC_Taxes_Price!$C$28)</f>
        <v>0</v>
      </c>
      <c r="DB114" s="41">
        <f>-(DB113/2)*Inflation_WACC_Taxes_Price!$C$28-MIN(DB112,SUM($C113:DA113)*Inflation_WACC_Taxes_Price!$C$28)</f>
        <v>0</v>
      </c>
      <c r="DC114" s="41">
        <f>-(DC113/2)*Inflation_WACC_Taxes_Price!$C$28-MIN(DC112,SUM($C113:DB113)*Inflation_WACC_Taxes_Price!$C$28)</f>
        <v>0</v>
      </c>
    </row>
    <row r="115" spans="2:107" x14ac:dyDescent="0.35">
      <c r="B115" s="40" t="s">
        <v>107</v>
      </c>
      <c r="H115" s="41">
        <f>H112+H113+H114</f>
        <v>0</v>
      </c>
      <c r="I115" s="41">
        <f>I112+I113+I114</f>
        <v>0</v>
      </c>
      <c r="J115" s="41">
        <f t="shared" ref="J115:BU115" si="106">J112+J113+J114</f>
        <v>0</v>
      </c>
      <c r="K115" s="41">
        <f t="shared" si="106"/>
        <v>0</v>
      </c>
      <c r="L115" s="41">
        <f t="shared" si="106"/>
        <v>0</v>
      </c>
      <c r="M115" s="41">
        <f t="shared" si="106"/>
        <v>0</v>
      </c>
      <c r="N115" s="41">
        <f t="shared" si="106"/>
        <v>25175149.815243334</v>
      </c>
      <c r="O115" s="41">
        <f t="shared" si="106"/>
        <v>24609416.111529998</v>
      </c>
      <c r="P115" s="41">
        <f t="shared" si="106"/>
        <v>24043682.407816663</v>
      </c>
      <c r="Q115" s="41">
        <f t="shared" si="106"/>
        <v>23477948.704103328</v>
      </c>
      <c r="R115" s="41">
        <f t="shared" si="106"/>
        <v>22912215.000389993</v>
      </c>
      <c r="S115" s="41">
        <f t="shared" si="106"/>
        <v>22346481.296676658</v>
      </c>
      <c r="T115" s="41">
        <f t="shared" si="106"/>
        <v>21780747.592963323</v>
      </c>
      <c r="U115" s="41">
        <f t="shared" si="106"/>
        <v>21215013.889249988</v>
      </c>
      <c r="V115" s="41">
        <f t="shared" si="106"/>
        <v>20649280.185536653</v>
      </c>
      <c r="W115" s="41">
        <f t="shared" si="106"/>
        <v>20083546.481823318</v>
      </c>
      <c r="X115" s="41">
        <f t="shared" si="106"/>
        <v>19517812.778109983</v>
      </c>
      <c r="Y115" s="41">
        <f t="shared" si="106"/>
        <v>18952079.074396648</v>
      </c>
      <c r="Z115" s="41">
        <f t="shared" si="106"/>
        <v>18386345.370683312</v>
      </c>
      <c r="AA115" s="41">
        <f t="shared" si="106"/>
        <v>17820611.666969977</v>
      </c>
      <c r="AB115" s="41">
        <f t="shared" si="106"/>
        <v>17254877.963256642</v>
      </c>
      <c r="AC115" s="41">
        <f t="shared" si="106"/>
        <v>16689144.259543309</v>
      </c>
      <c r="AD115" s="41">
        <f t="shared" si="106"/>
        <v>16123410.555829976</v>
      </c>
      <c r="AE115" s="41">
        <f t="shared" si="106"/>
        <v>15557676.852116643</v>
      </c>
      <c r="AF115" s="41">
        <f t="shared" si="106"/>
        <v>14991943.148403309</v>
      </c>
      <c r="AG115" s="41">
        <f t="shared" si="106"/>
        <v>14426209.444689976</v>
      </c>
      <c r="AH115" s="41">
        <f t="shared" si="106"/>
        <v>13860475.740976643</v>
      </c>
      <c r="AI115" s="41">
        <f t="shared" si="106"/>
        <v>13294742.03726331</v>
      </c>
      <c r="AJ115" s="41">
        <f t="shared" si="106"/>
        <v>12729008.333549976</v>
      </c>
      <c r="AK115" s="41">
        <f t="shared" si="106"/>
        <v>12163274.629836643</v>
      </c>
      <c r="AL115" s="41">
        <f t="shared" si="106"/>
        <v>11597540.92612331</v>
      </c>
      <c r="AM115" s="41">
        <f t="shared" si="106"/>
        <v>11031807.222409977</v>
      </c>
      <c r="AN115" s="41">
        <f t="shared" si="106"/>
        <v>10466073.518696643</v>
      </c>
      <c r="AO115" s="41">
        <f t="shared" si="106"/>
        <v>9900339.8149833102</v>
      </c>
      <c r="AP115" s="41">
        <f t="shared" si="106"/>
        <v>9334606.1112699769</v>
      </c>
      <c r="AQ115" s="41">
        <f t="shared" si="106"/>
        <v>8768872.4075566437</v>
      </c>
      <c r="AR115" s="41">
        <f t="shared" si="106"/>
        <v>8203138.7038433105</v>
      </c>
      <c r="AS115" s="41">
        <f t="shared" si="106"/>
        <v>7637405.0001299772</v>
      </c>
      <c r="AT115" s="41">
        <f t="shared" si="106"/>
        <v>7071671.296416644</v>
      </c>
      <c r="AU115" s="41">
        <f t="shared" si="106"/>
        <v>6505937.5927033108</v>
      </c>
      <c r="AV115" s="41">
        <f t="shared" si="106"/>
        <v>5940203.8889899775</v>
      </c>
      <c r="AW115" s="41">
        <f t="shared" si="106"/>
        <v>5374470.1852766443</v>
      </c>
      <c r="AX115" s="41">
        <f t="shared" si="106"/>
        <v>4808736.4815633111</v>
      </c>
      <c r="AY115" s="41">
        <f t="shared" si="106"/>
        <v>4243002.7778499778</v>
      </c>
      <c r="AZ115" s="41">
        <f t="shared" si="106"/>
        <v>3677269.0741366446</v>
      </c>
      <c r="BA115" s="41">
        <f t="shared" si="106"/>
        <v>3111535.3704233114</v>
      </c>
      <c r="BB115" s="41">
        <f t="shared" si="106"/>
        <v>2545801.6667099781</v>
      </c>
      <c r="BC115" s="41">
        <f t="shared" si="106"/>
        <v>1980067.9629966449</v>
      </c>
      <c r="BD115" s="41">
        <f t="shared" si="106"/>
        <v>1414334.2592833117</v>
      </c>
      <c r="BE115" s="41">
        <f t="shared" si="106"/>
        <v>848600.55556997831</v>
      </c>
      <c r="BF115" s="41">
        <f t="shared" si="106"/>
        <v>282866.85185664496</v>
      </c>
      <c r="BG115" s="41">
        <f t="shared" si="106"/>
        <v>0</v>
      </c>
      <c r="BH115" s="41">
        <f t="shared" si="106"/>
        <v>0</v>
      </c>
      <c r="BI115" s="41">
        <f t="shared" si="106"/>
        <v>0</v>
      </c>
      <c r="BJ115" s="41">
        <f t="shared" si="106"/>
        <v>0</v>
      </c>
      <c r="BK115" s="41">
        <f t="shared" si="106"/>
        <v>0</v>
      </c>
      <c r="BL115" s="41">
        <f t="shared" si="106"/>
        <v>0</v>
      </c>
      <c r="BM115" s="41">
        <f t="shared" si="106"/>
        <v>0</v>
      </c>
      <c r="BN115" s="41">
        <f t="shared" si="106"/>
        <v>0</v>
      </c>
      <c r="BO115" s="41">
        <f t="shared" si="106"/>
        <v>0</v>
      </c>
      <c r="BP115" s="41">
        <f t="shared" si="106"/>
        <v>0</v>
      </c>
      <c r="BQ115" s="41">
        <f t="shared" si="106"/>
        <v>0</v>
      </c>
      <c r="BR115" s="41">
        <f t="shared" si="106"/>
        <v>0</v>
      </c>
      <c r="BS115" s="41">
        <f t="shared" si="106"/>
        <v>0</v>
      </c>
      <c r="BT115" s="41">
        <f t="shared" si="106"/>
        <v>0</v>
      </c>
      <c r="BU115" s="41">
        <f t="shared" si="106"/>
        <v>0</v>
      </c>
      <c r="BV115" s="41">
        <f t="shared" ref="BV115:DC115" si="107">BV112+BV113+BV114</f>
        <v>0</v>
      </c>
      <c r="BW115" s="41">
        <f t="shared" si="107"/>
        <v>0</v>
      </c>
      <c r="BX115" s="41">
        <f t="shared" si="107"/>
        <v>0</v>
      </c>
      <c r="BY115" s="41">
        <f t="shared" si="107"/>
        <v>0</v>
      </c>
      <c r="BZ115" s="41">
        <f t="shared" si="107"/>
        <v>0</v>
      </c>
      <c r="CA115" s="41">
        <f t="shared" si="107"/>
        <v>0</v>
      </c>
      <c r="CB115" s="41">
        <f t="shared" si="107"/>
        <v>0</v>
      </c>
      <c r="CC115" s="41">
        <f t="shared" si="107"/>
        <v>0</v>
      </c>
      <c r="CD115" s="41">
        <f t="shared" si="107"/>
        <v>0</v>
      </c>
      <c r="CE115" s="41">
        <f t="shared" si="107"/>
        <v>0</v>
      </c>
      <c r="CF115" s="41">
        <f t="shared" si="107"/>
        <v>0</v>
      </c>
      <c r="CG115" s="41">
        <f t="shared" si="107"/>
        <v>0</v>
      </c>
      <c r="CH115" s="41">
        <f t="shared" si="107"/>
        <v>0</v>
      </c>
      <c r="CI115" s="41">
        <f t="shared" si="107"/>
        <v>0</v>
      </c>
      <c r="CJ115" s="41">
        <f t="shared" si="107"/>
        <v>0</v>
      </c>
      <c r="CK115" s="41">
        <f t="shared" si="107"/>
        <v>0</v>
      </c>
      <c r="CL115" s="41">
        <f t="shared" si="107"/>
        <v>0</v>
      </c>
      <c r="CM115" s="41">
        <f t="shared" si="107"/>
        <v>0</v>
      </c>
      <c r="CN115" s="41">
        <f t="shared" si="107"/>
        <v>0</v>
      </c>
      <c r="CO115" s="41">
        <f t="shared" si="107"/>
        <v>0</v>
      </c>
      <c r="CP115" s="41">
        <f t="shared" si="107"/>
        <v>0</v>
      </c>
      <c r="CQ115" s="41">
        <f t="shared" si="107"/>
        <v>0</v>
      </c>
      <c r="CR115" s="41">
        <f t="shared" si="107"/>
        <v>0</v>
      </c>
      <c r="CS115" s="41">
        <f t="shared" si="107"/>
        <v>0</v>
      </c>
      <c r="CT115" s="41">
        <f t="shared" si="107"/>
        <v>0</v>
      </c>
      <c r="CU115" s="41">
        <f t="shared" si="107"/>
        <v>0</v>
      </c>
      <c r="CV115" s="41">
        <f t="shared" si="107"/>
        <v>0</v>
      </c>
      <c r="CW115" s="41">
        <f t="shared" si="107"/>
        <v>0</v>
      </c>
      <c r="CX115" s="41">
        <f t="shared" si="107"/>
        <v>0</v>
      </c>
      <c r="CY115" s="41">
        <f t="shared" si="107"/>
        <v>0</v>
      </c>
      <c r="CZ115" s="41">
        <f t="shared" si="107"/>
        <v>0</v>
      </c>
      <c r="DA115" s="41">
        <f t="shared" si="107"/>
        <v>0</v>
      </c>
      <c r="DB115" s="41">
        <f t="shared" si="107"/>
        <v>0</v>
      </c>
      <c r="DC115" s="41">
        <f t="shared" si="107"/>
        <v>0</v>
      </c>
    </row>
    <row r="116" spans="2:107" x14ac:dyDescent="0.35">
      <c r="B116" s="40"/>
    </row>
    <row r="117" spans="2:107" x14ac:dyDescent="0.35">
      <c r="B117" t="str">
        <f>B$91</f>
        <v>Melbourne MS</v>
      </c>
    </row>
    <row r="118" spans="2:107" x14ac:dyDescent="0.35">
      <c r="B118" s="40" t="s">
        <v>102</v>
      </c>
      <c r="H118" s="41">
        <f>C121</f>
        <v>0</v>
      </c>
      <c r="I118" s="41">
        <f>H121</f>
        <v>0</v>
      </c>
      <c r="J118" s="41">
        <f t="shared" ref="J118:BU118" si="108">I121</f>
        <v>0</v>
      </c>
      <c r="K118" s="41">
        <f t="shared" si="108"/>
        <v>0</v>
      </c>
      <c r="L118" s="41">
        <f t="shared" si="108"/>
        <v>0</v>
      </c>
      <c r="M118" s="41">
        <f t="shared" si="108"/>
        <v>0</v>
      </c>
      <c r="N118" s="41">
        <f t="shared" si="108"/>
        <v>8819051.8821120001</v>
      </c>
      <c r="O118" s="41">
        <f t="shared" si="108"/>
        <v>8113527.7315430399</v>
      </c>
      <c r="P118" s="41">
        <f t="shared" si="108"/>
        <v>7464445.5130195972</v>
      </c>
      <c r="Q118" s="41">
        <f t="shared" si="108"/>
        <v>6867289.8719780296</v>
      </c>
      <c r="R118" s="41">
        <f t="shared" si="108"/>
        <v>6317906.6822197875</v>
      </c>
      <c r="S118" s="41">
        <f t="shared" si="108"/>
        <v>5812474.1476422045</v>
      </c>
      <c r="T118" s="41">
        <f t="shared" si="108"/>
        <v>5347476.2158308281</v>
      </c>
      <c r="U118" s="41">
        <f t="shared" si="108"/>
        <v>4919678.1185643617</v>
      </c>
      <c r="V118" s="41">
        <f t="shared" si="108"/>
        <v>4526103.8690792127</v>
      </c>
      <c r="W118" s="41">
        <f t="shared" si="108"/>
        <v>4164015.5595528758</v>
      </c>
      <c r="X118" s="41">
        <f t="shared" si="108"/>
        <v>3830894.3147886456</v>
      </c>
      <c r="Y118" s="41">
        <f t="shared" si="108"/>
        <v>3524422.7696055537</v>
      </c>
      <c r="Z118" s="41">
        <f t="shared" si="108"/>
        <v>3242468.9480371093</v>
      </c>
      <c r="AA118" s="41">
        <f t="shared" si="108"/>
        <v>2983071.4321941407</v>
      </c>
      <c r="AB118" s="41">
        <f t="shared" si="108"/>
        <v>2744425.7176186093</v>
      </c>
      <c r="AC118" s="41">
        <f t="shared" si="108"/>
        <v>2524871.6602091207</v>
      </c>
      <c r="AD118" s="41">
        <f t="shared" si="108"/>
        <v>2322881.927392391</v>
      </c>
      <c r="AE118" s="41">
        <f t="shared" si="108"/>
        <v>2137051.3732009996</v>
      </c>
      <c r="AF118" s="41">
        <f t="shared" si="108"/>
        <v>1966087.2633449195</v>
      </c>
      <c r="AG118" s="41">
        <f t="shared" si="108"/>
        <v>1808800.2822773261</v>
      </c>
      <c r="AH118" s="41">
        <f t="shared" si="108"/>
        <v>1664096.2596951399</v>
      </c>
      <c r="AI118" s="41">
        <f t="shared" si="108"/>
        <v>1530968.5589195287</v>
      </c>
      <c r="AJ118" s="41">
        <f t="shared" si="108"/>
        <v>1408491.0742059664</v>
      </c>
      <c r="AK118" s="41">
        <f t="shared" si="108"/>
        <v>1295811.7882694891</v>
      </c>
      <c r="AL118" s="41">
        <f t="shared" si="108"/>
        <v>1192146.8452079298</v>
      </c>
      <c r="AM118" s="41">
        <f t="shared" si="108"/>
        <v>1096775.0975912954</v>
      </c>
      <c r="AN118" s="41">
        <f t="shared" si="108"/>
        <v>1009033.0897839917</v>
      </c>
      <c r="AO118" s="41">
        <f t="shared" si="108"/>
        <v>928310.44260127237</v>
      </c>
      <c r="AP118" s="41">
        <f t="shared" si="108"/>
        <v>854045.60719317058</v>
      </c>
      <c r="AQ118" s="41">
        <f t="shared" si="108"/>
        <v>785721.95861771691</v>
      </c>
      <c r="AR118" s="41">
        <f t="shared" si="108"/>
        <v>722864.20192829962</v>
      </c>
      <c r="AS118" s="41">
        <f t="shared" si="108"/>
        <v>665035.06577403564</v>
      </c>
      <c r="AT118" s="41">
        <f t="shared" si="108"/>
        <v>611832.26051211276</v>
      </c>
      <c r="AU118" s="41">
        <f t="shared" si="108"/>
        <v>562885.67967114376</v>
      </c>
      <c r="AV118" s="41">
        <f t="shared" si="108"/>
        <v>517854.82529745228</v>
      </c>
      <c r="AW118" s="41">
        <f t="shared" si="108"/>
        <v>476426.43927365611</v>
      </c>
      <c r="AX118" s="41">
        <f t="shared" si="108"/>
        <v>438312.3241317636</v>
      </c>
      <c r="AY118" s="41">
        <f t="shared" si="108"/>
        <v>403247.33820122253</v>
      </c>
      <c r="AZ118" s="41">
        <f t="shared" si="108"/>
        <v>370987.55114512471</v>
      </c>
      <c r="BA118" s="41">
        <f t="shared" si="108"/>
        <v>341308.54705351475</v>
      </c>
      <c r="BB118" s="41">
        <f t="shared" si="108"/>
        <v>314003.86328923359</v>
      </c>
      <c r="BC118" s="41">
        <f t="shared" si="108"/>
        <v>288883.55422609492</v>
      </c>
      <c r="BD118" s="41">
        <f t="shared" si="108"/>
        <v>265772.86988800729</v>
      </c>
      <c r="BE118" s="41">
        <f t="shared" si="108"/>
        <v>244511.0402969667</v>
      </c>
      <c r="BF118" s="41">
        <f t="shared" si="108"/>
        <v>224950.15707320935</v>
      </c>
      <c r="BG118" s="41">
        <f t="shared" si="108"/>
        <v>0</v>
      </c>
      <c r="BH118" s="41">
        <f t="shared" si="108"/>
        <v>0</v>
      </c>
      <c r="BI118" s="41">
        <f t="shared" si="108"/>
        <v>0</v>
      </c>
      <c r="BJ118" s="41">
        <f t="shared" si="108"/>
        <v>0</v>
      </c>
      <c r="BK118" s="41">
        <f t="shared" si="108"/>
        <v>0</v>
      </c>
      <c r="BL118" s="41">
        <f t="shared" si="108"/>
        <v>0</v>
      </c>
      <c r="BM118" s="41">
        <f t="shared" si="108"/>
        <v>0</v>
      </c>
      <c r="BN118" s="41">
        <f t="shared" si="108"/>
        <v>0</v>
      </c>
      <c r="BO118" s="41">
        <f t="shared" si="108"/>
        <v>0</v>
      </c>
      <c r="BP118" s="41">
        <f t="shared" si="108"/>
        <v>0</v>
      </c>
      <c r="BQ118" s="41">
        <f t="shared" si="108"/>
        <v>0</v>
      </c>
      <c r="BR118" s="41">
        <f t="shared" si="108"/>
        <v>0</v>
      </c>
      <c r="BS118" s="41">
        <f t="shared" si="108"/>
        <v>0</v>
      </c>
      <c r="BT118" s="41">
        <f t="shared" si="108"/>
        <v>0</v>
      </c>
      <c r="BU118" s="41">
        <f t="shared" si="108"/>
        <v>0</v>
      </c>
      <c r="BV118" s="41">
        <f t="shared" ref="BV118:DC118" si="109">BU121</f>
        <v>0</v>
      </c>
      <c r="BW118" s="41">
        <f t="shared" si="109"/>
        <v>0</v>
      </c>
      <c r="BX118" s="41">
        <f t="shared" si="109"/>
        <v>0</v>
      </c>
      <c r="BY118" s="41">
        <f t="shared" si="109"/>
        <v>0</v>
      </c>
      <c r="BZ118" s="41">
        <f t="shared" si="109"/>
        <v>0</v>
      </c>
      <c r="CA118" s="41">
        <f t="shared" si="109"/>
        <v>0</v>
      </c>
      <c r="CB118" s="41">
        <f t="shared" si="109"/>
        <v>0</v>
      </c>
      <c r="CC118" s="41">
        <f t="shared" si="109"/>
        <v>0</v>
      </c>
      <c r="CD118" s="41">
        <f t="shared" si="109"/>
        <v>0</v>
      </c>
      <c r="CE118" s="41">
        <f t="shared" si="109"/>
        <v>0</v>
      </c>
      <c r="CF118" s="41">
        <f t="shared" si="109"/>
        <v>0</v>
      </c>
      <c r="CG118" s="41">
        <f t="shared" si="109"/>
        <v>0</v>
      </c>
      <c r="CH118" s="41">
        <f t="shared" si="109"/>
        <v>0</v>
      </c>
      <c r="CI118" s="41">
        <f t="shared" si="109"/>
        <v>0</v>
      </c>
      <c r="CJ118" s="41">
        <f t="shared" si="109"/>
        <v>0</v>
      </c>
      <c r="CK118" s="41">
        <f t="shared" si="109"/>
        <v>0</v>
      </c>
      <c r="CL118" s="41">
        <f t="shared" si="109"/>
        <v>0</v>
      </c>
      <c r="CM118" s="41">
        <f t="shared" si="109"/>
        <v>0</v>
      </c>
      <c r="CN118" s="41">
        <f t="shared" si="109"/>
        <v>0</v>
      </c>
      <c r="CO118" s="41">
        <f t="shared" si="109"/>
        <v>0</v>
      </c>
      <c r="CP118" s="41">
        <f t="shared" si="109"/>
        <v>0</v>
      </c>
      <c r="CQ118" s="41">
        <f t="shared" si="109"/>
        <v>0</v>
      </c>
      <c r="CR118" s="41">
        <f t="shared" si="109"/>
        <v>0</v>
      </c>
      <c r="CS118" s="41">
        <f t="shared" si="109"/>
        <v>0</v>
      </c>
      <c r="CT118" s="41">
        <f t="shared" si="109"/>
        <v>0</v>
      </c>
      <c r="CU118" s="41">
        <f t="shared" si="109"/>
        <v>0</v>
      </c>
      <c r="CV118" s="41">
        <f t="shared" si="109"/>
        <v>0</v>
      </c>
      <c r="CW118" s="41">
        <f t="shared" si="109"/>
        <v>0</v>
      </c>
      <c r="CX118" s="41">
        <f t="shared" si="109"/>
        <v>0</v>
      </c>
      <c r="CY118" s="41">
        <f t="shared" si="109"/>
        <v>0</v>
      </c>
      <c r="CZ118" s="41">
        <f t="shared" si="109"/>
        <v>0</v>
      </c>
      <c r="DA118" s="41">
        <f t="shared" si="109"/>
        <v>0</v>
      </c>
      <c r="DB118" s="41">
        <f t="shared" si="109"/>
        <v>0</v>
      </c>
      <c r="DC118" s="41">
        <f t="shared" si="109"/>
        <v>0</v>
      </c>
    </row>
    <row r="119" spans="2:107" x14ac:dyDescent="0.35">
      <c r="B119" s="40" t="s">
        <v>111</v>
      </c>
      <c r="H119" s="41">
        <f t="shared" ref="H119:BS119" si="110">H$91</f>
        <v>0</v>
      </c>
      <c r="I119" s="41">
        <f t="shared" si="110"/>
        <v>0</v>
      </c>
      <c r="J119" s="41">
        <f t="shared" si="110"/>
        <v>0</v>
      </c>
      <c r="K119" s="41">
        <f t="shared" si="110"/>
        <v>0</v>
      </c>
      <c r="L119" s="41">
        <f t="shared" si="110"/>
        <v>0</v>
      </c>
      <c r="M119" s="41">
        <f t="shared" si="110"/>
        <v>9186512.3772</v>
      </c>
      <c r="N119" s="41">
        <f t="shared" si="110"/>
        <v>0</v>
      </c>
      <c r="O119" s="41">
        <f t="shared" si="110"/>
        <v>0</v>
      </c>
      <c r="P119" s="41">
        <f t="shared" si="110"/>
        <v>0</v>
      </c>
      <c r="Q119" s="41">
        <f t="shared" si="110"/>
        <v>0</v>
      </c>
      <c r="R119" s="41">
        <f t="shared" si="110"/>
        <v>0</v>
      </c>
      <c r="S119" s="41">
        <f t="shared" si="110"/>
        <v>0</v>
      </c>
      <c r="T119" s="41">
        <f t="shared" si="110"/>
        <v>0</v>
      </c>
      <c r="U119" s="41">
        <f t="shared" si="110"/>
        <v>0</v>
      </c>
      <c r="V119" s="41">
        <f t="shared" si="110"/>
        <v>0</v>
      </c>
      <c r="W119" s="41">
        <f t="shared" si="110"/>
        <v>0</v>
      </c>
      <c r="X119" s="41">
        <f t="shared" si="110"/>
        <v>0</v>
      </c>
      <c r="Y119" s="41">
        <f t="shared" si="110"/>
        <v>0</v>
      </c>
      <c r="Z119" s="41">
        <f t="shared" si="110"/>
        <v>0</v>
      </c>
      <c r="AA119" s="41">
        <f t="shared" si="110"/>
        <v>0</v>
      </c>
      <c r="AB119" s="41">
        <f t="shared" si="110"/>
        <v>0</v>
      </c>
      <c r="AC119" s="41">
        <f t="shared" si="110"/>
        <v>0</v>
      </c>
      <c r="AD119" s="41">
        <f t="shared" si="110"/>
        <v>0</v>
      </c>
      <c r="AE119" s="41">
        <f t="shared" si="110"/>
        <v>0</v>
      </c>
      <c r="AF119" s="41">
        <f t="shared" si="110"/>
        <v>0</v>
      </c>
      <c r="AG119" s="41">
        <f t="shared" si="110"/>
        <v>0</v>
      </c>
      <c r="AH119" s="41">
        <f t="shared" si="110"/>
        <v>0</v>
      </c>
      <c r="AI119" s="41">
        <f t="shared" si="110"/>
        <v>0</v>
      </c>
      <c r="AJ119" s="41">
        <f t="shared" si="110"/>
        <v>0</v>
      </c>
      <c r="AK119" s="41">
        <f t="shared" si="110"/>
        <v>0</v>
      </c>
      <c r="AL119" s="41">
        <f t="shared" si="110"/>
        <v>0</v>
      </c>
      <c r="AM119" s="41">
        <f t="shared" si="110"/>
        <v>0</v>
      </c>
      <c r="AN119" s="41">
        <f t="shared" si="110"/>
        <v>0</v>
      </c>
      <c r="AO119" s="41">
        <f t="shared" si="110"/>
        <v>0</v>
      </c>
      <c r="AP119" s="41">
        <f t="shared" si="110"/>
        <v>0</v>
      </c>
      <c r="AQ119" s="41">
        <f t="shared" si="110"/>
        <v>0</v>
      </c>
      <c r="AR119" s="41">
        <f t="shared" si="110"/>
        <v>0</v>
      </c>
      <c r="AS119" s="41">
        <f t="shared" si="110"/>
        <v>0</v>
      </c>
      <c r="AT119" s="41">
        <f t="shared" si="110"/>
        <v>0</v>
      </c>
      <c r="AU119" s="41">
        <f t="shared" si="110"/>
        <v>0</v>
      </c>
      <c r="AV119" s="41">
        <f t="shared" si="110"/>
        <v>0</v>
      </c>
      <c r="AW119" s="41">
        <f t="shared" si="110"/>
        <v>0</v>
      </c>
      <c r="AX119" s="41">
        <f t="shared" si="110"/>
        <v>0</v>
      </c>
      <c r="AY119" s="41">
        <f t="shared" si="110"/>
        <v>0</v>
      </c>
      <c r="AZ119" s="41">
        <f t="shared" si="110"/>
        <v>0</v>
      </c>
      <c r="BA119" s="41">
        <f t="shared" si="110"/>
        <v>0</v>
      </c>
      <c r="BB119" s="41">
        <f t="shared" si="110"/>
        <v>0</v>
      </c>
      <c r="BC119" s="41">
        <f t="shared" si="110"/>
        <v>0</v>
      </c>
      <c r="BD119" s="41">
        <f t="shared" si="110"/>
        <v>0</v>
      </c>
      <c r="BE119" s="41">
        <f t="shared" si="110"/>
        <v>0</v>
      </c>
      <c r="BF119" s="41">
        <f t="shared" si="110"/>
        <v>0</v>
      </c>
      <c r="BG119" s="41">
        <f t="shared" si="110"/>
        <v>0</v>
      </c>
      <c r="BH119" s="41">
        <f t="shared" si="110"/>
        <v>0</v>
      </c>
      <c r="BI119" s="41">
        <f t="shared" si="110"/>
        <v>0</v>
      </c>
      <c r="BJ119" s="41">
        <f t="shared" si="110"/>
        <v>0</v>
      </c>
      <c r="BK119" s="41">
        <f t="shared" si="110"/>
        <v>0</v>
      </c>
      <c r="BL119" s="41">
        <f t="shared" si="110"/>
        <v>0</v>
      </c>
      <c r="BM119" s="41">
        <f t="shared" si="110"/>
        <v>0</v>
      </c>
      <c r="BN119" s="41">
        <f t="shared" si="110"/>
        <v>0</v>
      </c>
      <c r="BO119" s="41">
        <f t="shared" si="110"/>
        <v>0</v>
      </c>
      <c r="BP119" s="41">
        <f t="shared" si="110"/>
        <v>0</v>
      </c>
      <c r="BQ119" s="41">
        <f t="shared" si="110"/>
        <v>0</v>
      </c>
      <c r="BR119" s="41">
        <f t="shared" si="110"/>
        <v>0</v>
      </c>
      <c r="BS119" s="41">
        <f t="shared" si="110"/>
        <v>0</v>
      </c>
      <c r="BT119" s="41">
        <f t="shared" ref="BT119:DC119" si="111">BT$91</f>
        <v>0</v>
      </c>
      <c r="BU119" s="41">
        <f t="shared" si="111"/>
        <v>0</v>
      </c>
      <c r="BV119" s="41">
        <f t="shared" si="111"/>
        <v>0</v>
      </c>
      <c r="BW119" s="41">
        <f t="shared" si="111"/>
        <v>0</v>
      </c>
      <c r="BX119" s="41">
        <f t="shared" si="111"/>
        <v>0</v>
      </c>
      <c r="BY119" s="41">
        <f t="shared" si="111"/>
        <v>0</v>
      </c>
      <c r="BZ119" s="41">
        <f t="shared" si="111"/>
        <v>0</v>
      </c>
      <c r="CA119" s="41">
        <f t="shared" si="111"/>
        <v>0</v>
      </c>
      <c r="CB119" s="41">
        <f t="shared" si="111"/>
        <v>0</v>
      </c>
      <c r="CC119" s="41">
        <f t="shared" si="111"/>
        <v>0</v>
      </c>
      <c r="CD119" s="41">
        <f t="shared" si="111"/>
        <v>0</v>
      </c>
      <c r="CE119" s="41">
        <f t="shared" si="111"/>
        <v>0</v>
      </c>
      <c r="CF119" s="41">
        <f t="shared" si="111"/>
        <v>0</v>
      </c>
      <c r="CG119" s="41">
        <f t="shared" si="111"/>
        <v>0</v>
      </c>
      <c r="CH119" s="41">
        <f t="shared" si="111"/>
        <v>0</v>
      </c>
      <c r="CI119" s="41">
        <f t="shared" si="111"/>
        <v>0</v>
      </c>
      <c r="CJ119" s="41">
        <f t="shared" si="111"/>
        <v>0</v>
      </c>
      <c r="CK119" s="41">
        <f t="shared" si="111"/>
        <v>0</v>
      </c>
      <c r="CL119" s="41">
        <f t="shared" si="111"/>
        <v>0</v>
      </c>
      <c r="CM119" s="41">
        <f t="shared" si="111"/>
        <v>0</v>
      </c>
      <c r="CN119" s="41">
        <f t="shared" si="111"/>
        <v>0</v>
      </c>
      <c r="CO119" s="41">
        <f t="shared" si="111"/>
        <v>0</v>
      </c>
      <c r="CP119" s="41">
        <f t="shared" si="111"/>
        <v>0</v>
      </c>
      <c r="CQ119" s="41">
        <f t="shared" si="111"/>
        <v>0</v>
      </c>
      <c r="CR119" s="41">
        <f t="shared" si="111"/>
        <v>0</v>
      </c>
      <c r="CS119" s="41">
        <f t="shared" si="111"/>
        <v>0</v>
      </c>
      <c r="CT119" s="41">
        <f t="shared" si="111"/>
        <v>0</v>
      </c>
      <c r="CU119" s="41">
        <f t="shared" si="111"/>
        <v>0</v>
      </c>
      <c r="CV119" s="41">
        <f t="shared" si="111"/>
        <v>0</v>
      </c>
      <c r="CW119" s="41">
        <f t="shared" si="111"/>
        <v>0</v>
      </c>
      <c r="CX119" s="41">
        <f t="shared" si="111"/>
        <v>0</v>
      </c>
      <c r="CY119" s="41">
        <f t="shared" si="111"/>
        <v>0</v>
      </c>
      <c r="CZ119" s="41">
        <f t="shared" si="111"/>
        <v>0</v>
      </c>
      <c r="DA119" s="41">
        <f t="shared" si="111"/>
        <v>0</v>
      </c>
      <c r="DB119" s="41">
        <f t="shared" si="111"/>
        <v>0</v>
      </c>
      <c r="DC119" s="41">
        <f t="shared" si="111"/>
        <v>0</v>
      </c>
    </row>
    <row r="120" spans="2:107" x14ac:dyDescent="0.35">
      <c r="B120" s="40" t="s">
        <v>103</v>
      </c>
      <c r="H120" s="82">
        <f>-(H119)*Inflation_WACC_Taxes_Price!$C$29-IF(AND(H126=0,H123&gt;0),H118,H118*Inflation_WACC_Taxes_Price!$C$29)</f>
        <v>0</v>
      </c>
      <c r="I120" s="82">
        <f>-(I119)*Inflation_WACC_Taxes_Price!$C$29-IF(AND(I126=0,I123&gt;0),I118,I118*Inflation_WACC_Taxes_Price!$C$29)</f>
        <v>0</v>
      </c>
      <c r="J120" s="82">
        <f>-(J119)*Inflation_WACC_Taxes_Price!$C$29-IF(AND(J126=0,J123&gt;0),J118,J118*Inflation_WACC_Taxes_Price!$C$29)</f>
        <v>0</v>
      </c>
      <c r="K120" s="41">
        <f>-(K119/2)*Inflation_WACC_Taxes_Price!$C$29-IF(AND(K126=0,K123&gt;0),K118,K118*Inflation_WACC_Taxes_Price!$C$29)</f>
        <v>0</v>
      </c>
      <c r="L120" s="41">
        <f>-(L119/2)*Inflation_WACC_Taxes_Price!$C$29-IF(AND(L126=0,L123&gt;0),L118,L118*Inflation_WACC_Taxes_Price!$C$29)</f>
        <v>0</v>
      </c>
      <c r="M120" s="41">
        <f>-(M119/2)*Inflation_WACC_Taxes_Price!$C$29-IF(AND(M126=0,M123&gt;0),M118,M118*Inflation_WACC_Taxes_Price!$C$29)</f>
        <v>-367460.49508800003</v>
      </c>
      <c r="N120" s="41">
        <f>-(N119/2)*Inflation_WACC_Taxes_Price!$C$29-IF(AND(N126=0,N123&gt;0),N118,N118*Inflation_WACC_Taxes_Price!$C$29)</f>
        <v>-705524.15056896</v>
      </c>
      <c r="O120" s="41">
        <f>-(O119/2)*Inflation_WACC_Taxes_Price!$C$29-IF(AND(O126=0,O123&gt;0),O118,O118*Inflation_WACC_Taxes_Price!$C$29)</f>
        <v>-649082.21852344321</v>
      </c>
      <c r="P120" s="41">
        <f>-(P119/2)*Inflation_WACC_Taxes_Price!$C$29-IF(AND(P126=0,P123&gt;0),P118,P118*Inflation_WACC_Taxes_Price!$C$29)</f>
        <v>-597155.64104156778</v>
      </c>
      <c r="Q120" s="41">
        <f>-(Q119/2)*Inflation_WACC_Taxes_Price!$C$29-IF(AND(Q126=0,Q123&gt;0),Q118,Q118*Inflation_WACC_Taxes_Price!$C$29)</f>
        <v>-549383.18975824234</v>
      </c>
      <c r="R120" s="41">
        <f>-(R119/2)*Inflation_WACC_Taxes_Price!$C$29-IF(AND(R126=0,R123&gt;0),R118,R118*Inflation_WACC_Taxes_Price!$C$29)</f>
        <v>-505432.53457758302</v>
      </c>
      <c r="S120" s="41">
        <f>-(S119/2)*Inflation_WACC_Taxes_Price!$C$29-IF(AND(S126=0,S123&gt;0),S118,S118*Inflation_WACC_Taxes_Price!$C$29)</f>
        <v>-464997.93181137636</v>
      </c>
      <c r="T120" s="41">
        <f>-(T119/2)*Inflation_WACC_Taxes_Price!$C$29-IF(AND(T126=0,T123&gt;0),T118,T118*Inflation_WACC_Taxes_Price!$C$29)</f>
        <v>-427798.09726646624</v>
      </c>
      <c r="U120" s="41">
        <f>-(U119/2)*Inflation_WACC_Taxes_Price!$C$29-IF(AND(U126=0,U123&gt;0),U118,U118*Inflation_WACC_Taxes_Price!$C$29)</f>
        <v>-393574.24948514893</v>
      </c>
      <c r="V120" s="41">
        <f>-(V119/2)*Inflation_WACC_Taxes_Price!$C$29-IF(AND(V126=0,V123&gt;0),V118,V118*Inflation_WACC_Taxes_Price!$C$29)</f>
        <v>-362088.30952633702</v>
      </c>
      <c r="W120" s="41">
        <f>-(W119/2)*Inflation_WACC_Taxes_Price!$C$29-IF(AND(W126=0,W123&gt;0),W118,W118*Inflation_WACC_Taxes_Price!$C$29)</f>
        <v>-333121.2447642301</v>
      </c>
      <c r="X120" s="41">
        <f>-(X119/2)*Inflation_WACC_Taxes_Price!$C$29-IF(AND(X126=0,X123&gt;0),X118,X118*Inflation_WACC_Taxes_Price!$C$29)</f>
        <v>-306471.54518309166</v>
      </c>
      <c r="Y120" s="41">
        <f>-(Y119/2)*Inflation_WACC_Taxes_Price!$C$29-IF(AND(Y126=0,Y123&gt;0),Y118,Y118*Inflation_WACC_Taxes_Price!$C$29)</f>
        <v>-281953.82156844431</v>
      </c>
      <c r="Z120" s="41">
        <f>-(Z119/2)*Inflation_WACC_Taxes_Price!$C$29-IF(AND(Z126=0,Z123&gt;0),Z118,Z118*Inflation_WACC_Taxes_Price!$C$29)</f>
        <v>-259397.51584296874</v>
      </c>
      <c r="AA120" s="41">
        <f>-(AA119/2)*Inflation_WACC_Taxes_Price!$C$29-IF(AND(AA126=0,AA123&gt;0),AA118,AA118*Inflation_WACC_Taxes_Price!$C$29)</f>
        <v>-238645.71457553125</v>
      </c>
      <c r="AB120" s="41">
        <f>-(AB119/2)*Inflation_WACC_Taxes_Price!$C$29-IF(AND(AB126=0,AB123&gt;0),AB118,AB118*Inflation_WACC_Taxes_Price!$C$29)</f>
        <v>-219554.05740948874</v>
      </c>
      <c r="AC120" s="41">
        <f>-(AC119/2)*Inflation_WACC_Taxes_Price!$C$29-IF(AND(AC126=0,AC123&gt;0),AC118,AC118*Inflation_WACC_Taxes_Price!$C$29)</f>
        <v>-201989.73281672967</v>
      </c>
      <c r="AD120" s="41">
        <f>-(AD119/2)*Inflation_WACC_Taxes_Price!$C$29-IF(AND(AD126=0,AD123&gt;0),AD118,AD118*Inflation_WACC_Taxes_Price!$C$29)</f>
        <v>-185830.55419139127</v>
      </c>
      <c r="AE120" s="41">
        <f>-(AE119/2)*Inflation_WACC_Taxes_Price!$C$29-IF(AND(AE126=0,AE123&gt;0),AE118,AE118*Inflation_WACC_Taxes_Price!$C$29)</f>
        <v>-170964.10985607997</v>
      </c>
      <c r="AF120" s="41">
        <f>-(AF119/2)*Inflation_WACC_Taxes_Price!$C$29-IF(AND(AF126=0,AF123&gt;0),AF118,AF118*Inflation_WACC_Taxes_Price!$C$29)</f>
        <v>-157286.98106759356</v>
      </c>
      <c r="AG120" s="41">
        <f>-(AG119/2)*Inflation_WACC_Taxes_Price!$C$29-IF(AND(AG126=0,AG123&gt;0),AG118,AG118*Inflation_WACC_Taxes_Price!$C$29)</f>
        <v>-144704.02258218609</v>
      </c>
      <c r="AH120" s="41">
        <f>-(AH119/2)*Inflation_WACC_Taxes_Price!$C$29-IF(AND(AH126=0,AH123&gt;0),AH118,AH118*Inflation_WACC_Taxes_Price!$C$29)</f>
        <v>-133127.70077561119</v>
      </c>
      <c r="AI120" s="41">
        <f>-(AI119/2)*Inflation_WACC_Taxes_Price!$C$29-IF(AND(AI126=0,AI123&gt;0),AI118,AI118*Inflation_WACC_Taxes_Price!$C$29)</f>
        <v>-122477.4847135623</v>
      </c>
      <c r="AJ120" s="41">
        <f>-(AJ119/2)*Inflation_WACC_Taxes_Price!$C$29-IF(AND(AJ126=0,AJ123&gt;0),AJ118,AJ118*Inflation_WACC_Taxes_Price!$C$29)</f>
        <v>-112679.28593647732</v>
      </c>
      <c r="AK120" s="41">
        <f>-(AK119/2)*Inflation_WACC_Taxes_Price!$C$29-IF(AND(AK126=0,AK123&gt;0),AK118,AK118*Inflation_WACC_Taxes_Price!$C$29)</f>
        <v>-103664.94306155913</v>
      </c>
      <c r="AL120" s="41">
        <f>-(AL119/2)*Inflation_WACC_Taxes_Price!$C$29-IF(AND(AL126=0,AL123&gt;0),AL118,AL118*Inflation_WACC_Taxes_Price!$C$29)</f>
        <v>-95371.747616634384</v>
      </c>
      <c r="AM120" s="41">
        <f>-(AM119/2)*Inflation_WACC_Taxes_Price!$C$29-IF(AND(AM126=0,AM123&gt;0),AM118,AM118*Inflation_WACC_Taxes_Price!$C$29)</f>
        <v>-87742.007807303627</v>
      </c>
      <c r="AN120" s="41">
        <f>-(AN119/2)*Inflation_WACC_Taxes_Price!$C$29-IF(AND(AN126=0,AN123&gt;0),AN118,AN118*Inflation_WACC_Taxes_Price!$C$29)</f>
        <v>-80722.647182719331</v>
      </c>
      <c r="AO120" s="41">
        <f>-(AO119/2)*Inflation_WACC_Taxes_Price!$C$29-IF(AND(AO126=0,AO123&gt;0),AO118,AO118*Inflation_WACC_Taxes_Price!$C$29)</f>
        <v>-74264.83540810179</v>
      </c>
      <c r="AP120" s="41">
        <f>-(AP119/2)*Inflation_WACC_Taxes_Price!$C$29-IF(AND(AP126=0,AP123&gt;0),AP118,AP118*Inflation_WACC_Taxes_Price!$C$29)</f>
        <v>-68323.648575453641</v>
      </c>
      <c r="AQ120" s="41">
        <f>-(AQ119/2)*Inflation_WACC_Taxes_Price!$C$29-IF(AND(AQ126=0,AQ123&gt;0),AQ118,AQ118*Inflation_WACC_Taxes_Price!$C$29)</f>
        <v>-62857.756689417351</v>
      </c>
      <c r="AR120" s="41">
        <f>-(AR119/2)*Inflation_WACC_Taxes_Price!$C$29-IF(AND(AR126=0,AR123&gt;0),AR118,AR118*Inflation_WACC_Taxes_Price!$C$29)</f>
        <v>-57829.136154263972</v>
      </c>
      <c r="AS120" s="41">
        <f>-(AS119/2)*Inflation_WACC_Taxes_Price!$C$29-IF(AND(AS126=0,AS123&gt;0),AS118,AS118*Inflation_WACC_Taxes_Price!$C$29)</f>
        <v>-53202.805261922855</v>
      </c>
      <c r="AT120" s="41">
        <f>-(AT119/2)*Inflation_WACC_Taxes_Price!$C$29-IF(AND(AT126=0,AT123&gt;0),AT118,AT118*Inflation_WACC_Taxes_Price!$C$29)</f>
        <v>-48946.580840969022</v>
      </c>
      <c r="AU120" s="41">
        <f>-(AU119/2)*Inflation_WACC_Taxes_Price!$C$29-IF(AND(AU126=0,AU123&gt;0),AU118,AU118*Inflation_WACC_Taxes_Price!$C$29)</f>
        <v>-45030.854373691502</v>
      </c>
      <c r="AV120" s="41">
        <f>-(AV119/2)*Inflation_WACC_Taxes_Price!$C$29-IF(AND(AV126=0,AV123&gt;0),AV118,AV118*Inflation_WACC_Taxes_Price!$C$29)</f>
        <v>-41428.386023796185</v>
      </c>
      <c r="AW120" s="41">
        <f>-(AW119/2)*Inflation_WACC_Taxes_Price!$C$29-IF(AND(AW126=0,AW123&gt;0),AW118,AW118*Inflation_WACC_Taxes_Price!$C$29)</f>
        <v>-38114.115141892493</v>
      </c>
      <c r="AX120" s="41">
        <f>-(AX119/2)*Inflation_WACC_Taxes_Price!$C$29-IF(AND(AX126=0,AX123&gt;0),AX118,AX118*Inflation_WACC_Taxes_Price!$C$29)</f>
        <v>-35064.985930541086</v>
      </c>
      <c r="AY120" s="41">
        <f>-(AY119/2)*Inflation_WACC_Taxes_Price!$C$29-IF(AND(AY126=0,AY123&gt;0),AY118,AY118*Inflation_WACC_Taxes_Price!$C$29)</f>
        <v>-32259.787056097804</v>
      </c>
      <c r="AZ120" s="41">
        <f>-(AZ119/2)*Inflation_WACC_Taxes_Price!$C$29-IF(AND(AZ126=0,AZ123&gt;0),AZ118,AZ118*Inflation_WACC_Taxes_Price!$C$29)</f>
        <v>-29679.004091609979</v>
      </c>
      <c r="BA120" s="41">
        <f>-(BA119/2)*Inflation_WACC_Taxes_Price!$C$29-IF(AND(BA126=0,BA123&gt;0),BA118,BA118*Inflation_WACC_Taxes_Price!$C$29)</f>
        <v>-27304.683764281181</v>
      </c>
      <c r="BB120" s="41">
        <f>-(BB119/2)*Inflation_WACC_Taxes_Price!$C$29-IF(AND(BB126=0,BB123&gt;0),BB118,BB118*Inflation_WACC_Taxes_Price!$C$29)</f>
        <v>-25120.309063138688</v>
      </c>
      <c r="BC120" s="41">
        <f>-(BC119/2)*Inflation_WACC_Taxes_Price!$C$29-IF(AND(BC126=0,BC123&gt;0),BC118,BC118*Inflation_WACC_Taxes_Price!$C$29)</f>
        <v>-23110.684338087594</v>
      </c>
      <c r="BD120" s="41">
        <f>-(BD119/2)*Inflation_WACC_Taxes_Price!$C$29-IF(AND(BD126=0,BD123&gt;0),BD118,BD118*Inflation_WACC_Taxes_Price!$C$29)</f>
        <v>-21261.829591040583</v>
      </c>
      <c r="BE120" s="41">
        <f>-(BE119/2)*Inflation_WACC_Taxes_Price!$C$29-IF(AND(BE126=0,BE123&gt;0),BE118,BE118*Inflation_WACC_Taxes_Price!$C$29)</f>
        <v>-19560.883223757337</v>
      </c>
      <c r="BF120" s="41">
        <f>-(BF119/2)*Inflation_WACC_Taxes_Price!$C$29-IF(AND(BF126=0,BF123&gt;0),BF118,BF118*Inflation_WACC_Taxes_Price!$C$29)</f>
        <v>-224950.15707320935</v>
      </c>
      <c r="BG120" s="41">
        <f>-(BG119/2)*Inflation_WACC_Taxes_Price!$C$29-IF(AND(BG126=0,BG123&gt;0),BG118,BG118*Inflation_WACC_Taxes_Price!$C$29)</f>
        <v>0</v>
      </c>
      <c r="BH120" s="41">
        <f>-(BH119/2)*Inflation_WACC_Taxes_Price!$C$29-IF(AND(BH126=0,BH123&gt;0),BH118,BH118*Inflation_WACC_Taxes_Price!$C$29)</f>
        <v>0</v>
      </c>
      <c r="BI120" s="41">
        <f>-(BI119/2)*Inflation_WACC_Taxes_Price!$C$29-IF(AND(BI126=0,BI123&gt;0),BI118,BI118*Inflation_WACC_Taxes_Price!$C$29)</f>
        <v>0</v>
      </c>
      <c r="BJ120" s="41">
        <f>-(BJ119/2)*Inflation_WACC_Taxes_Price!$C$29-IF(AND(BJ126=0,BJ123&gt;0),BJ118,BJ118*Inflation_WACC_Taxes_Price!$C$29)</f>
        <v>0</v>
      </c>
      <c r="BK120" s="41">
        <f>-(BK119/2)*Inflation_WACC_Taxes_Price!$C$29-IF(AND(BK126=0,BK123&gt;0),BK118,BK118*Inflation_WACC_Taxes_Price!$C$29)</f>
        <v>0</v>
      </c>
      <c r="BL120" s="41">
        <f>-(BL119/2)*Inflation_WACC_Taxes_Price!$C$29-IF(AND(BL126=0,BL123&gt;0),BL118,BL118*Inflation_WACC_Taxes_Price!$C$29)</f>
        <v>0</v>
      </c>
      <c r="BM120" s="41">
        <f>-(BM119/2)*Inflation_WACC_Taxes_Price!$C$29-IF(AND(BM126=0,BM123&gt;0),BM118,BM118*Inflation_WACC_Taxes_Price!$C$29)</f>
        <v>0</v>
      </c>
      <c r="BN120" s="41">
        <f>-(BN119/2)*Inflation_WACC_Taxes_Price!$C$29-IF(AND(BN126=0,BN123&gt;0),BN118,BN118*Inflation_WACC_Taxes_Price!$C$29)</f>
        <v>0</v>
      </c>
      <c r="BO120" s="41">
        <f>-(BO119/2)*Inflation_WACC_Taxes_Price!$C$29-IF(AND(BO126=0,BO123&gt;0),BO118,BO118*Inflation_WACC_Taxes_Price!$C$29)</f>
        <v>0</v>
      </c>
      <c r="BP120" s="41">
        <f>-(BP119/2)*Inflation_WACC_Taxes_Price!$C$29-IF(AND(BP126=0,BP123&gt;0),BP118,BP118*Inflation_WACC_Taxes_Price!$C$29)</f>
        <v>0</v>
      </c>
      <c r="BQ120" s="41">
        <f>-(BQ119/2)*Inflation_WACC_Taxes_Price!$C$29-IF(AND(BQ126=0,BQ123&gt;0),BQ118,BQ118*Inflation_WACC_Taxes_Price!$C$29)</f>
        <v>0</v>
      </c>
      <c r="BR120" s="41">
        <f>-(BR119/2)*Inflation_WACC_Taxes_Price!$C$29-IF(AND(BR126=0,BR123&gt;0),BR118,BR118*Inflation_WACC_Taxes_Price!$C$29)</f>
        <v>0</v>
      </c>
      <c r="BS120" s="41">
        <f>-(BS119/2)*Inflation_WACC_Taxes_Price!$C$29-IF(AND(BS126=0,BS123&gt;0),BS118,BS118*Inflation_WACC_Taxes_Price!$C$29)</f>
        <v>0</v>
      </c>
      <c r="BT120" s="41">
        <f>-(BT119/2)*Inflation_WACC_Taxes_Price!$C$29-IF(AND(BT126=0,BT123&gt;0),BT118,BT118*Inflation_WACC_Taxes_Price!$C$29)</f>
        <v>0</v>
      </c>
      <c r="BU120" s="41">
        <f>-(BU119/2)*Inflation_WACC_Taxes_Price!$C$29-IF(AND(BU126=0,BU123&gt;0),BU118,BU118*Inflation_WACC_Taxes_Price!$C$29)</f>
        <v>0</v>
      </c>
      <c r="BV120" s="41">
        <f>-(BV119/2)*Inflation_WACC_Taxes_Price!$C$29-IF(AND(BV126=0,BV123&gt;0),BV118,BV118*Inflation_WACC_Taxes_Price!$C$29)</f>
        <v>0</v>
      </c>
      <c r="BW120" s="41">
        <f>-(BW119/2)*Inflation_WACC_Taxes_Price!$C$29-IF(AND(BW126=0,BW123&gt;0),BW118,BW118*Inflation_WACC_Taxes_Price!$C$29)</f>
        <v>0</v>
      </c>
      <c r="BX120" s="41">
        <f>-(BX119/2)*Inflation_WACC_Taxes_Price!$C$29-IF(AND(BX126=0,BX123&gt;0),BX118,BX118*Inflation_WACC_Taxes_Price!$C$29)</f>
        <v>0</v>
      </c>
      <c r="BY120" s="41">
        <f>-(BY119/2)*Inflation_WACC_Taxes_Price!$C$29-IF(AND(BY126=0,BY123&gt;0),BY118,BY118*Inflation_WACC_Taxes_Price!$C$29)</f>
        <v>0</v>
      </c>
      <c r="BZ120" s="41">
        <f>-(BZ119/2)*Inflation_WACC_Taxes_Price!$C$29-IF(AND(BZ126=0,BZ123&gt;0),BZ118,BZ118*Inflation_WACC_Taxes_Price!$C$29)</f>
        <v>0</v>
      </c>
      <c r="CA120" s="41">
        <f>-(CA119/2)*Inflation_WACC_Taxes_Price!$C$29-IF(AND(CA126=0,CA123&gt;0),CA118,CA118*Inflation_WACC_Taxes_Price!$C$29)</f>
        <v>0</v>
      </c>
      <c r="CB120" s="41">
        <f>-(CB119/2)*Inflation_WACC_Taxes_Price!$C$29-IF(AND(CB126=0,CB123&gt;0),CB118,CB118*Inflation_WACC_Taxes_Price!$C$29)</f>
        <v>0</v>
      </c>
      <c r="CC120" s="41">
        <f>-(CC119/2)*Inflation_WACC_Taxes_Price!$C$29-IF(AND(CC126=0,CC123&gt;0),CC118,CC118*Inflation_WACC_Taxes_Price!$C$29)</f>
        <v>0</v>
      </c>
      <c r="CD120" s="41">
        <f>-(CD119/2)*Inflation_WACC_Taxes_Price!$C$29-IF(AND(CD126=0,CD123&gt;0),CD118,CD118*Inflation_WACC_Taxes_Price!$C$29)</f>
        <v>0</v>
      </c>
      <c r="CE120" s="41">
        <f>-(CE119/2)*Inflation_WACC_Taxes_Price!$C$29-IF(AND(CE126=0,CE123&gt;0),CE118,CE118*Inflation_WACC_Taxes_Price!$C$29)</f>
        <v>0</v>
      </c>
      <c r="CF120" s="41">
        <f>-(CF119/2)*Inflation_WACC_Taxes_Price!$C$29-IF(AND(CF126=0,CF123&gt;0),CF118,CF118*Inflation_WACC_Taxes_Price!$C$29)</f>
        <v>0</v>
      </c>
      <c r="CG120" s="41">
        <f>-(CG119/2)*Inflation_WACC_Taxes_Price!$C$29-IF(AND(CG126=0,CG123&gt;0),CG118,CG118*Inflation_WACC_Taxes_Price!$C$29)</f>
        <v>0</v>
      </c>
      <c r="CH120" s="41">
        <f>-(CH119/2)*Inflation_WACC_Taxes_Price!$C$29-IF(AND(CH126=0,CH123&gt;0),CH118,CH118*Inflation_WACC_Taxes_Price!$C$29)</f>
        <v>0</v>
      </c>
      <c r="CI120" s="41">
        <f>-(CI119/2)*Inflation_WACC_Taxes_Price!$C$29-IF(AND(CI126=0,CI123&gt;0),CI118,CI118*Inflation_WACC_Taxes_Price!$C$29)</f>
        <v>0</v>
      </c>
      <c r="CJ120" s="41">
        <f>-(CJ119/2)*Inflation_WACC_Taxes_Price!$C$29-IF(AND(CJ126=0,CJ123&gt;0),CJ118,CJ118*Inflation_WACC_Taxes_Price!$C$29)</f>
        <v>0</v>
      </c>
      <c r="CK120" s="41">
        <f>-(CK119/2)*Inflation_WACC_Taxes_Price!$C$29-IF(AND(CK126=0,CK123&gt;0),CK118,CK118*Inflation_WACC_Taxes_Price!$C$29)</f>
        <v>0</v>
      </c>
      <c r="CL120" s="41">
        <f>-(CL119/2)*Inflation_WACC_Taxes_Price!$C$29-IF(AND(CL126=0,CL123&gt;0),CL118,CL118*Inflation_WACC_Taxes_Price!$C$29)</f>
        <v>0</v>
      </c>
      <c r="CM120" s="41">
        <f>-(CM119/2)*Inflation_WACC_Taxes_Price!$C$29-IF(AND(CM126=0,CM123&gt;0),CM118,CM118*Inflation_WACC_Taxes_Price!$C$29)</f>
        <v>0</v>
      </c>
      <c r="CN120" s="41">
        <f>-(CN119/2)*Inflation_WACC_Taxes_Price!$C$29-IF(AND(CN126=0,CN123&gt;0),CN118,CN118*Inflation_WACC_Taxes_Price!$C$29)</f>
        <v>0</v>
      </c>
      <c r="CO120" s="41">
        <f>-(CO119/2)*Inflation_WACC_Taxes_Price!$C$29-IF(AND(CO126=0,CO123&gt;0),CO118,CO118*Inflation_WACC_Taxes_Price!$C$29)</f>
        <v>0</v>
      </c>
      <c r="CP120" s="41">
        <f>-(CP119/2)*Inflation_WACC_Taxes_Price!$C$29-IF(AND(CP126=0,CP123&gt;0),CP118,CP118*Inflation_WACC_Taxes_Price!$C$29)</f>
        <v>0</v>
      </c>
      <c r="CQ120" s="41">
        <f>-(CQ119/2)*Inflation_WACC_Taxes_Price!$C$29-IF(AND(CQ126=0,CQ123&gt;0),CQ118,CQ118*Inflation_WACC_Taxes_Price!$C$29)</f>
        <v>0</v>
      </c>
      <c r="CR120" s="41">
        <f>-(CR119/2)*Inflation_WACC_Taxes_Price!$C$29-IF(AND(CR126=0,CR123&gt;0),CR118,CR118*Inflation_WACC_Taxes_Price!$C$29)</f>
        <v>0</v>
      </c>
      <c r="CS120" s="41">
        <f>-(CS119/2)*Inflation_WACC_Taxes_Price!$C$29-IF(AND(CS126=0,CS123&gt;0),CS118,CS118*Inflation_WACC_Taxes_Price!$C$29)</f>
        <v>0</v>
      </c>
      <c r="CT120" s="41">
        <f>-(CT119/2)*Inflation_WACC_Taxes_Price!$C$29-IF(AND(CT126=0,CT123&gt;0),CT118,CT118*Inflation_WACC_Taxes_Price!$C$29)</f>
        <v>0</v>
      </c>
      <c r="CU120" s="41">
        <f>-(CU119/2)*Inflation_WACC_Taxes_Price!$C$29-IF(AND(CU126=0,CU123&gt;0),CU118,CU118*Inflation_WACC_Taxes_Price!$C$29)</f>
        <v>0</v>
      </c>
      <c r="CV120" s="41">
        <f>-(CV119/2)*Inflation_WACC_Taxes_Price!$C$29-IF(AND(CV126=0,CV123&gt;0),CV118,CV118*Inflation_WACC_Taxes_Price!$C$29)</f>
        <v>0</v>
      </c>
      <c r="CW120" s="41">
        <f>-(CW119/2)*Inflation_WACC_Taxes_Price!$C$29-IF(AND(CW126=0,CW123&gt;0),CW118,CW118*Inflation_WACC_Taxes_Price!$C$29)</f>
        <v>0</v>
      </c>
      <c r="CX120" s="41">
        <f>-(CX119/2)*Inflation_WACC_Taxes_Price!$C$29-IF(AND(CX126=0,CX123&gt;0),CX118,CX118*Inflation_WACC_Taxes_Price!$C$29)</f>
        <v>0</v>
      </c>
      <c r="CY120" s="41">
        <f>-(CY119/2)*Inflation_WACC_Taxes_Price!$C$29-IF(AND(CY126=0,CY123&gt;0),CY118,CY118*Inflation_WACC_Taxes_Price!$C$29)</f>
        <v>0</v>
      </c>
      <c r="CZ120" s="41">
        <f>-(CZ119/2)*Inflation_WACC_Taxes_Price!$C$29-IF(AND(CZ126=0,CZ123&gt;0),CZ118,CZ118*Inflation_WACC_Taxes_Price!$C$29)</f>
        <v>0</v>
      </c>
      <c r="DA120" s="41">
        <f>-(DA119/2)*Inflation_WACC_Taxes_Price!$C$29-IF(AND(DA126=0,DA123&gt;0),DA118,DA118*Inflation_WACC_Taxes_Price!$C$29)</f>
        <v>0</v>
      </c>
      <c r="DB120" s="41">
        <f>-(DB119/2)*Inflation_WACC_Taxes_Price!$C$29-IF(AND(DB126=0,DB123&gt;0),DB118,DB118*Inflation_WACC_Taxes_Price!$C$29)</f>
        <v>0</v>
      </c>
      <c r="DC120" s="41">
        <f>-(DC119/2)*Inflation_WACC_Taxes_Price!$C$29-IF(AND(DC126=0,DC123&gt;0),DC118,DC118*Inflation_WACC_Taxes_Price!$C$29)</f>
        <v>0</v>
      </c>
    </row>
    <row r="121" spans="2:107" x14ac:dyDescent="0.35">
      <c r="B121" s="40" t="s">
        <v>104</v>
      </c>
      <c r="H121" s="41">
        <f>H118+H119+H120</f>
        <v>0</v>
      </c>
      <c r="I121" s="41">
        <f>I118+I119+I120</f>
        <v>0</v>
      </c>
      <c r="J121" s="41">
        <f t="shared" ref="J121:BU121" si="112">J118+J119+J120</f>
        <v>0</v>
      </c>
      <c r="K121" s="41">
        <f t="shared" si="112"/>
        <v>0</v>
      </c>
      <c r="L121" s="41">
        <f t="shared" si="112"/>
        <v>0</v>
      </c>
      <c r="M121" s="41">
        <f t="shared" si="112"/>
        <v>8819051.8821120001</v>
      </c>
      <c r="N121" s="41">
        <f t="shared" si="112"/>
        <v>8113527.7315430399</v>
      </c>
      <c r="O121" s="41">
        <f t="shared" si="112"/>
        <v>7464445.5130195972</v>
      </c>
      <c r="P121" s="41">
        <f t="shared" si="112"/>
        <v>6867289.8719780296</v>
      </c>
      <c r="Q121" s="41">
        <f t="shared" si="112"/>
        <v>6317906.6822197875</v>
      </c>
      <c r="R121" s="41">
        <f t="shared" si="112"/>
        <v>5812474.1476422045</v>
      </c>
      <c r="S121" s="41">
        <f t="shared" si="112"/>
        <v>5347476.2158308281</v>
      </c>
      <c r="T121" s="41">
        <f t="shared" si="112"/>
        <v>4919678.1185643617</v>
      </c>
      <c r="U121" s="41">
        <f t="shared" si="112"/>
        <v>4526103.8690792127</v>
      </c>
      <c r="V121" s="41">
        <f t="shared" si="112"/>
        <v>4164015.5595528758</v>
      </c>
      <c r="W121" s="41">
        <f t="shared" si="112"/>
        <v>3830894.3147886456</v>
      </c>
      <c r="X121" s="41">
        <f t="shared" si="112"/>
        <v>3524422.7696055537</v>
      </c>
      <c r="Y121" s="41">
        <f t="shared" si="112"/>
        <v>3242468.9480371093</v>
      </c>
      <c r="Z121" s="41">
        <f t="shared" si="112"/>
        <v>2983071.4321941407</v>
      </c>
      <c r="AA121" s="41">
        <f t="shared" si="112"/>
        <v>2744425.7176186093</v>
      </c>
      <c r="AB121" s="41">
        <f t="shared" si="112"/>
        <v>2524871.6602091207</v>
      </c>
      <c r="AC121" s="41">
        <f t="shared" si="112"/>
        <v>2322881.927392391</v>
      </c>
      <c r="AD121" s="41">
        <f t="shared" si="112"/>
        <v>2137051.3732009996</v>
      </c>
      <c r="AE121" s="41">
        <f t="shared" si="112"/>
        <v>1966087.2633449195</v>
      </c>
      <c r="AF121" s="41">
        <f t="shared" si="112"/>
        <v>1808800.2822773261</v>
      </c>
      <c r="AG121" s="41">
        <f t="shared" si="112"/>
        <v>1664096.2596951399</v>
      </c>
      <c r="AH121" s="41">
        <f t="shared" si="112"/>
        <v>1530968.5589195287</v>
      </c>
      <c r="AI121" s="41">
        <f t="shared" si="112"/>
        <v>1408491.0742059664</v>
      </c>
      <c r="AJ121" s="41">
        <f t="shared" si="112"/>
        <v>1295811.7882694891</v>
      </c>
      <c r="AK121" s="41">
        <f t="shared" si="112"/>
        <v>1192146.8452079298</v>
      </c>
      <c r="AL121" s="41">
        <f t="shared" si="112"/>
        <v>1096775.0975912954</v>
      </c>
      <c r="AM121" s="41">
        <f t="shared" si="112"/>
        <v>1009033.0897839917</v>
      </c>
      <c r="AN121" s="41">
        <f t="shared" si="112"/>
        <v>928310.44260127237</v>
      </c>
      <c r="AO121" s="41">
        <f t="shared" si="112"/>
        <v>854045.60719317058</v>
      </c>
      <c r="AP121" s="41">
        <f t="shared" si="112"/>
        <v>785721.95861771691</v>
      </c>
      <c r="AQ121" s="41">
        <f t="shared" si="112"/>
        <v>722864.20192829962</v>
      </c>
      <c r="AR121" s="41">
        <f t="shared" si="112"/>
        <v>665035.06577403564</v>
      </c>
      <c r="AS121" s="41">
        <f t="shared" si="112"/>
        <v>611832.26051211276</v>
      </c>
      <c r="AT121" s="41">
        <f t="shared" si="112"/>
        <v>562885.67967114376</v>
      </c>
      <c r="AU121" s="41">
        <f t="shared" si="112"/>
        <v>517854.82529745228</v>
      </c>
      <c r="AV121" s="41">
        <f t="shared" si="112"/>
        <v>476426.43927365611</v>
      </c>
      <c r="AW121" s="41">
        <f t="shared" si="112"/>
        <v>438312.3241317636</v>
      </c>
      <c r="AX121" s="41">
        <f t="shared" si="112"/>
        <v>403247.33820122253</v>
      </c>
      <c r="AY121" s="41">
        <f t="shared" si="112"/>
        <v>370987.55114512471</v>
      </c>
      <c r="AZ121" s="41">
        <f t="shared" si="112"/>
        <v>341308.54705351475</v>
      </c>
      <c r="BA121" s="41">
        <f t="shared" si="112"/>
        <v>314003.86328923359</v>
      </c>
      <c r="BB121" s="41">
        <f t="shared" si="112"/>
        <v>288883.55422609492</v>
      </c>
      <c r="BC121" s="41">
        <f t="shared" si="112"/>
        <v>265772.86988800729</v>
      </c>
      <c r="BD121" s="41">
        <f t="shared" si="112"/>
        <v>244511.0402969667</v>
      </c>
      <c r="BE121" s="41">
        <f t="shared" si="112"/>
        <v>224950.15707320935</v>
      </c>
      <c r="BF121" s="41">
        <f t="shared" si="112"/>
        <v>0</v>
      </c>
      <c r="BG121" s="41">
        <f t="shared" si="112"/>
        <v>0</v>
      </c>
      <c r="BH121" s="41">
        <f t="shared" si="112"/>
        <v>0</v>
      </c>
      <c r="BI121" s="41">
        <f t="shared" si="112"/>
        <v>0</v>
      </c>
      <c r="BJ121" s="41">
        <f t="shared" si="112"/>
        <v>0</v>
      </c>
      <c r="BK121" s="41">
        <f t="shared" si="112"/>
        <v>0</v>
      </c>
      <c r="BL121" s="41">
        <f t="shared" si="112"/>
        <v>0</v>
      </c>
      <c r="BM121" s="41">
        <f t="shared" si="112"/>
        <v>0</v>
      </c>
      <c r="BN121" s="41">
        <f t="shared" si="112"/>
        <v>0</v>
      </c>
      <c r="BO121" s="41">
        <f t="shared" si="112"/>
        <v>0</v>
      </c>
      <c r="BP121" s="41">
        <f t="shared" si="112"/>
        <v>0</v>
      </c>
      <c r="BQ121" s="41">
        <f t="shared" si="112"/>
        <v>0</v>
      </c>
      <c r="BR121" s="41">
        <f t="shared" si="112"/>
        <v>0</v>
      </c>
      <c r="BS121" s="41">
        <f t="shared" si="112"/>
        <v>0</v>
      </c>
      <c r="BT121" s="41">
        <f t="shared" si="112"/>
        <v>0</v>
      </c>
      <c r="BU121" s="41">
        <f t="shared" si="112"/>
        <v>0</v>
      </c>
      <c r="BV121" s="41">
        <f t="shared" ref="BV121:DC121" si="113">BV118+BV119+BV120</f>
        <v>0</v>
      </c>
      <c r="BW121" s="41">
        <f t="shared" si="113"/>
        <v>0</v>
      </c>
      <c r="BX121" s="41">
        <f t="shared" si="113"/>
        <v>0</v>
      </c>
      <c r="BY121" s="41">
        <f t="shared" si="113"/>
        <v>0</v>
      </c>
      <c r="BZ121" s="41">
        <f t="shared" si="113"/>
        <v>0</v>
      </c>
      <c r="CA121" s="41">
        <f t="shared" si="113"/>
        <v>0</v>
      </c>
      <c r="CB121" s="41">
        <f t="shared" si="113"/>
        <v>0</v>
      </c>
      <c r="CC121" s="41">
        <f t="shared" si="113"/>
        <v>0</v>
      </c>
      <c r="CD121" s="41">
        <f t="shared" si="113"/>
        <v>0</v>
      </c>
      <c r="CE121" s="41">
        <f t="shared" si="113"/>
        <v>0</v>
      </c>
      <c r="CF121" s="41">
        <f t="shared" si="113"/>
        <v>0</v>
      </c>
      <c r="CG121" s="41">
        <f t="shared" si="113"/>
        <v>0</v>
      </c>
      <c r="CH121" s="41">
        <f t="shared" si="113"/>
        <v>0</v>
      </c>
      <c r="CI121" s="41">
        <f t="shared" si="113"/>
        <v>0</v>
      </c>
      <c r="CJ121" s="41">
        <f t="shared" si="113"/>
        <v>0</v>
      </c>
      <c r="CK121" s="41">
        <f t="shared" si="113"/>
        <v>0</v>
      </c>
      <c r="CL121" s="41">
        <f t="shared" si="113"/>
        <v>0</v>
      </c>
      <c r="CM121" s="41">
        <f t="shared" si="113"/>
        <v>0</v>
      </c>
      <c r="CN121" s="41">
        <f t="shared" si="113"/>
        <v>0</v>
      </c>
      <c r="CO121" s="41">
        <f t="shared" si="113"/>
        <v>0</v>
      </c>
      <c r="CP121" s="41">
        <f t="shared" si="113"/>
        <v>0</v>
      </c>
      <c r="CQ121" s="41">
        <f t="shared" si="113"/>
        <v>0</v>
      </c>
      <c r="CR121" s="41">
        <f t="shared" si="113"/>
        <v>0</v>
      </c>
      <c r="CS121" s="41">
        <f t="shared" si="113"/>
        <v>0</v>
      </c>
      <c r="CT121" s="41">
        <f t="shared" si="113"/>
        <v>0</v>
      </c>
      <c r="CU121" s="41">
        <f t="shared" si="113"/>
        <v>0</v>
      </c>
      <c r="CV121" s="41">
        <f t="shared" si="113"/>
        <v>0</v>
      </c>
      <c r="CW121" s="41">
        <f t="shared" si="113"/>
        <v>0</v>
      </c>
      <c r="CX121" s="41">
        <f t="shared" si="113"/>
        <v>0</v>
      </c>
      <c r="CY121" s="41">
        <f t="shared" si="113"/>
        <v>0</v>
      </c>
      <c r="CZ121" s="41">
        <f t="shared" si="113"/>
        <v>0</v>
      </c>
      <c r="DA121" s="41">
        <f t="shared" si="113"/>
        <v>0</v>
      </c>
      <c r="DB121" s="41">
        <f t="shared" si="113"/>
        <v>0</v>
      </c>
      <c r="DC121" s="41">
        <f t="shared" si="113"/>
        <v>0</v>
      </c>
    </row>
    <row r="122" spans="2:107" x14ac:dyDescent="0.35">
      <c r="B122" s="40"/>
    </row>
    <row r="123" spans="2:107" x14ac:dyDescent="0.35">
      <c r="B123" s="40" t="s">
        <v>106</v>
      </c>
      <c r="H123" s="41">
        <f>C126</f>
        <v>0</v>
      </c>
      <c r="I123" s="41">
        <f>H126</f>
        <v>0</v>
      </c>
      <c r="J123" s="41">
        <f t="shared" ref="J123:BU123" si="114">I126</f>
        <v>0</v>
      </c>
      <c r="K123" s="41">
        <f t="shared" si="114"/>
        <v>0</v>
      </c>
      <c r="L123" s="41">
        <f t="shared" si="114"/>
        <v>0</v>
      </c>
      <c r="M123" s="41">
        <f t="shared" si="114"/>
        <v>0</v>
      </c>
      <c r="N123" s="41">
        <f t="shared" si="114"/>
        <v>9084440.0174533334</v>
      </c>
      <c r="O123" s="41">
        <f t="shared" si="114"/>
        <v>8880295.2979600001</v>
      </c>
      <c r="P123" s="41">
        <f t="shared" si="114"/>
        <v>8676150.5784666669</v>
      </c>
      <c r="Q123" s="41">
        <f t="shared" si="114"/>
        <v>8472005.8589733336</v>
      </c>
      <c r="R123" s="41">
        <f t="shared" si="114"/>
        <v>8267861.1394800004</v>
      </c>
      <c r="S123" s="41">
        <f t="shared" si="114"/>
        <v>8063716.4199866671</v>
      </c>
      <c r="T123" s="41">
        <f t="shared" si="114"/>
        <v>7859571.7004933339</v>
      </c>
      <c r="U123" s="41">
        <f t="shared" si="114"/>
        <v>7655426.9810000006</v>
      </c>
      <c r="V123" s="41">
        <f t="shared" si="114"/>
        <v>7451282.2615066674</v>
      </c>
      <c r="W123" s="41">
        <f t="shared" si="114"/>
        <v>7247137.5420133341</v>
      </c>
      <c r="X123" s="41">
        <f t="shared" si="114"/>
        <v>7042992.8225200009</v>
      </c>
      <c r="Y123" s="41">
        <f t="shared" si="114"/>
        <v>6838848.1030266676</v>
      </c>
      <c r="Z123" s="41">
        <f t="shared" si="114"/>
        <v>6634703.3835333344</v>
      </c>
      <c r="AA123" s="41">
        <f t="shared" si="114"/>
        <v>6430558.6640400011</v>
      </c>
      <c r="AB123" s="41">
        <f t="shared" si="114"/>
        <v>6226413.9445466679</v>
      </c>
      <c r="AC123" s="41">
        <f t="shared" si="114"/>
        <v>6022269.2250533346</v>
      </c>
      <c r="AD123" s="41">
        <f t="shared" si="114"/>
        <v>5818124.5055600014</v>
      </c>
      <c r="AE123" s="41">
        <f t="shared" si="114"/>
        <v>5613979.7860666681</v>
      </c>
      <c r="AF123" s="41">
        <f t="shared" si="114"/>
        <v>5409835.0665733349</v>
      </c>
      <c r="AG123" s="41">
        <f t="shared" si="114"/>
        <v>5205690.3470800016</v>
      </c>
      <c r="AH123" s="41">
        <f t="shared" si="114"/>
        <v>5001545.6275866684</v>
      </c>
      <c r="AI123" s="41">
        <f t="shared" si="114"/>
        <v>4797400.9080933351</v>
      </c>
      <c r="AJ123" s="41">
        <f t="shared" si="114"/>
        <v>4593256.1886000019</v>
      </c>
      <c r="AK123" s="41">
        <f t="shared" si="114"/>
        <v>4389111.4691066686</v>
      </c>
      <c r="AL123" s="41">
        <f t="shared" si="114"/>
        <v>4184966.7496133354</v>
      </c>
      <c r="AM123" s="41">
        <f t="shared" si="114"/>
        <v>3980822.0301200021</v>
      </c>
      <c r="AN123" s="41">
        <f t="shared" si="114"/>
        <v>3776677.3106266689</v>
      </c>
      <c r="AO123" s="41">
        <f t="shared" si="114"/>
        <v>3572532.5911333356</v>
      </c>
      <c r="AP123" s="41">
        <f t="shared" si="114"/>
        <v>3368387.8716400024</v>
      </c>
      <c r="AQ123" s="41">
        <f t="shared" si="114"/>
        <v>3164243.1521466691</v>
      </c>
      <c r="AR123" s="41">
        <f t="shared" si="114"/>
        <v>2960098.4326533359</v>
      </c>
      <c r="AS123" s="41">
        <f t="shared" si="114"/>
        <v>2755953.7131600026</v>
      </c>
      <c r="AT123" s="41">
        <f t="shared" si="114"/>
        <v>2551808.9936666694</v>
      </c>
      <c r="AU123" s="41">
        <f t="shared" si="114"/>
        <v>2347664.2741733361</v>
      </c>
      <c r="AV123" s="41">
        <f t="shared" si="114"/>
        <v>2143519.5546800029</v>
      </c>
      <c r="AW123" s="41">
        <f t="shared" si="114"/>
        <v>1939374.8351866696</v>
      </c>
      <c r="AX123" s="41">
        <f t="shared" si="114"/>
        <v>1735230.1156933364</v>
      </c>
      <c r="AY123" s="41">
        <f t="shared" si="114"/>
        <v>1531085.3962000031</v>
      </c>
      <c r="AZ123" s="41">
        <f t="shared" si="114"/>
        <v>1326940.6767066699</v>
      </c>
      <c r="BA123" s="41">
        <f t="shared" si="114"/>
        <v>1122795.9572133366</v>
      </c>
      <c r="BB123" s="41">
        <f t="shared" si="114"/>
        <v>918651.23772000324</v>
      </c>
      <c r="BC123" s="41">
        <f t="shared" si="114"/>
        <v>714506.51822666987</v>
      </c>
      <c r="BD123" s="41">
        <f t="shared" si="114"/>
        <v>510361.7987333365</v>
      </c>
      <c r="BE123" s="41">
        <f t="shared" si="114"/>
        <v>306217.07924000314</v>
      </c>
      <c r="BF123" s="41">
        <f t="shared" si="114"/>
        <v>102072.3597466698</v>
      </c>
      <c r="BG123" s="41">
        <f t="shared" si="114"/>
        <v>0</v>
      </c>
      <c r="BH123" s="41">
        <f t="shared" si="114"/>
        <v>0</v>
      </c>
      <c r="BI123" s="41">
        <f t="shared" si="114"/>
        <v>0</v>
      </c>
      <c r="BJ123" s="41">
        <f t="shared" si="114"/>
        <v>0</v>
      </c>
      <c r="BK123" s="41">
        <f t="shared" si="114"/>
        <v>0</v>
      </c>
      <c r="BL123" s="41">
        <f t="shared" si="114"/>
        <v>0</v>
      </c>
      <c r="BM123" s="41">
        <f t="shared" si="114"/>
        <v>0</v>
      </c>
      <c r="BN123" s="41">
        <f t="shared" si="114"/>
        <v>0</v>
      </c>
      <c r="BO123" s="41">
        <f t="shared" si="114"/>
        <v>0</v>
      </c>
      <c r="BP123" s="41">
        <f t="shared" si="114"/>
        <v>0</v>
      </c>
      <c r="BQ123" s="41">
        <f t="shared" si="114"/>
        <v>0</v>
      </c>
      <c r="BR123" s="41">
        <f t="shared" si="114"/>
        <v>0</v>
      </c>
      <c r="BS123" s="41">
        <f t="shared" si="114"/>
        <v>0</v>
      </c>
      <c r="BT123" s="41">
        <f t="shared" si="114"/>
        <v>0</v>
      </c>
      <c r="BU123" s="41">
        <f t="shared" si="114"/>
        <v>0</v>
      </c>
      <c r="BV123" s="41">
        <f t="shared" ref="BV123:DC123" si="115">BU126</f>
        <v>0</v>
      </c>
      <c r="BW123" s="41">
        <f t="shared" si="115"/>
        <v>0</v>
      </c>
      <c r="BX123" s="41">
        <f t="shared" si="115"/>
        <v>0</v>
      </c>
      <c r="BY123" s="41">
        <f t="shared" si="115"/>
        <v>0</v>
      </c>
      <c r="BZ123" s="41">
        <f t="shared" si="115"/>
        <v>0</v>
      </c>
      <c r="CA123" s="41">
        <f t="shared" si="115"/>
        <v>0</v>
      </c>
      <c r="CB123" s="41">
        <f t="shared" si="115"/>
        <v>0</v>
      </c>
      <c r="CC123" s="41">
        <f t="shared" si="115"/>
        <v>0</v>
      </c>
      <c r="CD123" s="41">
        <f t="shared" si="115"/>
        <v>0</v>
      </c>
      <c r="CE123" s="41">
        <f t="shared" si="115"/>
        <v>0</v>
      </c>
      <c r="CF123" s="41">
        <f t="shared" si="115"/>
        <v>0</v>
      </c>
      <c r="CG123" s="41">
        <f t="shared" si="115"/>
        <v>0</v>
      </c>
      <c r="CH123" s="41">
        <f t="shared" si="115"/>
        <v>0</v>
      </c>
      <c r="CI123" s="41">
        <f t="shared" si="115"/>
        <v>0</v>
      </c>
      <c r="CJ123" s="41">
        <f t="shared" si="115"/>
        <v>0</v>
      </c>
      <c r="CK123" s="41">
        <f t="shared" si="115"/>
        <v>0</v>
      </c>
      <c r="CL123" s="41">
        <f t="shared" si="115"/>
        <v>0</v>
      </c>
      <c r="CM123" s="41">
        <f t="shared" si="115"/>
        <v>0</v>
      </c>
      <c r="CN123" s="41">
        <f t="shared" si="115"/>
        <v>0</v>
      </c>
      <c r="CO123" s="41">
        <f t="shared" si="115"/>
        <v>0</v>
      </c>
      <c r="CP123" s="41">
        <f t="shared" si="115"/>
        <v>0</v>
      </c>
      <c r="CQ123" s="41">
        <f t="shared" si="115"/>
        <v>0</v>
      </c>
      <c r="CR123" s="41">
        <f t="shared" si="115"/>
        <v>0</v>
      </c>
      <c r="CS123" s="41">
        <f t="shared" si="115"/>
        <v>0</v>
      </c>
      <c r="CT123" s="41">
        <f t="shared" si="115"/>
        <v>0</v>
      </c>
      <c r="CU123" s="41">
        <f t="shared" si="115"/>
        <v>0</v>
      </c>
      <c r="CV123" s="41">
        <f t="shared" si="115"/>
        <v>0</v>
      </c>
      <c r="CW123" s="41">
        <f t="shared" si="115"/>
        <v>0</v>
      </c>
      <c r="CX123" s="41">
        <f t="shared" si="115"/>
        <v>0</v>
      </c>
      <c r="CY123" s="41">
        <f t="shared" si="115"/>
        <v>0</v>
      </c>
      <c r="CZ123" s="41">
        <f t="shared" si="115"/>
        <v>0</v>
      </c>
      <c r="DA123" s="41">
        <f t="shared" si="115"/>
        <v>0</v>
      </c>
      <c r="DB123" s="41">
        <f t="shared" si="115"/>
        <v>0</v>
      </c>
      <c r="DC123" s="41">
        <f t="shared" si="115"/>
        <v>0</v>
      </c>
    </row>
    <row r="124" spans="2:107" x14ac:dyDescent="0.35">
      <c r="B124" s="40" t="s">
        <v>111</v>
      </c>
      <c r="H124" s="41">
        <f t="shared" ref="H124:BS124" si="116">H$91</f>
        <v>0</v>
      </c>
      <c r="I124" s="41">
        <f t="shared" si="116"/>
        <v>0</v>
      </c>
      <c r="J124" s="41">
        <f t="shared" si="116"/>
        <v>0</v>
      </c>
      <c r="K124" s="41">
        <f t="shared" si="116"/>
        <v>0</v>
      </c>
      <c r="L124" s="41">
        <f t="shared" si="116"/>
        <v>0</v>
      </c>
      <c r="M124" s="41">
        <f t="shared" si="116"/>
        <v>9186512.3772</v>
      </c>
      <c r="N124" s="41">
        <f t="shared" si="116"/>
        <v>0</v>
      </c>
      <c r="O124" s="41">
        <f t="shared" si="116"/>
        <v>0</v>
      </c>
      <c r="P124" s="41">
        <f t="shared" si="116"/>
        <v>0</v>
      </c>
      <c r="Q124" s="41">
        <f t="shared" si="116"/>
        <v>0</v>
      </c>
      <c r="R124" s="41">
        <f t="shared" si="116"/>
        <v>0</v>
      </c>
      <c r="S124" s="41">
        <f t="shared" si="116"/>
        <v>0</v>
      </c>
      <c r="T124" s="41">
        <f t="shared" si="116"/>
        <v>0</v>
      </c>
      <c r="U124" s="41">
        <f t="shared" si="116"/>
        <v>0</v>
      </c>
      <c r="V124" s="41">
        <f t="shared" si="116"/>
        <v>0</v>
      </c>
      <c r="W124" s="41">
        <f t="shared" si="116"/>
        <v>0</v>
      </c>
      <c r="X124" s="41">
        <f t="shared" si="116"/>
        <v>0</v>
      </c>
      <c r="Y124" s="41">
        <f t="shared" si="116"/>
        <v>0</v>
      </c>
      <c r="Z124" s="41">
        <f t="shared" si="116"/>
        <v>0</v>
      </c>
      <c r="AA124" s="41">
        <f t="shared" si="116"/>
        <v>0</v>
      </c>
      <c r="AB124" s="41">
        <f t="shared" si="116"/>
        <v>0</v>
      </c>
      <c r="AC124" s="41">
        <f t="shared" si="116"/>
        <v>0</v>
      </c>
      <c r="AD124" s="41">
        <f t="shared" si="116"/>
        <v>0</v>
      </c>
      <c r="AE124" s="41">
        <f t="shared" si="116"/>
        <v>0</v>
      </c>
      <c r="AF124" s="41">
        <f t="shared" si="116"/>
        <v>0</v>
      </c>
      <c r="AG124" s="41">
        <f t="shared" si="116"/>
        <v>0</v>
      </c>
      <c r="AH124" s="41">
        <f t="shared" si="116"/>
        <v>0</v>
      </c>
      <c r="AI124" s="41">
        <f t="shared" si="116"/>
        <v>0</v>
      </c>
      <c r="AJ124" s="41">
        <f t="shared" si="116"/>
        <v>0</v>
      </c>
      <c r="AK124" s="41">
        <f t="shared" si="116"/>
        <v>0</v>
      </c>
      <c r="AL124" s="41">
        <f t="shared" si="116"/>
        <v>0</v>
      </c>
      <c r="AM124" s="41">
        <f t="shared" si="116"/>
        <v>0</v>
      </c>
      <c r="AN124" s="41">
        <f t="shared" si="116"/>
        <v>0</v>
      </c>
      <c r="AO124" s="41">
        <f t="shared" si="116"/>
        <v>0</v>
      </c>
      <c r="AP124" s="41">
        <f t="shared" si="116"/>
        <v>0</v>
      </c>
      <c r="AQ124" s="41">
        <f t="shared" si="116"/>
        <v>0</v>
      </c>
      <c r="AR124" s="41">
        <f t="shared" si="116"/>
        <v>0</v>
      </c>
      <c r="AS124" s="41">
        <f t="shared" si="116"/>
        <v>0</v>
      </c>
      <c r="AT124" s="41">
        <f t="shared" si="116"/>
        <v>0</v>
      </c>
      <c r="AU124" s="41">
        <f t="shared" si="116"/>
        <v>0</v>
      </c>
      <c r="AV124" s="41">
        <f t="shared" si="116"/>
        <v>0</v>
      </c>
      <c r="AW124" s="41">
        <f t="shared" si="116"/>
        <v>0</v>
      </c>
      <c r="AX124" s="41">
        <f t="shared" si="116"/>
        <v>0</v>
      </c>
      <c r="AY124" s="41">
        <f t="shared" si="116"/>
        <v>0</v>
      </c>
      <c r="AZ124" s="41">
        <f t="shared" si="116"/>
        <v>0</v>
      </c>
      <c r="BA124" s="41">
        <f t="shared" si="116"/>
        <v>0</v>
      </c>
      <c r="BB124" s="41">
        <f t="shared" si="116"/>
        <v>0</v>
      </c>
      <c r="BC124" s="41">
        <f t="shared" si="116"/>
        <v>0</v>
      </c>
      <c r="BD124" s="41">
        <f t="shared" si="116"/>
        <v>0</v>
      </c>
      <c r="BE124" s="41">
        <f t="shared" si="116"/>
        <v>0</v>
      </c>
      <c r="BF124" s="41">
        <f t="shared" si="116"/>
        <v>0</v>
      </c>
      <c r="BG124" s="41">
        <f t="shared" si="116"/>
        <v>0</v>
      </c>
      <c r="BH124" s="41">
        <f t="shared" si="116"/>
        <v>0</v>
      </c>
      <c r="BI124" s="41">
        <f t="shared" si="116"/>
        <v>0</v>
      </c>
      <c r="BJ124" s="41">
        <f t="shared" si="116"/>
        <v>0</v>
      </c>
      <c r="BK124" s="41">
        <f t="shared" si="116"/>
        <v>0</v>
      </c>
      <c r="BL124" s="41">
        <f t="shared" si="116"/>
        <v>0</v>
      </c>
      <c r="BM124" s="41">
        <f t="shared" si="116"/>
        <v>0</v>
      </c>
      <c r="BN124" s="41">
        <f t="shared" si="116"/>
        <v>0</v>
      </c>
      <c r="BO124" s="41">
        <f t="shared" si="116"/>
        <v>0</v>
      </c>
      <c r="BP124" s="41">
        <f t="shared" si="116"/>
        <v>0</v>
      </c>
      <c r="BQ124" s="41">
        <f t="shared" si="116"/>
        <v>0</v>
      </c>
      <c r="BR124" s="41">
        <f t="shared" si="116"/>
        <v>0</v>
      </c>
      <c r="BS124" s="41">
        <f t="shared" si="116"/>
        <v>0</v>
      </c>
      <c r="BT124" s="41">
        <f t="shared" ref="BT124:DC124" si="117">BT$91</f>
        <v>0</v>
      </c>
      <c r="BU124" s="41">
        <f t="shared" si="117"/>
        <v>0</v>
      </c>
      <c r="BV124" s="41">
        <f t="shared" si="117"/>
        <v>0</v>
      </c>
      <c r="BW124" s="41">
        <f t="shared" si="117"/>
        <v>0</v>
      </c>
      <c r="BX124" s="41">
        <f t="shared" si="117"/>
        <v>0</v>
      </c>
      <c r="BY124" s="41">
        <f t="shared" si="117"/>
        <v>0</v>
      </c>
      <c r="BZ124" s="41">
        <f t="shared" si="117"/>
        <v>0</v>
      </c>
      <c r="CA124" s="41">
        <f t="shared" si="117"/>
        <v>0</v>
      </c>
      <c r="CB124" s="41">
        <f t="shared" si="117"/>
        <v>0</v>
      </c>
      <c r="CC124" s="41">
        <f t="shared" si="117"/>
        <v>0</v>
      </c>
      <c r="CD124" s="41">
        <f t="shared" si="117"/>
        <v>0</v>
      </c>
      <c r="CE124" s="41">
        <f t="shared" si="117"/>
        <v>0</v>
      </c>
      <c r="CF124" s="41">
        <f t="shared" si="117"/>
        <v>0</v>
      </c>
      <c r="CG124" s="41">
        <f t="shared" si="117"/>
        <v>0</v>
      </c>
      <c r="CH124" s="41">
        <f t="shared" si="117"/>
        <v>0</v>
      </c>
      <c r="CI124" s="41">
        <f t="shared" si="117"/>
        <v>0</v>
      </c>
      <c r="CJ124" s="41">
        <f t="shared" si="117"/>
        <v>0</v>
      </c>
      <c r="CK124" s="41">
        <f t="shared" si="117"/>
        <v>0</v>
      </c>
      <c r="CL124" s="41">
        <f t="shared" si="117"/>
        <v>0</v>
      </c>
      <c r="CM124" s="41">
        <f t="shared" si="117"/>
        <v>0</v>
      </c>
      <c r="CN124" s="41">
        <f t="shared" si="117"/>
        <v>0</v>
      </c>
      <c r="CO124" s="41">
        <f t="shared" si="117"/>
        <v>0</v>
      </c>
      <c r="CP124" s="41">
        <f t="shared" si="117"/>
        <v>0</v>
      </c>
      <c r="CQ124" s="41">
        <f t="shared" si="117"/>
        <v>0</v>
      </c>
      <c r="CR124" s="41">
        <f t="shared" si="117"/>
        <v>0</v>
      </c>
      <c r="CS124" s="41">
        <f t="shared" si="117"/>
        <v>0</v>
      </c>
      <c r="CT124" s="41">
        <f t="shared" si="117"/>
        <v>0</v>
      </c>
      <c r="CU124" s="41">
        <f t="shared" si="117"/>
        <v>0</v>
      </c>
      <c r="CV124" s="41">
        <f t="shared" si="117"/>
        <v>0</v>
      </c>
      <c r="CW124" s="41">
        <f t="shared" si="117"/>
        <v>0</v>
      </c>
      <c r="CX124" s="41">
        <f t="shared" si="117"/>
        <v>0</v>
      </c>
      <c r="CY124" s="41">
        <f t="shared" si="117"/>
        <v>0</v>
      </c>
      <c r="CZ124" s="41">
        <f t="shared" si="117"/>
        <v>0</v>
      </c>
      <c r="DA124" s="41">
        <f t="shared" si="117"/>
        <v>0</v>
      </c>
      <c r="DB124" s="41">
        <f t="shared" si="117"/>
        <v>0</v>
      </c>
      <c r="DC124" s="41">
        <f t="shared" si="117"/>
        <v>0</v>
      </c>
    </row>
    <row r="125" spans="2:107" x14ac:dyDescent="0.35">
      <c r="B125" s="40" t="s">
        <v>95</v>
      </c>
      <c r="H125" s="41">
        <f>-(H124/2)*Inflation_WACC_Taxes_Price!$C$28-MIN(H123,SUM(C124:$C124)*Inflation_WACC_Taxes_Price!$C$28)</f>
        <v>0</v>
      </c>
      <c r="I125" s="41">
        <f>-(I124/2)*Inflation_WACC_Taxes_Price!$C$28-MIN(I123,SUM($C124:H124)*Inflation_WACC_Taxes_Price!$C$28)</f>
        <v>0</v>
      </c>
      <c r="J125" s="41">
        <f>-(J124/2)*Inflation_WACC_Taxes_Price!$C$28-MIN(J123,SUM($C124:I124)*Inflation_WACC_Taxes_Price!$C$28)</f>
        <v>0</v>
      </c>
      <c r="K125" s="41">
        <f>-(K124/2)*Inflation_WACC_Taxes_Price!$C$28-MIN(K123,SUM($C124:J124)*Inflation_WACC_Taxes_Price!$C$28)</f>
        <v>0</v>
      </c>
      <c r="L125" s="41">
        <f>-(L124/2)*Inflation_WACC_Taxes_Price!$C$28-MIN(L123,SUM($C124:K124)*Inflation_WACC_Taxes_Price!$C$28)</f>
        <v>0</v>
      </c>
      <c r="M125" s="41">
        <f>-(M124/2)*Inflation_WACC_Taxes_Price!$C$28-MIN(M123,SUM($C124:L124)*Inflation_WACC_Taxes_Price!$C$28)</f>
        <v>-102072.35974666667</v>
      </c>
      <c r="N125" s="41">
        <f>-(N124/2)*Inflation_WACC_Taxes_Price!$C$28-MIN(N123,SUM($C124:M124)*Inflation_WACC_Taxes_Price!$C$28)</f>
        <v>-204144.71949333334</v>
      </c>
      <c r="O125" s="41">
        <f>-(O124/2)*Inflation_WACC_Taxes_Price!$C$28-MIN(O123,SUM($C124:N124)*Inflation_WACC_Taxes_Price!$C$28)</f>
        <v>-204144.71949333334</v>
      </c>
      <c r="P125" s="41">
        <f>-(P124/2)*Inflation_WACC_Taxes_Price!$C$28-MIN(P123,SUM($C124:O124)*Inflation_WACC_Taxes_Price!$C$28)</f>
        <v>-204144.71949333334</v>
      </c>
      <c r="Q125" s="41">
        <f>-(Q124/2)*Inflation_WACC_Taxes_Price!$C$28-MIN(Q123,SUM($C124:P124)*Inflation_WACC_Taxes_Price!$C$28)</f>
        <v>-204144.71949333334</v>
      </c>
      <c r="R125" s="41">
        <f>-(R124/2)*Inflation_WACC_Taxes_Price!$C$28-MIN(R123,SUM($C124:Q124)*Inflation_WACC_Taxes_Price!$C$28)</f>
        <v>-204144.71949333334</v>
      </c>
      <c r="S125" s="41">
        <f>-(S124/2)*Inflation_WACC_Taxes_Price!$C$28-MIN(S123,SUM($C124:R124)*Inflation_WACC_Taxes_Price!$C$28)</f>
        <v>-204144.71949333334</v>
      </c>
      <c r="T125" s="41">
        <f>-(T124/2)*Inflation_WACC_Taxes_Price!$C$28-MIN(T123,SUM($C124:S124)*Inflation_WACC_Taxes_Price!$C$28)</f>
        <v>-204144.71949333334</v>
      </c>
      <c r="U125" s="41">
        <f>-(U124/2)*Inflation_WACC_Taxes_Price!$C$28-MIN(U123,SUM($C124:T124)*Inflation_WACC_Taxes_Price!$C$28)</f>
        <v>-204144.71949333334</v>
      </c>
      <c r="V125" s="41">
        <f>-(V124/2)*Inflation_WACC_Taxes_Price!$C$28-MIN(V123,SUM($C124:U124)*Inflation_WACC_Taxes_Price!$C$28)</f>
        <v>-204144.71949333334</v>
      </c>
      <c r="W125" s="41">
        <f>-(W124/2)*Inflation_WACC_Taxes_Price!$C$28-MIN(W123,SUM($C124:V124)*Inflation_WACC_Taxes_Price!$C$28)</f>
        <v>-204144.71949333334</v>
      </c>
      <c r="X125" s="41">
        <f>-(X124/2)*Inflation_WACC_Taxes_Price!$C$28-MIN(X123,SUM($C124:W124)*Inflation_WACC_Taxes_Price!$C$28)</f>
        <v>-204144.71949333334</v>
      </c>
      <c r="Y125" s="41">
        <f>-(Y124/2)*Inflation_WACC_Taxes_Price!$C$28-MIN(Y123,SUM($C124:X124)*Inflation_WACC_Taxes_Price!$C$28)</f>
        <v>-204144.71949333334</v>
      </c>
      <c r="Z125" s="41">
        <f>-(Z124/2)*Inflation_WACC_Taxes_Price!$C$28-MIN(Z123,SUM($C124:Y124)*Inflation_WACC_Taxes_Price!$C$28)</f>
        <v>-204144.71949333334</v>
      </c>
      <c r="AA125" s="41">
        <f>-(AA124/2)*Inflation_WACC_Taxes_Price!$C$28-MIN(AA123,SUM($C124:Z124)*Inflation_WACC_Taxes_Price!$C$28)</f>
        <v>-204144.71949333334</v>
      </c>
      <c r="AB125" s="41">
        <f>-(AB124/2)*Inflation_WACC_Taxes_Price!$C$28-MIN(AB123,SUM($C124:AA124)*Inflation_WACC_Taxes_Price!$C$28)</f>
        <v>-204144.71949333334</v>
      </c>
      <c r="AC125" s="41">
        <f>-(AC124/2)*Inflation_WACC_Taxes_Price!$C$28-MIN(AC123,SUM($C124:AB124)*Inflation_WACC_Taxes_Price!$C$28)</f>
        <v>-204144.71949333334</v>
      </c>
      <c r="AD125" s="41">
        <f>-(AD124/2)*Inflation_WACC_Taxes_Price!$C$28-MIN(AD123,SUM($C124:AC124)*Inflation_WACC_Taxes_Price!$C$28)</f>
        <v>-204144.71949333334</v>
      </c>
      <c r="AE125" s="41">
        <f>-(AE124/2)*Inflation_WACC_Taxes_Price!$C$28-MIN(AE123,SUM($C124:AD124)*Inflation_WACC_Taxes_Price!$C$28)</f>
        <v>-204144.71949333334</v>
      </c>
      <c r="AF125" s="41">
        <f>-(AF124/2)*Inflation_WACC_Taxes_Price!$C$28-MIN(AF123,SUM($C124:AE124)*Inflation_WACC_Taxes_Price!$C$28)</f>
        <v>-204144.71949333334</v>
      </c>
      <c r="AG125" s="41">
        <f>-(AG124/2)*Inflation_WACC_Taxes_Price!$C$28-MIN(AG123,SUM($C124:AF124)*Inflation_WACC_Taxes_Price!$C$28)</f>
        <v>-204144.71949333334</v>
      </c>
      <c r="AH125" s="41">
        <f>-(AH124/2)*Inflation_WACC_Taxes_Price!$C$28-MIN(AH123,SUM($C124:AG124)*Inflation_WACC_Taxes_Price!$C$28)</f>
        <v>-204144.71949333334</v>
      </c>
      <c r="AI125" s="41">
        <f>-(AI124/2)*Inflation_WACC_Taxes_Price!$C$28-MIN(AI123,SUM($C124:AH124)*Inflation_WACC_Taxes_Price!$C$28)</f>
        <v>-204144.71949333334</v>
      </c>
      <c r="AJ125" s="41">
        <f>-(AJ124/2)*Inflation_WACC_Taxes_Price!$C$28-MIN(AJ123,SUM($C124:AI124)*Inflation_WACC_Taxes_Price!$C$28)</f>
        <v>-204144.71949333334</v>
      </c>
      <c r="AK125" s="41">
        <f>-(AK124/2)*Inflation_WACC_Taxes_Price!$C$28-MIN(AK123,SUM($C124:AJ124)*Inflation_WACC_Taxes_Price!$C$28)</f>
        <v>-204144.71949333334</v>
      </c>
      <c r="AL125" s="41">
        <f>-(AL124/2)*Inflation_WACC_Taxes_Price!$C$28-MIN(AL123,SUM($C124:AK124)*Inflation_WACC_Taxes_Price!$C$28)</f>
        <v>-204144.71949333334</v>
      </c>
      <c r="AM125" s="41">
        <f>-(AM124/2)*Inflation_WACC_Taxes_Price!$C$28-MIN(AM123,SUM($C124:AL124)*Inflation_WACC_Taxes_Price!$C$28)</f>
        <v>-204144.71949333334</v>
      </c>
      <c r="AN125" s="41">
        <f>-(AN124/2)*Inflation_WACC_Taxes_Price!$C$28-MIN(AN123,SUM($C124:AM124)*Inflation_WACC_Taxes_Price!$C$28)</f>
        <v>-204144.71949333334</v>
      </c>
      <c r="AO125" s="41">
        <f>-(AO124/2)*Inflation_WACC_Taxes_Price!$C$28-MIN(AO123,SUM($C124:AN124)*Inflation_WACC_Taxes_Price!$C$28)</f>
        <v>-204144.71949333334</v>
      </c>
      <c r="AP125" s="41">
        <f>-(AP124/2)*Inflation_WACC_Taxes_Price!$C$28-MIN(AP123,SUM($C124:AO124)*Inflation_WACC_Taxes_Price!$C$28)</f>
        <v>-204144.71949333334</v>
      </c>
      <c r="AQ125" s="41">
        <f>-(AQ124/2)*Inflation_WACC_Taxes_Price!$C$28-MIN(AQ123,SUM($C124:AP124)*Inflation_WACC_Taxes_Price!$C$28)</f>
        <v>-204144.71949333334</v>
      </c>
      <c r="AR125" s="41">
        <f>-(AR124/2)*Inflation_WACC_Taxes_Price!$C$28-MIN(AR123,SUM($C124:AQ124)*Inflation_WACC_Taxes_Price!$C$28)</f>
        <v>-204144.71949333334</v>
      </c>
      <c r="AS125" s="41">
        <f>-(AS124/2)*Inflation_WACC_Taxes_Price!$C$28-MIN(AS123,SUM($C124:AR124)*Inflation_WACC_Taxes_Price!$C$28)</f>
        <v>-204144.71949333334</v>
      </c>
      <c r="AT125" s="41">
        <f>-(AT124/2)*Inflation_WACC_Taxes_Price!$C$28-MIN(AT123,SUM($C124:AS124)*Inflation_WACC_Taxes_Price!$C$28)</f>
        <v>-204144.71949333334</v>
      </c>
      <c r="AU125" s="41">
        <f>-(AU124/2)*Inflation_WACC_Taxes_Price!$C$28-MIN(AU123,SUM($C124:AT124)*Inflation_WACC_Taxes_Price!$C$28)</f>
        <v>-204144.71949333334</v>
      </c>
      <c r="AV125" s="41">
        <f>-(AV124/2)*Inflation_WACC_Taxes_Price!$C$28-MIN(AV123,SUM($C124:AU124)*Inflation_WACC_Taxes_Price!$C$28)</f>
        <v>-204144.71949333334</v>
      </c>
      <c r="AW125" s="41">
        <f>-(AW124/2)*Inflation_WACC_Taxes_Price!$C$28-MIN(AW123,SUM($C124:AV124)*Inflation_WACC_Taxes_Price!$C$28)</f>
        <v>-204144.71949333334</v>
      </c>
      <c r="AX125" s="41">
        <f>-(AX124/2)*Inflation_WACC_Taxes_Price!$C$28-MIN(AX123,SUM($C124:AW124)*Inflation_WACC_Taxes_Price!$C$28)</f>
        <v>-204144.71949333334</v>
      </c>
      <c r="AY125" s="41">
        <f>-(AY124/2)*Inflation_WACC_Taxes_Price!$C$28-MIN(AY123,SUM($C124:AX124)*Inflation_WACC_Taxes_Price!$C$28)</f>
        <v>-204144.71949333334</v>
      </c>
      <c r="AZ125" s="41">
        <f>-(AZ124/2)*Inflation_WACC_Taxes_Price!$C$28-MIN(AZ123,SUM($C124:AY124)*Inflation_WACC_Taxes_Price!$C$28)</f>
        <v>-204144.71949333334</v>
      </c>
      <c r="BA125" s="41">
        <f>-(BA124/2)*Inflation_WACC_Taxes_Price!$C$28-MIN(BA123,SUM($C124:AZ124)*Inflation_WACC_Taxes_Price!$C$28)</f>
        <v>-204144.71949333334</v>
      </c>
      <c r="BB125" s="41">
        <f>-(BB124/2)*Inflation_WACC_Taxes_Price!$C$28-MIN(BB123,SUM($C124:BA124)*Inflation_WACC_Taxes_Price!$C$28)</f>
        <v>-204144.71949333334</v>
      </c>
      <c r="BC125" s="41">
        <f>-(BC124/2)*Inflation_WACC_Taxes_Price!$C$28-MIN(BC123,SUM($C124:BB124)*Inflation_WACC_Taxes_Price!$C$28)</f>
        <v>-204144.71949333334</v>
      </c>
      <c r="BD125" s="41">
        <f>-(BD124/2)*Inflation_WACC_Taxes_Price!$C$28-MIN(BD123,SUM($C124:BC124)*Inflation_WACC_Taxes_Price!$C$28)</f>
        <v>-204144.71949333334</v>
      </c>
      <c r="BE125" s="41">
        <f>-(BE124/2)*Inflation_WACC_Taxes_Price!$C$28-MIN(BE123,SUM($C124:BD124)*Inflation_WACC_Taxes_Price!$C$28)</f>
        <v>-204144.71949333334</v>
      </c>
      <c r="BF125" s="41">
        <f>-(BF124/2)*Inflation_WACC_Taxes_Price!$C$28-MIN(BF123,SUM($C124:BE124)*Inflation_WACC_Taxes_Price!$C$28)</f>
        <v>-102072.3597466698</v>
      </c>
      <c r="BG125" s="41">
        <f>-(BG124/2)*Inflation_WACC_Taxes_Price!$C$28-MIN(BG123,SUM($C124:BF124)*Inflation_WACC_Taxes_Price!$C$28)</f>
        <v>0</v>
      </c>
      <c r="BH125" s="41">
        <f>-(BH124/2)*Inflation_WACC_Taxes_Price!$C$28-MIN(BH123,SUM($C124:BG124)*Inflation_WACC_Taxes_Price!$C$28)</f>
        <v>0</v>
      </c>
      <c r="BI125" s="41">
        <f>-(BI124/2)*Inflation_WACC_Taxes_Price!$C$28-MIN(BI123,SUM($C124:BH124)*Inflation_WACC_Taxes_Price!$C$28)</f>
        <v>0</v>
      </c>
      <c r="BJ125" s="41">
        <f>-(BJ124/2)*Inflation_WACC_Taxes_Price!$C$28-MIN(BJ123,SUM($C124:BI124)*Inflation_WACC_Taxes_Price!$C$28)</f>
        <v>0</v>
      </c>
      <c r="BK125" s="41">
        <f>-(BK124/2)*Inflation_WACC_Taxes_Price!$C$28-MIN(BK123,SUM($C124:BJ124)*Inflation_WACC_Taxes_Price!$C$28)</f>
        <v>0</v>
      </c>
      <c r="BL125" s="41">
        <f>-(BL124/2)*Inflation_WACC_Taxes_Price!$C$28-MIN(BL123,SUM($C124:BK124)*Inflation_WACC_Taxes_Price!$C$28)</f>
        <v>0</v>
      </c>
      <c r="BM125" s="41">
        <f>-(BM124/2)*Inflation_WACC_Taxes_Price!$C$28-MIN(BM123,SUM($C124:BL124)*Inflation_WACC_Taxes_Price!$C$28)</f>
        <v>0</v>
      </c>
      <c r="BN125" s="41">
        <f>-(BN124/2)*Inflation_WACC_Taxes_Price!$C$28-MIN(BN123,SUM($C124:BM124)*Inflation_WACC_Taxes_Price!$C$28)</f>
        <v>0</v>
      </c>
      <c r="BO125" s="41">
        <f>-(BO124/2)*Inflation_WACC_Taxes_Price!$C$28-MIN(BO123,SUM($C124:BN124)*Inflation_WACC_Taxes_Price!$C$28)</f>
        <v>0</v>
      </c>
      <c r="BP125" s="41">
        <f>-(BP124/2)*Inflation_WACC_Taxes_Price!$C$28-MIN(BP123,SUM($C124:BO124)*Inflation_WACC_Taxes_Price!$C$28)</f>
        <v>0</v>
      </c>
      <c r="BQ125" s="41">
        <f>-(BQ124/2)*Inflation_WACC_Taxes_Price!$C$28-MIN(BQ123,SUM($C124:BP124)*Inflation_WACC_Taxes_Price!$C$28)</f>
        <v>0</v>
      </c>
      <c r="BR125" s="41">
        <f>-(BR124/2)*Inflation_WACC_Taxes_Price!$C$28-MIN(BR123,SUM($C124:BQ124)*Inflation_WACC_Taxes_Price!$C$28)</f>
        <v>0</v>
      </c>
      <c r="BS125" s="41">
        <f>-(BS124/2)*Inflation_WACC_Taxes_Price!$C$28-MIN(BS123,SUM($C124:BR124)*Inflation_WACC_Taxes_Price!$C$28)</f>
        <v>0</v>
      </c>
      <c r="BT125" s="41">
        <f>-(BT124/2)*Inflation_WACC_Taxes_Price!$C$28-MIN(BT123,SUM($C124:BS124)*Inflation_WACC_Taxes_Price!$C$28)</f>
        <v>0</v>
      </c>
      <c r="BU125" s="41">
        <f>-(BU124/2)*Inflation_WACC_Taxes_Price!$C$28-MIN(BU123,SUM($C124:BT124)*Inflation_WACC_Taxes_Price!$C$28)</f>
        <v>0</v>
      </c>
      <c r="BV125" s="41">
        <f>-(BV124/2)*Inflation_WACC_Taxes_Price!$C$28-MIN(BV123,SUM($C124:BU124)*Inflation_WACC_Taxes_Price!$C$28)</f>
        <v>0</v>
      </c>
      <c r="BW125" s="41">
        <f>-(BW124/2)*Inflation_WACC_Taxes_Price!$C$28-MIN(BW123,SUM($C124:BV124)*Inflation_WACC_Taxes_Price!$C$28)</f>
        <v>0</v>
      </c>
      <c r="BX125" s="41">
        <f>-(BX124/2)*Inflation_WACC_Taxes_Price!$C$28-MIN(BX123,SUM($C124:BW124)*Inflation_WACC_Taxes_Price!$C$28)</f>
        <v>0</v>
      </c>
      <c r="BY125" s="41">
        <f>-(BY124/2)*Inflation_WACC_Taxes_Price!$C$28-MIN(BY123,SUM($C124:BX124)*Inflation_WACC_Taxes_Price!$C$28)</f>
        <v>0</v>
      </c>
      <c r="BZ125" s="41">
        <f>-(BZ124/2)*Inflation_WACC_Taxes_Price!$C$28-MIN(BZ123,SUM($C124:BY124)*Inflation_WACC_Taxes_Price!$C$28)</f>
        <v>0</v>
      </c>
      <c r="CA125" s="41">
        <f>-(CA124/2)*Inflation_WACC_Taxes_Price!$C$28-MIN(CA123,SUM($C124:BZ124)*Inflation_WACC_Taxes_Price!$C$28)</f>
        <v>0</v>
      </c>
      <c r="CB125" s="41">
        <f>-(CB124/2)*Inflation_WACC_Taxes_Price!$C$28-MIN(CB123,SUM($C124:CA124)*Inflation_WACC_Taxes_Price!$C$28)</f>
        <v>0</v>
      </c>
      <c r="CC125" s="41">
        <f>-(CC124/2)*Inflation_WACC_Taxes_Price!$C$28-MIN(CC123,SUM($C124:CB124)*Inflation_WACC_Taxes_Price!$C$28)</f>
        <v>0</v>
      </c>
      <c r="CD125" s="41">
        <f>-(CD124/2)*Inflation_WACC_Taxes_Price!$C$28-MIN(CD123,SUM($C124:CC124)*Inflation_WACC_Taxes_Price!$C$28)</f>
        <v>0</v>
      </c>
      <c r="CE125" s="41">
        <f>-(CE124/2)*Inflation_WACC_Taxes_Price!$C$28-MIN(CE123,SUM($C124:CD124)*Inflation_WACC_Taxes_Price!$C$28)</f>
        <v>0</v>
      </c>
      <c r="CF125" s="41">
        <f>-(CF124/2)*Inflation_WACC_Taxes_Price!$C$28-MIN(CF123,SUM($C124:CE124)*Inflation_WACC_Taxes_Price!$C$28)</f>
        <v>0</v>
      </c>
      <c r="CG125" s="41">
        <f>-(CG124/2)*Inflation_WACC_Taxes_Price!$C$28-MIN(CG123,SUM($C124:CF124)*Inflation_WACC_Taxes_Price!$C$28)</f>
        <v>0</v>
      </c>
      <c r="CH125" s="41">
        <f>-(CH124/2)*Inflation_WACC_Taxes_Price!$C$28-MIN(CH123,SUM($C124:CG124)*Inflation_WACC_Taxes_Price!$C$28)</f>
        <v>0</v>
      </c>
      <c r="CI125" s="41">
        <f>-(CI124/2)*Inflation_WACC_Taxes_Price!$C$28-MIN(CI123,SUM($C124:CH124)*Inflation_WACC_Taxes_Price!$C$28)</f>
        <v>0</v>
      </c>
      <c r="CJ125" s="41">
        <f>-(CJ124/2)*Inflation_WACC_Taxes_Price!$C$28-MIN(CJ123,SUM($C124:CI124)*Inflation_WACC_Taxes_Price!$C$28)</f>
        <v>0</v>
      </c>
      <c r="CK125" s="41">
        <f>-(CK124/2)*Inflation_WACC_Taxes_Price!$C$28-MIN(CK123,SUM($C124:CJ124)*Inflation_WACC_Taxes_Price!$C$28)</f>
        <v>0</v>
      </c>
      <c r="CL125" s="41">
        <f>-(CL124/2)*Inflation_WACC_Taxes_Price!$C$28-MIN(CL123,SUM($C124:CK124)*Inflation_WACC_Taxes_Price!$C$28)</f>
        <v>0</v>
      </c>
      <c r="CM125" s="41">
        <f>-(CM124/2)*Inflation_WACC_Taxes_Price!$C$28-MIN(CM123,SUM($C124:CL124)*Inflation_WACC_Taxes_Price!$C$28)</f>
        <v>0</v>
      </c>
      <c r="CN125" s="41">
        <f>-(CN124/2)*Inflation_WACC_Taxes_Price!$C$28-MIN(CN123,SUM($C124:CM124)*Inflation_WACC_Taxes_Price!$C$28)</f>
        <v>0</v>
      </c>
      <c r="CO125" s="41">
        <f>-(CO124/2)*Inflation_WACC_Taxes_Price!$C$28-MIN(CO123,SUM($C124:CN124)*Inflation_WACC_Taxes_Price!$C$28)</f>
        <v>0</v>
      </c>
      <c r="CP125" s="41">
        <f>-(CP124/2)*Inflation_WACC_Taxes_Price!$C$28-MIN(CP123,SUM($C124:CO124)*Inflation_WACC_Taxes_Price!$C$28)</f>
        <v>0</v>
      </c>
      <c r="CQ125" s="41">
        <f>-(CQ124/2)*Inflation_WACC_Taxes_Price!$C$28-MIN(CQ123,SUM($C124:CP124)*Inflation_WACC_Taxes_Price!$C$28)</f>
        <v>0</v>
      </c>
      <c r="CR125" s="41">
        <f>-(CR124/2)*Inflation_WACC_Taxes_Price!$C$28-MIN(CR123,SUM($C124:CQ124)*Inflation_WACC_Taxes_Price!$C$28)</f>
        <v>0</v>
      </c>
      <c r="CS125" s="41">
        <f>-(CS124/2)*Inflation_WACC_Taxes_Price!$C$28-MIN(CS123,SUM($C124:CR124)*Inflation_WACC_Taxes_Price!$C$28)</f>
        <v>0</v>
      </c>
      <c r="CT125" s="41">
        <f>-(CT124/2)*Inflation_WACC_Taxes_Price!$C$28-MIN(CT123,SUM($C124:CS124)*Inflation_WACC_Taxes_Price!$C$28)</f>
        <v>0</v>
      </c>
      <c r="CU125" s="41">
        <f>-(CU124/2)*Inflation_WACC_Taxes_Price!$C$28-MIN(CU123,SUM($C124:CT124)*Inflation_WACC_Taxes_Price!$C$28)</f>
        <v>0</v>
      </c>
      <c r="CV125" s="41">
        <f>-(CV124/2)*Inflation_WACC_Taxes_Price!$C$28-MIN(CV123,SUM($C124:CU124)*Inflation_WACC_Taxes_Price!$C$28)</f>
        <v>0</v>
      </c>
      <c r="CW125" s="41">
        <f>-(CW124/2)*Inflation_WACC_Taxes_Price!$C$28-MIN(CW123,SUM($C124:CV124)*Inflation_WACC_Taxes_Price!$C$28)</f>
        <v>0</v>
      </c>
      <c r="CX125" s="41">
        <f>-(CX124/2)*Inflation_WACC_Taxes_Price!$C$28-MIN(CX123,SUM($C124:CW124)*Inflation_WACC_Taxes_Price!$C$28)</f>
        <v>0</v>
      </c>
      <c r="CY125" s="41">
        <f>-(CY124/2)*Inflation_WACC_Taxes_Price!$C$28-MIN(CY123,SUM($C124:CX124)*Inflation_WACC_Taxes_Price!$C$28)</f>
        <v>0</v>
      </c>
      <c r="CZ125" s="41">
        <f>-(CZ124/2)*Inflation_WACC_Taxes_Price!$C$28-MIN(CZ123,SUM($C124:CY124)*Inflation_WACC_Taxes_Price!$C$28)</f>
        <v>0</v>
      </c>
      <c r="DA125" s="41">
        <f>-(DA124/2)*Inflation_WACC_Taxes_Price!$C$28-MIN(DA123,SUM($C124:CZ124)*Inflation_WACC_Taxes_Price!$C$28)</f>
        <v>0</v>
      </c>
      <c r="DB125" s="41">
        <f>-(DB124/2)*Inflation_WACC_Taxes_Price!$C$28-MIN(DB123,SUM($C124:DA124)*Inflation_WACC_Taxes_Price!$C$28)</f>
        <v>0</v>
      </c>
      <c r="DC125" s="41">
        <f>-(DC124/2)*Inflation_WACC_Taxes_Price!$C$28-MIN(DC123,SUM($C124:DB124)*Inflation_WACC_Taxes_Price!$C$28)</f>
        <v>0</v>
      </c>
    </row>
    <row r="126" spans="2:107" x14ac:dyDescent="0.35">
      <c r="B126" s="40" t="s">
        <v>107</v>
      </c>
      <c r="H126" s="41">
        <f>H123+H124+H125</f>
        <v>0</v>
      </c>
      <c r="I126" s="41">
        <f>I123+I124+I125</f>
        <v>0</v>
      </c>
      <c r="J126" s="41">
        <f t="shared" ref="J126:BU126" si="118">J123+J124+J125</f>
        <v>0</v>
      </c>
      <c r="K126" s="41">
        <f t="shared" si="118"/>
        <v>0</v>
      </c>
      <c r="L126" s="41">
        <f t="shared" si="118"/>
        <v>0</v>
      </c>
      <c r="M126" s="41">
        <f t="shared" si="118"/>
        <v>9084440.0174533334</v>
      </c>
      <c r="N126" s="41">
        <f t="shared" si="118"/>
        <v>8880295.2979600001</v>
      </c>
      <c r="O126" s="41">
        <f t="shared" si="118"/>
        <v>8676150.5784666669</v>
      </c>
      <c r="P126" s="41">
        <f t="shared" si="118"/>
        <v>8472005.8589733336</v>
      </c>
      <c r="Q126" s="41">
        <f t="shared" si="118"/>
        <v>8267861.1394800004</v>
      </c>
      <c r="R126" s="41">
        <f t="shared" si="118"/>
        <v>8063716.4199866671</v>
      </c>
      <c r="S126" s="41">
        <f t="shared" si="118"/>
        <v>7859571.7004933339</v>
      </c>
      <c r="T126" s="41">
        <f t="shared" si="118"/>
        <v>7655426.9810000006</v>
      </c>
      <c r="U126" s="41">
        <f t="shared" si="118"/>
        <v>7451282.2615066674</v>
      </c>
      <c r="V126" s="41">
        <f t="shared" si="118"/>
        <v>7247137.5420133341</v>
      </c>
      <c r="W126" s="41">
        <f t="shared" si="118"/>
        <v>7042992.8225200009</v>
      </c>
      <c r="X126" s="41">
        <f t="shared" si="118"/>
        <v>6838848.1030266676</v>
      </c>
      <c r="Y126" s="41">
        <f t="shared" si="118"/>
        <v>6634703.3835333344</v>
      </c>
      <c r="Z126" s="41">
        <f t="shared" si="118"/>
        <v>6430558.6640400011</v>
      </c>
      <c r="AA126" s="41">
        <f t="shared" si="118"/>
        <v>6226413.9445466679</v>
      </c>
      <c r="AB126" s="41">
        <f t="shared" si="118"/>
        <v>6022269.2250533346</v>
      </c>
      <c r="AC126" s="41">
        <f t="shared" si="118"/>
        <v>5818124.5055600014</v>
      </c>
      <c r="AD126" s="41">
        <f t="shared" si="118"/>
        <v>5613979.7860666681</v>
      </c>
      <c r="AE126" s="41">
        <f t="shared" si="118"/>
        <v>5409835.0665733349</v>
      </c>
      <c r="AF126" s="41">
        <f t="shared" si="118"/>
        <v>5205690.3470800016</v>
      </c>
      <c r="AG126" s="41">
        <f t="shared" si="118"/>
        <v>5001545.6275866684</v>
      </c>
      <c r="AH126" s="41">
        <f t="shared" si="118"/>
        <v>4797400.9080933351</v>
      </c>
      <c r="AI126" s="41">
        <f t="shared" si="118"/>
        <v>4593256.1886000019</v>
      </c>
      <c r="AJ126" s="41">
        <f t="shared" si="118"/>
        <v>4389111.4691066686</v>
      </c>
      <c r="AK126" s="41">
        <f t="shared" si="118"/>
        <v>4184966.7496133354</v>
      </c>
      <c r="AL126" s="41">
        <f t="shared" si="118"/>
        <v>3980822.0301200021</v>
      </c>
      <c r="AM126" s="41">
        <f t="shared" si="118"/>
        <v>3776677.3106266689</v>
      </c>
      <c r="AN126" s="41">
        <f t="shared" si="118"/>
        <v>3572532.5911333356</v>
      </c>
      <c r="AO126" s="41">
        <f t="shared" si="118"/>
        <v>3368387.8716400024</v>
      </c>
      <c r="AP126" s="41">
        <f t="shared" si="118"/>
        <v>3164243.1521466691</v>
      </c>
      <c r="AQ126" s="41">
        <f t="shared" si="118"/>
        <v>2960098.4326533359</v>
      </c>
      <c r="AR126" s="41">
        <f t="shared" si="118"/>
        <v>2755953.7131600026</v>
      </c>
      <c r="AS126" s="41">
        <f t="shared" si="118"/>
        <v>2551808.9936666694</v>
      </c>
      <c r="AT126" s="41">
        <f t="shared" si="118"/>
        <v>2347664.2741733361</v>
      </c>
      <c r="AU126" s="41">
        <f t="shared" si="118"/>
        <v>2143519.5546800029</v>
      </c>
      <c r="AV126" s="41">
        <f t="shared" si="118"/>
        <v>1939374.8351866696</v>
      </c>
      <c r="AW126" s="41">
        <f t="shared" si="118"/>
        <v>1735230.1156933364</v>
      </c>
      <c r="AX126" s="41">
        <f t="shared" si="118"/>
        <v>1531085.3962000031</v>
      </c>
      <c r="AY126" s="41">
        <f t="shared" si="118"/>
        <v>1326940.6767066699</v>
      </c>
      <c r="AZ126" s="41">
        <f t="shared" si="118"/>
        <v>1122795.9572133366</v>
      </c>
      <c r="BA126" s="41">
        <f t="shared" si="118"/>
        <v>918651.23772000324</v>
      </c>
      <c r="BB126" s="41">
        <f t="shared" si="118"/>
        <v>714506.51822666987</v>
      </c>
      <c r="BC126" s="41">
        <f t="shared" si="118"/>
        <v>510361.7987333365</v>
      </c>
      <c r="BD126" s="41">
        <f t="shared" si="118"/>
        <v>306217.07924000314</v>
      </c>
      <c r="BE126" s="41">
        <f t="shared" si="118"/>
        <v>102072.3597466698</v>
      </c>
      <c r="BF126" s="41">
        <f t="shared" si="118"/>
        <v>0</v>
      </c>
      <c r="BG126" s="41">
        <f t="shared" si="118"/>
        <v>0</v>
      </c>
      <c r="BH126" s="41">
        <f t="shared" si="118"/>
        <v>0</v>
      </c>
      <c r="BI126" s="41">
        <f t="shared" si="118"/>
        <v>0</v>
      </c>
      <c r="BJ126" s="41">
        <f t="shared" si="118"/>
        <v>0</v>
      </c>
      <c r="BK126" s="41">
        <f t="shared" si="118"/>
        <v>0</v>
      </c>
      <c r="BL126" s="41">
        <f t="shared" si="118"/>
        <v>0</v>
      </c>
      <c r="BM126" s="41">
        <f t="shared" si="118"/>
        <v>0</v>
      </c>
      <c r="BN126" s="41">
        <f t="shared" si="118"/>
        <v>0</v>
      </c>
      <c r="BO126" s="41">
        <f t="shared" si="118"/>
        <v>0</v>
      </c>
      <c r="BP126" s="41">
        <f t="shared" si="118"/>
        <v>0</v>
      </c>
      <c r="BQ126" s="41">
        <f t="shared" si="118"/>
        <v>0</v>
      </c>
      <c r="BR126" s="41">
        <f t="shared" si="118"/>
        <v>0</v>
      </c>
      <c r="BS126" s="41">
        <f t="shared" si="118"/>
        <v>0</v>
      </c>
      <c r="BT126" s="41">
        <f t="shared" si="118"/>
        <v>0</v>
      </c>
      <c r="BU126" s="41">
        <f t="shared" si="118"/>
        <v>0</v>
      </c>
      <c r="BV126" s="41">
        <f t="shared" ref="BV126:DC126" si="119">BV123+BV124+BV125</f>
        <v>0</v>
      </c>
      <c r="BW126" s="41">
        <f t="shared" si="119"/>
        <v>0</v>
      </c>
      <c r="BX126" s="41">
        <f t="shared" si="119"/>
        <v>0</v>
      </c>
      <c r="BY126" s="41">
        <f t="shared" si="119"/>
        <v>0</v>
      </c>
      <c r="BZ126" s="41">
        <f t="shared" si="119"/>
        <v>0</v>
      </c>
      <c r="CA126" s="41">
        <f t="shared" si="119"/>
        <v>0</v>
      </c>
      <c r="CB126" s="41">
        <f t="shared" si="119"/>
        <v>0</v>
      </c>
      <c r="CC126" s="41">
        <f t="shared" si="119"/>
        <v>0</v>
      </c>
      <c r="CD126" s="41">
        <f t="shared" si="119"/>
        <v>0</v>
      </c>
      <c r="CE126" s="41">
        <f t="shared" si="119"/>
        <v>0</v>
      </c>
      <c r="CF126" s="41">
        <f t="shared" si="119"/>
        <v>0</v>
      </c>
      <c r="CG126" s="41">
        <f t="shared" si="119"/>
        <v>0</v>
      </c>
      <c r="CH126" s="41">
        <f t="shared" si="119"/>
        <v>0</v>
      </c>
      <c r="CI126" s="41">
        <f t="shared" si="119"/>
        <v>0</v>
      </c>
      <c r="CJ126" s="41">
        <f t="shared" si="119"/>
        <v>0</v>
      </c>
      <c r="CK126" s="41">
        <f t="shared" si="119"/>
        <v>0</v>
      </c>
      <c r="CL126" s="41">
        <f t="shared" si="119"/>
        <v>0</v>
      </c>
      <c r="CM126" s="41">
        <f t="shared" si="119"/>
        <v>0</v>
      </c>
      <c r="CN126" s="41">
        <f t="shared" si="119"/>
        <v>0</v>
      </c>
      <c r="CO126" s="41">
        <f t="shared" si="119"/>
        <v>0</v>
      </c>
      <c r="CP126" s="41">
        <f t="shared" si="119"/>
        <v>0</v>
      </c>
      <c r="CQ126" s="41">
        <f t="shared" si="119"/>
        <v>0</v>
      </c>
      <c r="CR126" s="41">
        <f t="shared" si="119"/>
        <v>0</v>
      </c>
      <c r="CS126" s="41">
        <f t="shared" si="119"/>
        <v>0</v>
      </c>
      <c r="CT126" s="41">
        <f t="shared" si="119"/>
        <v>0</v>
      </c>
      <c r="CU126" s="41">
        <f t="shared" si="119"/>
        <v>0</v>
      </c>
      <c r="CV126" s="41">
        <f t="shared" si="119"/>
        <v>0</v>
      </c>
      <c r="CW126" s="41">
        <f t="shared" si="119"/>
        <v>0</v>
      </c>
      <c r="CX126" s="41">
        <f t="shared" si="119"/>
        <v>0</v>
      </c>
      <c r="CY126" s="41">
        <f t="shared" si="119"/>
        <v>0</v>
      </c>
      <c r="CZ126" s="41">
        <f t="shared" si="119"/>
        <v>0</v>
      </c>
      <c r="DA126" s="41">
        <f t="shared" si="119"/>
        <v>0</v>
      </c>
      <c r="DB126" s="41">
        <f t="shared" si="119"/>
        <v>0</v>
      </c>
      <c r="DC126" s="41">
        <f t="shared" si="119"/>
        <v>0</v>
      </c>
    </row>
    <row r="127" spans="2:107" x14ac:dyDescent="0.35">
      <c r="B127" s="40"/>
    </row>
    <row r="128" spans="2:107" x14ac:dyDescent="0.35">
      <c r="B128" t="str">
        <f>B$92</f>
        <v>Alliston MS</v>
      </c>
    </row>
    <row r="129" spans="2:107" x14ac:dyDescent="0.35">
      <c r="B129" s="40" t="s">
        <v>102</v>
      </c>
      <c r="H129" s="41">
        <f>C132</f>
        <v>0</v>
      </c>
      <c r="I129" s="41">
        <f>H132</f>
        <v>0</v>
      </c>
      <c r="J129" s="41">
        <f t="shared" ref="J129:BU129" si="120">I132</f>
        <v>0</v>
      </c>
      <c r="K129" s="41">
        <f t="shared" si="120"/>
        <v>0</v>
      </c>
      <c r="L129" s="41">
        <f t="shared" si="120"/>
        <v>0</v>
      </c>
      <c r="M129" s="41">
        <f t="shared" si="120"/>
        <v>0</v>
      </c>
      <c r="N129" s="41">
        <f t="shared" si="120"/>
        <v>0</v>
      </c>
      <c r="O129" s="41">
        <f t="shared" si="120"/>
        <v>0</v>
      </c>
      <c r="P129" s="41">
        <f t="shared" si="120"/>
        <v>15880720.047167998</v>
      </c>
      <c r="Q129" s="41">
        <f t="shared" si="120"/>
        <v>14610262.443394559</v>
      </c>
      <c r="R129" s="41">
        <f t="shared" si="120"/>
        <v>13441441.447922993</v>
      </c>
      <c r="S129" s="41">
        <f t="shared" si="120"/>
        <v>12366126.132089153</v>
      </c>
      <c r="T129" s="41">
        <f t="shared" si="120"/>
        <v>11376836.04152202</v>
      </c>
      <c r="U129" s="41">
        <f t="shared" si="120"/>
        <v>10466689.158200258</v>
      </c>
      <c r="V129" s="41">
        <f t="shared" si="120"/>
        <v>9629354.0255442373</v>
      </c>
      <c r="W129" s="41">
        <f t="shared" si="120"/>
        <v>8859005.7035006993</v>
      </c>
      <c r="X129" s="41">
        <f t="shared" si="120"/>
        <v>8150285.2472206429</v>
      </c>
      <c r="Y129" s="41">
        <f t="shared" si="120"/>
        <v>7498262.4274429912</v>
      </c>
      <c r="Z129" s="41">
        <f t="shared" si="120"/>
        <v>6898401.4332475523</v>
      </c>
      <c r="AA129" s="41">
        <f t="shared" si="120"/>
        <v>6346529.3185877483</v>
      </c>
      <c r="AB129" s="41">
        <f t="shared" si="120"/>
        <v>5838806.9731007284</v>
      </c>
      <c r="AC129" s="41">
        <f t="shared" si="120"/>
        <v>5371702.4152526697</v>
      </c>
      <c r="AD129" s="41">
        <f t="shared" si="120"/>
        <v>4941966.2220324557</v>
      </c>
      <c r="AE129" s="41">
        <f t="shared" si="120"/>
        <v>4546608.9242698597</v>
      </c>
      <c r="AF129" s="41">
        <f t="shared" si="120"/>
        <v>4182880.2103282707</v>
      </c>
      <c r="AG129" s="41">
        <f t="shared" si="120"/>
        <v>3848249.793502009</v>
      </c>
      <c r="AH129" s="41">
        <f t="shared" si="120"/>
        <v>3540389.8100218484</v>
      </c>
      <c r="AI129" s="41">
        <f t="shared" si="120"/>
        <v>3257158.6252201004</v>
      </c>
      <c r="AJ129" s="41">
        <f t="shared" si="120"/>
        <v>2996585.9352024924</v>
      </c>
      <c r="AK129" s="41">
        <f t="shared" si="120"/>
        <v>2756859.0603862931</v>
      </c>
      <c r="AL129" s="41">
        <f t="shared" si="120"/>
        <v>2536310.3355553895</v>
      </c>
      <c r="AM129" s="41">
        <f t="shared" si="120"/>
        <v>2333405.5087109585</v>
      </c>
      <c r="AN129" s="41">
        <f t="shared" si="120"/>
        <v>2146733.068014082</v>
      </c>
      <c r="AO129" s="41">
        <f t="shared" si="120"/>
        <v>1974994.4225729555</v>
      </c>
      <c r="AP129" s="41">
        <f t="shared" si="120"/>
        <v>1816994.868767119</v>
      </c>
      <c r="AQ129" s="41">
        <f t="shared" si="120"/>
        <v>1671635.2792657495</v>
      </c>
      <c r="AR129" s="41">
        <f t="shared" si="120"/>
        <v>1537904.4569244895</v>
      </c>
      <c r="AS129" s="41">
        <f t="shared" si="120"/>
        <v>1414872.1003705303</v>
      </c>
      <c r="AT129" s="41">
        <f t="shared" si="120"/>
        <v>1301682.3323408877</v>
      </c>
      <c r="AU129" s="41">
        <f t="shared" si="120"/>
        <v>1197547.7457536168</v>
      </c>
      <c r="AV129" s="41">
        <f t="shared" si="120"/>
        <v>1101743.9260933273</v>
      </c>
      <c r="AW129" s="41">
        <f t="shared" si="120"/>
        <v>1013604.4120058612</v>
      </c>
      <c r="AX129" s="41">
        <f t="shared" si="120"/>
        <v>932516.05904539232</v>
      </c>
      <c r="AY129" s="41">
        <f t="shared" si="120"/>
        <v>857914.77432176098</v>
      </c>
      <c r="AZ129" s="41">
        <f t="shared" si="120"/>
        <v>789281.59237602004</v>
      </c>
      <c r="BA129" s="41">
        <f t="shared" si="120"/>
        <v>726139.06498593849</v>
      </c>
      <c r="BB129" s="41">
        <f t="shared" si="120"/>
        <v>668047.9397870634</v>
      </c>
      <c r="BC129" s="41">
        <f t="shared" si="120"/>
        <v>614604.10460409836</v>
      </c>
      <c r="BD129" s="41">
        <f t="shared" si="120"/>
        <v>565435.77623577043</v>
      </c>
      <c r="BE129" s="41">
        <f t="shared" si="120"/>
        <v>520200.91413690877</v>
      </c>
      <c r="BF129" s="41">
        <f t="shared" si="120"/>
        <v>478584.84100595606</v>
      </c>
      <c r="BG129" s="41">
        <f t="shared" si="120"/>
        <v>440298.05372547958</v>
      </c>
      <c r="BH129" s="41">
        <f t="shared" si="120"/>
        <v>405074.20942744124</v>
      </c>
      <c r="BI129" s="41">
        <f t="shared" si="120"/>
        <v>0</v>
      </c>
      <c r="BJ129" s="41">
        <f t="shared" si="120"/>
        <v>0</v>
      </c>
      <c r="BK129" s="41">
        <f t="shared" si="120"/>
        <v>0</v>
      </c>
      <c r="BL129" s="41">
        <f t="shared" si="120"/>
        <v>0</v>
      </c>
      <c r="BM129" s="41">
        <f t="shared" si="120"/>
        <v>0</v>
      </c>
      <c r="BN129" s="41">
        <f t="shared" si="120"/>
        <v>0</v>
      </c>
      <c r="BO129" s="41">
        <f t="shared" si="120"/>
        <v>0</v>
      </c>
      <c r="BP129" s="41">
        <f t="shared" si="120"/>
        <v>0</v>
      </c>
      <c r="BQ129" s="41">
        <f t="shared" si="120"/>
        <v>0</v>
      </c>
      <c r="BR129" s="41">
        <f t="shared" si="120"/>
        <v>0</v>
      </c>
      <c r="BS129" s="41">
        <f t="shared" si="120"/>
        <v>0</v>
      </c>
      <c r="BT129" s="41">
        <f t="shared" si="120"/>
        <v>0</v>
      </c>
      <c r="BU129" s="41">
        <f t="shared" si="120"/>
        <v>0</v>
      </c>
      <c r="BV129" s="41">
        <f t="shared" ref="BV129:DC129" si="121">BU132</f>
        <v>0</v>
      </c>
      <c r="BW129" s="41">
        <f t="shared" si="121"/>
        <v>0</v>
      </c>
      <c r="BX129" s="41">
        <f t="shared" si="121"/>
        <v>0</v>
      </c>
      <c r="BY129" s="41">
        <f t="shared" si="121"/>
        <v>0</v>
      </c>
      <c r="BZ129" s="41">
        <f t="shared" si="121"/>
        <v>0</v>
      </c>
      <c r="CA129" s="41">
        <f t="shared" si="121"/>
        <v>0</v>
      </c>
      <c r="CB129" s="41">
        <f t="shared" si="121"/>
        <v>0</v>
      </c>
      <c r="CC129" s="41">
        <f t="shared" si="121"/>
        <v>0</v>
      </c>
      <c r="CD129" s="41">
        <f t="shared" si="121"/>
        <v>0</v>
      </c>
      <c r="CE129" s="41">
        <f t="shared" si="121"/>
        <v>0</v>
      </c>
      <c r="CF129" s="41">
        <f t="shared" si="121"/>
        <v>0</v>
      </c>
      <c r="CG129" s="41">
        <f t="shared" si="121"/>
        <v>0</v>
      </c>
      <c r="CH129" s="41">
        <f t="shared" si="121"/>
        <v>0</v>
      </c>
      <c r="CI129" s="41">
        <f t="shared" si="121"/>
        <v>0</v>
      </c>
      <c r="CJ129" s="41">
        <f t="shared" si="121"/>
        <v>0</v>
      </c>
      <c r="CK129" s="41">
        <f t="shared" si="121"/>
        <v>0</v>
      </c>
      <c r="CL129" s="41">
        <f t="shared" si="121"/>
        <v>0</v>
      </c>
      <c r="CM129" s="41">
        <f t="shared" si="121"/>
        <v>0</v>
      </c>
      <c r="CN129" s="41">
        <f t="shared" si="121"/>
        <v>0</v>
      </c>
      <c r="CO129" s="41">
        <f t="shared" si="121"/>
        <v>0</v>
      </c>
      <c r="CP129" s="41">
        <f t="shared" si="121"/>
        <v>0</v>
      </c>
      <c r="CQ129" s="41">
        <f t="shared" si="121"/>
        <v>0</v>
      </c>
      <c r="CR129" s="41">
        <f t="shared" si="121"/>
        <v>0</v>
      </c>
      <c r="CS129" s="41">
        <f t="shared" si="121"/>
        <v>0</v>
      </c>
      <c r="CT129" s="41">
        <f t="shared" si="121"/>
        <v>0</v>
      </c>
      <c r="CU129" s="41">
        <f t="shared" si="121"/>
        <v>0</v>
      </c>
      <c r="CV129" s="41">
        <f t="shared" si="121"/>
        <v>0</v>
      </c>
      <c r="CW129" s="41">
        <f t="shared" si="121"/>
        <v>0</v>
      </c>
      <c r="CX129" s="41">
        <f t="shared" si="121"/>
        <v>0</v>
      </c>
      <c r="CY129" s="41">
        <f t="shared" si="121"/>
        <v>0</v>
      </c>
      <c r="CZ129" s="41">
        <f t="shared" si="121"/>
        <v>0</v>
      </c>
      <c r="DA129" s="41">
        <f t="shared" si="121"/>
        <v>0</v>
      </c>
      <c r="DB129" s="41">
        <f t="shared" si="121"/>
        <v>0</v>
      </c>
      <c r="DC129" s="41">
        <f t="shared" si="121"/>
        <v>0</v>
      </c>
    </row>
    <row r="130" spans="2:107" x14ac:dyDescent="0.35">
      <c r="B130" s="40" t="s">
        <v>111</v>
      </c>
      <c r="H130" s="41">
        <f t="shared" ref="H130:BS130" si="122">H$92</f>
        <v>0</v>
      </c>
      <c r="I130" s="41">
        <f t="shared" si="122"/>
        <v>0</v>
      </c>
      <c r="J130" s="41">
        <f t="shared" si="122"/>
        <v>0</v>
      </c>
      <c r="K130" s="41">
        <f t="shared" si="122"/>
        <v>0</v>
      </c>
      <c r="L130" s="41">
        <f t="shared" si="122"/>
        <v>0</v>
      </c>
      <c r="M130" s="41">
        <f t="shared" si="122"/>
        <v>0</v>
      </c>
      <c r="N130" s="41">
        <f t="shared" si="122"/>
        <v>0</v>
      </c>
      <c r="O130" s="41">
        <f t="shared" si="122"/>
        <v>16542416.715799998</v>
      </c>
      <c r="P130" s="41">
        <f t="shared" si="122"/>
        <v>0</v>
      </c>
      <c r="Q130" s="41">
        <f t="shared" si="122"/>
        <v>0</v>
      </c>
      <c r="R130" s="41">
        <f t="shared" si="122"/>
        <v>0</v>
      </c>
      <c r="S130" s="41">
        <f t="shared" si="122"/>
        <v>0</v>
      </c>
      <c r="T130" s="41">
        <f t="shared" si="122"/>
        <v>0</v>
      </c>
      <c r="U130" s="41">
        <f t="shared" si="122"/>
        <v>0</v>
      </c>
      <c r="V130" s="41">
        <f t="shared" si="122"/>
        <v>0</v>
      </c>
      <c r="W130" s="41">
        <f t="shared" si="122"/>
        <v>0</v>
      </c>
      <c r="X130" s="41">
        <f t="shared" si="122"/>
        <v>0</v>
      </c>
      <c r="Y130" s="41">
        <f t="shared" si="122"/>
        <v>0</v>
      </c>
      <c r="Z130" s="41">
        <f t="shared" si="122"/>
        <v>0</v>
      </c>
      <c r="AA130" s="41">
        <f t="shared" si="122"/>
        <v>0</v>
      </c>
      <c r="AB130" s="41">
        <f t="shared" si="122"/>
        <v>0</v>
      </c>
      <c r="AC130" s="41">
        <f t="shared" si="122"/>
        <v>0</v>
      </c>
      <c r="AD130" s="41">
        <f t="shared" si="122"/>
        <v>0</v>
      </c>
      <c r="AE130" s="41">
        <f t="shared" si="122"/>
        <v>0</v>
      </c>
      <c r="AF130" s="41">
        <f t="shared" si="122"/>
        <v>0</v>
      </c>
      <c r="AG130" s="41">
        <f t="shared" si="122"/>
        <v>0</v>
      </c>
      <c r="AH130" s="41">
        <f t="shared" si="122"/>
        <v>0</v>
      </c>
      <c r="AI130" s="41">
        <f t="shared" si="122"/>
        <v>0</v>
      </c>
      <c r="AJ130" s="41">
        <f t="shared" si="122"/>
        <v>0</v>
      </c>
      <c r="AK130" s="41">
        <f t="shared" si="122"/>
        <v>0</v>
      </c>
      <c r="AL130" s="41">
        <f t="shared" si="122"/>
        <v>0</v>
      </c>
      <c r="AM130" s="41">
        <f t="shared" si="122"/>
        <v>0</v>
      </c>
      <c r="AN130" s="41">
        <f t="shared" si="122"/>
        <v>0</v>
      </c>
      <c r="AO130" s="41">
        <f t="shared" si="122"/>
        <v>0</v>
      </c>
      <c r="AP130" s="41">
        <f t="shared" si="122"/>
        <v>0</v>
      </c>
      <c r="AQ130" s="41">
        <f t="shared" si="122"/>
        <v>0</v>
      </c>
      <c r="AR130" s="41">
        <f t="shared" si="122"/>
        <v>0</v>
      </c>
      <c r="AS130" s="41">
        <f t="shared" si="122"/>
        <v>0</v>
      </c>
      <c r="AT130" s="41">
        <f t="shared" si="122"/>
        <v>0</v>
      </c>
      <c r="AU130" s="41">
        <f t="shared" si="122"/>
        <v>0</v>
      </c>
      <c r="AV130" s="41">
        <f t="shared" si="122"/>
        <v>0</v>
      </c>
      <c r="AW130" s="41">
        <f t="shared" si="122"/>
        <v>0</v>
      </c>
      <c r="AX130" s="41">
        <f t="shared" si="122"/>
        <v>0</v>
      </c>
      <c r="AY130" s="41">
        <f t="shared" si="122"/>
        <v>0</v>
      </c>
      <c r="AZ130" s="41">
        <f t="shared" si="122"/>
        <v>0</v>
      </c>
      <c r="BA130" s="41">
        <f t="shared" si="122"/>
        <v>0</v>
      </c>
      <c r="BB130" s="41">
        <f t="shared" si="122"/>
        <v>0</v>
      </c>
      <c r="BC130" s="41">
        <f t="shared" si="122"/>
        <v>0</v>
      </c>
      <c r="BD130" s="41">
        <f t="shared" si="122"/>
        <v>0</v>
      </c>
      <c r="BE130" s="41">
        <f t="shared" si="122"/>
        <v>0</v>
      </c>
      <c r="BF130" s="41">
        <f t="shared" si="122"/>
        <v>0</v>
      </c>
      <c r="BG130" s="41">
        <f t="shared" si="122"/>
        <v>0</v>
      </c>
      <c r="BH130" s="41">
        <f t="shared" si="122"/>
        <v>0</v>
      </c>
      <c r="BI130" s="41">
        <f t="shared" si="122"/>
        <v>0</v>
      </c>
      <c r="BJ130" s="41">
        <f t="shared" si="122"/>
        <v>0</v>
      </c>
      <c r="BK130" s="41">
        <f t="shared" si="122"/>
        <v>0</v>
      </c>
      <c r="BL130" s="41">
        <f t="shared" si="122"/>
        <v>0</v>
      </c>
      <c r="BM130" s="41">
        <f t="shared" si="122"/>
        <v>0</v>
      </c>
      <c r="BN130" s="41">
        <f t="shared" si="122"/>
        <v>0</v>
      </c>
      <c r="BO130" s="41">
        <f t="shared" si="122"/>
        <v>0</v>
      </c>
      <c r="BP130" s="41">
        <f t="shared" si="122"/>
        <v>0</v>
      </c>
      <c r="BQ130" s="41">
        <f t="shared" si="122"/>
        <v>0</v>
      </c>
      <c r="BR130" s="41">
        <f t="shared" si="122"/>
        <v>0</v>
      </c>
      <c r="BS130" s="41">
        <f t="shared" si="122"/>
        <v>0</v>
      </c>
      <c r="BT130" s="41">
        <f t="shared" ref="BT130:DC130" si="123">BT$92</f>
        <v>0</v>
      </c>
      <c r="BU130" s="41">
        <f t="shared" si="123"/>
        <v>0</v>
      </c>
      <c r="BV130" s="41">
        <f t="shared" si="123"/>
        <v>0</v>
      </c>
      <c r="BW130" s="41">
        <f t="shared" si="123"/>
        <v>0</v>
      </c>
      <c r="BX130" s="41">
        <f t="shared" si="123"/>
        <v>0</v>
      </c>
      <c r="BY130" s="41">
        <f t="shared" si="123"/>
        <v>0</v>
      </c>
      <c r="BZ130" s="41">
        <f t="shared" si="123"/>
        <v>0</v>
      </c>
      <c r="CA130" s="41">
        <f t="shared" si="123"/>
        <v>0</v>
      </c>
      <c r="CB130" s="41">
        <f t="shared" si="123"/>
        <v>0</v>
      </c>
      <c r="CC130" s="41">
        <f t="shared" si="123"/>
        <v>0</v>
      </c>
      <c r="CD130" s="41">
        <f t="shared" si="123"/>
        <v>0</v>
      </c>
      <c r="CE130" s="41">
        <f t="shared" si="123"/>
        <v>0</v>
      </c>
      <c r="CF130" s="41">
        <f t="shared" si="123"/>
        <v>0</v>
      </c>
      <c r="CG130" s="41">
        <f t="shared" si="123"/>
        <v>0</v>
      </c>
      <c r="CH130" s="41">
        <f t="shared" si="123"/>
        <v>0</v>
      </c>
      <c r="CI130" s="41">
        <f t="shared" si="123"/>
        <v>0</v>
      </c>
      <c r="CJ130" s="41">
        <f t="shared" si="123"/>
        <v>0</v>
      </c>
      <c r="CK130" s="41">
        <f t="shared" si="123"/>
        <v>0</v>
      </c>
      <c r="CL130" s="41">
        <f t="shared" si="123"/>
        <v>0</v>
      </c>
      <c r="CM130" s="41">
        <f t="shared" si="123"/>
        <v>0</v>
      </c>
      <c r="CN130" s="41">
        <f t="shared" si="123"/>
        <v>0</v>
      </c>
      <c r="CO130" s="41">
        <f t="shared" si="123"/>
        <v>0</v>
      </c>
      <c r="CP130" s="41">
        <f t="shared" si="123"/>
        <v>0</v>
      </c>
      <c r="CQ130" s="41">
        <f t="shared" si="123"/>
        <v>0</v>
      </c>
      <c r="CR130" s="41">
        <f t="shared" si="123"/>
        <v>0</v>
      </c>
      <c r="CS130" s="41">
        <f t="shared" si="123"/>
        <v>0</v>
      </c>
      <c r="CT130" s="41">
        <f t="shared" si="123"/>
        <v>0</v>
      </c>
      <c r="CU130" s="41">
        <f t="shared" si="123"/>
        <v>0</v>
      </c>
      <c r="CV130" s="41">
        <f t="shared" si="123"/>
        <v>0</v>
      </c>
      <c r="CW130" s="41">
        <f t="shared" si="123"/>
        <v>0</v>
      </c>
      <c r="CX130" s="41">
        <f t="shared" si="123"/>
        <v>0</v>
      </c>
      <c r="CY130" s="41">
        <f t="shared" si="123"/>
        <v>0</v>
      </c>
      <c r="CZ130" s="41">
        <f t="shared" si="123"/>
        <v>0</v>
      </c>
      <c r="DA130" s="41">
        <f t="shared" si="123"/>
        <v>0</v>
      </c>
      <c r="DB130" s="41">
        <f t="shared" si="123"/>
        <v>0</v>
      </c>
      <c r="DC130" s="41">
        <f t="shared" si="123"/>
        <v>0</v>
      </c>
    </row>
    <row r="131" spans="2:107" x14ac:dyDescent="0.35">
      <c r="B131" s="40" t="s">
        <v>103</v>
      </c>
      <c r="H131" s="82">
        <f>-(H130)*Inflation_WACC_Taxes_Price!$C$29-IF(AND(H137=0,H134&gt;0),H129,H129*Inflation_WACC_Taxes_Price!$C$29)</f>
        <v>0</v>
      </c>
      <c r="I131" s="82">
        <f>-(I130)*Inflation_WACC_Taxes_Price!$C$29-IF(AND(I137=0,I134&gt;0),I129,I129*Inflation_WACC_Taxes_Price!$C$29)</f>
        <v>0</v>
      </c>
      <c r="J131" s="82">
        <f>-(J130)*Inflation_WACC_Taxes_Price!$C$29-IF(AND(J137=0,J134&gt;0),J129,J129*Inflation_WACC_Taxes_Price!$C$29)</f>
        <v>0</v>
      </c>
      <c r="K131" s="41">
        <f>-(K130/2)*Inflation_WACC_Taxes_Price!$C$29-IF(AND(K137=0,K134&gt;0),K129,K129*Inflation_WACC_Taxes_Price!$C$29)</f>
        <v>0</v>
      </c>
      <c r="L131" s="41">
        <f>-(L130/2)*Inflation_WACC_Taxes_Price!$C$29-IF(AND(L137=0,L134&gt;0),L129,L129*Inflation_WACC_Taxes_Price!$C$29)</f>
        <v>0</v>
      </c>
      <c r="M131" s="41">
        <f>-(M130/2)*Inflation_WACC_Taxes_Price!$C$29-IF(AND(M137=0,M134&gt;0),M129,M129*Inflation_WACC_Taxes_Price!$C$29)</f>
        <v>0</v>
      </c>
      <c r="N131" s="41">
        <f>-(N130/2)*Inflation_WACC_Taxes_Price!$C$29-IF(AND(N137=0,N134&gt;0),N129,N129*Inflation_WACC_Taxes_Price!$C$29)</f>
        <v>0</v>
      </c>
      <c r="O131" s="41">
        <f>-(O130/2)*Inflation_WACC_Taxes_Price!$C$29-IF(AND(O137=0,O134&gt;0),O129,O129*Inflation_WACC_Taxes_Price!$C$29)</f>
        <v>-661696.66863199999</v>
      </c>
      <c r="P131" s="41">
        <f>-(P130/2)*Inflation_WACC_Taxes_Price!$C$29-IF(AND(P137=0,P134&gt;0),P129,P129*Inflation_WACC_Taxes_Price!$C$29)</f>
        <v>-1270457.6037734398</v>
      </c>
      <c r="Q131" s="41">
        <f>-(Q130/2)*Inflation_WACC_Taxes_Price!$C$29-IF(AND(Q137=0,Q134&gt;0),Q129,Q129*Inflation_WACC_Taxes_Price!$C$29)</f>
        <v>-1168820.9954715648</v>
      </c>
      <c r="R131" s="41">
        <f>-(R130/2)*Inflation_WACC_Taxes_Price!$C$29-IF(AND(R137=0,R134&gt;0),R129,R129*Inflation_WACC_Taxes_Price!$C$29)</f>
        <v>-1075315.3158338396</v>
      </c>
      <c r="S131" s="41">
        <f>-(S130/2)*Inflation_WACC_Taxes_Price!$C$29-IF(AND(S137=0,S134&gt;0),S129,S129*Inflation_WACC_Taxes_Price!$C$29)</f>
        <v>-989290.09056713223</v>
      </c>
      <c r="T131" s="41">
        <f>-(T130/2)*Inflation_WACC_Taxes_Price!$C$29-IF(AND(T137=0,T134&gt;0),T129,T129*Inflation_WACC_Taxes_Price!$C$29)</f>
        <v>-910146.88332176162</v>
      </c>
      <c r="U131" s="41">
        <f>-(U130/2)*Inflation_WACC_Taxes_Price!$C$29-IF(AND(U137=0,U134&gt;0),U129,U129*Inflation_WACC_Taxes_Price!$C$29)</f>
        <v>-837335.13265602069</v>
      </c>
      <c r="V131" s="41">
        <f>-(V130/2)*Inflation_WACC_Taxes_Price!$C$29-IF(AND(V137=0,V134&gt;0),V129,V129*Inflation_WACC_Taxes_Price!$C$29)</f>
        <v>-770348.32204353902</v>
      </c>
      <c r="W131" s="41">
        <f>-(W130/2)*Inflation_WACC_Taxes_Price!$C$29-IF(AND(W137=0,W134&gt;0),W129,W129*Inflation_WACC_Taxes_Price!$C$29)</f>
        <v>-708720.45628005592</v>
      </c>
      <c r="X131" s="41">
        <f>-(X130/2)*Inflation_WACC_Taxes_Price!$C$29-IF(AND(X137=0,X134&gt;0),X129,X129*Inflation_WACC_Taxes_Price!$C$29)</f>
        <v>-652022.81977765146</v>
      </c>
      <c r="Y131" s="41">
        <f>-(Y130/2)*Inflation_WACC_Taxes_Price!$C$29-IF(AND(Y137=0,Y134&gt;0),Y129,Y129*Inflation_WACC_Taxes_Price!$C$29)</f>
        <v>-599860.99419543927</v>
      </c>
      <c r="Z131" s="41">
        <f>-(Z130/2)*Inflation_WACC_Taxes_Price!$C$29-IF(AND(Z137=0,Z134&gt;0),Z129,Z129*Inflation_WACC_Taxes_Price!$C$29)</f>
        <v>-551872.11465980415</v>
      </c>
      <c r="AA131" s="41">
        <f>-(AA130/2)*Inflation_WACC_Taxes_Price!$C$29-IF(AND(AA137=0,AA134&gt;0),AA129,AA129*Inflation_WACC_Taxes_Price!$C$29)</f>
        <v>-507722.34548701986</v>
      </c>
      <c r="AB131" s="41">
        <f>-(AB130/2)*Inflation_WACC_Taxes_Price!$C$29-IF(AND(AB137=0,AB134&gt;0),AB129,AB129*Inflation_WACC_Taxes_Price!$C$29)</f>
        <v>-467104.55784805829</v>
      </c>
      <c r="AC131" s="41">
        <f>-(AC130/2)*Inflation_WACC_Taxes_Price!$C$29-IF(AND(AC137=0,AC134&gt;0),AC129,AC129*Inflation_WACC_Taxes_Price!$C$29)</f>
        <v>-429736.19322021358</v>
      </c>
      <c r="AD131" s="41">
        <f>-(AD130/2)*Inflation_WACC_Taxes_Price!$C$29-IF(AND(AD137=0,AD134&gt;0),AD129,AD129*Inflation_WACC_Taxes_Price!$C$29)</f>
        <v>-395357.29776259646</v>
      </c>
      <c r="AE131" s="41">
        <f>-(AE130/2)*Inflation_WACC_Taxes_Price!$C$29-IF(AND(AE137=0,AE134&gt;0),AE129,AE129*Inflation_WACC_Taxes_Price!$C$29)</f>
        <v>-363728.71394158877</v>
      </c>
      <c r="AF131" s="41">
        <f>-(AF130/2)*Inflation_WACC_Taxes_Price!$C$29-IF(AND(AF137=0,AF134&gt;0),AF129,AF129*Inflation_WACC_Taxes_Price!$C$29)</f>
        <v>-334630.41682626167</v>
      </c>
      <c r="AG131" s="41">
        <f>-(AG130/2)*Inflation_WACC_Taxes_Price!$C$29-IF(AND(AG137=0,AG134&gt;0),AG129,AG129*Inflation_WACC_Taxes_Price!$C$29)</f>
        <v>-307859.98348016071</v>
      </c>
      <c r="AH131" s="41">
        <f>-(AH130/2)*Inflation_WACC_Taxes_Price!$C$29-IF(AND(AH137=0,AH134&gt;0),AH129,AH129*Inflation_WACC_Taxes_Price!$C$29)</f>
        <v>-283231.18480174791</v>
      </c>
      <c r="AI131" s="41">
        <f>-(AI130/2)*Inflation_WACC_Taxes_Price!$C$29-IF(AND(AI137=0,AI134&gt;0),AI129,AI129*Inflation_WACC_Taxes_Price!$C$29)</f>
        <v>-260572.69001760802</v>
      </c>
      <c r="AJ131" s="41">
        <f>-(AJ130/2)*Inflation_WACC_Taxes_Price!$C$29-IF(AND(AJ137=0,AJ134&gt;0),AJ129,AJ129*Inflation_WACC_Taxes_Price!$C$29)</f>
        <v>-239726.87481619939</v>
      </c>
      <c r="AK131" s="41">
        <f>-(AK130/2)*Inflation_WACC_Taxes_Price!$C$29-IF(AND(AK137=0,AK134&gt;0),AK129,AK129*Inflation_WACC_Taxes_Price!$C$29)</f>
        <v>-220548.72483090346</v>
      </c>
      <c r="AL131" s="41">
        <f>-(AL130/2)*Inflation_WACC_Taxes_Price!$C$29-IF(AND(AL137=0,AL134&gt;0),AL129,AL129*Inflation_WACC_Taxes_Price!$C$29)</f>
        <v>-202904.82684443117</v>
      </c>
      <c r="AM131" s="41">
        <f>-(AM130/2)*Inflation_WACC_Taxes_Price!$C$29-IF(AND(AM137=0,AM134&gt;0),AM129,AM129*Inflation_WACC_Taxes_Price!$C$29)</f>
        <v>-186672.4406968767</v>
      </c>
      <c r="AN131" s="41">
        <f>-(AN130/2)*Inflation_WACC_Taxes_Price!$C$29-IF(AND(AN137=0,AN134&gt;0),AN129,AN129*Inflation_WACC_Taxes_Price!$C$29)</f>
        <v>-171738.64544112657</v>
      </c>
      <c r="AO131" s="41">
        <f>-(AO130/2)*Inflation_WACC_Taxes_Price!$C$29-IF(AND(AO137=0,AO134&gt;0),AO129,AO129*Inflation_WACC_Taxes_Price!$C$29)</f>
        <v>-157999.55380583645</v>
      </c>
      <c r="AP131" s="41">
        <f>-(AP130/2)*Inflation_WACC_Taxes_Price!$C$29-IF(AND(AP137=0,AP134&gt;0),AP129,AP129*Inflation_WACC_Taxes_Price!$C$29)</f>
        <v>-145359.58950136951</v>
      </c>
      <c r="AQ131" s="41">
        <f>-(AQ130/2)*Inflation_WACC_Taxes_Price!$C$29-IF(AND(AQ137=0,AQ134&gt;0),AQ129,AQ129*Inflation_WACC_Taxes_Price!$C$29)</f>
        <v>-133730.82234125998</v>
      </c>
      <c r="AR131" s="41">
        <f>-(AR130/2)*Inflation_WACC_Taxes_Price!$C$29-IF(AND(AR137=0,AR134&gt;0),AR129,AR129*Inflation_WACC_Taxes_Price!$C$29)</f>
        <v>-123032.35655395917</v>
      </c>
      <c r="AS131" s="41">
        <f>-(AS130/2)*Inflation_WACC_Taxes_Price!$C$29-IF(AND(AS137=0,AS134&gt;0),AS129,AS129*Inflation_WACC_Taxes_Price!$C$29)</f>
        <v>-113189.76802964242</v>
      </c>
      <c r="AT131" s="41">
        <f>-(AT130/2)*Inflation_WACC_Taxes_Price!$C$29-IF(AND(AT137=0,AT134&gt;0),AT129,AT129*Inflation_WACC_Taxes_Price!$C$29)</f>
        <v>-104134.58658727103</v>
      </c>
      <c r="AU131" s="41">
        <f>-(AU130/2)*Inflation_WACC_Taxes_Price!$C$29-IF(AND(AU137=0,AU134&gt;0),AU129,AU129*Inflation_WACC_Taxes_Price!$C$29)</f>
        <v>-95803.819660289344</v>
      </c>
      <c r="AV131" s="41">
        <f>-(AV130/2)*Inflation_WACC_Taxes_Price!$C$29-IF(AND(AV137=0,AV134&gt;0),AV129,AV129*Inflation_WACC_Taxes_Price!$C$29)</f>
        <v>-88139.514087466188</v>
      </c>
      <c r="AW131" s="41">
        <f>-(AW130/2)*Inflation_WACC_Taxes_Price!$C$29-IF(AND(AW137=0,AW134&gt;0),AW129,AW129*Inflation_WACC_Taxes_Price!$C$29)</f>
        <v>-81088.352960468896</v>
      </c>
      <c r="AX131" s="41">
        <f>-(AX130/2)*Inflation_WACC_Taxes_Price!$C$29-IF(AND(AX137=0,AX134&gt;0),AX129,AX129*Inflation_WACC_Taxes_Price!$C$29)</f>
        <v>-74601.284723631383</v>
      </c>
      <c r="AY131" s="41">
        <f>-(AY130/2)*Inflation_WACC_Taxes_Price!$C$29-IF(AND(AY137=0,AY134&gt;0),AY129,AY129*Inflation_WACC_Taxes_Price!$C$29)</f>
        <v>-68633.181945740886</v>
      </c>
      <c r="AZ131" s="41">
        <f>-(AZ130/2)*Inflation_WACC_Taxes_Price!$C$29-IF(AND(AZ137=0,AZ134&gt;0),AZ129,AZ129*Inflation_WACC_Taxes_Price!$C$29)</f>
        <v>-63142.527390081603</v>
      </c>
      <c r="BA131" s="41">
        <f>-(BA130/2)*Inflation_WACC_Taxes_Price!$C$29-IF(AND(BA137=0,BA134&gt;0),BA129,BA129*Inflation_WACC_Taxes_Price!$C$29)</f>
        <v>-58091.125198875081</v>
      </c>
      <c r="BB131" s="41">
        <f>-(BB130/2)*Inflation_WACC_Taxes_Price!$C$29-IF(AND(BB137=0,BB134&gt;0),BB129,BB129*Inflation_WACC_Taxes_Price!$C$29)</f>
        <v>-53443.835182965071</v>
      </c>
      <c r="BC131" s="41">
        <f>-(BC130/2)*Inflation_WACC_Taxes_Price!$C$29-IF(AND(BC137=0,BC134&gt;0),BC129,BC129*Inflation_WACC_Taxes_Price!$C$29)</f>
        <v>-49168.328368327871</v>
      </c>
      <c r="BD131" s="41">
        <f>-(BD130/2)*Inflation_WACC_Taxes_Price!$C$29-IF(AND(BD137=0,BD134&gt;0),BD129,BD129*Inflation_WACC_Taxes_Price!$C$29)</f>
        <v>-45234.862098861639</v>
      </c>
      <c r="BE131" s="41">
        <f>-(BE130/2)*Inflation_WACC_Taxes_Price!$C$29-IF(AND(BE137=0,BE134&gt;0),BE129,BE129*Inflation_WACC_Taxes_Price!$C$29)</f>
        <v>-41616.073130952704</v>
      </c>
      <c r="BF131" s="41">
        <f>-(BF130/2)*Inflation_WACC_Taxes_Price!$C$29-IF(AND(BF137=0,BF134&gt;0),BF129,BF129*Inflation_WACC_Taxes_Price!$C$29)</f>
        <v>-38286.787280476485</v>
      </c>
      <c r="BG131" s="41">
        <f>-(BG130/2)*Inflation_WACC_Taxes_Price!$C$29-IF(AND(BG137=0,BG134&gt;0),BG129,BG129*Inflation_WACC_Taxes_Price!$C$29)</f>
        <v>-35223.84429803837</v>
      </c>
      <c r="BH131" s="41">
        <f>-(BH130/2)*Inflation_WACC_Taxes_Price!$C$29-IF(AND(BH137=0,BH134&gt;0),BH129,BH129*Inflation_WACC_Taxes_Price!$C$29)</f>
        <v>-405074.20942744124</v>
      </c>
      <c r="BI131" s="41">
        <f>-(BI130/2)*Inflation_WACC_Taxes_Price!$C$29-IF(AND(BI137=0,BI134&gt;0),BI129,BI129*Inflation_WACC_Taxes_Price!$C$29)</f>
        <v>0</v>
      </c>
      <c r="BJ131" s="41">
        <f>-(BJ130/2)*Inflation_WACC_Taxes_Price!$C$29-IF(AND(BJ137=0,BJ134&gt;0),BJ129,BJ129*Inflation_WACC_Taxes_Price!$C$29)</f>
        <v>0</v>
      </c>
      <c r="BK131" s="41">
        <f>-(BK130/2)*Inflation_WACC_Taxes_Price!$C$29-IF(AND(BK137=0,BK134&gt;0),BK129,BK129*Inflation_WACC_Taxes_Price!$C$29)</f>
        <v>0</v>
      </c>
      <c r="BL131" s="41">
        <f>-(BL130/2)*Inflation_WACC_Taxes_Price!$C$29-IF(AND(BL137=0,BL134&gt;0),BL129,BL129*Inflation_WACC_Taxes_Price!$C$29)</f>
        <v>0</v>
      </c>
      <c r="BM131" s="41">
        <f>-(BM130/2)*Inflation_WACC_Taxes_Price!$C$29-IF(AND(BM137=0,BM134&gt;0),BM129,BM129*Inflation_WACC_Taxes_Price!$C$29)</f>
        <v>0</v>
      </c>
      <c r="BN131" s="41">
        <f>-(BN130/2)*Inflation_WACC_Taxes_Price!$C$29-IF(AND(BN137=0,BN134&gt;0),BN129,BN129*Inflation_WACC_Taxes_Price!$C$29)</f>
        <v>0</v>
      </c>
      <c r="BO131" s="41">
        <f>-(BO130/2)*Inflation_WACC_Taxes_Price!$C$29-IF(AND(BO137=0,BO134&gt;0),BO129,BO129*Inflation_WACC_Taxes_Price!$C$29)</f>
        <v>0</v>
      </c>
      <c r="BP131" s="41">
        <f>-(BP130/2)*Inflation_WACC_Taxes_Price!$C$29-IF(AND(BP137=0,BP134&gt;0),BP129,BP129*Inflation_WACC_Taxes_Price!$C$29)</f>
        <v>0</v>
      </c>
      <c r="BQ131" s="41">
        <f>-(BQ130/2)*Inflation_WACC_Taxes_Price!$C$29-IF(AND(BQ137=0,BQ134&gt;0),BQ129,BQ129*Inflation_WACC_Taxes_Price!$C$29)</f>
        <v>0</v>
      </c>
      <c r="BR131" s="41">
        <f>-(BR130/2)*Inflation_WACC_Taxes_Price!$C$29-IF(AND(BR137=0,BR134&gt;0),BR129,BR129*Inflation_WACC_Taxes_Price!$C$29)</f>
        <v>0</v>
      </c>
      <c r="BS131" s="41">
        <f>-(BS130/2)*Inflation_WACC_Taxes_Price!$C$29-IF(AND(BS137=0,BS134&gt;0),BS129,BS129*Inflation_WACC_Taxes_Price!$C$29)</f>
        <v>0</v>
      </c>
      <c r="BT131" s="41">
        <f>-(BT130/2)*Inflation_WACC_Taxes_Price!$C$29-IF(AND(BT137=0,BT134&gt;0),BT129,BT129*Inflation_WACC_Taxes_Price!$C$29)</f>
        <v>0</v>
      </c>
      <c r="BU131" s="41">
        <f>-(BU130/2)*Inflation_WACC_Taxes_Price!$C$29-IF(AND(BU137=0,BU134&gt;0),BU129,BU129*Inflation_WACC_Taxes_Price!$C$29)</f>
        <v>0</v>
      </c>
      <c r="BV131" s="41">
        <f>-(BV130/2)*Inflation_WACC_Taxes_Price!$C$29-IF(AND(BV137=0,BV134&gt;0),BV129,BV129*Inflation_WACC_Taxes_Price!$C$29)</f>
        <v>0</v>
      </c>
      <c r="BW131" s="41">
        <f>-(BW130/2)*Inflation_WACC_Taxes_Price!$C$29-IF(AND(BW137=0,BW134&gt;0),BW129,BW129*Inflation_WACC_Taxes_Price!$C$29)</f>
        <v>0</v>
      </c>
      <c r="BX131" s="41">
        <f>-(BX130/2)*Inflation_WACC_Taxes_Price!$C$29-IF(AND(BX137=0,BX134&gt;0),BX129,BX129*Inflation_WACC_Taxes_Price!$C$29)</f>
        <v>0</v>
      </c>
      <c r="BY131" s="41">
        <f>-(BY130/2)*Inflation_WACC_Taxes_Price!$C$29-IF(AND(BY137=0,BY134&gt;0),BY129,BY129*Inflation_WACC_Taxes_Price!$C$29)</f>
        <v>0</v>
      </c>
      <c r="BZ131" s="41">
        <f>-(BZ130/2)*Inflation_WACC_Taxes_Price!$C$29-IF(AND(BZ137=0,BZ134&gt;0),BZ129,BZ129*Inflation_WACC_Taxes_Price!$C$29)</f>
        <v>0</v>
      </c>
      <c r="CA131" s="41">
        <f>-(CA130/2)*Inflation_WACC_Taxes_Price!$C$29-IF(AND(CA137=0,CA134&gt;0),CA129,CA129*Inflation_WACC_Taxes_Price!$C$29)</f>
        <v>0</v>
      </c>
      <c r="CB131" s="41">
        <f>-(CB130/2)*Inflation_WACC_Taxes_Price!$C$29-IF(AND(CB137=0,CB134&gt;0),CB129,CB129*Inflation_WACC_Taxes_Price!$C$29)</f>
        <v>0</v>
      </c>
      <c r="CC131" s="41">
        <f>-(CC130/2)*Inflation_WACC_Taxes_Price!$C$29-IF(AND(CC137=0,CC134&gt;0),CC129,CC129*Inflation_WACC_Taxes_Price!$C$29)</f>
        <v>0</v>
      </c>
      <c r="CD131" s="41">
        <f>-(CD130/2)*Inflation_WACC_Taxes_Price!$C$29-IF(AND(CD137=0,CD134&gt;0),CD129,CD129*Inflation_WACC_Taxes_Price!$C$29)</f>
        <v>0</v>
      </c>
      <c r="CE131" s="41">
        <f>-(CE130/2)*Inflation_WACC_Taxes_Price!$C$29-IF(AND(CE137=0,CE134&gt;0),CE129,CE129*Inflation_WACC_Taxes_Price!$C$29)</f>
        <v>0</v>
      </c>
      <c r="CF131" s="41">
        <f>-(CF130/2)*Inflation_WACC_Taxes_Price!$C$29-IF(AND(CF137=0,CF134&gt;0),CF129,CF129*Inflation_WACC_Taxes_Price!$C$29)</f>
        <v>0</v>
      </c>
      <c r="CG131" s="41">
        <f>-(CG130/2)*Inflation_WACC_Taxes_Price!$C$29-IF(AND(CG137=0,CG134&gt;0),CG129,CG129*Inflation_WACC_Taxes_Price!$C$29)</f>
        <v>0</v>
      </c>
      <c r="CH131" s="41">
        <f>-(CH130/2)*Inflation_WACC_Taxes_Price!$C$29-IF(AND(CH137=0,CH134&gt;0),CH129,CH129*Inflation_WACC_Taxes_Price!$C$29)</f>
        <v>0</v>
      </c>
      <c r="CI131" s="41">
        <f>-(CI130/2)*Inflation_WACC_Taxes_Price!$C$29-IF(AND(CI137=0,CI134&gt;0),CI129,CI129*Inflation_WACC_Taxes_Price!$C$29)</f>
        <v>0</v>
      </c>
      <c r="CJ131" s="41">
        <f>-(CJ130/2)*Inflation_WACC_Taxes_Price!$C$29-IF(AND(CJ137=0,CJ134&gt;0),CJ129,CJ129*Inflation_WACC_Taxes_Price!$C$29)</f>
        <v>0</v>
      </c>
      <c r="CK131" s="41">
        <f>-(CK130/2)*Inflation_WACC_Taxes_Price!$C$29-IF(AND(CK137=0,CK134&gt;0),CK129,CK129*Inflation_WACC_Taxes_Price!$C$29)</f>
        <v>0</v>
      </c>
      <c r="CL131" s="41">
        <f>-(CL130/2)*Inflation_WACC_Taxes_Price!$C$29-IF(AND(CL137=0,CL134&gt;0),CL129,CL129*Inflation_WACC_Taxes_Price!$C$29)</f>
        <v>0</v>
      </c>
      <c r="CM131" s="41">
        <f>-(CM130/2)*Inflation_WACC_Taxes_Price!$C$29-IF(AND(CM137=0,CM134&gt;0),CM129,CM129*Inflation_WACC_Taxes_Price!$C$29)</f>
        <v>0</v>
      </c>
      <c r="CN131" s="41">
        <f>-(CN130/2)*Inflation_WACC_Taxes_Price!$C$29-IF(AND(CN137=0,CN134&gt;0),CN129,CN129*Inflation_WACC_Taxes_Price!$C$29)</f>
        <v>0</v>
      </c>
      <c r="CO131" s="41">
        <f>-(CO130/2)*Inflation_WACC_Taxes_Price!$C$29-IF(AND(CO137=0,CO134&gt;0),CO129,CO129*Inflation_WACC_Taxes_Price!$C$29)</f>
        <v>0</v>
      </c>
      <c r="CP131" s="41">
        <f>-(CP130/2)*Inflation_WACC_Taxes_Price!$C$29-IF(AND(CP137=0,CP134&gt;0),CP129,CP129*Inflation_WACC_Taxes_Price!$C$29)</f>
        <v>0</v>
      </c>
      <c r="CQ131" s="41">
        <f>-(CQ130/2)*Inflation_WACC_Taxes_Price!$C$29-IF(AND(CQ137=0,CQ134&gt;0),CQ129,CQ129*Inflation_WACC_Taxes_Price!$C$29)</f>
        <v>0</v>
      </c>
      <c r="CR131" s="41">
        <f>-(CR130/2)*Inflation_WACC_Taxes_Price!$C$29-IF(AND(CR137=0,CR134&gt;0),CR129,CR129*Inflation_WACC_Taxes_Price!$C$29)</f>
        <v>0</v>
      </c>
      <c r="CS131" s="41">
        <f>-(CS130/2)*Inflation_WACC_Taxes_Price!$C$29-IF(AND(CS137=0,CS134&gt;0),CS129,CS129*Inflation_WACC_Taxes_Price!$C$29)</f>
        <v>0</v>
      </c>
      <c r="CT131" s="41">
        <f>-(CT130/2)*Inflation_WACC_Taxes_Price!$C$29-IF(AND(CT137=0,CT134&gt;0),CT129,CT129*Inflation_WACC_Taxes_Price!$C$29)</f>
        <v>0</v>
      </c>
      <c r="CU131" s="41">
        <f>-(CU130/2)*Inflation_WACC_Taxes_Price!$C$29-IF(AND(CU137=0,CU134&gt;0),CU129,CU129*Inflation_WACC_Taxes_Price!$C$29)</f>
        <v>0</v>
      </c>
      <c r="CV131" s="41">
        <f>-(CV130/2)*Inflation_WACC_Taxes_Price!$C$29-IF(AND(CV137=0,CV134&gt;0),CV129,CV129*Inflation_WACC_Taxes_Price!$C$29)</f>
        <v>0</v>
      </c>
      <c r="CW131" s="41">
        <f>-(CW130/2)*Inflation_WACC_Taxes_Price!$C$29-IF(AND(CW137=0,CW134&gt;0),CW129,CW129*Inflation_WACC_Taxes_Price!$C$29)</f>
        <v>0</v>
      </c>
      <c r="CX131" s="41">
        <f>-(CX130/2)*Inflation_WACC_Taxes_Price!$C$29-IF(AND(CX137=0,CX134&gt;0),CX129,CX129*Inflation_WACC_Taxes_Price!$C$29)</f>
        <v>0</v>
      </c>
      <c r="CY131" s="41">
        <f>-(CY130/2)*Inflation_WACC_Taxes_Price!$C$29-IF(AND(CY137=0,CY134&gt;0),CY129,CY129*Inflation_WACC_Taxes_Price!$C$29)</f>
        <v>0</v>
      </c>
      <c r="CZ131" s="41">
        <f>-(CZ130/2)*Inflation_WACC_Taxes_Price!$C$29-IF(AND(CZ137=0,CZ134&gt;0),CZ129,CZ129*Inflation_WACC_Taxes_Price!$C$29)</f>
        <v>0</v>
      </c>
      <c r="DA131" s="41">
        <f>-(DA130/2)*Inflation_WACC_Taxes_Price!$C$29-IF(AND(DA137=0,DA134&gt;0),DA129,DA129*Inflation_WACC_Taxes_Price!$C$29)</f>
        <v>0</v>
      </c>
      <c r="DB131" s="41">
        <f>-(DB130/2)*Inflation_WACC_Taxes_Price!$C$29-IF(AND(DB137=0,DB134&gt;0),DB129,DB129*Inflation_WACC_Taxes_Price!$C$29)</f>
        <v>0</v>
      </c>
      <c r="DC131" s="41">
        <f>-(DC130/2)*Inflation_WACC_Taxes_Price!$C$29-IF(AND(DC137=0,DC134&gt;0),DC129,DC129*Inflation_WACC_Taxes_Price!$C$29)</f>
        <v>0</v>
      </c>
    </row>
    <row r="132" spans="2:107" x14ac:dyDescent="0.35">
      <c r="B132" s="40" t="s">
        <v>104</v>
      </c>
      <c r="H132" s="41">
        <f>H129+H130+H131</f>
        <v>0</v>
      </c>
      <c r="I132" s="41">
        <f>I129+I130+I131</f>
        <v>0</v>
      </c>
      <c r="J132" s="41">
        <f t="shared" ref="J132:BU132" si="124">J129+J130+J131</f>
        <v>0</v>
      </c>
      <c r="K132" s="41">
        <f t="shared" si="124"/>
        <v>0</v>
      </c>
      <c r="L132" s="41">
        <f t="shared" si="124"/>
        <v>0</v>
      </c>
      <c r="M132" s="41">
        <f t="shared" si="124"/>
        <v>0</v>
      </c>
      <c r="N132" s="41">
        <f t="shared" si="124"/>
        <v>0</v>
      </c>
      <c r="O132" s="41">
        <f t="shared" si="124"/>
        <v>15880720.047167998</v>
      </c>
      <c r="P132" s="41">
        <f t="shared" si="124"/>
        <v>14610262.443394559</v>
      </c>
      <c r="Q132" s="41">
        <f t="shared" si="124"/>
        <v>13441441.447922993</v>
      </c>
      <c r="R132" s="41">
        <f t="shared" si="124"/>
        <v>12366126.132089153</v>
      </c>
      <c r="S132" s="41">
        <f t="shared" si="124"/>
        <v>11376836.04152202</v>
      </c>
      <c r="T132" s="41">
        <f t="shared" si="124"/>
        <v>10466689.158200258</v>
      </c>
      <c r="U132" s="41">
        <f t="shared" si="124"/>
        <v>9629354.0255442373</v>
      </c>
      <c r="V132" s="41">
        <f t="shared" si="124"/>
        <v>8859005.7035006993</v>
      </c>
      <c r="W132" s="41">
        <f t="shared" si="124"/>
        <v>8150285.2472206429</v>
      </c>
      <c r="X132" s="41">
        <f t="shared" si="124"/>
        <v>7498262.4274429912</v>
      </c>
      <c r="Y132" s="41">
        <f t="shared" si="124"/>
        <v>6898401.4332475523</v>
      </c>
      <c r="Z132" s="41">
        <f t="shared" si="124"/>
        <v>6346529.3185877483</v>
      </c>
      <c r="AA132" s="41">
        <f t="shared" si="124"/>
        <v>5838806.9731007284</v>
      </c>
      <c r="AB132" s="41">
        <f t="shared" si="124"/>
        <v>5371702.4152526697</v>
      </c>
      <c r="AC132" s="41">
        <f t="shared" si="124"/>
        <v>4941966.2220324557</v>
      </c>
      <c r="AD132" s="41">
        <f t="shared" si="124"/>
        <v>4546608.9242698597</v>
      </c>
      <c r="AE132" s="41">
        <f t="shared" si="124"/>
        <v>4182880.2103282707</v>
      </c>
      <c r="AF132" s="41">
        <f t="shared" si="124"/>
        <v>3848249.793502009</v>
      </c>
      <c r="AG132" s="41">
        <f t="shared" si="124"/>
        <v>3540389.8100218484</v>
      </c>
      <c r="AH132" s="41">
        <f t="shared" si="124"/>
        <v>3257158.6252201004</v>
      </c>
      <c r="AI132" s="41">
        <f t="shared" si="124"/>
        <v>2996585.9352024924</v>
      </c>
      <c r="AJ132" s="41">
        <f t="shared" si="124"/>
        <v>2756859.0603862931</v>
      </c>
      <c r="AK132" s="41">
        <f t="shared" si="124"/>
        <v>2536310.3355553895</v>
      </c>
      <c r="AL132" s="41">
        <f t="shared" si="124"/>
        <v>2333405.5087109585</v>
      </c>
      <c r="AM132" s="41">
        <f t="shared" si="124"/>
        <v>2146733.068014082</v>
      </c>
      <c r="AN132" s="41">
        <f t="shared" si="124"/>
        <v>1974994.4225729555</v>
      </c>
      <c r="AO132" s="41">
        <f t="shared" si="124"/>
        <v>1816994.868767119</v>
      </c>
      <c r="AP132" s="41">
        <f t="shared" si="124"/>
        <v>1671635.2792657495</v>
      </c>
      <c r="AQ132" s="41">
        <f t="shared" si="124"/>
        <v>1537904.4569244895</v>
      </c>
      <c r="AR132" s="41">
        <f t="shared" si="124"/>
        <v>1414872.1003705303</v>
      </c>
      <c r="AS132" s="41">
        <f t="shared" si="124"/>
        <v>1301682.3323408877</v>
      </c>
      <c r="AT132" s="41">
        <f t="shared" si="124"/>
        <v>1197547.7457536168</v>
      </c>
      <c r="AU132" s="41">
        <f t="shared" si="124"/>
        <v>1101743.9260933273</v>
      </c>
      <c r="AV132" s="41">
        <f t="shared" si="124"/>
        <v>1013604.4120058612</v>
      </c>
      <c r="AW132" s="41">
        <f t="shared" si="124"/>
        <v>932516.05904539232</v>
      </c>
      <c r="AX132" s="41">
        <f t="shared" si="124"/>
        <v>857914.77432176098</v>
      </c>
      <c r="AY132" s="41">
        <f t="shared" si="124"/>
        <v>789281.59237602004</v>
      </c>
      <c r="AZ132" s="41">
        <f t="shared" si="124"/>
        <v>726139.06498593849</v>
      </c>
      <c r="BA132" s="41">
        <f t="shared" si="124"/>
        <v>668047.9397870634</v>
      </c>
      <c r="BB132" s="41">
        <f t="shared" si="124"/>
        <v>614604.10460409836</v>
      </c>
      <c r="BC132" s="41">
        <f t="shared" si="124"/>
        <v>565435.77623577043</v>
      </c>
      <c r="BD132" s="41">
        <f t="shared" si="124"/>
        <v>520200.91413690877</v>
      </c>
      <c r="BE132" s="41">
        <f t="shared" si="124"/>
        <v>478584.84100595606</v>
      </c>
      <c r="BF132" s="41">
        <f t="shared" si="124"/>
        <v>440298.05372547958</v>
      </c>
      <c r="BG132" s="41">
        <f t="shared" si="124"/>
        <v>405074.20942744124</v>
      </c>
      <c r="BH132" s="41">
        <f t="shared" si="124"/>
        <v>0</v>
      </c>
      <c r="BI132" s="41">
        <f t="shared" si="124"/>
        <v>0</v>
      </c>
      <c r="BJ132" s="41">
        <f t="shared" si="124"/>
        <v>0</v>
      </c>
      <c r="BK132" s="41">
        <f t="shared" si="124"/>
        <v>0</v>
      </c>
      <c r="BL132" s="41">
        <f t="shared" si="124"/>
        <v>0</v>
      </c>
      <c r="BM132" s="41">
        <f t="shared" si="124"/>
        <v>0</v>
      </c>
      <c r="BN132" s="41">
        <f t="shared" si="124"/>
        <v>0</v>
      </c>
      <c r="BO132" s="41">
        <f t="shared" si="124"/>
        <v>0</v>
      </c>
      <c r="BP132" s="41">
        <f t="shared" si="124"/>
        <v>0</v>
      </c>
      <c r="BQ132" s="41">
        <f t="shared" si="124"/>
        <v>0</v>
      </c>
      <c r="BR132" s="41">
        <f t="shared" si="124"/>
        <v>0</v>
      </c>
      <c r="BS132" s="41">
        <f t="shared" si="124"/>
        <v>0</v>
      </c>
      <c r="BT132" s="41">
        <f t="shared" si="124"/>
        <v>0</v>
      </c>
      <c r="BU132" s="41">
        <f t="shared" si="124"/>
        <v>0</v>
      </c>
      <c r="BV132" s="41">
        <f t="shared" ref="BV132:DC132" si="125">BV129+BV130+BV131</f>
        <v>0</v>
      </c>
      <c r="BW132" s="41">
        <f t="shared" si="125"/>
        <v>0</v>
      </c>
      <c r="BX132" s="41">
        <f t="shared" si="125"/>
        <v>0</v>
      </c>
      <c r="BY132" s="41">
        <f t="shared" si="125"/>
        <v>0</v>
      </c>
      <c r="BZ132" s="41">
        <f t="shared" si="125"/>
        <v>0</v>
      </c>
      <c r="CA132" s="41">
        <f t="shared" si="125"/>
        <v>0</v>
      </c>
      <c r="CB132" s="41">
        <f t="shared" si="125"/>
        <v>0</v>
      </c>
      <c r="CC132" s="41">
        <f t="shared" si="125"/>
        <v>0</v>
      </c>
      <c r="CD132" s="41">
        <f t="shared" si="125"/>
        <v>0</v>
      </c>
      <c r="CE132" s="41">
        <f t="shared" si="125"/>
        <v>0</v>
      </c>
      <c r="CF132" s="41">
        <f t="shared" si="125"/>
        <v>0</v>
      </c>
      <c r="CG132" s="41">
        <f t="shared" si="125"/>
        <v>0</v>
      </c>
      <c r="CH132" s="41">
        <f t="shared" si="125"/>
        <v>0</v>
      </c>
      <c r="CI132" s="41">
        <f t="shared" si="125"/>
        <v>0</v>
      </c>
      <c r="CJ132" s="41">
        <f t="shared" si="125"/>
        <v>0</v>
      </c>
      <c r="CK132" s="41">
        <f t="shared" si="125"/>
        <v>0</v>
      </c>
      <c r="CL132" s="41">
        <f t="shared" si="125"/>
        <v>0</v>
      </c>
      <c r="CM132" s="41">
        <f t="shared" si="125"/>
        <v>0</v>
      </c>
      <c r="CN132" s="41">
        <f t="shared" si="125"/>
        <v>0</v>
      </c>
      <c r="CO132" s="41">
        <f t="shared" si="125"/>
        <v>0</v>
      </c>
      <c r="CP132" s="41">
        <f t="shared" si="125"/>
        <v>0</v>
      </c>
      <c r="CQ132" s="41">
        <f t="shared" si="125"/>
        <v>0</v>
      </c>
      <c r="CR132" s="41">
        <f t="shared" si="125"/>
        <v>0</v>
      </c>
      <c r="CS132" s="41">
        <f t="shared" si="125"/>
        <v>0</v>
      </c>
      <c r="CT132" s="41">
        <f t="shared" si="125"/>
        <v>0</v>
      </c>
      <c r="CU132" s="41">
        <f t="shared" si="125"/>
        <v>0</v>
      </c>
      <c r="CV132" s="41">
        <f t="shared" si="125"/>
        <v>0</v>
      </c>
      <c r="CW132" s="41">
        <f t="shared" si="125"/>
        <v>0</v>
      </c>
      <c r="CX132" s="41">
        <f t="shared" si="125"/>
        <v>0</v>
      </c>
      <c r="CY132" s="41">
        <f t="shared" si="125"/>
        <v>0</v>
      </c>
      <c r="CZ132" s="41">
        <f t="shared" si="125"/>
        <v>0</v>
      </c>
      <c r="DA132" s="41">
        <f t="shared" si="125"/>
        <v>0</v>
      </c>
      <c r="DB132" s="41">
        <f t="shared" si="125"/>
        <v>0</v>
      </c>
      <c r="DC132" s="41">
        <f t="shared" si="125"/>
        <v>0</v>
      </c>
    </row>
    <row r="133" spans="2:107" x14ac:dyDescent="0.35">
      <c r="B133" s="40"/>
    </row>
    <row r="134" spans="2:107" x14ac:dyDescent="0.35">
      <c r="B134" s="40" t="s">
        <v>106</v>
      </c>
      <c r="H134" s="41">
        <f>C137</f>
        <v>0</v>
      </c>
      <c r="I134" s="41">
        <f>H137</f>
        <v>0</v>
      </c>
      <c r="J134" s="41">
        <f t="shared" ref="J134:BU134" si="126">I137</f>
        <v>0</v>
      </c>
      <c r="K134" s="41">
        <f t="shared" si="126"/>
        <v>0</v>
      </c>
      <c r="L134" s="41">
        <f t="shared" si="126"/>
        <v>0</v>
      </c>
      <c r="M134" s="41">
        <f t="shared" si="126"/>
        <v>0</v>
      </c>
      <c r="N134" s="41">
        <f t="shared" si="126"/>
        <v>0</v>
      </c>
      <c r="O134" s="41">
        <f t="shared" si="126"/>
        <v>0</v>
      </c>
      <c r="P134" s="41">
        <f t="shared" si="126"/>
        <v>16358612.085624443</v>
      </c>
      <c r="Q134" s="41">
        <f t="shared" si="126"/>
        <v>15991002.825273333</v>
      </c>
      <c r="R134" s="41">
        <f t="shared" si="126"/>
        <v>15623393.564922223</v>
      </c>
      <c r="S134" s="41">
        <f t="shared" si="126"/>
        <v>15255784.304571113</v>
      </c>
      <c r="T134" s="41">
        <f t="shared" si="126"/>
        <v>14888175.044220002</v>
      </c>
      <c r="U134" s="41">
        <f t="shared" si="126"/>
        <v>14520565.783868892</v>
      </c>
      <c r="V134" s="41">
        <f t="shared" si="126"/>
        <v>14152956.523517782</v>
      </c>
      <c r="W134" s="41">
        <f t="shared" si="126"/>
        <v>13785347.263166672</v>
      </c>
      <c r="X134" s="41">
        <f t="shared" si="126"/>
        <v>13417738.002815561</v>
      </c>
      <c r="Y134" s="41">
        <f t="shared" si="126"/>
        <v>13050128.742464451</v>
      </c>
      <c r="Z134" s="41">
        <f t="shared" si="126"/>
        <v>12682519.482113341</v>
      </c>
      <c r="AA134" s="41">
        <f t="shared" si="126"/>
        <v>12314910.221762231</v>
      </c>
      <c r="AB134" s="41">
        <f t="shared" si="126"/>
        <v>11947300.96141112</v>
      </c>
      <c r="AC134" s="41">
        <f t="shared" si="126"/>
        <v>11579691.70106001</v>
      </c>
      <c r="AD134" s="41">
        <f t="shared" si="126"/>
        <v>11212082.4407089</v>
      </c>
      <c r="AE134" s="41">
        <f t="shared" si="126"/>
        <v>10844473.18035779</v>
      </c>
      <c r="AF134" s="41">
        <f t="shared" si="126"/>
        <v>10476863.920006679</v>
      </c>
      <c r="AG134" s="41">
        <f t="shared" si="126"/>
        <v>10109254.659655569</v>
      </c>
      <c r="AH134" s="41">
        <f t="shared" si="126"/>
        <v>9741645.3993044589</v>
      </c>
      <c r="AI134" s="41">
        <f t="shared" si="126"/>
        <v>9374036.1389533486</v>
      </c>
      <c r="AJ134" s="41">
        <f t="shared" si="126"/>
        <v>9006426.8786022384</v>
      </c>
      <c r="AK134" s="41">
        <f t="shared" si="126"/>
        <v>8638817.6182511281</v>
      </c>
      <c r="AL134" s="41">
        <f t="shared" si="126"/>
        <v>8271208.3579000169</v>
      </c>
      <c r="AM134" s="41">
        <f t="shared" si="126"/>
        <v>7903599.0975489058</v>
      </c>
      <c r="AN134" s="41">
        <f t="shared" si="126"/>
        <v>7535989.8371977946</v>
      </c>
      <c r="AO134" s="41">
        <f t="shared" si="126"/>
        <v>7168380.5768466834</v>
      </c>
      <c r="AP134" s="41">
        <f t="shared" si="126"/>
        <v>6800771.3164955722</v>
      </c>
      <c r="AQ134" s="41">
        <f t="shared" si="126"/>
        <v>6433162.056144461</v>
      </c>
      <c r="AR134" s="41">
        <f t="shared" si="126"/>
        <v>6065552.7957933499</v>
      </c>
      <c r="AS134" s="41">
        <f t="shared" si="126"/>
        <v>5697943.5354422387</v>
      </c>
      <c r="AT134" s="41">
        <f t="shared" si="126"/>
        <v>5330334.2750911275</v>
      </c>
      <c r="AU134" s="41">
        <f t="shared" si="126"/>
        <v>4962725.0147400163</v>
      </c>
      <c r="AV134" s="41">
        <f t="shared" si="126"/>
        <v>4595115.7543889051</v>
      </c>
      <c r="AW134" s="41">
        <f t="shared" si="126"/>
        <v>4227506.4940377939</v>
      </c>
      <c r="AX134" s="41">
        <f t="shared" si="126"/>
        <v>3859897.2336866828</v>
      </c>
      <c r="AY134" s="41">
        <f t="shared" si="126"/>
        <v>3492287.9733355716</v>
      </c>
      <c r="AZ134" s="41">
        <f t="shared" si="126"/>
        <v>3124678.7129844604</v>
      </c>
      <c r="BA134" s="41">
        <f t="shared" si="126"/>
        <v>2757069.4526333492</v>
      </c>
      <c r="BB134" s="41">
        <f t="shared" si="126"/>
        <v>2389460.192282238</v>
      </c>
      <c r="BC134" s="41">
        <f t="shared" si="126"/>
        <v>2021850.9319311269</v>
      </c>
      <c r="BD134" s="41">
        <f t="shared" si="126"/>
        <v>1654241.6715800157</v>
      </c>
      <c r="BE134" s="41">
        <f t="shared" si="126"/>
        <v>1286632.4112289045</v>
      </c>
      <c r="BF134" s="41">
        <f t="shared" si="126"/>
        <v>919023.15087779344</v>
      </c>
      <c r="BG134" s="41">
        <f t="shared" si="126"/>
        <v>551413.89052668237</v>
      </c>
      <c r="BH134" s="41">
        <f t="shared" si="126"/>
        <v>183804.63017557131</v>
      </c>
      <c r="BI134" s="41">
        <f t="shared" si="126"/>
        <v>0</v>
      </c>
      <c r="BJ134" s="41">
        <f t="shared" si="126"/>
        <v>0</v>
      </c>
      <c r="BK134" s="41">
        <f t="shared" si="126"/>
        <v>0</v>
      </c>
      <c r="BL134" s="41">
        <f t="shared" si="126"/>
        <v>0</v>
      </c>
      <c r="BM134" s="41">
        <f t="shared" si="126"/>
        <v>0</v>
      </c>
      <c r="BN134" s="41">
        <f t="shared" si="126"/>
        <v>0</v>
      </c>
      <c r="BO134" s="41">
        <f t="shared" si="126"/>
        <v>0</v>
      </c>
      <c r="BP134" s="41">
        <f t="shared" si="126"/>
        <v>0</v>
      </c>
      <c r="BQ134" s="41">
        <f t="shared" si="126"/>
        <v>0</v>
      </c>
      <c r="BR134" s="41">
        <f t="shared" si="126"/>
        <v>0</v>
      </c>
      <c r="BS134" s="41">
        <f t="shared" si="126"/>
        <v>0</v>
      </c>
      <c r="BT134" s="41">
        <f t="shared" si="126"/>
        <v>0</v>
      </c>
      <c r="BU134" s="41">
        <f t="shared" si="126"/>
        <v>0</v>
      </c>
      <c r="BV134" s="41">
        <f t="shared" ref="BV134:DC134" si="127">BU137</f>
        <v>0</v>
      </c>
      <c r="BW134" s="41">
        <f t="shared" si="127"/>
        <v>0</v>
      </c>
      <c r="BX134" s="41">
        <f t="shared" si="127"/>
        <v>0</v>
      </c>
      <c r="BY134" s="41">
        <f t="shared" si="127"/>
        <v>0</v>
      </c>
      <c r="BZ134" s="41">
        <f t="shared" si="127"/>
        <v>0</v>
      </c>
      <c r="CA134" s="41">
        <f t="shared" si="127"/>
        <v>0</v>
      </c>
      <c r="CB134" s="41">
        <f t="shared" si="127"/>
        <v>0</v>
      </c>
      <c r="CC134" s="41">
        <f t="shared" si="127"/>
        <v>0</v>
      </c>
      <c r="CD134" s="41">
        <f t="shared" si="127"/>
        <v>0</v>
      </c>
      <c r="CE134" s="41">
        <f t="shared" si="127"/>
        <v>0</v>
      </c>
      <c r="CF134" s="41">
        <f t="shared" si="127"/>
        <v>0</v>
      </c>
      <c r="CG134" s="41">
        <f t="shared" si="127"/>
        <v>0</v>
      </c>
      <c r="CH134" s="41">
        <f t="shared" si="127"/>
        <v>0</v>
      </c>
      <c r="CI134" s="41">
        <f t="shared" si="127"/>
        <v>0</v>
      </c>
      <c r="CJ134" s="41">
        <f t="shared" si="127"/>
        <v>0</v>
      </c>
      <c r="CK134" s="41">
        <f t="shared" si="127"/>
        <v>0</v>
      </c>
      <c r="CL134" s="41">
        <f t="shared" si="127"/>
        <v>0</v>
      </c>
      <c r="CM134" s="41">
        <f t="shared" si="127"/>
        <v>0</v>
      </c>
      <c r="CN134" s="41">
        <f t="shared" si="127"/>
        <v>0</v>
      </c>
      <c r="CO134" s="41">
        <f t="shared" si="127"/>
        <v>0</v>
      </c>
      <c r="CP134" s="41">
        <f t="shared" si="127"/>
        <v>0</v>
      </c>
      <c r="CQ134" s="41">
        <f t="shared" si="127"/>
        <v>0</v>
      </c>
      <c r="CR134" s="41">
        <f t="shared" si="127"/>
        <v>0</v>
      </c>
      <c r="CS134" s="41">
        <f t="shared" si="127"/>
        <v>0</v>
      </c>
      <c r="CT134" s="41">
        <f t="shared" si="127"/>
        <v>0</v>
      </c>
      <c r="CU134" s="41">
        <f t="shared" si="127"/>
        <v>0</v>
      </c>
      <c r="CV134" s="41">
        <f t="shared" si="127"/>
        <v>0</v>
      </c>
      <c r="CW134" s="41">
        <f t="shared" si="127"/>
        <v>0</v>
      </c>
      <c r="CX134" s="41">
        <f t="shared" si="127"/>
        <v>0</v>
      </c>
      <c r="CY134" s="41">
        <f t="shared" si="127"/>
        <v>0</v>
      </c>
      <c r="CZ134" s="41">
        <f t="shared" si="127"/>
        <v>0</v>
      </c>
      <c r="DA134" s="41">
        <f t="shared" si="127"/>
        <v>0</v>
      </c>
      <c r="DB134" s="41">
        <f t="shared" si="127"/>
        <v>0</v>
      </c>
      <c r="DC134" s="41">
        <f t="shared" si="127"/>
        <v>0</v>
      </c>
    </row>
    <row r="135" spans="2:107" x14ac:dyDescent="0.35">
      <c r="B135" s="40" t="s">
        <v>111</v>
      </c>
      <c r="H135" s="41">
        <f t="shared" ref="H135:BS135" si="128">H$92</f>
        <v>0</v>
      </c>
      <c r="I135" s="41">
        <f t="shared" si="128"/>
        <v>0</v>
      </c>
      <c r="J135" s="41">
        <f t="shared" si="128"/>
        <v>0</v>
      </c>
      <c r="K135" s="41">
        <f t="shared" si="128"/>
        <v>0</v>
      </c>
      <c r="L135" s="41">
        <f t="shared" si="128"/>
        <v>0</v>
      </c>
      <c r="M135" s="41">
        <f t="shared" si="128"/>
        <v>0</v>
      </c>
      <c r="N135" s="41">
        <f t="shared" si="128"/>
        <v>0</v>
      </c>
      <c r="O135" s="41">
        <f t="shared" si="128"/>
        <v>16542416.715799998</v>
      </c>
      <c r="P135" s="41">
        <f t="shared" si="128"/>
        <v>0</v>
      </c>
      <c r="Q135" s="41">
        <f t="shared" si="128"/>
        <v>0</v>
      </c>
      <c r="R135" s="41">
        <f t="shared" si="128"/>
        <v>0</v>
      </c>
      <c r="S135" s="41">
        <f t="shared" si="128"/>
        <v>0</v>
      </c>
      <c r="T135" s="41">
        <f t="shared" si="128"/>
        <v>0</v>
      </c>
      <c r="U135" s="41">
        <f t="shared" si="128"/>
        <v>0</v>
      </c>
      <c r="V135" s="41">
        <f t="shared" si="128"/>
        <v>0</v>
      </c>
      <c r="W135" s="41">
        <f t="shared" si="128"/>
        <v>0</v>
      </c>
      <c r="X135" s="41">
        <f t="shared" si="128"/>
        <v>0</v>
      </c>
      <c r="Y135" s="41">
        <f t="shared" si="128"/>
        <v>0</v>
      </c>
      <c r="Z135" s="41">
        <f t="shared" si="128"/>
        <v>0</v>
      </c>
      <c r="AA135" s="41">
        <f t="shared" si="128"/>
        <v>0</v>
      </c>
      <c r="AB135" s="41">
        <f t="shared" si="128"/>
        <v>0</v>
      </c>
      <c r="AC135" s="41">
        <f t="shared" si="128"/>
        <v>0</v>
      </c>
      <c r="AD135" s="41">
        <f t="shared" si="128"/>
        <v>0</v>
      </c>
      <c r="AE135" s="41">
        <f t="shared" si="128"/>
        <v>0</v>
      </c>
      <c r="AF135" s="41">
        <f t="shared" si="128"/>
        <v>0</v>
      </c>
      <c r="AG135" s="41">
        <f t="shared" si="128"/>
        <v>0</v>
      </c>
      <c r="AH135" s="41">
        <f t="shared" si="128"/>
        <v>0</v>
      </c>
      <c r="AI135" s="41">
        <f t="shared" si="128"/>
        <v>0</v>
      </c>
      <c r="AJ135" s="41">
        <f t="shared" si="128"/>
        <v>0</v>
      </c>
      <c r="AK135" s="41">
        <f t="shared" si="128"/>
        <v>0</v>
      </c>
      <c r="AL135" s="41">
        <f t="shared" si="128"/>
        <v>0</v>
      </c>
      <c r="AM135" s="41">
        <f t="shared" si="128"/>
        <v>0</v>
      </c>
      <c r="AN135" s="41">
        <f t="shared" si="128"/>
        <v>0</v>
      </c>
      <c r="AO135" s="41">
        <f t="shared" si="128"/>
        <v>0</v>
      </c>
      <c r="AP135" s="41">
        <f t="shared" si="128"/>
        <v>0</v>
      </c>
      <c r="AQ135" s="41">
        <f t="shared" si="128"/>
        <v>0</v>
      </c>
      <c r="AR135" s="41">
        <f t="shared" si="128"/>
        <v>0</v>
      </c>
      <c r="AS135" s="41">
        <f t="shared" si="128"/>
        <v>0</v>
      </c>
      <c r="AT135" s="41">
        <f t="shared" si="128"/>
        <v>0</v>
      </c>
      <c r="AU135" s="41">
        <f t="shared" si="128"/>
        <v>0</v>
      </c>
      <c r="AV135" s="41">
        <f t="shared" si="128"/>
        <v>0</v>
      </c>
      <c r="AW135" s="41">
        <f t="shared" si="128"/>
        <v>0</v>
      </c>
      <c r="AX135" s="41">
        <f t="shared" si="128"/>
        <v>0</v>
      </c>
      <c r="AY135" s="41">
        <f t="shared" si="128"/>
        <v>0</v>
      </c>
      <c r="AZ135" s="41">
        <f t="shared" si="128"/>
        <v>0</v>
      </c>
      <c r="BA135" s="41">
        <f t="shared" si="128"/>
        <v>0</v>
      </c>
      <c r="BB135" s="41">
        <f t="shared" si="128"/>
        <v>0</v>
      </c>
      <c r="BC135" s="41">
        <f t="shared" si="128"/>
        <v>0</v>
      </c>
      <c r="BD135" s="41">
        <f t="shared" si="128"/>
        <v>0</v>
      </c>
      <c r="BE135" s="41">
        <f t="shared" si="128"/>
        <v>0</v>
      </c>
      <c r="BF135" s="41">
        <f t="shared" si="128"/>
        <v>0</v>
      </c>
      <c r="BG135" s="41">
        <f t="shared" si="128"/>
        <v>0</v>
      </c>
      <c r="BH135" s="41">
        <f t="shared" si="128"/>
        <v>0</v>
      </c>
      <c r="BI135" s="41">
        <f t="shared" si="128"/>
        <v>0</v>
      </c>
      <c r="BJ135" s="41">
        <f t="shared" si="128"/>
        <v>0</v>
      </c>
      <c r="BK135" s="41">
        <f t="shared" si="128"/>
        <v>0</v>
      </c>
      <c r="BL135" s="41">
        <f t="shared" si="128"/>
        <v>0</v>
      </c>
      <c r="BM135" s="41">
        <f t="shared" si="128"/>
        <v>0</v>
      </c>
      <c r="BN135" s="41">
        <f t="shared" si="128"/>
        <v>0</v>
      </c>
      <c r="BO135" s="41">
        <f t="shared" si="128"/>
        <v>0</v>
      </c>
      <c r="BP135" s="41">
        <f t="shared" si="128"/>
        <v>0</v>
      </c>
      <c r="BQ135" s="41">
        <f t="shared" si="128"/>
        <v>0</v>
      </c>
      <c r="BR135" s="41">
        <f t="shared" si="128"/>
        <v>0</v>
      </c>
      <c r="BS135" s="41">
        <f t="shared" si="128"/>
        <v>0</v>
      </c>
      <c r="BT135" s="41">
        <f t="shared" ref="BT135:DC135" si="129">BT$92</f>
        <v>0</v>
      </c>
      <c r="BU135" s="41">
        <f t="shared" si="129"/>
        <v>0</v>
      </c>
      <c r="BV135" s="41">
        <f t="shared" si="129"/>
        <v>0</v>
      </c>
      <c r="BW135" s="41">
        <f t="shared" si="129"/>
        <v>0</v>
      </c>
      <c r="BX135" s="41">
        <f t="shared" si="129"/>
        <v>0</v>
      </c>
      <c r="BY135" s="41">
        <f t="shared" si="129"/>
        <v>0</v>
      </c>
      <c r="BZ135" s="41">
        <f t="shared" si="129"/>
        <v>0</v>
      </c>
      <c r="CA135" s="41">
        <f t="shared" si="129"/>
        <v>0</v>
      </c>
      <c r="CB135" s="41">
        <f t="shared" si="129"/>
        <v>0</v>
      </c>
      <c r="CC135" s="41">
        <f t="shared" si="129"/>
        <v>0</v>
      </c>
      <c r="CD135" s="41">
        <f t="shared" si="129"/>
        <v>0</v>
      </c>
      <c r="CE135" s="41">
        <f t="shared" si="129"/>
        <v>0</v>
      </c>
      <c r="CF135" s="41">
        <f t="shared" si="129"/>
        <v>0</v>
      </c>
      <c r="CG135" s="41">
        <f t="shared" si="129"/>
        <v>0</v>
      </c>
      <c r="CH135" s="41">
        <f t="shared" si="129"/>
        <v>0</v>
      </c>
      <c r="CI135" s="41">
        <f t="shared" si="129"/>
        <v>0</v>
      </c>
      <c r="CJ135" s="41">
        <f t="shared" si="129"/>
        <v>0</v>
      </c>
      <c r="CK135" s="41">
        <f t="shared" si="129"/>
        <v>0</v>
      </c>
      <c r="CL135" s="41">
        <f t="shared" si="129"/>
        <v>0</v>
      </c>
      <c r="CM135" s="41">
        <f t="shared" si="129"/>
        <v>0</v>
      </c>
      <c r="CN135" s="41">
        <f t="shared" si="129"/>
        <v>0</v>
      </c>
      <c r="CO135" s="41">
        <f t="shared" si="129"/>
        <v>0</v>
      </c>
      <c r="CP135" s="41">
        <f t="shared" si="129"/>
        <v>0</v>
      </c>
      <c r="CQ135" s="41">
        <f t="shared" si="129"/>
        <v>0</v>
      </c>
      <c r="CR135" s="41">
        <f t="shared" si="129"/>
        <v>0</v>
      </c>
      <c r="CS135" s="41">
        <f t="shared" si="129"/>
        <v>0</v>
      </c>
      <c r="CT135" s="41">
        <f t="shared" si="129"/>
        <v>0</v>
      </c>
      <c r="CU135" s="41">
        <f t="shared" si="129"/>
        <v>0</v>
      </c>
      <c r="CV135" s="41">
        <f t="shared" si="129"/>
        <v>0</v>
      </c>
      <c r="CW135" s="41">
        <f t="shared" si="129"/>
        <v>0</v>
      </c>
      <c r="CX135" s="41">
        <f t="shared" si="129"/>
        <v>0</v>
      </c>
      <c r="CY135" s="41">
        <f t="shared" si="129"/>
        <v>0</v>
      </c>
      <c r="CZ135" s="41">
        <f t="shared" si="129"/>
        <v>0</v>
      </c>
      <c r="DA135" s="41">
        <f t="shared" si="129"/>
        <v>0</v>
      </c>
      <c r="DB135" s="41">
        <f t="shared" si="129"/>
        <v>0</v>
      </c>
      <c r="DC135" s="41">
        <f t="shared" si="129"/>
        <v>0</v>
      </c>
    </row>
    <row r="136" spans="2:107" x14ac:dyDescent="0.35">
      <c r="B136" s="40" t="s">
        <v>95</v>
      </c>
      <c r="H136" s="41">
        <f>-(H135/2)*Inflation_WACC_Taxes_Price!$C$28-MIN(H134,SUM(C135:$C135)*Inflation_WACC_Taxes_Price!$C$28)</f>
        <v>0</v>
      </c>
      <c r="I136" s="41">
        <f>-(I135/2)*Inflation_WACC_Taxes_Price!$C$28-MIN(I134,SUM($C135:H135)*Inflation_WACC_Taxes_Price!$C$28)</f>
        <v>0</v>
      </c>
      <c r="J136" s="41">
        <f>-(J135/2)*Inflation_WACC_Taxes_Price!$C$28-MIN(J134,SUM($C135:I135)*Inflation_WACC_Taxes_Price!$C$28)</f>
        <v>0</v>
      </c>
      <c r="K136" s="41">
        <f>-(K135/2)*Inflation_WACC_Taxes_Price!$C$28-MIN(K134,SUM($C135:J135)*Inflation_WACC_Taxes_Price!$C$28)</f>
        <v>0</v>
      </c>
      <c r="L136" s="41">
        <f>-(L135/2)*Inflation_WACC_Taxes_Price!$C$28-MIN(L134,SUM($C135:K135)*Inflation_WACC_Taxes_Price!$C$28)</f>
        <v>0</v>
      </c>
      <c r="M136" s="41">
        <f>-(M135/2)*Inflation_WACC_Taxes_Price!$C$28-MIN(M134,SUM($C135:L135)*Inflation_WACC_Taxes_Price!$C$28)</f>
        <v>0</v>
      </c>
      <c r="N136" s="41">
        <f>-(N135/2)*Inflation_WACC_Taxes_Price!$C$28-MIN(N134,SUM($C135:M135)*Inflation_WACC_Taxes_Price!$C$28)</f>
        <v>0</v>
      </c>
      <c r="O136" s="41">
        <f>-(O135/2)*Inflation_WACC_Taxes_Price!$C$28-MIN(O134,SUM($C135:N135)*Inflation_WACC_Taxes_Price!$C$28)</f>
        <v>-183804.63017555553</v>
      </c>
      <c r="P136" s="41">
        <f>-(P135/2)*Inflation_WACC_Taxes_Price!$C$28-MIN(P134,SUM($C135:O135)*Inflation_WACC_Taxes_Price!$C$28)</f>
        <v>-367609.26035111106</v>
      </c>
      <c r="Q136" s="41">
        <f>-(Q135/2)*Inflation_WACC_Taxes_Price!$C$28-MIN(Q134,SUM($C135:P135)*Inflation_WACC_Taxes_Price!$C$28)</f>
        <v>-367609.26035111106</v>
      </c>
      <c r="R136" s="41">
        <f>-(R135/2)*Inflation_WACC_Taxes_Price!$C$28-MIN(R134,SUM($C135:Q135)*Inflation_WACC_Taxes_Price!$C$28)</f>
        <v>-367609.26035111106</v>
      </c>
      <c r="S136" s="41">
        <f>-(S135/2)*Inflation_WACC_Taxes_Price!$C$28-MIN(S134,SUM($C135:R135)*Inflation_WACC_Taxes_Price!$C$28)</f>
        <v>-367609.26035111106</v>
      </c>
      <c r="T136" s="41">
        <f>-(T135/2)*Inflation_WACC_Taxes_Price!$C$28-MIN(T134,SUM($C135:S135)*Inflation_WACC_Taxes_Price!$C$28)</f>
        <v>-367609.26035111106</v>
      </c>
      <c r="U136" s="41">
        <f>-(U135/2)*Inflation_WACC_Taxes_Price!$C$28-MIN(U134,SUM($C135:T135)*Inflation_WACC_Taxes_Price!$C$28)</f>
        <v>-367609.26035111106</v>
      </c>
      <c r="V136" s="41">
        <f>-(V135/2)*Inflation_WACC_Taxes_Price!$C$28-MIN(V134,SUM($C135:U135)*Inflation_WACC_Taxes_Price!$C$28)</f>
        <v>-367609.26035111106</v>
      </c>
      <c r="W136" s="41">
        <f>-(W135/2)*Inflation_WACC_Taxes_Price!$C$28-MIN(W134,SUM($C135:V135)*Inflation_WACC_Taxes_Price!$C$28)</f>
        <v>-367609.26035111106</v>
      </c>
      <c r="X136" s="41">
        <f>-(X135/2)*Inflation_WACC_Taxes_Price!$C$28-MIN(X134,SUM($C135:W135)*Inflation_WACC_Taxes_Price!$C$28)</f>
        <v>-367609.26035111106</v>
      </c>
      <c r="Y136" s="41">
        <f>-(Y135/2)*Inflation_WACC_Taxes_Price!$C$28-MIN(Y134,SUM($C135:X135)*Inflation_WACC_Taxes_Price!$C$28)</f>
        <v>-367609.26035111106</v>
      </c>
      <c r="Z136" s="41">
        <f>-(Z135/2)*Inflation_WACC_Taxes_Price!$C$28-MIN(Z134,SUM($C135:Y135)*Inflation_WACC_Taxes_Price!$C$28)</f>
        <v>-367609.26035111106</v>
      </c>
      <c r="AA136" s="41">
        <f>-(AA135/2)*Inflation_WACC_Taxes_Price!$C$28-MIN(AA134,SUM($C135:Z135)*Inflation_WACC_Taxes_Price!$C$28)</f>
        <v>-367609.26035111106</v>
      </c>
      <c r="AB136" s="41">
        <f>-(AB135/2)*Inflation_WACC_Taxes_Price!$C$28-MIN(AB134,SUM($C135:AA135)*Inflation_WACC_Taxes_Price!$C$28)</f>
        <v>-367609.26035111106</v>
      </c>
      <c r="AC136" s="41">
        <f>-(AC135/2)*Inflation_WACC_Taxes_Price!$C$28-MIN(AC134,SUM($C135:AB135)*Inflation_WACC_Taxes_Price!$C$28)</f>
        <v>-367609.26035111106</v>
      </c>
      <c r="AD136" s="41">
        <f>-(AD135/2)*Inflation_WACC_Taxes_Price!$C$28-MIN(AD134,SUM($C135:AC135)*Inflation_WACC_Taxes_Price!$C$28)</f>
        <v>-367609.26035111106</v>
      </c>
      <c r="AE136" s="41">
        <f>-(AE135/2)*Inflation_WACC_Taxes_Price!$C$28-MIN(AE134,SUM($C135:AD135)*Inflation_WACC_Taxes_Price!$C$28)</f>
        <v>-367609.26035111106</v>
      </c>
      <c r="AF136" s="41">
        <f>-(AF135/2)*Inflation_WACC_Taxes_Price!$C$28-MIN(AF134,SUM($C135:AE135)*Inflation_WACC_Taxes_Price!$C$28)</f>
        <v>-367609.26035111106</v>
      </c>
      <c r="AG136" s="41">
        <f>-(AG135/2)*Inflation_WACC_Taxes_Price!$C$28-MIN(AG134,SUM($C135:AF135)*Inflation_WACC_Taxes_Price!$C$28)</f>
        <v>-367609.26035111106</v>
      </c>
      <c r="AH136" s="41">
        <f>-(AH135/2)*Inflation_WACC_Taxes_Price!$C$28-MIN(AH134,SUM($C135:AG135)*Inflation_WACC_Taxes_Price!$C$28)</f>
        <v>-367609.26035111106</v>
      </c>
      <c r="AI136" s="41">
        <f>-(AI135/2)*Inflation_WACC_Taxes_Price!$C$28-MIN(AI134,SUM($C135:AH135)*Inflation_WACC_Taxes_Price!$C$28)</f>
        <v>-367609.26035111106</v>
      </c>
      <c r="AJ136" s="41">
        <f>-(AJ135/2)*Inflation_WACC_Taxes_Price!$C$28-MIN(AJ134,SUM($C135:AI135)*Inflation_WACC_Taxes_Price!$C$28)</f>
        <v>-367609.26035111106</v>
      </c>
      <c r="AK136" s="41">
        <f>-(AK135/2)*Inflation_WACC_Taxes_Price!$C$28-MIN(AK134,SUM($C135:AJ135)*Inflation_WACC_Taxes_Price!$C$28)</f>
        <v>-367609.26035111106</v>
      </c>
      <c r="AL136" s="41">
        <f>-(AL135/2)*Inflation_WACC_Taxes_Price!$C$28-MIN(AL134,SUM($C135:AK135)*Inflation_WACC_Taxes_Price!$C$28)</f>
        <v>-367609.26035111106</v>
      </c>
      <c r="AM136" s="41">
        <f>-(AM135/2)*Inflation_WACC_Taxes_Price!$C$28-MIN(AM134,SUM($C135:AL135)*Inflation_WACC_Taxes_Price!$C$28)</f>
        <v>-367609.26035111106</v>
      </c>
      <c r="AN136" s="41">
        <f>-(AN135/2)*Inflation_WACC_Taxes_Price!$C$28-MIN(AN134,SUM($C135:AM135)*Inflation_WACC_Taxes_Price!$C$28)</f>
        <v>-367609.26035111106</v>
      </c>
      <c r="AO136" s="41">
        <f>-(AO135/2)*Inflation_WACC_Taxes_Price!$C$28-MIN(AO134,SUM($C135:AN135)*Inflation_WACC_Taxes_Price!$C$28)</f>
        <v>-367609.26035111106</v>
      </c>
      <c r="AP136" s="41">
        <f>-(AP135/2)*Inflation_WACC_Taxes_Price!$C$28-MIN(AP134,SUM($C135:AO135)*Inflation_WACC_Taxes_Price!$C$28)</f>
        <v>-367609.26035111106</v>
      </c>
      <c r="AQ136" s="41">
        <f>-(AQ135/2)*Inflation_WACC_Taxes_Price!$C$28-MIN(AQ134,SUM($C135:AP135)*Inflation_WACC_Taxes_Price!$C$28)</f>
        <v>-367609.26035111106</v>
      </c>
      <c r="AR136" s="41">
        <f>-(AR135/2)*Inflation_WACC_Taxes_Price!$C$28-MIN(AR134,SUM($C135:AQ135)*Inflation_WACC_Taxes_Price!$C$28)</f>
        <v>-367609.26035111106</v>
      </c>
      <c r="AS136" s="41">
        <f>-(AS135/2)*Inflation_WACC_Taxes_Price!$C$28-MIN(AS134,SUM($C135:AR135)*Inflation_WACC_Taxes_Price!$C$28)</f>
        <v>-367609.26035111106</v>
      </c>
      <c r="AT136" s="41">
        <f>-(AT135/2)*Inflation_WACC_Taxes_Price!$C$28-MIN(AT134,SUM($C135:AS135)*Inflation_WACC_Taxes_Price!$C$28)</f>
        <v>-367609.26035111106</v>
      </c>
      <c r="AU136" s="41">
        <f>-(AU135/2)*Inflation_WACC_Taxes_Price!$C$28-MIN(AU134,SUM($C135:AT135)*Inflation_WACC_Taxes_Price!$C$28)</f>
        <v>-367609.26035111106</v>
      </c>
      <c r="AV136" s="41">
        <f>-(AV135/2)*Inflation_WACC_Taxes_Price!$C$28-MIN(AV134,SUM($C135:AU135)*Inflation_WACC_Taxes_Price!$C$28)</f>
        <v>-367609.26035111106</v>
      </c>
      <c r="AW136" s="41">
        <f>-(AW135/2)*Inflation_WACC_Taxes_Price!$C$28-MIN(AW134,SUM($C135:AV135)*Inflation_WACC_Taxes_Price!$C$28)</f>
        <v>-367609.26035111106</v>
      </c>
      <c r="AX136" s="41">
        <f>-(AX135/2)*Inflation_WACC_Taxes_Price!$C$28-MIN(AX134,SUM($C135:AW135)*Inflation_WACC_Taxes_Price!$C$28)</f>
        <v>-367609.26035111106</v>
      </c>
      <c r="AY136" s="41">
        <f>-(AY135/2)*Inflation_WACC_Taxes_Price!$C$28-MIN(AY134,SUM($C135:AX135)*Inflation_WACC_Taxes_Price!$C$28)</f>
        <v>-367609.26035111106</v>
      </c>
      <c r="AZ136" s="41">
        <f>-(AZ135/2)*Inflation_WACC_Taxes_Price!$C$28-MIN(AZ134,SUM($C135:AY135)*Inflation_WACC_Taxes_Price!$C$28)</f>
        <v>-367609.26035111106</v>
      </c>
      <c r="BA136" s="41">
        <f>-(BA135/2)*Inflation_WACC_Taxes_Price!$C$28-MIN(BA134,SUM($C135:AZ135)*Inflation_WACC_Taxes_Price!$C$28)</f>
        <v>-367609.26035111106</v>
      </c>
      <c r="BB136" s="41">
        <f>-(BB135/2)*Inflation_WACC_Taxes_Price!$C$28-MIN(BB134,SUM($C135:BA135)*Inflation_WACC_Taxes_Price!$C$28)</f>
        <v>-367609.26035111106</v>
      </c>
      <c r="BC136" s="41">
        <f>-(BC135/2)*Inflation_WACC_Taxes_Price!$C$28-MIN(BC134,SUM($C135:BB135)*Inflation_WACC_Taxes_Price!$C$28)</f>
        <v>-367609.26035111106</v>
      </c>
      <c r="BD136" s="41">
        <f>-(BD135/2)*Inflation_WACC_Taxes_Price!$C$28-MIN(BD134,SUM($C135:BC135)*Inflation_WACC_Taxes_Price!$C$28)</f>
        <v>-367609.26035111106</v>
      </c>
      <c r="BE136" s="41">
        <f>-(BE135/2)*Inflation_WACC_Taxes_Price!$C$28-MIN(BE134,SUM($C135:BD135)*Inflation_WACC_Taxes_Price!$C$28)</f>
        <v>-367609.26035111106</v>
      </c>
      <c r="BF136" s="41">
        <f>-(BF135/2)*Inflation_WACC_Taxes_Price!$C$28-MIN(BF134,SUM($C135:BE135)*Inflation_WACC_Taxes_Price!$C$28)</f>
        <v>-367609.26035111106</v>
      </c>
      <c r="BG136" s="41">
        <f>-(BG135/2)*Inflation_WACC_Taxes_Price!$C$28-MIN(BG134,SUM($C135:BF135)*Inflation_WACC_Taxes_Price!$C$28)</f>
        <v>-367609.26035111106</v>
      </c>
      <c r="BH136" s="41">
        <f>-(BH135/2)*Inflation_WACC_Taxes_Price!$C$28-MIN(BH134,SUM($C135:BG135)*Inflation_WACC_Taxes_Price!$C$28)</f>
        <v>-183804.63017557131</v>
      </c>
      <c r="BI136" s="41">
        <f>-(BI135/2)*Inflation_WACC_Taxes_Price!$C$28-MIN(BI134,SUM($C135:BH135)*Inflation_WACC_Taxes_Price!$C$28)</f>
        <v>0</v>
      </c>
      <c r="BJ136" s="41">
        <f>-(BJ135/2)*Inflation_WACC_Taxes_Price!$C$28-MIN(BJ134,SUM($C135:BI135)*Inflation_WACC_Taxes_Price!$C$28)</f>
        <v>0</v>
      </c>
      <c r="BK136" s="41">
        <f>-(BK135/2)*Inflation_WACC_Taxes_Price!$C$28-MIN(BK134,SUM($C135:BJ135)*Inflation_WACC_Taxes_Price!$C$28)</f>
        <v>0</v>
      </c>
      <c r="BL136" s="41">
        <f>-(BL135/2)*Inflation_WACC_Taxes_Price!$C$28-MIN(BL134,SUM($C135:BK135)*Inflation_WACC_Taxes_Price!$C$28)</f>
        <v>0</v>
      </c>
      <c r="BM136" s="41">
        <f>-(BM135/2)*Inflation_WACC_Taxes_Price!$C$28-MIN(BM134,SUM($C135:BL135)*Inflation_WACC_Taxes_Price!$C$28)</f>
        <v>0</v>
      </c>
      <c r="BN136" s="41">
        <f>-(BN135/2)*Inflation_WACC_Taxes_Price!$C$28-MIN(BN134,SUM($C135:BM135)*Inflation_WACC_Taxes_Price!$C$28)</f>
        <v>0</v>
      </c>
      <c r="BO136" s="41">
        <f>-(BO135/2)*Inflation_WACC_Taxes_Price!$C$28-MIN(BO134,SUM($C135:BN135)*Inflation_WACC_Taxes_Price!$C$28)</f>
        <v>0</v>
      </c>
      <c r="BP136" s="41">
        <f>-(BP135/2)*Inflation_WACC_Taxes_Price!$C$28-MIN(BP134,SUM($C135:BO135)*Inflation_WACC_Taxes_Price!$C$28)</f>
        <v>0</v>
      </c>
      <c r="BQ136" s="41">
        <f>-(BQ135/2)*Inflation_WACC_Taxes_Price!$C$28-MIN(BQ134,SUM($C135:BP135)*Inflation_WACC_Taxes_Price!$C$28)</f>
        <v>0</v>
      </c>
      <c r="BR136" s="41">
        <f>-(BR135/2)*Inflation_WACC_Taxes_Price!$C$28-MIN(BR134,SUM($C135:BQ135)*Inflation_WACC_Taxes_Price!$C$28)</f>
        <v>0</v>
      </c>
      <c r="BS136" s="41">
        <f>-(BS135/2)*Inflation_WACC_Taxes_Price!$C$28-MIN(BS134,SUM($C135:BR135)*Inflation_WACC_Taxes_Price!$C$28)</f>
        <v>0</v>
      </c>
      <c r="BT136" s="41">
        <f>-(BT135/2)*Inflation_WACC_Taxes_Price!$C$28-MIN(BT134,SUM($C135:BS135)*Inflation_WACC_Taxes_Price!$C$28)</f>
        <v>0</v>
      </c>
      <c r="BU136" s="41">
        <f>-(BU135/2)*Inflation_WACC_Taxes_Price!$C$28-MIN(BU134,SUM($C135:BT135)*Inflation_WACC_Taxes_Price!$C$28)</f>
        <v>0</v>
      </c>
      <c r="BV136" s="41">
        <f>-(BV135/2)*Inflation_WACC_Taxes_Price!$C$28-MIN(BV134,SUM($C135:BU135)*Inflation_WACC_Taxes_Price!$C$28)</f>
        <v>0</v>
      </c>
      <c r="BW136" s="41">
        <f>-(BW135/2)*Inflation_WACC_Taxes_Price!$C$28-MIN(BW134,SUM($C135:BV135)*Inflation_WACC_Taxes_Price!$C$28)</f>
        <v>0</v>
      </c>
      <c r="BX136" s="41">
        <f>-(BX135/2)*Inflation_WACC_Taxes_Price!$C$28-MIN(BX134,SUM($C135:BW135)*Inflation_WACC_Taxes_Price!$C$28)</f>
        <v>0</v>
      </c>
      <c r="BY136" s="41">
        <f>-(BY135/2)*Inflation_WACC_Taxes_Price!$C$28-MIN(BY134,SUM($C135:BX135)*Inflation_WACC_Taxes_Price!$C$28)</f>
        <v>0</v>
      </c>
      <c r="BZ136" s="41">
        <f>-(BZ135/2)*Inflation_WACC_Taxes_Price!$C$28-MIN(BZ134,SUM($C135:BY135)*Inflation_WACC_Taxes_Price!$C$28)</f>
        <v>0</v>
      </c>
      <c r="CA136" s="41">
        <f>-(CA135/2)*Inflation_WACC_Taxes_Price!$C$28-MIN(CA134,SUM($C135:BZ135)*Inflation_WACC_Taxes_Price!$C$28)</f>
        <v>0</v>
      </c>
      <c r="CB136" s="41">
        <f>-(CB135/2)*Inflation_WACC_Taxes_Price!$C$28-MIN(CB134,SUM($C135:CA135)*Inflation_WACC_Taxes_Price!$C$28)</f>
        <v>0</v>
      </c>
      <c r="CC136" s="41">
        <f>-(CC135/2)*Inflation_WACC_Taxes_Price!$C$28-MIN(CC134,SUM($C135:CB135)*Inflation_WACC_Taxes_Price!$C$28)</f>
        <v>0</v>
      </c>
      <c r="CD136" s="41">
        <f>-(CD135/2)*Inflation_WACC_Taxes_Price!$C$28-MIN(CD134,SUM($C135:CC135)*Inflation_WACC_Taxes_Price!$C$28)</f>
        <v>0</v>
      </c>
      <c r="CE136" s="41">
        <f>-(CE135/2)*Inflation_WACC_Taxes_Price!$C$28-MIN(CE134,SUM($C135:CD135)*Inflation_WACC_Taxes_Price!$C$28)</f>
        <v>0</v>
      </c>
      <c r="CF136" s="41">
        <f>-(CF135/2)*Inflation_WACC_Taxes_Price!$C$28-MIN(CF134,SUM($C135:CE135)*Inflation_WACC_Taxes_Price!$C$28)</f>
        <v>0</v>
      </c>
      <c r="CG136" s="41">
        <f>-(CG135/2)*Inflation_WACC_Taxes_Price!$C$28-MIN(CG134,SUM($C135:CF135)*Inflation_WACC_Taxes_Price!$C$28)</f>
        <v>0</v>
      </c>
      <c r="CH136" s="41">
        <f>-(CH135/2)*Inflation_WACC_Taxes_Price!$C$28-MIN(CH134,SUM($C135:CG135)*Inflation_WACC_Taxes_Price!$C$28)</f>
        <v>0</v>
      </c>
      <c r="CI136" s="41">
        <f>-(CI135/2)*Inflation_WACC_Taxes_Price!$C$28-MIN(CI134,SUM($C135:CH135)*Inflation_WACC_Taxes_Price!$C$28)</f>
        <v>0</v>
      </c>
      <c r="CJ136" s="41">
        <f>-(CJ135/2)*Inflation_WACC_Taxes_Price!$C$28-MIN(CJ134,SUM($C135:CI135)*Inflation_WACC_Taxes_Price!$C$28)</f>
        <v>0</v>
      </c>
      <c r="CK136" s="41">
        <f>-(CK135/2)*Inflation_WACC_Taxes_Price!$C$28-MIN(CK134,SUM($C135:CJ135)*Inflation_WACC_Taxes_Price!$C$28)</f>
        <v>0</v>
      </c>
      <c r="CL136" s="41">
        <f>-(CL135/2)*Inflation_WACC_Taxes_Price!$C$28-MIN(CL134,SUM($C135:CK135)*Inflation_WACC_Taxes_Price!$C$28)</f>
        <v>0</v>
      </c>
      <c r="CM136" s="41">
        <f>-(CM135/2)*Inflation_WACC_Taxes_Price!$C$28-MIN(CM134,SUM($C135:CL135)*Inflation_WACC_Taxes_Price!$C$28)</f>
        <v>0</v>
      </c>
      <c r="CN136" s="41">
        <f>-(CN135/2)*Inflation_WACC_Taxes_Price!$C$28-MIN(CN134,SUM($C135:CM135)*Inflation_WACC_Taxes_Price!$C$28)</f>
        <v>0</v>
      </c>
      <c r="CO136" s="41">
        <f>-(CO135/2)*Inflation_WACC_Taxes_Price!$C$28-MIN(CO134,SUM($C135:CN135)*Inflation_WACC_Taxes_Price!$C$28)</f>
        <v>0</v>
      </c>
      <c r="CP136" s="41">
        <f>-(CP135/2)*Inflation_WACC_Taxes_Price!$C$28-MIN(CP134,SUM($C135:CO135)*Inflation_WACC_Taxes_Price!$C$28)</f>
        <v>0</v>
      </c>
      <c r="CQ136" s="41">
        <f>-(CQ135/2)*Inflation_WACC_Taxes_Price!$C$28-MIN(CQ134,SUM($C135:CP135)*Inflation_WACC_Taxes_Price!$C$28)</f>
        <v>0</v>
      </c>
      <c r="CR136" s="41">
        <f>-(CR135/2)*Inflation_WACC_Taxes_Price!$C$28-MIN(CR134,SUM($C135:CQ135)*Inflation_WACC_Taxes_Price!$C$28)</f>
        <v>0</v>
      </c>
      <c r="CS136" s="41">
        <f>-(CS135/2)*Inflation_WACC_Taxes_Price!$C$28-MIN(CS134,SUM($C135:CR135)*Inflation_WACC_Taxes_Price!$C$28)</f>
        <v>0</v>
      </c>
      <c r="CT136" s="41">
        <f>-(CT135/2)*Inflation_WACC_Taxes_Price!$C$28-MIN(CT134,SUM($C135:CS135)*Inflation_WACC_Taxes_Price!$C$28)</f>
        <v>0</v>
      </c>
      <c r="CU136" s="41">
        <f>-(CU135/2)*Inflation_WACC_Taxes_Price!$C$28-MIN(CU134,SUM($C135:CT135)*Inflation_WACC_Taxes_Price!$C$28)</f>
        <v>0</v>
      </c>
      <c r="CV136" s="41">
        <f>-(CV135/2)*Inflation_WACC_Taxes_Price!$C$28-MIN(CV134,SUM($C135:CU135)*Inflation_WACC_Taxes_Price!$C$28)</f>
        <v>0</v>
      </c>
      <c r="CW136" s="41">
        <f>-(CW135/2)*Inflation_WACC_Taxes_Price!$C$28-MIN(CW134,SUM($C135:CV135)*Inflation_WACC_Taxes_Price!$C$28)</f>
        <v>0</v>
      </c>
      <c r="CX136" s="41">
        <f>-(CX135/2)*Inflation_WACC_Taxes_Price!$C$28-MIN(CX134,SUM($C135:CW135)*Inflation_WACC_Taxes_Price!$C$28)</f>
        <v>0</v>
      </c>
      <c r="CY136" s="41">
        <f>-(CY135/2)*Inflation_WACC_Taxes_Price!$C$28-MIN(CY134,SUM($C135:CX135)*Inflation_WACC_Taxes_Price!$C$28)</f>
        <v>0</v>
      </c>
      <c r="CZ136" s="41">
        <f>-(CZ135/2)*Inflation_WACC_Taxes_Price!$C$28-MIN(CZ134,SUM($C135:CY135)*Inflation_WACC_Taxes_Price!$C$28)</f>
        <v>0</v>
      </c>
      <c r="DA136" s="41">
        <f>-(DA135/2)*Inflation_WACC_Taxes_Price!$C$28-MIN(DA134,SUM($C135:CZ135)*Inflation_WACC_Taxes_Price!$C$28)</f>
        <v>0</v>
      </c>
      <c r="DB136" s="41">
        <f>-(DB135/2)*Inflation_WACC_Taxes_Price!$C$28-MIN(DB134,SUM($C135:DA135)*Inflation_WACC_Taxes_Price!$C$28)</f>
        <v>0</v>
      </c>
      <c r="DC136" s="41">
        <f>-(DC135/2)*Inflation_WACC_Taxes_Price!$C$28-MIN(DC134,SUM($C135:DB135)*Inflation_WACC_Taxes_Price!$C$28)</f>
        <v>0</v>
      </c>
    </row>
    <row r="137" spans="2:107" x14ac:dyDescent="0.35">
      <c r="B137" s="40" t="s">
        <v>107</v>
      </c>
      <c r="H137" s="41">
        <f>H134+H135+H136</f>
        <v>0</v>
      </c>
      <c r="I137" s="41">
        <f>I134+I135+I136</f>
        <v>0</v>
      </c>
      <c r="J137" s="41">
        <f t="shared" ref="J137:BU137" si="130">J134+J135+J136</f>
        <v>0</v>
      </c>
      <c r="K137" s="41">
        <f t="shared" si="130"/>
        <v>0</v>
      </c>
      <c r="L137" s="41">
        <f t="shared" si="130"/>
        <v>0</v>
      </c>
      <c r="M137" s="41">
        <f t="shared" si="130"/>
        <v>0</v>
      </c>
      <c r="N137" s="41">
        <f t="shared" si="130"/>
        <v>0</v>
      </c>
      <c r="O137" s="41">
        <f t="shared" si="130"/>
        <v>16358612.085624443</v>
      </c>
      <c r="P137" s="41">
        <f t="shared" si="130"/>
        <v>15991002.825273333</v>
      </c>
      <c r="Q137" s="41">
        <f t="shared" si="130"/>
        <v>15623393.564922223</v>
      </c>
      <c r="R137" s="41">
        <f t="shared" si="130"/>
        <v>15255784.304571113</v>
      </c>
      <c r="S137" s="41">
        <f t="shared" si="130"/>
        <v>14888175.044220002</v>
      </c>
      <c r="T137" s="41">
        <f t="shared" si="130"/>
        <v>14520565.783868892</v>
      </c>
      <c r="U137" s="41">
        <f t="shared" si="130"/>
        <v>14152956.523517782</v>
      </c>
      <c r="V137" s="41">
        <f t="shared" si="130"/>
        <v>13785347.263166672</v>
      </c>
      <c r="W137" s="41">
        <f t="shared" si="130"/>
        <v>13417738.002815561</v>
      </c>
      <c r="X137" s="41">
        <f t="shared" si="130"/>
        <v>13050128.742464451</v>
      </c>
      <c r="Y137" s="41">
        <f t="shared" si="130"/>
        <v>12682519.482113341</v>
      </c>
      <c r="Z137" s="41">
        <f t="shared" si="130"/>
        <v>12314910.221762231</v>
      </c>
      <c r="AA137" s="41">
        <f t="shared" si="130"/>
        <v>11947300.96141112</v>
      </c>
      <c r="AB137" s="41">
        <f t="shared" si="130"/>
        <v>11579691.70106001</v>
      </c>
      <c r="AC137" s="41">
        <f t="shared" si="130"/>
        <v>11212082.4407089</v>
      </c>
      <c r="AD137" s="41">
        <f t="shared" si="130"/>
        <v>10844473.18035779</v>
      </c>
      <c r="AE137" s="41">
        <f t="shared" si="130"/>
        <v>10476863.920006679</v>
      </c>
      <c r="AF137" s="41">
        <f t="shared" si="130"/>
        <v>10109254.659655569</v>
      </c>
      <c r="AG137" s="41">
        <f t="shared" si="130"/>
        <v>9741645.3993044589</v>
      </c>
      <c r="AH137" s="41">
        <f t="shared" si="130"/>
        <v>9374036.1389533486</v>
      </c>
      <c r="AI137" s="41">
        <f t="shared" si="130"/>
        <v>9006426.8786022384</v>
      </c>
      <c r="AJ137" s="41">
        <f t="shared" si="130"/>
        <v>8638817.6182511281</v>
      </c>
      <c r="AK137" s="41">
        <f t="shared" si="130"/>
        <v>8271208.3579000169</v>
      </c>
      <c r="AL137" s="41">
        <f t="shared" si="130"/>
        <v>7903599.0975489058</v>
      </c>
      <c r="AM137" s="41">
        <f t="shared" si="130"/>
        <v>7535989.8371977946</v>
      </c>
      <c r="AN137" s="41">
        <f t="shared" si="130"/>
        <v>7168380.5768466834</v>
      </c>
      <c r="AO137" s="41">
        <f t="shared" si="130"/>
        <v>6800771.3164955722</v>
      </c>
      <c r="AP137" s="41">
        <f t="shared" si="130"/>
        <v>6433162.056144461</v>
      </c>
      <c r="AQ137" s="41">
        <f t="shared" si="130"/>
        <v>6065552.7957933499</v>
      </c>
      <c r="AR137" s="41">
        <f t="shared" si="130"/>
        <v>5697943.5354422387</v>
      </c>
      <c r="AS137" s="41">
        <f t="shared" si="130"/>
        <v>5330334.2750911275</v>
      </c>
      <c r="AT137" s="41">
        <f t="shared" si="130"/>
        <v>4962725.0147400163</v>
      </c>
      <c r="AU137" s="41">
        <f t="shared" si="130"/>
        <v>4595115.7543889051</v>
      </c>
      <c r="AV137" s="41">
        <f t="shared" si="130"/>
        <v>4227506.4940377939</v>
      </c>
      <c r="AW137" s="41">
        <f t="shared" si="130"/>
        <v>3859897.2336866828</v>
      </c>
      <c r="AX137" s="41">
        <f t="shared" si="130"/>
        <v>3492287.9733355716</v>
      </c>
      <c r="AY137" s="41">
        <f t="shared" si="130"/>
        <v>3124678.7129844604</v>
      </c>
      <c r="AZ137" s="41">
        <f t="shared" si="130"/>
        <v>2757069.4526333492</v>
      </c>
      <c r="BA137" s="41">
        <f t="shared" si="130"/>
        <v>2389460.192282238</v>
      </c>
      <c r="BB137" s="41">
        <f t="shared" si="130"/>
        <v>2021850.9319311269</v>
      </c>
      <c r="BC137" s="41">
        <f t="shared" si="130"/>
        <v>1654241.6715800157</v>
      </c>
      <c r="BD137" s="41">
        <f t="shared" si="130"/>
        <v>1286632.4112289045</v>
      </c>
      <c r="BE137" s="41">
        <f t="shared" si="130"/>
        <v>919023.15087779344</v>
      </c>
      <c r="BF137" s="41">
        <f t="shared" si="130"/>
        <v>551413.89052668237</v>
      </c>
      <c r="BG137" s="41">
        <f t="shared" si="130"/>
        <v>183804.63017557131</v>
      </c>
      <c r="BH137" s="41">
        <f t="shared" si="130"/>
        <v>0</v>
      </c>
      <c r="BI137" s="41">
        <f t="shared" si="130"/>
        <v>0</v>
      </c>
      <c r="BJ137" s="41">
        <f t="shared" si="130"/>
        <v>0</v>
      </c>
      <c r="BK137" s="41">
        <f t="shared" si="130"/>
        <v>0</v>
      </c>
      <c r="BL137" s="41">
        <f t="shared" si="130"/>
        <v>0</v>
      </c>
      <c r="BM137" s="41">
        <f t="shared" si="130"/>
        <v>0</v>
      </c>
      <c r="BN137" s="41">
        <f t="shared" si="130"/>
        <v>0</v>
      </c>
      <c r="BO137" s="41">
        <f t="shared" si="130"/>
        <v>0</v>
      </c>
      <c r="BP137" s="41">
        <f t="shared" si="130"/>
        <v>0</v>
      </c>
      <c r="BQ137" s="41">
        <f t="shared" si="130"/>
        <v>0</v>
      </c>
      <c r="BR137" s="41">
        <f t="shared" si="130"/>
        <v>0</v>
      </c>
      <c r="BS137" s="41">
        <f t="shared" si="130"/>
        <v>0</v>
      </c>
      <c r="BT137" s="41">
        <f t="shared" si="130"/>
        <v>0</v>
      </c>
      <c r="BU137" s="41">
        <f t="shared" si="130"/>
        <v>0</v>
      </c>
      <c r="BV137" s="41">
        <f t="shared" ref="BV137:DC137" si="131">BV134+BV135+BV136</f>
        <v>0</v>
      </c>
      <c r="BW137" s="41">
        <f t="shared" si="131"/>
        <v>0</v>
      </c>
      <c r="BX137" s="41">
        <f t="shared" si="131"/>
        <v>0</v>
      </c>
      <c r="BY137" s="41">
        <f t="shared" si="131"/>
        <v>0</v>
      </c>
      <c r="BZ137" s="41">
        <f t="shared" si="131"/>
        <v>0</v>
      </c>
      <c r="CA137" s="41">
        <f t="shared" si="131"/>
        <v>0</v>
      </c>
      <c r="CB137" s="41">
        <f t="shared" si="131"/>
        <v>0</v>
      </c>
      <c r="CC137" s="41">
        <f t="shared" si="131"/>
        <v>0</v>
      </c>
      <c r="CD137" s="41">
        <f t="shared" si="131"/>
        <v>0</v>
      </c>
      <c r="CE137" s="41">
        <f t="shared" si="131"/>
        <v>0</v>
      </c>
      <c r="CF137" s="41">
        <f t="shared" si="131"/>
        <v>0</v>
      </c>
      <c r="CG137" s="41">
        <f t="shared" si="131"/>
        <v>0</v>
      </c>
      <c r="CH137" s="41">
        <f t="shared" si="131"/>
        <v>0</v>
      </c>
      <c r="CI137" s="41">
        <f t="shared" si="131"/>
        <v>0</v>
      </c>
      <c r="CJ137" s="41">
        <f t="shared" si="131"/>
        <v>0</v>
      </c>
      <c r="CK137" s="41">
        <f t="shared" si="131"/>
        <v>0</v>
      </c>
      <c r="CL137" s="41">
        <f t="shared" si="131"/>
        <v>0</v>
      </c>
      <c r="CM137" s="41">
        <f t="shared" si="131"/>
        <v>0</v>
      </c>
      <c r="CN137" s="41">
        <f t="shared" si="131"/>
        <v>0</v>
      </c>
      <c r="CO137" s="41">
        <f t="shared" si="131"/>
        <v>0</v>
      </c>
      <c r="CP137" s="41">
        <f t="shared" si="131"/>
        <v>0</v>
      </c>
      <c r="CQ137" s="41">
        <f t="shared" si="131"/>
        <v>0</v>
      </c>
      <c r="CR137" s="41">
        <f t="shared" si="131"/>
        <v>0</v>
      </c>
      <c r="CS137" s="41">
        <f t="shared" si="131"/>
        <v>0</v>
      </c>
      <c r="CT137" s="41">
        <f t="shared" si="131"/>
        <v>0</v>
      </c>
      <c r="CU137" s="41">
        <f t="shared" si="131"/>
        <v>0</v>
      </c>
      <c r="CV137" s="41">
        <f t="shared" si="131"/>
        <v>0</v>
      </c>
      <c r="CW137" s="41">
        <f t="shared" si="131"/>
        <v>0</v>
      </c>
      <c r="CX137" s="41">
        <f t="shared" si="131"/>
        <v>0</v>
      </c>
      <c r="CY137" s="41">
        <f t="shared" si="131"/>
        <v>0</v>
      </c>
      <c r="CZ137" s="41">
        <f t="shared" si="131"/>
        <v>0</v>
      </c>
      <c r="DA137" s="41">
        <f t="shared" si="131"/>
        <v>0</v>
      </c>
      <c r="DB137" s="41">
        <f t="shared" si="131"/>
        <v>0</v>
      </c>
      <c r="DC137" s="41">
        <f t="shared" si="131"/>
        <v>0</v>
      </c>
    </row>
    <row r="138" spans="2:107" x14ac:dyDescent="0.35">
      <c r="B138" s="40"/>
    </row>
    <row r="139" spans="2:107" x14ac:dyDescent="0.35">
      <c r="B139" t="str">
        <f>B$93</f>
        <v>Barrie MS</v>
      </c>
    </row>
    <row r="140" spans="2:107" x14ac:dyDescent="0.35">
      <c r="B140" s="40" t="s">
        <v>102</v>
      </c>
      <c r="H140" s="41">
        <f>C143</f>
        <v>0</v>
      </c>
      <c r="I140" s="41">
        <f>H143</f>
        <v>0</v>
      </c>
      <c r="J140" s="41">
        <f t="shared" ref="J140:BU140" si="132">I143</f>
        <v>0</v>
      </c>
      <c r="K140" s="41">
        <f t="shared" si="132"/>
        <v>0</v>
      </c>
      <c r="L140" s="41">
        <f t="shared" si="132"/>
        <v>0</v>
      </c>
      <c r="M140" s="41">
        <f t="shared" si="132"/>
        <v>0</v>
      </c>
      <c r="N140" s="41">
        <f t="shared" si="132"/>
        <v>0</v>
      </c>
      <c r="O140" s="41">
        <f t="shared" si="132"/>
        <v>0</v>
      </c>
      <c r="P140" s="41">
        <f t="shared" si="132"/>
        <v>10443537.323999999</v>
      </c>
      <c r="Q140" s="41">
        <f t="shared" si="132"/>
        <v>9608054.3380800001</v>
      </c>
      <c r="R140" s="41">
        <f t="shared" si="132"/>
        <v>8839409.9910336006</v>
      </c>
      <c r="S140" s="41">
        <f t="shared" si="132"/>
        <v>8132257.1917509129</v>
      </c>
      <c r="T140" s="41">
        <f t="shared" si="132"/>
        <v>7481676.6164108403</v>
      </c>
      <c r="U140" s="41">
        <f t="shared" si="132"/>
        <v>6883142.487097973</v>
      </c>
      <c r="V140" s="41">
        <f t="shared" si="132"/>
        <v>6332491.0881301351</v>
      </c>
      <c r="W140" s="41">
        <f t="shared" si="132"/>
        <v>5825891.801079724</v>
      </c>
      <c r="X140" s="41">
        <f t="shared" si="132"/>
        <v>5359820.4569933461</v>
      </c>
      <c r="Y140" s="41">
        <f t="shared" si="132"/>
        <v>4931034.8204338783</v>
      </c>
      <c r="Z140" s="41">
        <f t="shared" si="132"/>
        <v>4536552.0347991679</v>
      </c>
      <c r="AA140" s="41">
        <f t="shared" si="132"/>
        <v>4173627.8720152345</v>
      </c>
      <c r="AB140" s="41">
        <f t="shared" si="132"/>
        <v>3839737.6422540159</v>
      </c>
      <c r="AC140" s="41">
        <f t="shared" si="132"/>
        <v>3532558.6308736946</v>
      </c>
      <c r="AD140" s="41">
        <f t="shared" si="132"/>
        <v>3249953.9404037991</v>
      </c>
      <c r="AE140" s="41">
        <f t="shared" si="132"/>
        <v>2989957.6251714951</v>
      </c>
      <c r="AF140" s="41">
        <f t="shared" si="132"/>
        <v>2750761.0151577755</v>
      </c>
      <c r="AG140" s="41">
        <f t="shared" si="132"/>
        <v>2530700.1339451536</v>
      </c>
      <c r="AH140" s="41">
        <f t="shared" si="132"/>
        <v>2328244.1232295414</v>
      </c>
      <c r="AI140" s="41">
        <f t="shared" si="132"/>
        <v>2141984.593371178</v>
      </c>
      <c r="AJ140" s="41">
        <f t="shared" si="132"/>
        <v>1970625.8259014837</v>
      </c>
      <c r="AK140" s="41">
        <f t="shared" si="132"/>
        <v>1812975.7598293649</v>
      </c>
      <c r="AL140" s="41">
        <f t="shared" si="132"/>
        <v>1667937.6990430157</v>
      </c>
      <c r="AM140" s="41">
        <f t="shared" si="132"/>
        <v>1534502.6831195746</v>
      </c>
      <c r="AN140" s="41">
        <f t="shared" si="132"/>
        <v>1411742.4684700086</v>
      </c>
      <c r="AO140" s="41">
        <f t="shared" si="132"/>
        <v>1298803.0709924079</v>
      </c>
      <c r="AP140" s="41">
        <f t="shared" si="132"/>
        <v>1194898.8253130151</v>
      </c>
      <c r="AQ140" s="41">
        <f t="shared" si="132"/>
        <v>1099306.919287974</v>
      </c>
      <c r="AR140" s="41">
        <f t="shared" si="132"/>
        <v>1011362.365744936</v>
      </c>
      <c r="AS140" s="41">
        <f t="shared" si="132"/>
        <v>930453.37648534111</v>
      </c>
      <c r="AT140" s="41">
        <f t="shared" si="132"/>
        <v>856017.10636651376</v>
      </c>
      <c r="AU140" s="41">
        <f t="shared" si="132"/>
        <v>787535.73785719264</v>
      </c>
      <c r="AV140" s="41">
        <f t="shared" si="132"/>
        <v>724532.87882861728</v>
      </c>
      <c r="AW140" s="41">
        <f t="shared" si="132"/>
        <v>666570.24852232786</v>
      </c>
      <c r="AX140" s="41">
        <f t="shared" si="132"/>
        <v>613244.62864054157</v>
      </c>
      <c r="AY140" s="41">
        <f t="shared" si="132"/>
        <v>564185.0583492982</v>
      </c>
      <c r="AZ140" s="41">
        <f t="shared" si="132"/>
        <v>519050.25368135434</v>
      </c>
      <c r="BA140" s="41">
        <f t="shared" si="132"/>
        <v>477526.23338684597</v>
      </c>
      <c r="BB140" s="41">
        <f t="shared" si="132"/>
        <v>439324.13471589831</v>
      </c>
      <c r="BC140" s="41">
        <f t="shared" si="132"/>
        <v>404178.20393862645</v>
      </c>
      <c r="BD140" s="41">
        <f t="shared" si="132"/>
        <v>371843.94762353634</v>
      </c>
      <c r="BE140" s="41">
        <f t="shared" si="132"/>
        <v>342096.43181365344</v>
      </c>
      <c r="BF140" s="41">
        <f t="shared" si="132"/>
        <v>314728.71726856119</v>
      </c>
      <c r="BG140" s="41">
        <f t="shared" si="132"/>
        <v>289550.41988707631</v>
      </c>
      <c r="BH140" s="41">
        <f t="shared" si="132"/>
        <v>266386.38629611023</v>
      </c>
      <c r="BI140" s="41">
        <f t="shared" si="132"/>
        <v>0</v>
      </c>
      <c r="BJ140" s="41">
        <f t="shared" si="132"/>
        <v>0</v>
      </c>
      <c r="BK140" s="41">
        <f t="shared" si="132"/>
        <v>0</v>
      </c>
      <c r="BL140" s="41">
        <f t="shared" si="132"/>
        <v>0</v>
      </c>
      <c r="BM140" s="41">
        <f t="shared" si="132"/>
        <v>0</v>
      </c>
      <c r="BN140" s="41">
        <f t="shared" si="132"/>
        <v>0</v>
      </c>
      <c r="BO140" s="41">
        <f t="shared" si="132"/>
        <v>0</v>
      </c>
      <c r="BP140" s="41">
        <f t="shared" si="132"/>
        <v>0</v>
      </c>
      <c r="BQ140" s="41">
        <f t="shared" si="132"/>
        <v>0</v>
      </c>
      <c r="BR140" s="41">
        <f t="shared" si="132"/>
        <v>0</v>
      </c>
      <c r="BS140" s="41">
        <f t="shared" si="132"/>
        <v>0</v>
      </c>
      <c r="BT140" s="41">
        <f t="shared" si="132"/>
        <v>0</v>
      </c>
      <c r="BU140" s="41">
        <f t="shared" si="132"/>
        <v>0</v>
      </c>
      <c r="BV140" s="41">
        <f t="shared" ref="BV140:DC140" si="133">BU143</f>
        <v>0</v>
      </c>
      <c r="BW140" s="41">
        <f t="shared" si="133"/>
        <v>0</v>
      </c>
      <c r="BX140" s="41">
        <f t="shared" si="133"/>
        <v>0</v>
      </c>
      <c r="BY140" s="41">
        <f t="shared" si="133"/>
        <v>0</v>
      </c>
      <c r="BZ140" s="41">
        <f t="shared" si="133"/>
        <v>0</v>
      </c>
      <c r="CA140" s="41">
        <f t="shared" si="133"/>
        <v>0</v>
      </c>
      <c r="CB140" s="41">
        <f t="shared" si="133"/>
        <v>0</v>
      </c>
      <c r="CC140" s="41">
        <f t="shared" si="133"/>
        <v>0</v>
      </c>
      <c r="CD140" s="41">
        <f t="shared" si="133"/>
        <v>0</v>
      </c>
      <c r="CE140" s="41">
        <f t="shared" si="133"/>
        <v>0</v>
      </c>
      <c r="CF140" s="41">
        <f t="shared" si="133"/>
        <v>0</v>
      </c>
      <c r="CG140" s="41">
        <f t="shared" si="133"/>
        <v>0</v>
      </c>
      <c r="CH140" s="41">
        <f t="shared" si="133"/>
        <v>0</v>
      </c>
      <c r="CI140" s="41">
        <f t="shared" si="133"/>
        <v>0</v>
      </c>
      <c r="CJ140" s="41">
        <f t="shared" si="133"/>
        <v>0</v>
      </c>
      <c r="CK140" s="41">
        <f t="shared" si="133"/>
        <v>0</v>
      </c>
      <c r="CL140" s="41">
        <f t="shared" si="133"/>
        <v>0</v>
      </c>
      <c r="CM140" s="41">
        <f t="shared" si="133"/>
        <v>0</v>
      </c>
      <c r="CN140" s="41">
        <f t="shared" si="133"/>
        <v>0</v>
      </c>
      <c r="CO140" s="41">
        <f t="shared" si="133"/>
        <v>0</v>
      </c>
      <c r="CP140" s="41">
        <f t="shared" si="133"/>
        <v>0</v>
      </c>
      <c r="CQ140" s="41">
        <f t="shared" si="133"/>
        <v>0</v>
      </c>
      <c r="CR140" s="41">
        <f t="shared" si="133"/>
        <v>0</v>
      </c>
      <c r="CS140" s="41">
        <f t="shared" si="133"/>
        <v>0</v>
      </c>
      <c r="CT140" s="41">
        <f t="shared" si="133"/>
        <v>0</v>
      </c>
      <c r="CU140" s="41">
        <f t="shared" si="133"/>
        <v>0</v>
      </c>
      <c r="CV140" s="41">
        <f t="shared" si="133"/>
        <v>0</v>
      </c>
      <c r="CW140" s="41">
        <f t="shared" si="133"/>
        <v>0</v>
      </c>
      <c r="CX140" s="41">
        <f t="shared" si="133"/>
        <v>0</v>
      </c>
      <c r="CY140" s="41">
        <f t="shared" si="133"/>
        <v>0</v>
      </c>
      <c r="CZ140" s="41">
        <f t="shared" si="133"/>
        <v>0</v>
      </c>
      <c r="DA140" s="41">
        <f t="shared" si="133"/>
        <v>0</v>
      </c>
      <c r="DB140" s="41">
        <f t="shared" si="133"/>
        <v>0</v>
      </c>
      <c r="DC140" s="41">
        <f t="shared" si="133"/>
        <v>0</v>
      </c>
    </row>
    <row r="141" spans="2:107" x14ac:dyDescent="0.35">
      <c r="B141" s="40" t="s">
        <v>111</v>
      </c>
      <c r="H141" s="41">
        <f t="shared" ref="H141:BS141" si="134">H$93</f>
        <v>0</v>
      </c>
      <c r="I141" s="41">
        <f t="shared" si="134"/>
        <v>0</v>
      </c>
      <c r="J141" s="41">
        <f t="shared" si="134"/>
        <v>0</v>
      </c>
      <c r="K141" s="41">
        <f t="shared" si="134"/>
        <v>0</v>
      </c>
      <c r="L141" s="41">
        <f t="shared" si="134"/>
        <v>0</v>
      </c>
      <c r="M141" s="41">
        <f t="shared" si="134"/>
        <v>0</v>
      </c>
      <c r="N141" s="41">
        <f t="shared" si="134"/>
        <v>0</v>
      </c>
      <c r="O141" s="41">
        <f t="shared" si="134"/>
        <v>10878684.712499999</v>
      </c>
      <c r="P141" s="41">
        <f t="shared" si="134"/>
        <v>0</v>
      </c>
      <c r="Q141" s="41">
        <f t="shared" si="134"/>
        <v>0</v>
      </c>
      <c r="R141" s="41">
        <f t="shared" si="134"/>
        <v>0</v>
      </c>
      <c r="S141" s="41">
        <f t="shared" si="134"/>
        <v>0</v>
      </c>
      <c r="T141" s="41">
        <f t="shared" si="134"/>
        <v>0</v>
      </c>
      <c r="U141" s="41">
        <f t="shared" si="134"/>
        <v>0</v>
      </c>
      <c r="V141" s="41">
        <f t="shared" si="134"/>
        <v>0</v>
      </c>
      <c r="W141" s="41">
        <f t="shared" si="134"/>
        <v>0</v>
      </c>
      <c r="X141" s="41">
        <f t="shared" si="134"/>
        <v>0</v>
      </c>
      <c r="Y141" s="41">
        <f t="shared" si="134"/>
        <v>0</v>
      </c>
      <c r="Z141" s="41">
        <f t="shared" si="134"/>
        <v>0</v>
      </c>
      <c r="AA141" s="41">
        <f t="shared" si="134"/>
        <v>0</v>
      </c>
      <c r="AB141" s="41">
        <f t="shared" si="134"/>
        <v>0</v>
      </c>
      <c r="AC141" s="41">
        <f t="shared" si="134"/>
        <v>0</v>
      </c>
      <c r="AD141" s="41">
        <f t="shared" si="134"/>
        <v>0</v>
      </c>
      <c r="AE141" s="41">
        <f t="shared" si="134"/>
        <v>0</v>
      </c>
      <c r="AF141" s="41">
        <f t="shared" si="134"/>
        <v>0</v>
      </c>
      <c r="AG141" s="41">
        <f t="shared" si="134"/>
        <v>0</v>
      </c>
      <c r="AH141" s="41">
        <f t="shared" si="134"/>
        <v>0</v>
      </c>
      <c r="AI141" s="41">
        <f t="shared" si="134"/>
        <v>0</v>
      </c>
      <c r="AJ141" s="41">
        <f t="shared" si="134"/>
        <v>0</v>
      </c>
      <c r="AK141" s="41">
        <f t="shared" si="134"/>
        <v>0</v>
      </c>
      <c r="AL141" s="41">
        <f t="shared" si="134"/>
        <v>0</v>
      </c>
      <c r="AM141" s="41">
        <f t="shared" si="134"/>
        <v>0</v>
      </c>
      <c r="AN141" s="41">
        <f t="shared" si="134"/>
        <v>0</v>
      </c>
      <c r="AO141" s="41">
        <f t="shared" si="134"/>
        <v>0</v>
      </c>
      <c r="AP141" s="41">
        <f t="shared" si="134"/>
        <v>0</v>
      </c>
      <c r="AQ141" s="41">
        <f t="shared" si="134"/>
        <v>0</v>
      </c>
      <c r="AR141" s="41">
        <f t="shared" si="134"/>
        <v>0</v>
      </c>
      <c r="AS141" s="41">
        <f t="shared" si="134"/>
        <v>0</v>
      </c>
      <c r="AT141" s="41">
        <f t="shared" si="134"/>
        <v>0</v>
      </c>
      <c r="AU141" s="41">
        <f t="shared" si="134"/>
        <v>0</v>
      </c>
      <c r="AV141" s="41">
        <f t="shared" si="134"/>
        <v>0</v>
      </c>
      <c r="AW141" s="41">
        <f t="shared" si="134"/>
        <v>0</v>
      </c>
      <c r="AX141" s="41">
        <f t="shared" si="134"/>
        <v>0</v>
      </c>
      <c r="AY141" s="41">
        <f t="shared" si="134"/>
        <v>0</v>
      </c>
      <c r="AZ141" s="41">
        <f t="shared" si="134"/>
        <v>0</v>
      </c>
      <c r="BA141" s="41">
        <f t="shared" si="134"/>
        <v>0</v>
      </c>
      <c r="BB141" s="41">
        <f t="shared" si="134"/>
        <v>0</v>
      </c>
      <c r="BC141" s="41">
        <f t="shared" si="134"/>
        <v>0</v>
      </c>
      <c r="BD141" s="41">
        <f t="shared" si="134"/>
        <v>0</v>
      </c>
      <c r="BE141" s="41">
        <f t="shared" si="134"/>
        <v>0</v>
      </c>
      <c r="BF141" s="41">
        <f t="shared" si="134"/>
        <v>0</v>
      </c>
      <c r="BG141" s="41">
        <f t="shared" si="134"/>
        <v>0</v>
      </c>
      <c r="BH141" s="41">
        <f t="shared" si="134"/>
        <v>0</v>
      </c>
      <c r="BI141" s="41">
        <f t="shared" si="134"/>
        <v>0</v>
      </c>
      <c r="BJ141" s="41">
        <f t="shared" si="134"/>
        <v>0</v>
      </c>
      <c r="BK141" s="41">
        <f t="shared" si="134"/>
        <v>0</v>
      </c>
      <c r="BL141" s="41">
        <f t="shared" si="134"/>
        <v>0</v>
      </c>
      <c r="BM141" s="41">
        <f t="shared" si="134"/>
        <v>0</v>
      </c>
      <c r="BN141" s="41">
        <f t="shared" si="134"/>
        <v>0</v>
      </c>
      <c r="BO141" s="41">
        <f t="shared" si="134"/>
        <v>0</v>
      </c>
      <c r="BP141" s="41">
        <f t="shared" si="134"/>
        <v>0</v>
      </c>
      <c r="BQ141" s="41">
        <f t="shared" si="134"/>
        <v>0</v>
      </c>
      <c r="BR141" s="41">
        <f t="shared" si="134"/>
        <v>0</v>
      </c>
      <c r="BS141" s="41">
        <f t="shared" si="134"/>
        <v>0</v>
      </c>
      <c r="BT141" s="41">
        <f t="shared" ref="BT141:DC141" si="135">BT$93</f>
        <v>0</v>
      </c>
      <c r="BU141" s="41">
        <f t="shared" si="135"/>
        <v>0</v>
      </c>
      <c r="BV141" s="41">
        <f t="shared" si="135"/>
        <v>0</v>
      </c>
      <c r="BW141" s="41">
        <f t="shared" si="135"/>
        <v>0</v>
      </c>
      <c r="BX141" s="41">
        <f t="shared" si="135"/>
        <v>0</v>
      </c>
      <c r="BY141" s="41">
        <f t="shared" si="135"/>
        <v>0</v>
      </c>
      <c r="BZ141" s="41">
        <f t="shared" si="135"/>
        <v>0</v>
      </c>
      <c r="CA141" s="41">
        <f t="shared" si="135"/>
        <v>0</v>
      </c>
      <c r="CB141" s="41">
        <f t="shared" si="135"/>
        <v>0</v>
      </c>
      <c r="CC141" s="41">
        <f t="shared" si="135"/>
        <v>0</v>
      </c>
      <c r="CD141" s="41">
        <f t="shared" si="135"/>
        <v>0</v>
      </c>
      <c r="CE141" s="41">
        <f t="shared" si="135"/>
        <v>0</v>
      </c>
      <c r="CF141" s="41">
        <f t="shared" si="135"/>
        <v>0</v>
      </c>
      <c r="CG141" s="41">
        <f t="shared" si="135"/>
        <v>0</v>
      </c>
      <c r="CH141" s="41">
        <f t="shared" si="135"/>
        <v>0</v>
      </c>
      <c r="CI141" s="41">
        <f t="shared" si="135"/>
        <v>0</v>
      </c>
      <c r="CJ141" s="41">
        <f t="shared" si="135"/>
        <v>0</v>
      </c>
      <c r="CK141" s="41">
        <f t="shared" si="135"/>
        <v>0</v>
      </c>
      <c r="CL141" s="41">
        <f t="shared" si="135"/>
        <v>0</v>
      </c>
      <c r="CM141" s="41">
        <f t="shared" si="135"/>
        <v>0</v>
      </c>
      <c r="CN141" s="41">
        <f t="shared" si="135"/>
        <v>0</v>
      </c>
      <c r="CO141" s="41">
        <f t="shared" si="135"/>
        <v>0</v>
      </c>
      <c r="CP141" s="41">
        <f t="shared" si="135"/>
        <v>0</v>
      </c>
      <c r="CQ141" s="41">
        <f t="shared" si="135"/>
        <v>0</v>
      </c>
      <c r="CR141" s="41">
        <f t="shared" si="135"/>
        <v>0</v>
      </c>
      <c r="CS141" s="41">
        <f t="shared" si="135"/>
        <v>0</v>
      </c>
      <c r="CT141" s="41">
        <f t="shared" si="135"/>
        <v>0</v>
      </c>
      <c r="CU141" s="41">
        <f t="shared" si="135"/>
        <v>0</v>
      </c>
      <c r="CV141" s="41">
        <f t="shared" si="135"/>
        <v>0</v>
      </c>
      <c r="CW141" s="41">
        <f t="shared" si="135"/>
        <v>0</v>
      </c>
      <c r="CX141" s="41">
        <f t="shared" si="135"/>
        <v>0</v>
      </c>
      <c r="CY141" s="41">
        <f t="shared" si="135"/>
        <v>0</v>
      </c>
      <c r="CZ141" s="41">
        <f t="shared" si="135"/>
        <v>0</v>
      </c>
      <c r="DA141" s="41">
        <f t="shared" si="135"/>
        <v>0</v>
      </c>
      <c r="DB141" s="41">
        <f t="shared" si="135"/>
        <v>0</v>
      </c>
      <c r="DC141" s="41">
        <f t="shared" si="135"/>
        <v>0</v>
      </c>
    </row>
    <row r="142" spans="2:107" x14ac:dyDescent="0.35">
      <c r="B142" s="40" t="s">
        <v>103</v>
      </c>
      <c r="H142" s="82">
        <f>-(H141)*Inflation_WACC_Taxes_Price!$C$29-IF(AND(H148=0,H145&gt;0),H140,H140*Inflation_WACC_Taxes_Price!$C$29)</f>
        <v>0</v>
      </c>
      <c r="I142" s="82">
        <f>-(I141)*Inflation_WACC_Taxes_Price!$C$29-IF(AND(I148=0,I145&gt;0),I140,I140*Inflation_WACC_Taxes_Price!$C$29)</f>
        <v>0</v>
      </c>
      <c r="J142" s="82">
        <f>-(J141)*Inflation_WACC_Taxes_Price!$C$29-IF(AND(J148=0,J145&gt;0),J140,J140*Inflation_WACC_Taxes_Price!$C$29)</f>
        <v>0</v>
      </c>
      <c r="K142" s="41">
        <f>-(K141/2)*Inflation_WACC_Taxes_Price!$C$29-IF(AND(K148=0,K145&gt;0),K140,K140*Inflation_WACC_Taxes_Price!$C$29)</f>
        <v>0</v>
      </c>
      <c r="L142" s="41">
        <f>-(L141/2)*Inflation_WACC_Taxes_Price!$C$29-IF(AND(L148=0,L145&gt;0),L140,L140*Inflation_WACC_Taxes_Price!$C$29)</f>
        <v>0</v>
      </c>
      <c r="M142" s="41">
        <f>-(M141/2)*Inflation_WACC_Taxes_Price!$C$29-IF(AND(M148=0,M145&gt;0),M140,M140*Inflation_WACC_Taxes_Price!$C$29)</f>
        <v>0</v>
      </c>
      <c r="N142" s="41">
        <f>-(N141/2)*Inflation_WACC_Taxes_Price!$C$29-IF(AND(N148=0,N145&gt;0),N140,N140*Inflation_WACC_Taxes_Price!$C$29)</f>
        <v>0</v>
      </c>
      <c r="O142" s="41">
        <f>-(O141/2)*Inflation_WACC_Taxes_Price!$C$29-IF(AND(O148=0,O145&gt;0),O140,O140*Inflation_WACC_Taxes_Price!$C$29)</f>
        <v>-435147.38849999994</v>
      </c>
      <c r="P142" s="41">
        <f>-(P141/2)*Inflation_WACC_Taxes_Price!$C$29-IF(AND(P148=0,P145&gt;0),P140,P140*Inflation_WACC_Taxes_Price!$C$29)</f>
        <v>-835482.98591999989</v>
      </c>
      <c r="Q142" s="41">
        <f>-(Q141/2)*Inflation_WACC_Taxes_Price!$C$29-IF(AND(Q148=0,Q145&gt;0),Q140,Q140*Inflation_WACC_Taxes_Price!$C$29)</f>
        <v>-768644.34704640007</v>
      </c>
      <c r="R142" s="41">
        <f>-(R141/2)*Inflation_WACC_Taxes_Price!$C$29-IF(AND(R148=0,R145&gt;0),R140,R140*Inflation_WACC_Taxes_Price!$C$29)</f>
        <v>-707152.79928268807</v>
      </c>
      <c r="S142" s="41">
        <f>-(S141/2)*Inflation_WACC_Taxes_Price!$C$29-IF(AND(S148=0,S145&gt;0),S140,S140*Inflation_WACC_Taxes_Price!$C$29)</f>
        <v>-650580.57534007309</v>
      </c>
      <c r="T142" s="41">
        <f>-(T141/2)*Inflation_WACC_Taxes_Price!$C$29-IF(AND(T148=0,T145&gt;0),T140,T140*Inflation_WACC_Taxes_Price!$C$29)</f>
        <v>-598534.12931286718</v>
      </c>
      <c r="U142" s="41">
        <f>-(U141/2)*Inflation_WACC_Taxes_Price!$C$29-IF(AND(U148=0,U145&gt;0),U140,U140*Inflation_WACC_Taxes_Price!$C$29)</f>
        <v>-550651.3989678378</v>
      </c>
      <c r="V142" s="41">
        <f>-(V141/2)*Inflation_WACC_Taxes_Price!$C$29-IF(AND(V148=0,V145&gt;0),V140,V140*Inflation_WACC_Taxes_Price!$C$29)</f>
        <v>-506599.28705041081</v>
      </c>
      <c r="W142" s="41">
        <f>-(W141/2)*Inflation_WACC_Taxes_Price!$C$29-IF(AND(W148=0,W145&gt;0),W140,W140*Inflation_WACC_Taxes_Price!$C$29)</f>
        <v>-466071.34408637794</v>
      </c>
      <c r="X142" s="41">
        <f>-(X141/2)*Inflation_WACC_Taxes_Price!$C$29-IF(AND(X148=0,X145&gt;0),X140,X140*Inflation_WACC_Taxes_Price!$C$29)</f>
        <v>-428785.6365594677</v>
      </c>
      <c r="Y142" s="41">
        <f>-(Y141/2)*Inflation_WACC_Taxes_Price!$C$29-IF(AND(Y148=0,Y145&gt;0),Y140,Y140*Inflation_WACC_Taxes_Price!$C$29)</f>
        <v>-394482.78563471028</v>
      </c>
      <c r="Z142" s="41">
        <f>-(Z141/2)*Inflation_WACC_Taxes_Price!$C$29-IF(AND(Z148=0,Z145&gt;0),Z140,Z140*Inflation_WACC_Taxes_Price!$C$29)</f>
        <v>-362924.16278393345</v>
      </c>
      <c r="AA142" s="41">
        <f>-(AA141/2)*Inflation_WACC_Taxes_Price!$C$29-IF(AND(AA148=0,AA145&gt;0),AA140,AA140*Inflation_WACC_Taxes_Price!$C$29)</f>
        <v>-333890.22976121877</v>
      </c>
      <c r="AB142" s="41">
        <f>-(AB141/2)*Inflation_WACC_Taxes_Price!$C$29-IF(AND(AB148=0,AB145&gt;0),AB140,AB140*Inflation_WACC_Taxes_Price!$C$29)</f>
        <v>-307179.01138032129</v>
      </c>
      <c r="AC142" s="41">
        <f>-(AC141/2)*Inflation_WACC_Taxes_Price!$C$29-IF(AND(AC148=0,AC145&gt;0),AC140,AC140*Inflation_WACC_Taxes_Price!$C$29)</f>
        <v>-282604.69046989555</v>
      </c>
      <c r="AD142" s="41">
        <f>-(AD141/2)*Inflation_WACC_Taxes_Price!$C$29-IF(AND(AD148=0,AD145&gt;0),AD140,AD140*Inflation_WACC_Taxes_Price!$C$29)</f>
        <v>-259996.31523230392</v>
      </c>
      <c r="AE142" s="41">
        <f>-(AE141/2)*Inflation_WACC_Taxes_Price!$C$29-IF(AND(AE148=0,AE145&gt;0),AE140,AE140*Inflation_WACC_Taxes_Price!$C$29)</f>
        <v>-239196.61001371962</v>
      </c>
      <c r="AF142" s="41">
        <f>-(AF141/2)*Inflation_WACC_Taxes_Price!$C$29-IF(AND(AF148=0,AF145&gt;0),AF140,AF140*Inflation_WACC_Taxes_Price!$C$29)</f>
        <v>-220060.88121262204</v>
      </c>
      <c r="AG142" s="41">
        <f>-(AG141/2)*Inflation_WACC_Taxes_Price!$C$29-IF(AND(AG148=0,AG145&gt;0),AG140,AG140*Inflation_WACC_Taxes_Price!$C$29)</f>
        <v>-202456.0107156123</v>
      </c>
      <c r="AH142" s="41">
        <f>-(AH141/2)*Inflation_WACC_Taxes_Price!$C$29-IF(AND(AH148=0,AH145&gt;0),AH140,AH140*Inflation_WACC_Taxes_Price!$C$29)</f>
        <v>-186259.5298583633</v>
      </c>
      <c r="AI142" s="41">
        <f>-(AI141/2)*Inflation_WACC_Taxes_Price!$C$29-IF(AND(AI148=0,AI145&gt;0),AI140,AI140*Inflation_WACC_Taxes_Price!$C$29)</f>
        <v>-171358.76746969426</v>
      </c>
      <c r="AJ142" s="41">
        <f>-(AJ141/2)*Inflation_WACC_Taxes_Price!$C$29-IF(AND(AJ148=0,AJ145&gt;0),AJ140,AJ140*Inflation_WACC_Taxes_Price!$C$29)</f>
        <v>-157650.0660721187</v>
      </c>
      <c r="AK142" s="41">
        <f>-(AK141/2)*Inflation_WACC_Taxes_Price!$C$29-IF(AND(AK148=0,AK145&gt;0),AK140,AK140*Inflation_WACC_Taxes_Price!$C$29)</f>
        <v>-145038.0607863492</v>
      </c>
      <c r="AL142" s="41">
        <f>-(AL141/2)*Inflation_WACC_Taxes_Price!$C$29-IF(AND(AL148=0,AL145&gt;0),AL140,AL140*Inflation_WACC_Taxes_Price!$C$29)</f>
        <v>-133435.01592344127</v>
      </c>
      <c r="AM142" s="41">
        <f>-(AM141/2)*Inflation_WACC_Taxes_Price!$C$29-IF(AND(AM148=0,AM145&gt;0),AM140,AM140*Inflation_WACC_Taxes_Price!$C$29)</f>
        <v>-122760.21464956597</v>
      </c>
      <c r="AN142" s="41">
        <f>-(AN141/2)*Inflation_WACC_Taxes_Price!$C$29-IF(AND(AN148=0,AN145&gt;0),AN140,AN140*Inflation_WACC_Taxes_Price!$C$29)</f>
        <v>-112939.39747760069</v>
      </c>
      <c r="AO142" s="41">
        <f>-(AO141/2)*Inflation_WACC_Taxes_Price!$C$29-IF(AND(AO148=0,AO145&gt;0),AO140,AO140*Inflation_WACC_Taxes_Price!$C$29)</f>
        <v>-103904.24567939262</v>
      </c>
      <c r="AP142" s="41">
        <f>-(AP141/2)*Inflation_WACC_Taxes_Price!$C$29-IF(AND(AP148=0,AP145&gt;0),AP140,AP140*Inflation_WACC_Taxes_Price!$C$29)</f>
        <v>-95591.906025041215</v>
      </c>
      <c r="AQ142" s="41">
        <f>-(AQ141/2)*Inflation_WACC_Taxes_Price!$C$29-IF(AND(AQ148=0,AQ145&gt;0),AQ140,AQ140*Inflation_WACC_Taxes_Price!$C$29)</f>
        <v>-87944.553543037924</v>
      </c>
      <c r="AR142" s="41">
        <f>-(AR141/2)*Inflation_WACC_Taxes_Price!$C$29-IF(AND(AR148=0,AR145&gt;0),AR140,AR140*Inflation_WACC_Taxes_Price!$C$29)</f>
        <v>-80908.989259594891</v>
      </c>
      <c r="AS142" s="41">
        <f>-(AS141/2)*Inflation_WACC_Taxes_Price!$C$29-IF(AND(AS148=0,AS145&gt;0),AS140,AS140*Inflation_WACC_Taxes_Price!$C$29)</f>
        <v>-74436.270118827291</v>
      </c>
      <c r="AT142" s="41">
        <f>-(AT141/2)*Inflation_WACC_Taxes_Price!$C$29-IF(AND(AT148=0,AT145&gt;0),AT140,AT140*Inflation_WACC_Taxes_Price!$C$29)</f>
        <v>-68481.368509321095</v>
      </c>
      <c r="AU142" s="41">
        <f>-(AU141/2)*Inflation_WACC_Taxes_Price!$C$29-IF(AND(AU148=0,AU145&gt;0),AU140,AU140*Inflation_WACC_Taxes_Price!$C$29)</f>
        <v>-63002.859028575411</v>
      </c>
      <c r="AV142" s="41">
        <f>-(AV141/2)*Inflation_WACC_Taxes_Price!$C$29-IF(AND(AV148=0,AV145&gt;0),AV140,AV140*Inflation_WACC_Taxes_Price!$C$29)</f>
        <v>-57962.630306289386</v>
      </c>
      <c r="AW142" s="41">
        <f>-(AW141/2)*Inflation_WACC_Taxes_Price!$C$29-IF(AND(AW148=0,AW145&gt;0),AW140,AW140*Inflation_WACC_Taxes_Price!$C$29)</f>
        <v>-53325.619881786231</v>
      </c>
      <c r="AX142" s="41">
        <f>-(AX141/2)*Inflation_WACC_Taxes_Price!$C$29-IF(AND(AX148=0,AX145&gt;0),AX140,AX140*Inflation_WACC_Taxes_Price!$C$29)</f>
        <v>-49059.570291243326</v>
      </c>
      <c r="AY142" s="41">
        <f>-(AY141/2)*Inflation_WACC_Taxes_Price!$C$29-IF(AND(AY148=0,AY145&gt;0),AY140,AY140*Inflation_WACC_Taxes_Price!$C$29)</f>
        <v>-45134.804667943856</v>
      </c>
      <c r="AZ142" s="41">
        <f>-(AZ141/2)*Inflation_WACC_Taxes_Price!$C$29-IF(AND(AZ148=0,AZ145&gt;0),AZ140,AZ140*Inflation_WACC_Taxes_Price!$C$29)</f>
        <v>-41524.020294508351</v>
      </c>
      <c r="BA142" s="41">
        <f>-(BA141/2)*Inflation_WACC_Taxes_Price!$C$29-IF(AND(BA148=0,BA145&gt;0),BA140,BA140*Inflation_WACC_Taxes_Price!$C$29)</f>
        <v>-38202.098670947678</v>
      </c>
      <c r="BB142" s="41">
        <f>-(BB141/2)*Inflation_WACC_Taxes_Price!$C$29-IF(AND(BB148=0,BB145&gt;0),BB140,BB140*Inflation_WACC_Taxes_Price!$C$29)</f>
        <v>-35145.930777271868</v>
      </c>
      <c r="BC142" s="41">
        <f>-(BC141/2)*Inflation_WACC_Taxes_Price!$C$29-IF(AND(BC148=0,BC145&gt;0),BC140,BC140*Inflation_WACC_Taxes_Price!$C$29)</f>
        <v>-32334.256315090115</v>
      </c>
      <c r="BD142" s="41">
        <f>-(BD141/2)*Inflation_WACC_Taxes_Price!$C$29-IF(AND(BD148=0,BD145&gt;0),BD140,BD140*Inflation_WACC_Taxes_Price!$C$29)</f>
        <v>-29747.515809882909</v>
      </c>
      <c r="BE142" s="41">
        <f>-(BE141/2)*Inflation_WACC_Taxes_Price!$C$29-IF(AND(BE148=0,BE145&gt;0),BE140,BE140*Inflation_WACC_Taxes_Price!$C$29)</f>
        <v>-27367.714545092276</v>
      </c>
      <c r="BF142" s="41">
        <f>-(BF141/2)*Inflation_WACC_Taxes_Price!$C$29-IF(AND(BF148=0,BF145&gt;0),BF140,BF140*Inflation_WACC_Taxes_Price!$C$29)</f>
        <v>-25178.297381484896</v>
      </c>
      <c r="BG142" s="41">
        <f>-(BG141/2)*Inflation_WACC_Taxes_Price!$C$29-IF(AND(BG148=0,BG145&gt;0),BG140,BG140*Inflation_WACC_Taxes_Price!$C$29)</f>
        <v>-23164.033590966104</v>
      </c>
      <c r="BH142" s="41">
        <f>-(BH141/2)*Inflation_WACC_Taxes_Price!$C$29-IF(AND(BH148=0,BH145&gt;0),BH140,BH140*Inflation_WACC_Taxes_Price!$C$29)</f>
        <v>-266386.38629611023</v>
      </c>
      <c r="BI142" s="41">
        <f>-(BI141/2)*Inflation_WACC_Taxes_Price!$C$29-IF(AND(BI148=0,BI145&gt;0),BI140,BI140*Inflation_WACC_Taxes_Price!$C$29)</f>
        <v>0</v>
      </c>
      <c r="BJ142" s="41">
        <f>-(BJ141/2)*Inflation_WACC_Taxes_Price!$C$29-IF(AND(BJ148=0,BJ145&gt;0),BJ140,BJ140*Inflation_WACC_Taxes_Price!$C$29)</f>
        <v>0</v>
      </c>
      <c r="BK142" s="41">
        <f>-(BK141/2)*Inflation_WACC_Taxes_Price!$C$29-IF(AND(BK148=0,BK145&gt;0),BK140,BK140*Inflation_WACC_Taxes_Price!$C$29)</f>
        <v>0</v>
      </c>
      <c r="BL142" s="41">
        <f>-(BL141/2)*Inflation_WACC_Taxes_Price!$C$29-IF(AND(BL148=0,BL145&gt;0),BL140,BL140*Inflation_WACC_Taxes_Price!$C$29)</f>
        <v>0</v>
      </c>
      <c r="BM142" s="41">
        <f>-(BM141/2)*Inflation_WACC_Taxes_Price!$C$29-IF(AND(BM148=0,BM145&gt;0),BM140,BM140*Inflation_WACC_Taxes_Price!$C$29)</f>
        <v>0</v>
      </c>
      <c r="BN142" s="41">
        <f>-(BN141/2)*Inflation_WACC_Taxes_Price!$C$29-IF(AND(BN148=0,BN145&gt;0),BN140,BN140*Inflation_WACC_Taxes_Price!$C$29)</f>
        <v>0</v>
      </c>
      <c r="BO142" s="41">
        <f>-(BO141/2)*Inflation_WACC_Taxes_Price!$C$29-IF(AND(BO148=0,BO145&gt;0),BO140,BO140*Inflation_WACC_Taxes_Price!$C$29)</f>
        <v>0</v>
      </c>
      <c r="BP142" s="41">
        <f>-(BP141/2)*Inflation_WACC_Taxes_Price!$C$29-IF(AND(BP148=0,BP145&gt;0),BP140,BP140*Inflation_WACC_Taxes_Price!$C$29)</f>
        <v>0</v>
      </c>
      <c r="BQ142" s="41">
        <f>-(BQ141/2)*Inflation_WACC_Taxes_Price!$C$29-IF(AND(BQ148=0,BQ145&gt;0),BQ140,BQ140*Inflation_WACC_Taxes_Price!$C$29)</f>
        <v>0</v>
      </c>
      <c r="BR142" s="41">
        <f>-(BR141/2)*Inflation_WACC_Taxes_Price!$C$29-IF(AND(BR148=0,BR145&gt;0),BR140,BR140*Inflation_WACC_Taxes_Price!$C$29)</f>
        <v>0</v>
      </c>
      <c r="BS142" s="41">
        <f>-(BS141/2)*Inflation_WACC_Taxes_Price!$C$29-IF(AND(BS148=0,BS145&gt;0),BS140,BS140*Inflation_WACC_Taxes_Price!$C$29)</f>
        <v>0</v>
      </c>
      <c r="BT142" s="41">
        <f>-(BT141/2)*Inflation_WACC_Taxes_Price!$C$29-IF(AND(BT148=0,BT145&gt;0),BT140,BT140*Inflation_WACC_Taxes_Price!$C$29)</f>
        <v>0</v>
      </c>
      <c r="BU142" s="41">
        <f>-(BU141/2)*Inflation_WACC_Taxes_Price!$C$29-IF(AND(BU148=0,BU145&gt;0),BU140,BU140*Inflation_WACC_Taxes_Price!$C$29)</f>
        <v>0</v>
      </c>
      <c r="BV142" s="41">
        <f>-(BV141/2)*Inflation_WACC_Taxes_Price!$C$29-IF(AND(BV148=0,BV145&gt;0),BV140,BV140*Inflation_WACC_Taxes_Price!$C$29)</f>
        <v>0</v>
      </c>
      <c r="BW142" s="41">
        <f>-(BW141/2)*Inflation_WACC_Taxes_Price!$C$29-IF(AND(BW148=0,BW145&gt;0),BW140,BW140*Inflation_WACC_Taxes_Price!$C$29)</f>
        <v>0</v>
      </c>
      <c r="BX142" s="41">
        <f>-(BX141/2)*Inflation_WACC_Taxes_Price!$C$29-IF(AND(BX148=0,BX145&gt;0),BX140,BX140*Inflation_WACC_Taxes_Price!$C$29)</f>
        <v>0</v>
      </c>
      <c r="BY142" s="41">
        <f>-(BY141/2)*Inflation_WACC_Taxes_Price!$C$29-IF(AND(BY148=0,BY145&gt;0),BY140,BY140*Inflation_WACC_Taxes_Price!$C$29)</f>
        <v>0</v>
      </c>
      <c r="BZ142" s="41">
        <f>-(BZ141/2)*Inflation_WACC_Taxes_Price!$C$29-IF(AND(BZ148=0,BZ145&gt;0),BZ140,BZ140*Inflation_WACC_Taxes_Price!$C$29)</f>
        <v>0</v>
      </c>
      <c r="CA142" s="41">
        <f>-(CA141/2)*Inflation_WACC_Taxes_Price!$C$29-IF(AND(CA148=0,CA145&gt;0),CA140,CA140*Inflation_WACC_Taxes_Price!$C$29)</f>
        <v>0</v>
      </c>
      <c r="CB142" s="41">
        <f>-(CB141/2)*Inflation_WACC_Taxes_Price!$C$29-IF(AND(CB148=0,CB145&gt;0),CB140,CB140*Inflation_WACC_Taxes_Price!$C$29)</f>
        <v>0</v>
      </c>
      <c r="CC142" s="41">
        <f>-(CC141/2)*Inflation_WACC_Taxes_Price!$C$29-IF(AND(CC148=0,CC145&gt;0),CC140,CC140*Inflation_WACC_Taxes_Price!$C$29)</f>
        <v>0</v>
      </c>
      <c r="CD142" s="41">
        <f>-(CD141/2)*Inflation_WACC_Taxes_Price!$C$29-IF(AND(CD148=0,CD145&gt;0),CD140,CD140*Inflation_WACC_Taxes_Price!$C$29)</f>
        <v>0</v>
      </c>
      <c r="CE142" s="41">
        <f>-(CE141/2)*Inflation_WACC_Taxes_Price!$C$29-IF(AND(CE148=0,CE145&gt;0),CE140,CE140*Inflation_WACC_Taxes_Price!$C$29)</f>
        <v>0</v>
      </c>
      <c r="CF142" s="41">
        <f>-(CF141/2)*Inflation_WACC_Taxes_Price!$C$29-IF(AND(CF148=0,CF145&gt;0),CF140,CF140*Inflation_WACC_Taxes_Price!$C$29)</f>
        <v>0</v>
      </c>
      <c r="CG142" s="41">
        <f>-(CG141/2)*Inflation_WACC_Taxes_Price!$C$29-IF(AND(CG148=0,CG145&gt;0),CG140,CG140*Inflation_WACC_Taxes_Price!$C$29)</f>
        <v>0</v>
      </c>
      <c r="CH142" s="41">
        <f>-(CH141/2)*Inflation_WACC_Taxes_Price!$C$29-IF(AND(CH148=0,CH145&gt;0),CH140,CH140*Inflation_WACC_Taxes_Price!$C$29)</f>
        <v>0</v>
      </c>
      <c r="CI142" s="41">
        <f>-(CI141/2)*Inflation_WACC_Taxes_Price!$C$29-IF(AND(CI148=0,CI145&gt;0),CI140,CI140*Inflation_WACC_Taxes_Price!$C$29)</f>
        <v>0</v>
      </c>
      <c r="CJ142" s="41">
        <f>-(CJ141/2)*Inflation_WACC_Taxes_Price!$C$29-IF(AND(CJ148=0,CJ145&gt;0),CJ140,CJ140*Inflation_WACC_Taxes_Price!$C$29)</f>
        <v>0</v>
      </c>
      <c r="CK142" s="41">
        <f>-(CK141/2)*Inflation_WACC_Taxes_Price!$C$29-IF(AND(CK148=0,CK145&gt;0),CK140,CK140*Inflation_WACC_Taxes_Price!$C$29)</f>
        <v>0</v>
      </c>
      <c r="CL142" s="41">
        <f>-(CL141/2)*Inflation_WACC_Taxes_Price!$C$29-IF(AND(CL148=0,CL145&gt;0),CL140,CL140*Inflation_WACC_Taxes_Price!$C$29)</f>
        <v>0</v>
      </c>
      <c r="CM142" s="41">
        <f>-(CM141/2)*Inflation_WACC_Taxes_Price!$C$29-IF(AND(CM148=0,CM145&gt;0),CM140,CM140*Inflation_WACC_Taxes_Price!$C$29)</f>
        <v>0</v>
      </c>
      <c r="CN142" s="41">
        <f>-(CN141/2)*Inflation_WACC_Taxes_Price!$C$29-IF(AND(CN148=0,CN145&gt;0),CN140,CN140*Inflation_WACC_Taxes_Price!$C$29)</f>
        <v>0</v>
      </c>
      <c r="CO142" s="41">
        <f>-(CO141/2)*Inflation_WACC_Taxes_Price!$C$29-IF(AND(CO148=0,CO145&gt;0),CO140,CO140*Inflation_WACC_Taxes_Price!$C$29)</f>
        <v>0</v>
      </c>
      <c r="CP142" s="41">
        <f>-(CP141/2)*Inflation_WACC_Taxes_Price!$C$29-IF(AND(CP148=0,CP145&gt;0),CP140,CP140*Inflation_WACC_Taxes_Price!$C$29)</f>
        <v>0</v>
      </c>
      <c r="CQ142" s="41">
        <f>-(CQ141/2)*Inflation_WACC_Taxes_Price!$C$29-IF(AND(CQ148=0,CQ145&gt;0),CQ140,CQ140*Inflation_WACC_Taxes_Price!$C$29)</f>
        <v>0</v>
      </c>
      <c r="CR142" s="41">
        <f>-(CR141/2)*Inflation_WACC_Taxes_Price!$C$29-IF(AND(CR148=0,CR145&gt;0),CR140,CR140*Inflation_WACC_Taxes_Price!$C$29)</f>
        <v>0</v>
      </c>
      <c r="CS142" s="41">
        <f>-(CS141/2)*Inflation_WACC_Taxes_Price!$C$29-IF(AND(CS148=0,CS145&gt;0),CS140,CS140*Inflation_WACC_Taxes_Price!$C$29)</f>
        <v>0</v>
      </c>
      <c r="CT142" s="41">
        <f>-(CT141/2)*Inflation_WACC_Taxes_Price!$C$29-IF(AND(CT148=0,CT145&gt;0),CT140,CT140*Inflation_WACC_Taxes_Price!$C$29)</f>
        <v>0</v>
      </c>
      <c r="CU142" s="41">
        <f>-(CU141/2)*Inflation_WACC_Taxes_Price!$C$29-IF(AND(CU148=0,CU145&gt;0),CU140,CU140*Inflation_WACC_Taxes_Price!$C$29)</f>
        <v>0</v>
      </c>
      <c r="CV142" s="41">
        <f>-(CV141/2)*Inflation_WACC_Taxes_Price!$C$29-IF(AND(CV148=0,CV145&gt;0),CV140,CV140*Inflation_WACC_Taxes_Price!$C$29)</f>
        <v>0</v>
      </c>
      <c r="CW142" s="41">
        <f>-(CW141/2)*Inflation_WACC_Taxes_Price!$C$29-IF(AND(CW148=0,CW145&gt;0),CW140,CW140*Inflation_WACC_Taxes_Price!$C$29)</f>
        <v>0</v>
      </c>
      <c r="CX142" s="41">
        <f>-(CX141/2)*Inflation_WACC_Taxes_Price!$C$29-IF(AND(CX148=0,CX145&gt;0),CX140,CX140*Inflation_WACC_Taxes_Price!$C$29)</f>
        <v>0</v>
      </c>
      <c r="CY142" s="41">
        <f>-(CY141/2)*Inflation_WACC_Taxes_Price!$C$29-IF(AND(CY148=0,CY145&gt;0),CY140,CY140*Inflation_WACC_Taxes_Price!$C$29)</f>
        <v>0</v>
      </c>
      <c r="CZ142" s="41">
        <f>-(CZ141/2)*Inflation_WACC_Taxes_Price!$C$29-IF(AND(CZ148=0,CZ145&gt;0),CZ140,CZ140*Inflation_WACC_Taxes_Price!$C$29)</f>
        <v>0</v>
      </c>
      <c r="DA142" s="41">
        <f>-(DA141/2)*Inflation_WACC_Taxes_Price!$C$29-IF(AND(DA148=0,DA145&gt;0),DA140,DA140*Inflation_WACC_Taxes_Price!$C$29)</f>
        <v>0</v>
      </c>
      <c r="DB142" s="41">
        <f>-(DB141/2)*Inflation_WACC_Taxes_Price!$C$29-IF(AND(DB148=0,DB145&gt;0),DB140,DB140*Inflation_WACC_Taxes_Price!$C$29)</f>
        <v>0</v>
      </c>
      <c r="DC142" s="41">
        <f>-(DC141/2)*Inflation_WACC_Taxes_Price!$C$29-IF(AND(DC148=0,DC145&gt;0),DC140,DC140*Inflation_WACC_Taxes_Price!$C$29)</f>
        <v>0</v>
      </c>
    </row>
    <row r="143" spans="2:107" x14ac:dyDescent="0.35">
      <c r="B143" s="40" t="s">
        <v>104</v>
      </c>
      <c r="H143" s="41">
        <f>H140+H141+H142</f>
        <v>0</v>
      </c>
      <c r="I143" s="41">
        <f>I140+I141+I142</f>
        <v>0</v>
      </c>
      <c r="J143" s="41">
        <f t="shared" ref="J143:BU143" si="136">J140+J141+J142</f>
        <v>0</v>
      </c>
      <c r="K143" s="41">
        <f t="shared" si="136"/>
        <v>0</v>
      </c>
      <c r="L143" s="41">
        <f t="shared" si="136"/>
        <v>0</v>
      </c>
      <c r="M143" s="41">
        <f t="shared" si="136"/>
        <v>0</v>
      </c>
      <c r="N143" s="41">
        <f t="shared" si="136"/>
        <v>0</v>
      </c>
      <c r="O143" s="41">
        <f t="shared" si="136"/>
        <v>10443537.323999999</v>
      </c>
      <c r="P143" s="41">
        <f t="shared" si="136"/>
        <v>9608054.3380800001</v>
      </c>
      <c r="Q143" s="41">
        <f t="shared" si="136"/>
        <v>8839409.9910336006</v>
      </c>
      <c r="R143" s="41">
        <f t="shared" si="136"/>
        <v>8132257.1917509129</v>
      </c>
      <c r="S143" s="41">
        <f t="shared" si="136"/>
        <v>7481676.6164108403</v>
      </c>
      <c r="T143" s="41">
        <f t="shared" si="136"/>
        <v>6883142.487097973</v>
      </c>
      <c r="U143" s="41">
        <f t="shared" si="136"/>
        <v>6332491.0881301351</v>
      </c>
      <c r="V143" s="41">
        <f t="shared" si="136"/>
        <v>5825891.801079724</v>
      </c>
      <c r="W143" s="41">
        <f t="shared" si="136"/>
        <v>5359820.4569933461</v>
      </c>
      <c r="X143" s="41">
        <f t="shared" si="136"/>
        <v>4931034.8204338783</v>
      </c>
      <c r="Y143" s="41">
        <f t="shared" si="136"/>
        <v>4536552.0347991679</v>
      </c>
      <c r="Z143" s="41">
        <f t="shared" si="136"/>
        <v>4173627.8720152345</v>
      </c>
      <c r="AA143" s="41">
        <f t="shared" si="136"/>
        <v>3839737.6422540159</v>
      </c>
      <c r="AB143" s="41">
        <f t="shared" si="136"/>
        <v>3532558.6308736946</v>
      </c>
      <c r="AC143" s="41">
        <f t="shared" si="136"/>
        <v>3249953.9404037991</v>
      </c>
      <c r="AD143" s="41">
        <f t="shared" si="136"/>
        <v>2989957.6251714951</v>
      </c>
      <c r="AE143" s="41">
        <f t="shared" si="136"/>
        <v>2750761.0151577755</v>
      </c>
      <c r="AF143" s="41">
        <f t="shared" si="136"/>
        <v>2530700.1339451536</v>
      </c>
      <c r="AG143" s="41">
        <f t="shared" si="136"/>
        <v>2328244.1232295414</v>
      </c>
      <c r="AH143" s="41">
        <f t="shared" si="136"/>
        <v>2141984.593371178</v>
      </c>
      <c r="AI143" s="41">
        <f t="shared" si="136"/>
        <v>1970625.8259014837</v>
      </c>
      <c r="AJ143" s="41">
        <f t="shared" si="136"/>
        <v>1812975.7598293649</v>
      </c>
      <c r="AK143" s="41">
        <f t="shared" si="136"/>
        <v>1667937.6990430157</v>
      </c>
      <c r="AL143" s="41">
        <f t="shared" si="136"/>
        <v>1534502.6831195746</v>
      </c>
      <c r="AM143" s="41">
        <f t="shared" si="136"/>
        <v>1411742.4684700086</v>
      </c>
      <c r="AN143" s="41">
        <f t="shared" si="136"/>
        <v>1298803.0709924079</v>
      </c>
      <c r="AO143" s="41">
        <f t="shared" si="136"/>
        <v>1194898.8253130151</v>
      </c>
      <c r="AP143" s="41">
        <f t="shared" si="136"/>
        <v>1099306.919287974</v>
      </c>
      <c r="AQ143" s="41">
        <f t="shared" si="136"/>
        <v>1011362.365744936</v>
      </c>
      <c r="AR143" s="41">
        <f t="shared" si="136"/>
        <v>930453.37648534111</v>
      </c>
      <c r="AS143" s="41">
        <f t="shared" si="136"/>
        <v>856017.10636651376</v>
      </c>
      <c r="AT143" s="41">
        <f t="shared" si="136"/>
        <v>787535.73785719264</v>
      </c>
      <c r="AU143" s="41">
        <f t="shared" si="136"/>
        <v>724532.87882861728</v>
      </c>
      <c r="AV143" s="41">
        <f t="shared" si="136"/>
        <v>666570.24852232786</v>
      </c>
      <c r="AW143" s="41">
        <f t="shared" si="136"/>
        <v>613244.62864054157</v>
      </c>
      <c r="AX143" s="41">
        <f t="shared" si="136"/>
        <v>564185.0583492982</v>
      </c>
      <c r="AY143" s="41">
        <f t="shared" si="136"/>
        <v>519050.25368135434</v>
      </c>
      <c r="AZ143" s="41">
        <f t="shared" si="136"/>
        <v>477526.23338684597</v>
      </c>
      <c r="BA143" s="41">
        <f t="shared" si="136"/>
        <v>439324.13471589831</v>
      </c>
      <c r="BB143" s="41">
        <f t="shared" si="136"/>
        <v>404178.20393862645</v>
      </c>
      <c r="BC143" s="41">
        <f t="shared" si="136"/>
        <v>371843.94762353634</v>
      </c>
      <c r="BD143" s="41">
        <f t="shared" si="136"/>
        <v>342096.43181365344</v>
      </c>
      <c r="BE143" s="41">
        <f t="shared" si="136"/>
        <v>314728.71726856119</v>
      </c>
      <c r="BF143" s="41">
        <f t="shared" si="136"/>
        <v>289550.41988707631</v>
      </c>
      <c r="BG143" s="41">
        <f t="shared" si="136"/>
        <v>266386.38629611023</v>
      </c>
      <c r="BH143" s="41">
        <f t="shared" si="136"/>
        <v>0</v>
      </c>
      <c r="BI143" s="41">
        <f t="shared" si="136"/>
        <v>0</v>
      </c>
      <c r="BJ143" s="41">
        <f t="shared" si="136"/>
        <v>0</v>
      </c>
      <c r="BK143" s="41">
        <f t="shared" si="136"/>
        <v>0</v>
      </c>
      <c r="BL143" s="41">
        <f t="shared" si="136"/>
        <v>0</v>
      </c>
      <c r="BM143" s="41">
        <f t="shared" si="136"/>
        <v>0</v>
      </c>
      <c r="BN143" s="41">
        <f t="shared" si="136"/>
        <v>0</v>
      </c>
      <c r="BO143" s="41">
        <f t="shared" si="136"/>
        <v>0</v>
      </c>
      <c r="BP143" s="41">
        <f t="shared" si="136"/>
        <v>0</v>
      </c>
      <c r="BQ143" s="41">
        <f t="shared" si="136"/>
        <v>0</v>
      </c>
      <c r="BR143" s="41">
        <f t="shared" si="136"/>
        <v>0</v>
      </c>
      <c r="BS143" s="41">
        <f t="shared" si="136"/>
        <v>0</v>
      </c>
      <c r="BT143" s="41">
        <f t="shared" si="136"/>
        <v>0</v>
      </c>
      <c r="BU143" s="41">
        <f t="shared" si="136"/>
        <v>0</v>
      </c>
      <c r="BV143" s="41">
        <f t="shared" ref="BV143:DC143" si="137">BV140+BV141+BV142</f>
        <v>0</v>
      </c>
      <c r="BW143" s="41">
        <f t="shared" si="137"/>
        <v>0</v>
      </c>
      <c r="BX143" s="41">
        <f t="shared" si="137"/>
        <v>0</v>
      </c>
      <c r="BY143" s="41">
        <f t="shared" si="137"/>
        <v>0</v>
      </c>
      <c r="BZ143" s="41">
        <f t="shared" si="137"/>
        <v>0</v>
      </c>
      <c r="CA143" s="41">
        <f t="shared" si="137"/>
        <v>0</v>
      </c>
      <c r="CB143" s="41">
        <f t="shared" si="137"/>
        <v>0</v>
      </c>
      <c r="CC143" s="41">
        <f t="shared" si="137"/>
        <v>0</v>
      </c>
      <c r="CD143" s="41">
        <f t="shared" si="137"/>
        <v>0</v>
      </c>
      <c r="CE143" s="41">
        <f t="shared" si="137"/>
        <v>0</v>
      </c>
      <c r="CF143" s="41">
        <f t="shared" si="137"/>
        <v>0</v>
      </c>
      <c r="CG143" s="41">
        <f t="shared" si="137"/>
        <v>0</v>
      </c>
      <c r="CH143" s="41">
        <f t="shared" si="137"/>
        <v>0</v>
      </c>
      <c r="CI143" s="41">
        <f t="shared" si="137"/>
        <v>0</v>
      </c>
      <c r="CJ143" s="41">
        <f t="shared" si="137"/>
        <v>0</v>
      </c>
      <c r="CK143" s="41">
        <f t="shared" si="137"/>
        <v>0</v>
      </c>
      <c r="CL143" s="41">
        <f t="shared" si="137"/>
        <v>0</v>
      </c>
      <c r="CM143" s="41">
        <f t="shared" si="137"/>
        <v>0</v>
      </c>
      <c r="CN143" s="41">
        <f t="shared" si="137"/>
        <v>0</v>
      </c>
      <c r="CO143" s="41">
        <f t="shared" si="137"/>
        <v>0</v>
      </c>
      <c r="CP143" s="41">
        <f t="shared" si="137"/>
        <v>0</v>
      </c>
      <c r="CQ143" s="41">
        <f t="shared" si="137"/>
        <v>0</v>
      </c>
      <c r="CR143" s="41">
        <f t="shared" si="137"/>
        <v>0</v>
      </c>
      <c r="CS143" s="41">
        <f t="shared" si="137"/>
        <v>0</v>
      </c>
      <c r="CT143" s="41">
        <f t="shared" si="137"/>
        <v>0</v>
      </c>
      <c r="CU143" s="41">
        <f t="shared" si="137"/>
        <v>0</v>
      </c>
      <c r="CV143" s="41">
        <f t="shared" si="137"/>
        <v>0</v>
      </c>
      <c r="CW143" s="41">
        <f t="shared" si="137"/>
        <v>0</v>
      </c>
      <c r="CX143" s="41">
        <f t="shared" si="137"/>
        <v>0</v>
      </c>
      <c r="CY143" s="41">
        <f t="shared" si="137"/>
        <v>0</v>
      </c>
      <c r="CZ143" s="41">
        <f t="shared" si="137"/>
        <v>0</v>
      </c>
      <c r="DA143" s="41">
        <f t="shared" si="137"/>
        <v>0</v>
      </c>
      <c r="DB143" s="41">
        <f t="shared" si="137"/>
        <v>0</v>
      </c>
      <c r="DC143" s="41">
        <f t="shared" si="137"/>
        <v>0</v>
      </c>
    </row>
    <row r="144" spans="2:107" x14ac:dyDescent="0.35">
      <c r="B144" s="40"/>
    </row>
    <row r="145" spans="2:107" x14ac:dyDescent="0.35">
      <c r="B145" s="40" t="s">
        <v>106</v>
      </c>
      <c r="H145" s="41">
        <f>C148</f>
        <v>0</v>
      </c>
      <c r="I145" s="41">
        <f>H148</f>
        <v>0</v>
      </c>
      <c r="J145" s="41">
        <f t="shared" ref="J145:BU145" si="138">I148</f>
        <v>0</v>
      </c>
      <c r="K145" s="41">
        <f t="shared" si="138"/>
        <v>0</v>
      </c>
      <c r="L145" s="41">
        <f t="shared" si="138"/>
        <v>0</v>
      </c>
      <c r="M145" s="41">
        <f t="shared" si="138"/>
        <v>0</v>
      </c>
      <c r="N145" s="41">
        <f t="shared" si="138"/>
        <v>0</v>
      </c>
      <c r="O145" s="41">
        <f t="shared" si="138"/>
        <v>0</v>
      </c>
      <c r="P145" s="41">
        <f t="shared" si="138"/>
        <v>10757810.437916664</v>
      </c>
      <c r="Q145" s="41">
        <f t="shared" si="138"/>
        <v>10516061.888749998</v>
      </c>
      <c r="R145" s="41">
        <f t="shared" si="138"/>
        <v>10274313.339583332</v>
      </c>
      <c r="S145" s="41">
        <f t="shared" si="138"/>
        <v>10032564.790416665</v>
      </c>
      <c r="T145" s="41">
        <f t="shared" si="138"/>
        <v>9790816.241249999</v>
      </c>
      <c r="U145" s="41">
        <f t="shared" si="138"/>
        <v>9549067.6920833327</v>
      </c>
      <c r="V145" s="41">
        <f t="shared" si="138"/>
        <v>9307319.1429166663</v>
      </c>
      <c r="W145" s="41">
        <f t="shared" si="138"/>
        <v>9065570.59375</v>
      </c>
      <c r="X145" s="41">
        <f t="shared" si="138"/>
        <v>8823822.0445833337</v>
      </c>
      <c r="Y145" s="41">
        <f t="shared" si="138"/>
        <v>8582073.4954166673</v>
      </c>
      <c r="Z145" s="41">
        <f t="shared" si="138"/>
        <v>8340324.946250001</v>
      </c>
      <c r="AA145" s="41">
        <f t="shared" si="138"/>
        <v>8098576.3970833346</v>
      </c>
      <c r="AB145" s="41">
        <f t="shared" si="138"/>
        <v>7856827.8479166683</v>
      </c>
      <c r="AC145" s="41">
        <f t="shared" si="138"/>
        <v>7615079.2987500019</v>
      </c>
      <c r="AD145" s="41">
        <f t="shared" si="138"/>
        <v>7373330.7495833356</v>
      </c>
      <c r="AE145" s="41">
        <f t="shared" si="138"/>
        <v>7131582.2004166692</v>
      </c>
      <c r="AF145" s="41">
        <f t="shared" si="138"/>
        <v>6889833.6512500029</v>
      </c>
      <c r="AG145" s="41">
        <f t="shared" si="138"/>
        <v>6648085.1020833366</v>
      </c>
      <c r="AH145" s="41">
        <f t="shared" si="138"/>
        <v>6406336.5529166702</v>
      </c>
      <c r="AI145" s="41">
        <f t="shared" si="138"/>
        <v>6164588.0037500039</v>
      </c>
      <c r="AJ145" s="41">
        <f t="shared" si="138"/>
        <v>5922839.4545833375</v>
      </c>
      <c r="AK145" s="41">
        <f t="shared" si="138"/>
        <v>5681090.9054166712</v>
      </c>
      <c r="AL145" s="41">
        <f t="shared" si="138"/>
        <v>5439342.3562500048</v>
      </c>
      <c r="AM145" s="41">
        <f t="shared" si="138"/>
        <v>5197593.8070833385</v>
      </c>
      <c r="AN145" s="41">
        <f t="shared" si="138"/>
        <v>4955845.2579166722</v>
      </c>
      <c r="AO145" s="41">
        <f t="shared" si="138"/>
        <v>4714096.7087500058</v>
      </c>
      <c r="AP145" s="41">
        <f t="shared" si="138"/>
        <v>4472348.1595833395</v>
      </c>
      <c r="AQ145" s="41">
        <f t="shared" si="138"/>
        <v>4230599.6104166731</v>
      </c>
      <c r="AR145" s="41">
        <f t="shared" si="138"/>
        <v>3988851.0612500063</v>
      </c>
      <c r="AS145" s="41">
        <f t="shared" si="138"/>
        <v>3747102.5120833395</v>
      </c>
      <c r="AT145" s="41">
        <f t="shared" si="138"/>
        <v>3505353.9629166727</v>
      </c>
      <c r="AU145" s="41">
        <f t="shared" si="138"/>
        <v>3263605.4137500059</v>
      </c>
      <c r="AV145" s="41">
        <f t="shared" si="138"/>
        <v>3021856.8645833391</v>
      </c>
      <c r="AW145" s="41">
        <f t="shared" si="138"/>
        <v>2780108.3154166723</v>
      </c>
      <c r="AX145" s="41">
        <f t="shared" si="138"/>
        <v>2538359.7662500055</v>
      </c>
      <c r="AY145" s="41">
        <f t="shared" si="138"/>
        <v>2296611.2170833386</v>
      </c>
      <c r="AZ145" s="41">
        <f t="shared" si="138"/>
        <v>2054862.6679166721</v>
      </c>
      <c r="BA145" s="41">
        <f t="shared" si="138"/>
        <v>1813114.1187500055</v>
      </c>
      <c r="BB145" s="41">
        <f t="shared" si="138"/>
        <v>1571365.5695833389</v>
      </c>
      <c r="BC145" s="41">
        <f t="shared" si="138"/>
        <v>1329617.0204166723</v>
      </c>
      <c r="BD145" s="41">
        <f t="shared" si="138"/>
        <v>1087868.4712500058</v>
      </c>
      <c r="BE145" s="41">
        <f t="shared" si="138"/>
        <v>846119.92208333919</v>
      </c>
      <c r="BF145" s="41">
        <f t="shared" si="138"/>
        <v>604371.37291667261</v>
      </c>
      <c r="BG145" s="41">
        <f t="shared" si="138"/>
        <v>362622.82375000598</v>
      </c>
      <c r="BH145" s="41">
        <f t="shared" si="138"/>
        <v>120874.27458333934</v>
      </c>
      <c r="BI145" s="41">
        <f t="shared" si="138"/>
        <v>0</v>
      </c>
      <c r="BJ145" s="41">
        <f t="shared" si="138"/>
        <v>0</v>
      </c>
      <c r="BK145" s="41">
        <f t="shared" si="138"/>
        <v>0</v>
      </c>
      <c r="BL145" s="41">
        <f t="shared" si="138"/>
        <v>0</v>
      </c>
      <c r="BM145" s="41">
        <f t="shared" si="138"/>
        <v>0</v>
      </c>
      <c r="BN145" s="41">
        <f t="shared" si="138"/>
        <v>0</v>
      </c>
      <c r="BO145" s="41">
        <f t="shared" si="138"/>
        <v>0</v>
      </c>
      <c r="BP145" s="41">
        <f t="shared" si="138"/>
        <v>0</v>
      </c>
      <c r="BQ145" s="41">
        <f t="shared" si="138"/>
        <v>0</v>
      </c>
      <c r="BR145" s="41">
        <f t="shared" si="138"/>
        <v>0</v>
      </c>
      <c r="BS145" s="41">
        <f t="shared" si="138"/>
        <v>0</v>
      </c>
      <c r="BT145" s="41">
        <f t="shared" si="138"/>
        <v>0</v>
      </c>
      <c r="BU145" s="41">
        <f t="shared" si="138"/>
        <v>0</v>
      </c>
      <c r="BV145" s="41">
        <f t="shared" ref="BV145:DC145" si="139">BU148</f>
        <v>0</v>
      </c>
      <c r="BW145" s="41">
        <f t="shared" si="139"/>
        <v>0</v>
      </c>
      <c r="BX145" s="41">
        <f t="shared" si="139"/>
        <v>0</v>
      </c>
      <c r="BY145" s="41">
        <f t="shared" si="139"/>
        <v>0</v>
      </c>
      <c r="BZ145" s="41">
        <f t="shared" si="139"/>
        <v>0</v>
      </c>
      <c r="CA145" s="41">
        <f t="shared" si="139"/>
        <v>0</v>
      </c>
      <c r="CB145" s="41">
        <f t="shared" si="139"/>
        <v>0</v>
      </c>
      <c r="CC145" s="41">
        <f t="shared" si="139"/>
        <v>0</v>
      </c>
      <c r="CD145" s="41">
        <f t="shared" si="139"/>
        <v>0</v>
      </c>
      <c r="CE145" s="41">
        <f t="shared" si="139"/>
        <v>0</v>
      </c>
      <c r="CF145" s="41">
        <f t="shared" si="139"/>
        <v>0</v>
      </c>
      <c r="CG145" s="41">
        <f t="shared" si="139"/>
        <v>0</v>
      </c>
      <c r="CH145" s="41">
        <f t="shared" si="139"/>
        <v>0</v>
      </c>
      <c r="CI145" s="41">
        <f t="shared" si="139"/>
        <v>0</v>
      </c>
      <c r="CJ145" s="41">
        <f t="shared" si="139"/>
        <v>0</v>
      </c>
      <c r="CK145" s="41">
        <f t="shared" si="139"/>
        <v>0</v>
      </c>
      <c r="CL145" s="41">
        <f t="shared" si="139"/>
        <v>0</v>
      </c>
      <c r="CM145" s="41">
        <f t="shared" si="139"/>
        <v>0</v>
      </c>
      <c r="CN145" s="41">
        <f t="shared" si="139"/>
        <v>0</v>
      </c>
      <c r="CO145" s="41">
        <f t="shared" si="139"/>
        <v>0</v>
      </c>
      <c r="CP145" s="41">
        <f t="shared" si="139"/>
        <v>0</v>
      </c>
      <c r="CQ145" s="41">
        <f t="shared" si="139"/>
        <v>0</v>
      </c>
      <c r="CR145" s="41">
        <f t="shared" si="139"/>
        <v>0</v>
      </c>
      <c r="CS145" s="41">
        <f t="shared" si="139"/>
        <v>0</v>
      </c>
      <c r="CT145" s="41">
        <f t="shared" si="139"/>
        <v>0</v>
      </c>
      <c r="CU145" s="41">
        <f t="shared" si="139"/>
        <v>0</v>
      </c>
      <c r="CV145" s="41">
        <f t="shared" si="139"/>
        <v>0</v>
      </c>
      <c r="CW145" s="41">
        <f t="shared" si="139"/>
        <v>0</v>
      </c>
      <c r="CX145" s="41">
        <f t="shared" si="139"/>
        <v>0</v>
      </c>
      <c r="CY145" s="41">
        <f t="shared" si="139"/>
        <v>0</v>
      </c>
      <c r="CZ145" s="41">
        <f t="shared" si="139"/>
        <v>0</v>
      </c>
      <c r="DA145" s="41">
        <f t="shared" si="139"/>
        <v>0</v>
      </c>
      <c r="DB145" s="41">
        <f t="shared" si="139"/>
        <v>0</v>
      </c>
      <c r="DC145" s="41">
        <f t="shared" si="139"/>
        <v>0</v>
      </c>
    </row>
    <row r="146" spans="2:107" x14ac:dyDescent="0.35">
      <c r="B146" s="40" t="s">
        <v>111</v>
      </c>
      <c r="H146" s="41">
        <f t="shared" ref="H146:BS146" si="140">H$93</f>
        <v>0</v>
      </c>
      <c r="I146" s="41">
        <f t="shared" si="140"/>
        <v>0</v>
      </c>
      <c r="J146" s="41">
        <f t="shared" si="140"/>
        <v>0</v>
      </c>
      <c r="K146" s="41">
        <f t="shared" si="140"/>
        <v>0</v>
      </c>
      <c r="L146" s="41">
        <f t="shared" si="140"/>
        <v>0</v>
      </c>
      <c r="M146" s="41">
        <f t="shared" si="140"/>
        <v>0</v>
      </c>
      <c r="N146" s="41">
        <f t="shared" si="140"/>
        <v>0</v>
      </c>
      <c r="O146" s="41">
        <f t="shared" si="140"/>
        <v>10878684.712499999</v>
      </c>
      <c r="P146" s="41">
        <f t="shared" si="140"/>
        <v>0</v>
      </c>
      <c r="Q146" s="41">
        <f t="shared" si="140"/>
        <v>0</v>
      </c>
      <c r="R146" s="41">
        <f t="shared" si="140"/>
        <v>0</v>
      </c>
      <c r="S146" s="41">
        <f t="shared" si="140"/>
        <v>0</v>
      </c>
      <c r="T146" s="41">
        <f t="shared" si="140"/>
        <v>0</v>
      </c>
      <c r="U146" s="41">
        <f t="shared" si="140"/>
        <v>0</v>
      </c>
      <c r="V146" s="41">
        <f t="shared" si="140"/>
        <v>0</v>
      </c>
      <c r="W146" s="41">
        <f t="shared" si="140"/>
        <v>0</v>
      </c>
      <c r="X146" s="41">
        <f t="shared" si="140"/>
        <v>0</v>
      </c>
      <c r="Y146" s="41">
        <f t="shared" si="140"/>
        <v>0</v>
      </c>
      <c r="Z146" s="41">
        <f t="shared" si="140"/>
        <v>0</v>
      </c>
      <c r="AA146" s="41">
        <f t="shared" si="140"/>
        <v>0</v>
      </c>
      <c r="AB146" s="41">
        <f t="shared" si="140"/>
        <v>0</v>
      </c>
      <c r="AC146" s="41">
        <f t="shared" si="140"/>
        <v>0</v>
      </c>
      <c r="AD146" s="41">
        <f t="shared" si="140"/>
        <v>0</v>
      </c>
      <c r="AE146" s="41">
        <f t="shared" si="140"/>
        <v>0</v>
      </c>
      <c r="AF146" s="41">
        <f t="shared" si="140"/>
        <v>0</v>
      </c>
      <c r="AG146" s="41">
        <f t="shared" si="140"/>
        <v>0</v>
      </c>
      <c r="AH146" s="41">
        <f t="shared" si="140"/>
        <v>0</v>
      </c>
      <c r="AI146" s="41">
        <f t="shared" si="140"/>
        <v>0</v>
      </c>
      <c r="AJ146" s="41">
        <f t="shared" si="140"/>
        <v>0</v>
      </c>
      <c r="AK146" s="41">
        <f t="shared" si="140"/>
        <v>0</v>
      </c>
      <c r="AL146" s="41">
        <f t="shared" si="140"/>
        <v>0</v>
      </c>
      <c r="AM146" s="41">
        <f t="shared" si="140"/>
        <v>0</v>
      </c>
      <c r="AN146" s="41">
        <f t="shared" si="140"/>
        <v>0</v>
      </c>
      <c r="AO146" s="41">
        <f t="shared" si="140"/>
        <v>0</v>
      </c>
      <c r="AP146" s="41">
        <f t="shared" si="140"/>
        <v>0</v>
      </c>
      <c r="AQ146" s="41">
        <f t="shared" si="140"/>
        <v>0</v>
      </c>
      <c r="AR146" s="41">
        <f t="shared" si="140"/>
        <v>0</v>
      </c>
      <c r="AS146" s="41">
        <f t="shared" si="140"/>
        <v>0</v>
      </c>
      <c r="AT146" s="41">
        <f t="shared" si="140"/>
        <v>0</v>
      </c>
      <c r="AU146" s="41">
        <f t="shared" si="140"/>
        <v>0</v>
      </c>
      <c r="AV146" s="41">
        <f t="shared" si="140"/>
        <v>0</v>
      </c>
      <c r="AW146" s="41">
        <f t="shared" si="140"/>
        <v>0</v>
      </c>
      <c r="AX146" s="41">
        <f t="shared" si="140"/>
        <v>0</v>
      </c>
      <c r="AY146" s="41">
        <f t="shared" si="140"/>
        <v>0</v>
      </c>
      <c r="AZ146" s="41">
        <f t="shared" si="140"/>
        <v>0</v>
      </c>
      <c r="BA146" s="41">
        <f t="shared" si="140"/>
        <v>0</v>
      </c>
      <c r="BB146" s="41">
        <f t="shared" si="140"/>
        <v>0</v>
      </c>
      <c r="BC146" s="41">
        <f t="shared" si="140"/>
        <v>0</v>
      </c>
      <c r="BD146" s="41">
        <f t="shared" si="140"/>
        <v>0</v>
      </c>
      <c r="BE146" s="41">
        <f t="shared" si="140"/>
        <v>0</v>
      </c>
      <c r="BF146" s="41">
        <f t="shared" si="140"/>
        <v>0</v>
      </c>
      <c r="BG146" s="41">
        <f t="shared" si="140"/>
        <v>0</v>
      </c>
      <c r="BH146" s="41">
        <f t="shared" si="140"/>
        <v>0</v>
      </c>
      <c r="BI146" s="41">
        <f t="shared" si="140"/>
        <v>0</v>
      </c>
      <c r="BJ146" s="41">
        <f t="shared" si="140"/>
        <v>0</v>
      </c>
      <c r="BK146" s="41">
        <f t="shared" si="140"/>
        <v>0</v>
      </c>
      <c r="BL146" s="41">
        <f t="shared" si="140"/>
        <v>0</v>
      </c>
      <c r="BM146" s="41">
        <f t="shared" si="140"/>
        <v>0</v>
      </c>
      <c r="BN146" s="41">
        <f t="shared" si="140"/>
        <v>0</v>
      </c>
      <c r="BO146" s="41">
        <f t="shared" si="140"/>
        <v>0</v>
      </c>
      <c r="BP146" s="41">
        <f t="shared" si="140"/>
        <v>0</v>
      </c>
      <c r="BQ146" s="41">
        <f t="shared" si="140"/>
        <v>0</v>
      </c>
      <c r="BR146" s="41">
        <f t="shared" si="140"/>
        <v>0</v>
      </c>
      <c r="BS146" s="41">
        <f t="shared" si="140"/>
        <v>0</v>
      </c>
      <c r="BT146" s="41">
        <f t="shared" ref="BT146:DC146" si="141">BT$93</f>
        <v>0</v>
      </c>
      <c r="BU146" s="41">
        <f t="shared" si="141"/>
        <v>0</v>
      </c>
      <c r="BV146" s="41">
        <f t="shared" si="141"/>
        <v>0</v>
      </c>
      <c r="BW146" s="41">
        <f t="shared" si="141"/>
        <v>0</v>
      </c>
      <c r="BX146" s="41">
        <f t="shared" si="141"/>
        <v>0</v>
      </c>
      <c r="BY146" s="41">
        <f t="shared" si="141"/>
        <v>0</v>
      </c>
      <c r="BZ146" s="41">
        <f t="shared" si="141"/>
        <v>0</v>
      </c>
      <c r="CA146" s="41">
        <f t="shared" si="141"/>
        <v>0</v>
      </c>
      <c r="CB146" s="41">
        <f t="shared" si="141"/>
        <v>0</v>
      </c>
      <c r="CC146" s="41">
        <f t="shared" si="141"/>
        <v>0</v>
      </c>
      <c r="CD146" s="41">
        <f t="shared" si="141"/>
        <v>0</v>
      </c>
      <c r="CE146" s="41">
        <f t="shared" si="141"/>
        <v>0</v>
      </c>
      <c r="CF146" s="41">
        <f t="shared" si="141"/>
        <v>0</v>
      </c>
      <c r="CG146" s="41">
        <f t="shared" si="141"/>
        <v>0</v>
      </c>
      <c r="CH146" s="41">
        <f t="shared" si="141"/>
        <v>0</v>
      </c>
      <c r="CI146" s="41">
        <f t="shared" si="141"/>
        <v>0</v>
      </c>
      <c r="CJ146" s="41">
        <f t="shared" si="141"/>
        <v>0</v>
      </c>
      <c r="CK146" s="41">
        <f t="shared" si="141"/>
        <v>0</v>
      </c>
      <c r="CL146" s="41">
        <f t="shared" si="141"/>
        <v>0</v>
      </c>
      <c r="CM146" s="41">
        <f t="shared" si="141"/>
        <v>0</v>
      </c>
      <c r="CN146" s="41">
        <f t="shared" si="141"/>
        <v>0</v>
      </c>
      <c r="CO146" s="41">
        <f t="shared" si="141"/>
        <v>0</v>
      </c>
      <c r="CP146" s="41">
        <f t="shared" si="141"/>
        <v>0</v>
      </c>
      <c r="CQ146" s="41">
        <f t="shared" si="141"/>
        <v>0</v>
      </c>
      <c r="CR146" s="41">
        <f t="shared" si="141"/>
        <v>0</v>
      </c>
      <c r="CS146" s="41">
        <f t="shared" si="141"/>
        <v>0</v>
      </c>
      <c r="CT146" s="41">
        <f t="shared" si="141"/>
        <v>0</v>
      </c>
      <c r="CU146" s="41">
        <f t="shared" si="141"/>
        <v>0</v>
      </c>
      <c r="CV146" s="41">
        <f t="shared" si="141"/>
        <v>0</v>
      </c>
      <c r="CW146" s="41">
        <f t="shared" si="141"/>
        <v>0</v>
      </c>
      <c r="CX146" s="41">
        <f t="shared" si="141"/>
        <v>0</v>
      </c>
      <c r="CY146" s="41">
        <f t="shared" si="141"/>
        <v>0</v>
      </c>
      <c r="CZ146" s="41">
        <f t="shared" si="141"/>
        <v>0</v>
      </c>
      <c r="DA146" s="41">
        <f t="shared" si="141"/>
        <v>0</v>
      </c>
      <c r="DB146" s="41">
        <f t="shared" si="141"/>
        <v>0</v>
      </c>
      <c r="DC146" s="41">
        <f t="shared" si="141"/>
        <v>0</v>
      </c>
    </row>
    <row r="147" spans="2:107" x14ac:dyDescent="0.35">
      <c r="B147" s="40" t="s">
        <v>95</v>
      </c>
      <c r="H147" s="41">
        <f>-(H146/2)*Inflation_WACC_Taxes_Price!$C$28-MIN(H145,SUM(C146:$C146)*Inflation_WACC_Taxes_Price!$C$28)</f>
        <v>0</v>
      </c>
      <c r="I147" s="41">
        <f>-(I146/2)*Inflation_WACC_Taxes_Price!$C$28-MIN(I145,SUM($C146:H146)*Inflation_WACC_Taxes_Price!$C$28)</f>
        <v>0</v>
      </c>
      <c r="J147" s="41">
        <f>-(J146/2)*Inflation_WACC_Taxes_Price!$C$28-MIN(J145,SUM($C146:I146)*Inflation_WACC_Taxes_Price!$C$28)</f>
        <v>0</v>
      </c>
      <c r="K147" s="41">
        <f>-(K146/2)*Inflation_WACC_Taxes_Price!$C$28-MIN(K145,SUM($C146:J146)*Inflation_WACC_Taxes_Price!$C$28)</f>
        <v>0</v>
      </c>
      <c r="L147" s="41">
        <f>-(L146/2)*Inflation_WACC_Taxes_Price!$C$28-MIN(L145,SUM($C146:K146)*Inflation_WACC_Taxes_Price!$C$28)</f>
        <v>0</v>
      </c>
      <c r="M147" s="41">
        <f>-(M146/2)*Inflation_WACC_Taxes_Price!$C$28-MIN(M145,SUM($C146:L146)*Inflation_WACC_Taxes_Price!$C$28)</f>
        <v>0</v>
      </c>
      <c r="N147" s="41">
        <f>-(N146/2)*Inflation_WACC_Taxes_Price!$C$28-MIN(N145,SUM($C146:M146)*Inflation_WACC_Taxes_Price!$C$28)</f>
        <v>0</v>
      </c>
      <c r="O147" s="41">
        <f>-(O146/2)*Inflation_WACC_Taxes_Price!$C$28-MIN(O145,SUM($C146:N146)*Inflation_WACC_Taxes_Price!$C$28)</f>
        <v>-120874.27458333332</v>
      </c>
      <c r="P147" s="41">
        <f>-(P146/2)*Inflation_WACC_Taxes_Price!$C$28-MIN(P145,SUM($C146:O146)*Inflation_WACC_Taxes_Price!$C$28)</f>
        <v>-241748.54916666663</v>
      </c>
      <c r="Q147" s="41">
        <f>-(Q146/2)*Inflation_WACC_Taxes_Price!$C$28-MIN(Q145,SUM($C146:P146)*Inflation_WACC_Taxes_Price!$C$28)</f>
        <v>-241748.54916666663</v>
      </c>
      <c r="R147" s="41">
        <f>-(R146/2)*Inflation_WACC_Taxes_Price!$C$28-MIN(R145,SUM($C146:Q146)*Inflation_WACC_Taxes_Price!$C$28)</f>
        <v>-241748.54916666663</v>
      </c>
      <c r="S147" s="41">
        <f>-(S146/2)*Inflation_WACC_Taxes_Price!$C$28-MIN(S145,SUM($C146:R146)*Inflation_WACC_Taxes_Price!$C$28)</f>
        <v>-241748.54916666663</v>
      </c>
      <c r="T147" s="41">
        <f>-(T146/2)*Inflation_WACC_Taxes_Price!$C$28-MIN(T145,SUM($C146:S146)*Inflation_WACC_Taxes_Price!$C$28)</f>
        <v>-241748.54916666663</v>
      </c>
      <c r="U147" s="41">
        <f>-(U146/2)*Inflation_WACC_Taxes_Price!$C$28-MIN(U145,SUM($C146:T146)*Inflation_WACC_Taxes_Price!$C$28)</f>
        <v>-241748.54916666663</v>
      </c>
      <c r="V147" s="41">
        <f>-(V146/2)*Inflation_WACC_Taxes_Price!$C$28-MIN(V145,SUM($C146:U146)*Inflation_WACC_Taxes_Price!$C$28)</f>
        <v>-241748.54916666663</v>
      </c>
      <c r="W147" s="41">
        <f>-(W146/2)*Inflation_WACC_Taxes_Price!$C$28-MIN(W145,SUM($C146:V146)*Inflation_WACC_Taxes_Price!$C$28)</f>
        <v>-241748.54916666663</v>
      </c>
      <c r="X147" s="41">
        <f>-(X146/2)*Inflation_WACC_Taxes_Price!$C$28-MIN(X145,SUM($C146:W146)*Inflation_WACC_Taxes_Price!$C$28)</f>
        <v>-241748.54916666663</v>
      </c>
      <c r="Y147" s="41">
        <f>-(Y146/2)*Inflation_WACC_Taxes_Price!$C$28-MIN(Y145,SUM($C146:X146)*Inflation_WACC_Taxes_Price!$C$28)</f>
        <v>-241748.54916666663</v>
      </c>
      <c r="Z147" s="41">
        <f>-(Z146/2)*Inflation_WACC_Taxes_Price!$C$28-MIN(Z145,SUM($C146:Y146)*Inflation_WACC_Taxes_Price!$C$28)</f>
        <v>-241748.54916666663</v>
      </c>
      <c r="AA147" s="41">
        <f>-(AA146/2)*Inflation_WACC_Taxes_Price!$C$28-MIN(AA145,SUM($C146:Z146)*Inflation_WACC_Taxes_Price!$C$28)</f>
        <v>-241748.54916666663</v>
      </c>
      <c r="AB147" s="41">
        <f>-(AB146/2)*Inflation_WACC_Taxes_Price!$C$28-MIN(AB145,SUM($C146:AA146)*Inflation_WACC_Taxes_Price!$C$28)</f>
        <v>-241748.54916666663</v>
      </c>
      <c r="AC147" s="41">
        <f>-(AC146/2)*Inflation_WACC_Taxes_Price!$C$28-MIN(AC145,SUM($C146:AB146)*Inflation_WACC_Taxes_Price!$C$28)</f>
        <v>-241748.54916666663</v>
      </c>
      <c r="AD147" s="41">
        <f>-(AD146/2)*Inflation_WACC_Taxes_Price!$C$28-MIN(AD145,SUM($C146:AC146)*Inflation_WACC_Taxes_Price!$C$28)</f>
        <v>-241748.54916666663</v>
      </c>
      <c r="AE147" s="41">
        <f>-(AE146/2)*Inflation_WACC_Taxes_Price!$C$28-MIN(AE145,SUM($C146:AD146)*Inflation_WACC_Taxes_Price!$C$28)</f>
        <v>-241748.54916666663</v>
      </c>
      <c r="AF147" s="41">
        <f>-(AF146/2)*Inflation_WACC_Taxes_Price!$C$28-MIN(AF145,SUM($C146:AE146)*Inflation_WACC_Taxes_Price!$C$28)</f>
        <v>-241748.54916666663</v>
      </c>
      <c r="AG147" s="41">
        <f>-(AG146/2)*Inflation_WACC_Taxes_Price!$C$28-MIN(AG145,SUM($C146:AF146)*Inflation_WACC_Taxes_Price!$C$28)</f>
        <v>-241748.54916666663</v>
      </c>
      <c r="AH147" s="41">
        <f>-(AH146/2)*Inflation_WACC_Taxes_Price!$C$28-MIN(AH145,SUM($C146:AG146)*Inflation_WACC_Taxes_Price!$C$28)</f>
        <v>-241748.54916666663</v>
      </c>
      <c r="AI147" s="41">
        <f>-(AI146/2)*Inflation_WACC_Taxes_Price!$C$28-MIN(AI145,SUM($C146:AH146)*Inflation_WACC_Taxes_Price!$C$28)</f>
        <v>-241748.54916666663</v>
      </c>
      <c r="AJ147" s="41">
        <f>-(AJ146/2)*Inflation_WACC_Taxes_Price!$C$28-MIN(AJ145,SUM($C146:AI146)*Inflation_WACC_Taxes_Price!$C$28)</f>
        <v>-241748.54916666663</v>
      </c>
      <c r="AK147" s="41">
        <f>-(AK146/2)*Inflation_WACC_Taxes_Price!$C$28-MIN(AK145,SUM($C146:AJ146)*Inflation_WACC_Taxes_Price!$C$28)</f>
        <v>-241748.54916666663</v>
      </c>
      <c r="AL147" s="41">
        <f>-(AL146/2)*Inflation_WACC_Taxes_Price!$C$28-MIN(AL145,SUM($C146:AK146)*Inflation_WACC_Taxes_Price!$C$28)</f>
        <v>-241748.54916666663</v>
      </c>
      <c r="AM147" s="41">
        <f>-(AM146/2)*Inflation_WACC_Taxes_Price!$C$28-MIN(AM145,SUM($C146:AL146)*Inflation_WACC_Taxes_Price!$C$28)</f>
        <v>-241748.54916666663</v>
      </c>
      <c r="AN147" s="41">
        <f>-(AN146/2)*Inflation_WACC_Taxes_Price!$C$28-MIN(AN145,SUM($C146:AM146)*Inflation_WACC_Taxes_Price!$C$28)</f>
        <v>-241748.54916666663</v>
      </c>
      <c r="AO147" s="41">
        <f>-(AO146/2)*Inflation_WACC_Taxes_Price!$C$28-MIN(AO145,SUM($C146:AN146)*Inflation_WACC_Taxes_Price!$C$28)</f>
        <v>-241748.54916666663</v>
      </c>
      <c r="AP147" s="41">
        <f>-(AP146/2)*Inflation_WACC_Taxes_Price!$C$28-MIN(AP145,SUM($C146:AO146)*Inflation_WACC_Taxes_Price!$C$28)</f>
        <v>-241748.54916666663</v>
      </c>
      <c r="AQ147" s="41">
        <f>-(AQ146/2)*Inflation_WACC_Taxes_Price!$C$28-MIN(AQ145,SUM($C146:AP146)*Inflation_WACC_Taxes_Price!$C$28)</f>
        <v>-241748.54916666663</v>
      </c>
      <c r="AR147" s="41">
        <f>-(AR146/2)*Inflation_WACC_Taxes_Price!$C$28-MIN(AR145,SUM($C146:AQ146)*Inflation_WACC_Taxes_Price!$C$28)</f>
        <v>-241748.54916666663</v>
      </c>
      <c r="AS147" s="41">
        <f>-(AS146/2)*Inflation_WACC_Taxes_Price!$C$28-MIN(AS145,SUM($C146:AR146)*Inflation_WACC_Taxes_Price!$C$28)</f>
        <v>-241748.54916666663</v>
      </c>
      <c r="AT147" s="41">
        <f>-(AT146/2)*Inflation_WACC_Taxes_Price!$C$28-MIN(AT145,SUM($C146:AS146)*Inflation_WACC_Taxes_Price!$C$28)</f>
        <v>-241748.54916666663</v>
      </c>
      <c r="AU147" s="41">
        <f>-(AU146/2)*Inflation_WACC_Taxes_Price!$C$28-MIN(AU145,SUM($C146:AT146)*Inflation_WACC_Taxes_Price!$C$28)</f>
        <v>-241748.54916666663</v>
      </c>
      <c r="AV147" s="41">
        <f>-(AV146/2)*Inflation_WACC_Taxes_Price!$C$28-MIN(AV145,SUM($C146:AU146)*Inflation_WACC_Taxes_Price!$C$28)</f>
        <v>-241748.54916666663</v>
      </c>
      <c r="AW147" s="41">
        <f>-(AW146/2)*Inflation_WACC_Taxes_Price!$C$28-MIN(AW145,SUM($C146:AV146)*Inflation_WACC_Taxes_Price!$C$28)</f>
        <v>-241748.54916666663</v>
      </c>
      <c r="AX147" s="41">
        <f>-(AX146/2)*Inflation_WACC_Taxes_Price!$C$28-MIN(AX145,SUM($C146:AW146)*Inflation_WACC_Taxes_Price!$C$28)</f>
        <v>-241748.54916666663</v>
      </c>
      <c r="AY147" s="41">
        <f>-(AY146/2)*Inflation_WACC_Taxes_Price!$C$28-MIN(AY145,SUM($C146:AX146)*Inflation_WACC_Taxes_Price!$C$28)</f>
        <v>-241748.54916666663</v>
      </c>
      <c r="AZ147" s="41">
        <f>-(AZ146/2)*Inflation_WACC_Taxes_Price!$C$28-MIN(AZ145,SUM($C146:AY146)*Inflation_WACC_Taxes_Price!$C$28)</f>
        <v>-241748.54916666663</v>
      </c>
      <c r="BA147" s="41">
        <f>-(BA146/2)*Inflation_WACC_Taxes_Price!$C$28-MIN(BA145,SUM($C146:AZ146)*Inflation_WACC_Taxes_Price!$C$28)</f>
        <v>-241748.54916666663</v>
      </c>
      <c r="BB147" s="41">
        <f>-(BB146/2)*Inflation_WACC_Taxes_Price!$C$28-MIN(BB145,SUM($C146:BA146)*Inflation_WACC_Taxes_Price!$C$28)</f>
        <v>-241748.54916666663</v>
      </c>
      <c r="BC147" s="41">
        <f>-(BC146/2)*Inflation_WACC_Taxes_Price!$C$28-MIN(BC145,SUM($C146:BB146)*Inflation_WACC_Taxes_Price!$C$28)</f>
        <v>-241748.54916666663</v>
      </c>
      <c r="BD147" s="41">
        <f>-(BD146/2)*Inflation_WACC_Taxes_Price!$C$28-MIN(BD145,SUM($C146:BC146)*Inflation_WACC_Taxes_Price!$C$28)</f>
        <v>-241748.54916666663</v>
      </c>
      <c r="BE147" s="41">
        <f>-(BE146/2)*Inflation_WACC_Taxes_Price!$C$28-MIN(BE145,SUM($C146:BD146)*Inflation_WACC_Taxes_Price!$C$28)</f>
        <v>-241748.54916666663</v>
      </c>
      <c r="BF147" s="41">
        <f>-(BF146/2)*Inflation_WACC_Taxes_Price!$C$28-MIN(BF145,SUM($C146:BE146)*Inflation_WACC_Taxes_Price!$C$28)</f>
        <v>-241748.54916666663</v>
      </c>
      <c r="BG147" s="41">
        <f>-(BG146/2)*Inflation_WACC_Taxes_Price!$C$28-MIN(BG145,SUM($C146:BF146)*Inflation_WACC_Taxes_Price!$C$28)</f>
        <v>-241748.54916666663</v>
      </c>
      <c r="BH147" s="41">
        <f>-(BH146/2)*Inflation_WACC_Taxes_Price!$C$28-MIN(BH145,SUM($C146:BG146)*Inflation_WACC_Taxes_Price!$C$28)</f>
        <v>-120874.27458333934</v>
      </c>
      <c r="BI147" s="41">
        <f>-(BI146/2)*Inflation_WACC_Taxes_Price!$C$28-MIN(BI145,SUM($C146:BH146)*Inflation_WACC_Taxes_Price!$C$28)</f>
        <v>0</v>
      </c>
      <c r="BJ147" s="41">
        <f>-(BJ146/2)*Inflation_WACC_Taxes_Price!$C$28-MIN(BJ145,SUM($C146:BI146)*Inflation_WACC_Taxes_Price!$C$28)</f>
        <v>0</v>
      </c>
      <c r="BK147" s="41">
        <f>-(BK146/2)*Inflation_WACC_Taxes_Price!$C$28-MIN(BK145,SUM($C146:BJ146)*Inflation_WACC_Taxes_Price!$C$28)</f>
        <v>0</v>
      </c>
      <c r="BL147" s="41">
        <f>-(BL146/2)*Inflation_WACC_Taxes_Price!$C$28-MIN(BL145,SUM($C146:BK146)*Inflation_WACC_Taxes_Price!$C$28)</f>
        <v>0</v>
      </c>
      <c r="BM147" s="41">
        <f>-(BM146/2)*Inflation_WACC_Taxes_Price!$C$28-MIN(BM145,SUM($C146:BL146)*Inflation_WACC_Taxes_Price!$C$28)</f>
        <v>0</v>
      </c>
      <c r="BN147" s="41">
        <f>-(BN146/2)*Inflation_WACC_Taxes_Price!$C$28-MIN(BN145,SUM($C146:BM146)*Inflation_WACC_Taxes_Price!$C$28)</f>
        <v>0</v>
      </c>
      <c r="BO147" s="41">
        <f>-(BO146/2)*Inflation_WACC_Taxes_Price!$C$28-MIN(BO145,SUM($C146:BN146)*Inflation_WACC_Taxes_Price!$C$28)</f>
        <v>0</v>
      </c>
      <c r="BP147" s="41">
        <f>-(BP146/2)*Inflation_WACC_Taxes_Price!$C$28-MIN(BP145,SUM($C146:BO146)*Inflation_WACC_Taxes_Price!$C$28)</f>
        <v>0</v>
      </c>
      <c r="BQ147" s="41">
        <f>-(BQ146/2)*Inflation_WACC_Taxes_Price!$C$28-MIN(BQ145,SUM($C146:BP146)*Inflation_WACC_Taxes_Price!$C$28)</f>
        <v>0</v>
      </c>
      <c r="BR147" s="41">
        <f>-(BR146/2)*Inflation_WACC_Taxes_Price!$C$28-MIN(BR145,SUM($C146:BQ146)*Inflation_WACC_Taxes_Price!$C$28)</f>
        <v>0</v>
      </c>
      <c r="BS147" s="41">
        <f>-(BS146/2)*Inflation_WACC_Taxes_Price!$C$28-MIN(BS145,SUM($C146:BR146)*Inflation_WACC_Taxes_Price!$C$28)</f>
        <v>0</v>
      </c>
      <c r="BT147" s="41">
        <f>-(BT146/2)*Inflation_WACC_Taxes_Price!$C$28-MIN(BT145,SUM($C146:BS146)*Inflation_WACC_Taxes_Price!$C$28)</f>
        <v>0</v>
      </c>
      <c r="BU147" s="41">
        <f>-(BU146/2)*Inflation_WACC_Taxes_Price!$C$28-MIN(BU145,SUM($C146:BT146)*Inflation_WACC_Taxes_Price!$C$28)</f>
        <v>0</v>
      </c>
      <c r="BV147" s="41">
        <f>-(BV146/2)*Inflation_WACC_Taxes_Price!$C$28-MIN(BV145,SUM($C146:BU146)*Inflation_WACC_Taxes_Price!$C$28)</f>
        <v>0</v>
      </c>
      <c r="BW147" s="41">
        <f>-(BW146/2)*Inflation_WACC_Taxes_Price!$C$28-MIN(BW145,SUM($C146:BV146)*Inflation_WACC_Taxes_Price!$C$28)</f>
        <v>0</v>
      </c>
      <c r="BX147" s="41">
        <f>-(BX146/2)*Inflation_WACC_Taxes_Price!$C$28-MIN(BX145,SUM($C146:BW146)*Inflation_WACC_Taxes_Price!$C$28)</f>
        <v>0</v>
      </c>
      <c r="BY147" s="41">
        <f>-(BY146/2)*Inflation_WACC_Taxes_Price!$C$28-MIN(BY145,SUM($C146:BX146)*Inflation_WACC_Taxes_Price!$C$28)</f>
        <v>0</v>
      </c>
      <c r="BZ147" s="41">
        <f>-(BZ146/2)*Inflation_WACC_Taxes_Price!$C$28-MIN(BZ145,SUM($C146:BY146)*Inflation_WACC_Taxes_Price!$C$28)</f>
        <v>0</v>
      </c>
      <c r="CA147" s="41">
        <f>-(CA146/2)*Inflation_WACC_Taxes_Price!$C$28-MIN(CA145,SUM($C146:BZ146)*Inflation_WACC_Taxes_Price!$C$28)</f>
        <v>0</v>
      </c>
      <c r="CB147" s="41">
        <f>-(CB146/2)*Inflation_WACC_Taxes_Price!$C$28-MIN(CB145,SUM($C146:CA146)*Inflation_WACC_Taxes_Price!$C$28)</f>
        <v>0</v>
      </c>
      <c r="CC147" s="41">
        <f>-(CC146/2)*Inflation_WACC_Taxes_Price!$C$28-MIN(CC145,SUM($C146:CB146)*Inflation_WACC_Taxes_Price!$C$28)</f>
        <v>0</v>
      </c>
      <c r="CD147" s="41">
        <f>-(CD146/2)*Inflation_WACC_Taxes_Price!$C$28-MIN(CD145,SUM($C146:CC146)*Inflation_WACC_Taxes_Price!$C$28)</f>
        <v>0</v>
      </c>
      <c r="CE147" s="41">
        <f>-(CE146/2)*Inflation_WACC_Taxes_Price!$C$28-MIN(CE145,SUM($C146:CD146)*Inflation_WACC_Taxes_Price!$C$28)</f>
        <v>0</v>
      </c>
      <c r="CF147" s="41">
        <f>-(CF146/2)*Inflation_WACC_Taxes_Price!$C$28-MIN(CF145,SUM($C146:CE146)*Inflation_WACC_Taxes_Price!$C$28)</f>
        <v>0</v>
      </c>
      <c r="CG147" s="41">
        <f>-(CG146/2)*Inflation_WACC_Taxes_Price!$C$28-MIN(CG145,SUM($C146:CF146)*Inflation_WACC_Taxes_Price!$C$28)</f>
        <v>0</v>
      </c>
      <c r="CH147" s="41">
        <f>-(CH146/2)*Inflation_WACC_Taxes_Price!$C$28-MIN(CH145,SUM($C146:CG146)*Inflation_WACC_Taxes_Price!$C$28)</f>
        <v>0</v>
      </c>
      <c r="CI147" s="41">
        <f>-(CI146/2)*Inflation_WACC_Taxes_Price!$C$28-MIN(CI145,SUM($C146:CH146)*Inflation_WACC_Taxes_Price!$C$28)</f>
        <v>0</v>
      </c>
      <c r="CJ147" s="41">
        <f>-(CJ146/2)*Inflation_WACC_Taxes_Price!$C$28-MIN(CJ145,SUM($C146:CI146)*Inflation_WACC_Taxes_Price!$C$28)</f>
        <v>0</v>
      </c>
      <c r="CK147" s="41">
        <f>-(CK146/2)*Inflation_WACC_Taxes_Price!$C$28-MIN(CK145,SUM($C146:CJ146)*Inflation_WACC_Taxes_Price!$C$28)</f>
        <v>0</v>
      </c>
      <c r="CL147" s="41">
        <f>-(CL146/2)*Inflation_WACC_Taxes_Price!$C$28-MIN(CL145,SUM($C146:CK146)*Inflation_WACC_Taxes_Price!$C$28)</f>
        <v>0</v>
      </c>
      <c r="CM147" s="41">
        <f>-(CM146/2)*Inflation_WACC_Taxes_Price!$C$28-MIN(CM145,SUM($C146:CL146)*Inflation_WACC_Taxes_Price!$C$28)</f>
        <v>0</v>
      </c>
      <c r="CN147" s="41">
        <f>-(CN146/2)*Inflation_WACC_Taxes_Price!$C$28-MIN(CN145,SUM($C146:CM146)*Inflation_WACC_Taxes_Price!$C$28)</f>
        <v>0</v>
      </c>
      <c r="CO147" s="41">
        <f>-(CO146/2)*Inflation_WACC_Taxes_Price!$C$28-MIN(CO145,SUM($C146:CN146)*Inflation_WACC_Taxes_Price!$C$28)</f>
        <v>0</v>
      </c>
      <c r="CP147" s="41">
        <f>-(CP146/2)*Inflation_WACC_Taxes_Price!$C$28-MIN(CP145,SUM($C146:CO146)*Inflation_WACC_Taxes_Price!$C$28)</f>
        <v>0</v>
      </c>
      <c r="CQ147" s="41">
        <f>-(CQ146/2)*Inflation_WACC_Taxes_Price!$C$28-MIN(CQ145,SUM($C146:CP146)*Inflation_WACC_Taxes_Price!$C$28)</f>
        <v>0</v>
      </c>
      <c r="CR147" s="41">
        <f>-(CR146/2)*Inflation_WACC_Taxes_Price!$C$28-MIN(CR145,SUM($C146:CQ146)*Inflation_WACC_Taxes_Price!$C$28)</f>
        <v>0</v>
      </c>
      <c r="CS147" s="41">
        <f>-(CS146/2)*Inflation_WACC_Taxes_Price!$C$28-MIN(CS145,SUM($C146:CR146)*Inflation_WACC_Taxes_Price!$C$28)</f>
        <v>0</v>
      </c>
      <c r="CT147" s="41">
        <f>-(CT146/2)*Inflation_WACC_Taxes_Price!$C$28-MIN(CT145,SUM($C146:CS146)*Inflation_WACC_Taxes_Price!$C$28)</f>
        <v>0</v>
      </c>
      <c r="CU147" s="41">
        <f>-(CU146/2)*Inflation_WACC_Taxes_Price!$C$28-MIN(CU145,SUM($C146:CT146)*Inflation_WACC_Taxes_Price!$C$28)</f>
        <v>0</v>
      </c>
      <c r="CV147" s="41">
        <f>-(CV146/2)*Inflation_WACC_Taxes_Price!$C$28-MIN(CV145,SUM($C146:CU146)*Inflation_WACC_Taxes_Price!$C$28)</f>
        <v>0</v>
      </c>
      <c r="CW147" s="41">
        <f>-(CW146/2)*Inflation_WACC_Taxes_Price!$C$28-MIN(CW145,SUM($C146:CV146)*Inflation_WACC_Taxes_Price!$C$28)</f>
        <v>0</v>
      </c>
      <c r="CX147" s="41">
        <f>-(CX146/2)*Inflation_WACC_Taxes_Price!$C$28-MIN(CX145,SUM($C146:CW146)*Inflation_WACC_Taxes_Price!$C$28)</f>
        <v>0</v>
      </c>
      <c r="CY147" s="41">
        <f>-(CY146/2)*Inflation_WACC_Taxes_Price!$C$28-MIN(CY145,SUM($C146:CX146)*Inflation_WACC_Taxes_Price!$C$28)</f>
        <v>0</v>
      </c>
      <c r="CZ147" s="41">
        <f>-(CZ146/2)*Inflation_WACC_Taxes_Price!$C$28-MIN(CZ145,SUM($C146:CY146)*Inflation_WACC_Taxes_Price!$C$28)</f>
        <v>0</v>
      </c>
      <c r="DA147" s="41">
        <f>-(DA146/2)*Inflation_WACC_Taxes_Price!$C$28-MIN(DA145,SUM($C146:CZ146)*Inflation_WACC_Taxes_Price!$C$28)</f>
        <v>0</v>
      </c>
      <c r="DB147" s="41">
        <f>-(DB146/2)*Inflation_WACC_Taxes_Price!$C$28-MIN(DB145,SUM($C146:DA146)*Inflation_WACC_Taxes_Price!$C$28)</f>
        <v>0</v>
      </c>
      <c r="DC147" s="41">
        <f>-(DC146/2)*Inflation_WACC_Taxes_Price!$C$28-MIN(DC145,SUM($C146:DB146)*Inflation_WACC_Taxes_Price!$C$28)</f>
        <v>0</v>
      </c>
    </row>
    <row r="148" spans="2:107" x14ac:dyDescent="0.35">
      <c r="B148" s="40" t="s">
        <v>107</v>
      </c>
      <c r="H148" s="41">
        <f>H145+H146+H147</f>
        <v>0</v>
      </c>
      <c r="I148" s="41">
        <f>I145+I146+I147</f>
        <v>0</v>
      </c>
      <c r="J148" s="41">
        <f t="shared" ref="J148:BU148" si="142">J145+J146+J147</f>
        <v>0</v>
      </c>
      <c r="K148" s="41">
        <f t="shared" si="142"/>
        <v>0</v>
      </c>
      <c r="L148" s="41">
        <f t="shared" si="142"/>
        <v>0</v>
      </c>
      <c r="M148" s="41">
        <f t="shared" si="142"/>
        <v>0</v>
      </c>
      <c r="N148" s="41">
        <f t="shared" si="142"/>
        <v>0</v>
      </c>
      <c r="O148" s="41">
        <f t="shared" si="142"/>
        <v>10757810.437916664</v>
      </c>
      <c r="P148" s="41">
        <f t="shared" si="142"/>
        <v>10516061.888749998</v>
      </c>
      <c r="Q148" s="41">
        <f t="shared" si="142"/>
        <v>10274313.339583332</v>
      </c>
      <c r="R148" s="41">
        <f t="shared" si="142"/>
        <v>10032564.790416665</v>
      </c>
      <c r="S148" s="41">
        <f t="shared" si="142"/>
        <v>9790816.241249999</v>
      </c>
      <c r="T148" s="41">
        <f t="shared" si="142"/>
        <v>9549067.6920833327</v>
      </c>
      <c r="U148" s="41">
        <f t="shared" si="142"/>
        <v>9307319.1429166663</v>
      </c>
      <c r="V148" s="41">
        <f t="shared" si="142"/>
        <v>9065570.59375</v>
      </c>
      <c r="W148" s="41">
        <f t="shared" si="142"/>
        <v>8823822.0445833337</v>
      </c>
      <c r="X148" s="41">
        <f t="shared" si="142"/>
        <v>8582073.4954166673</v>
      </c>
      <c r="Y148" s="41">
        <f t="shared" si="142"/>
        <v>8340324.946250001</v>
      </c>
      <c r="Z148" s="41">
        <f t="shared" si="142"/>
        <v>8098576.3970833346</v>
      </c>
      <c r="AA148" s="41">
        <f t="shared" si="142"/>
        <v>7856827.8479166683</v>
      </c>
      <c r="AB148" s="41">
        <f t="shared" si="142"/>
        <v>7615079.2987500019</v>
      </c>
      <c r="AC148" s="41">
        <f t="shared" si="142"/>
        <v>7373330.7495833356</v>
      </c>
      <c r="AD148" s="41">
        <f t="shared" si="142"/>
        <v>7131582.2004166692</v>
      </c>
      <c r="AE148" s="41">
        <f t="shared" si="142"/>
        <v>6889833.6512500029</v>
      </c>
      <c r="AF148" s="41">
        <f t="shared" si="142"/>
        <v>6648085.1020833366</v>
      </c>
      <c r="AG148" s="41">
        <f t="shared" si="142"/>
        <v>6406336.5529166702</v>
      </c>
      <c r="AH148" s="41">
        <f t="shared" si="142"/>
        <v>6164588.0037500039</v>
      </c>
      <c r="AI148" s="41">
        <f t="shared" si="142"/>
        <v>5922839.4545833375</v>
      </c>
      <c r="AJ148" s="41">
        <f t="shared" si="142"/>
        <v>5681090.9054166712</v>
      </c>
      <c r="AK148" s="41">
        <f t="shared" si="142"/>
        <v>5439342.3562500048</v>
      </c>
      <c r="AL148" s="41">
        <f t="shared" si="142"/>
        <v>5197593.8070833385</v>
      </c>
      <c r="AM148" s="41">
        <f t="shared" si="142"/>
        <v>4955845.2579166722</v>
      </c>
      <c r="AN148" s="41">
        <f t="shared" si="142"/>
        <v>4714096.7087500058</v>
      </c>
      <c r="AO148" s="41">
        <f t="shared" si="142"/>
        <v>4472348.1595833395</v>
      </c>
      <c r="AP148" s="41">
        <f t="shared" si="142"/>
        <v>4230599.6104166731</v>
      </c>
      <c r="AQ148" s="41">
        <f t="shared" si="142"/>
        <v>3988851.0612500063</v>
      </c>
      <c r="AR148" s="41">
        <f t="shared" si="142"/>
        <v>3747102.5120833395</v>
      </c>
      <c r="AS148" s="41">
        <f t="shared" si="142"/>
        <v>3505353.9629166727</v>
      </c>
      <c r="AT148" s="41">
        <f t="shared" si="142"/>
        <v>3263605.4137500059</v>
      </c>
      <c r="AU148" s="41">
        <f t="shared" si="142"/>
        <v>3021856.8645833391</v>
      </c>
      <c r="AV148" s="41">
        <f t="shared" si="142"/>
        <v>2780108.3154166723</v>
      </c>
      <c r="AW148" s="41">
        <f t="shared" si="142"/>
        <v>2538359.7662500055</v>
      </c>
      <c r="AX148" s="41">
        <f t="shared" si="142"/>
        <v>2296611.2170833386</v>
      </c>
      <c r="AY148" s="41">
        <f t="shared" si="142"/>
        <v>2054862.6679166721</v>
      </c>
      <c r="AZ148" s="41">
        <f t="shared" si="142"/>
        <v>1813114.1187500055</v>
      </c>
      <c r="BA148" s="41">
        <f t="shared" si="142"/>
        <v>1571365.5695833389</v>
      </c>
      <c r="BB148" s="41">
        <f t="shared" si="142"/>
        <v>1329617.0204166723</v>
      </c>
      <c r="BC148" s="41">
        <f t="shared" si="142"/>
        <v>1087868.4712500058</v>
      </c>
      <c r="BD148" s="41">
        <f t="shared" si="142"/>
        <v>846119.92208333919</v>
      </c>
      <c r="BE148" s="41">
        <f t="shared" si="142"/>
        <v>604371.37291667261</v>
      </c>
      <c r="BF148" s="41">
        <f t="shared" si="142"/>
        <v>362622.82375000598</v>
      </c>
      <c r="BG148" s="41">
        <f t="shared" si="142"/>
        <v>120874.27458333934</v>
      </c>
      <c r="BH148" s="41">
        <f t="shared" si="142"/>
        <v>0</v>
      </c>
      <c r="BI148" s="41">
        <f t="shared" si="142"/>
        <v>0</v>
      </c>
      <c r="BJ148" s="41">
        <f t="shared" si="142"/>
        <v>0</v>
      </c>
      <c r="BK148" s="41">
        <f t="shared" si="142"/>
        <v>0</v>
      </c>
      <c r="BL148" s="41">
        <f t="shared" si="142"/>
        <v>0</v>
      </c>
      <c r="BM148" s="41">
        <f t="shared" si="142"/>
        <v>0</v>
      </c>
      <c r="BN148" s="41">
        <f t="shared" si="142"/>
        <v>0</v>
      </c>
      <c r="BO148" s="41">
        <f t="shared" si="142"/>
        <v>0</v>
      </c>
      <c r="BP148" s="41">
        <f t="shared" si="142"/>
        <v>0</v>
      </c>
      <c r="BQ148" s="41">
        <f t="shared" si="142"/>
        <v>0</v>
      </c>
      <c r="BR148" s="41">
        <f t="shared" si="142"/>
        <v>0</v>
      </c>
      <c r="BS148" s="41">
        <f t="shared" si="142"/>
        <v>0</v>
      </c>
      <c r="BT148" s="41">
        <f t="shared" si="142"/>
        <v>0</v>
      </c>
      <c r="BU148" s="41">
        <f t="shared" si="142"/>
        <v>0</v>
      </c>
      <c r="BV148" s="41">
        <f t="shared" ref="BV148:DC148" si="143">BV145+BV146+BV147</f>
        <v>0</v>
      </c>
      <c r="BW148" s="41">
        <f t="shared" si="143"/>
        <v>0</v>
      </c>
      <c r="BX148" s="41">
        <f t="shared" si="143"/>
        <v>0</v>
      </c>
      <c r="BY148" s="41">
        <f t="shared" si="143"/>
        <v>0</v>
      </c>
      <c r="BZ148" s="41">
        <f t="shared" si="143"/>
        <v>0</v>
      </c>
      <c r="CA148" s="41">
        <f t="shared" si="143"/>
        <v>0</v>
      </c>
      <c r="CB148" s="41">
        <f t="shared" si="143"/>
        <v>0</v>
      </c>
      <c r="CC148" s="41">
        <f t="shared" si="143"/>
        <v>0</v>
      </c>
      <c r="CD148" s="41">
        <f t="shared" si="143"/>
        <v>0</v>
      </c>
      <c r="CE148" s="41">
        <f t="shared" si="143"/>
        <v>0</v>
      </c>
      <c r="CF148" s="41">
        <f t="shared" si="143"/>
        <v>0</v>
      </c>
      <c r="CG148" s="41">
        <f t="shared" si="143"/>
        <v>0</v>
      </c>
      <c r="CH148" s="41">
        <f t="shared" si="143"/>
        <v>0</v>
      </c>
      <c r="CI148" s="41">
        <f t="shared" si="143"/>
        <v>0</v>
      </c>
      <c r="CJ148" s="41">
        <f t="shared" si="143"/>
        <v>0</v>
      </c>
      <c r="CK148" s="41">
        <f t="shared" si="143"/>
        <v>0</v>
      </c>
      <c r="CL148" s="41">
        <f t="shared" si="143"/>
        <v>0</v>
      </c>
      <c r="CM148" s="41">
        <f t="shared" si="143"/>
        <v>0</v>
      </c>
      <c r="CN148" s="41">
        <f t="shared" si="143"/>
        <v>0</v>
      </c>
      <c r="CO148" s="41">
        <f t="shared" si="143"/>
        <v>0</v>
      </c>
      <c r="CP148" s="41">
        <f t="shared" si="143"/>
        <v>0</v>
      </c>
      <c r="CQ148" s="41">
        <f t="shared" si="143"/>
        <v>0</v>
      </c>
      <c r="CR148" s="41">
        <f t="shared" si="143"/>
        <v>0</v>
      </c>
      <c r="CS148" s="41">
        <f t="shared" si="143"/>
        <v>0</v>
      </c>
      <c r="CT148" s="41">
        <f t="shared" si="143"/>
        <v>0</v>
      </c>
      <c r="CU148" s="41">
        <f t="shared" si="143"/>
        <v>0</v>
      </c>
      <c r="CV148" s="41">
        <f t="shared" si="143"/>
        <v>0</v>
      </c>
      <c r="CW148" s="41">
        <f t="shared" si="143"/>
        <v>0</v>
      </c>
      <c r="CX148" s="41">
        <f t="shared" si="143"/>
        <v>0</v>
      </c>
      <c r="CY148" s="41">
        <f t="shared" si="143"/>
        <v>0</v>
      </c>
      <c r="CZ148" s="41">
        <f t="shared" si="143"/>
        <v>0</v>
      </c>
      <c r="DA148" s="41">
        <f t="shared" si="143"/>
        <v>0</v>
      </c>
      <c r="DB148" s="41">
        <f t="shared" si="143"/>
        <v>0</v>
      </c>
      <c r="DC148" s="41">
        <f t="shared" si="143"/>
        <v>0</v>
      </c>
    </row>
    <row r="149" spans="2:107" x14ac:dyDescent="0.35">
      <c r="B149" s="40"/>
    </row>
    <row r="150" spans="2:107" s="48" customFormat="1" x14ac:dyDescent="0.35">
      <c r="B150" s="47" t="s">
        <v>127</v>
      </c>
    </row>
    <row r="151" spans="2:107" x14ac:dyDescent="0.35">
      <c r="B151" s="40" t="e">
        <f>Station_Lines_CAPEX_OPEX!#REF!</f>
        <v>#REF!</v>
      </c>
      <c r="H151" s="46">
        <f>Station_Lines_CAPEX_OPEX!H62</f>
        <v>0</v>
      </c>
      <c r="I151" s="46">
        <f>Station_Lines_CAPEX_OPEX!I62</f>
        <v>0</v>
      </c>
      <c r="J151" s="46">
        <f>Station_Lines_CAPEX_OPEX!J62</f>
        <v>0</v>
      </c>
      <c r="K151" s="46">
        <f>Station_Lines_CAPEX_OPEX!K62</f>
        <v>0</v>
      </c>
      <c r="L151" s="46">
        <f>Station_Lines_CAPEX_OPEX!L62</f>
        <v>0</v>
      </c>
      <c r="M151" s="46">
        <f>Station_Lines_CAPEX_OPEX!M62</f>
        <v>0</v>
      </c>
      <c r="N151" s="46">
        <f>Station_Lines_CAPEX_OPEX!N62</f>
        <v>15609480.3123</v>
      </c>
      <c r="O151" s="46">
        <f>Station_Lines_CAPEX_OPEX!O62</f>
        <v>0</v>
      </c>
      <c r="P151" s="46">
        <f>Station_Lines_CAPEX_OPEX!P62</f>
        <v>0</v>
      </c>
    </row>
    <row r="152" spans="2:107" x14ac:dyDescent="0.35">
      <c r="B152" s="40" t="e">
        <f>Station_Lines_CAPEX_OPEX!#REF!</f>
        <v>#REF!</v>
      </c>
      <c r="H152" s="46">
        <f>Station_Lines_CAPEX_OPEX!H63</f>
        <v>0</v>
      </c>
      <c r="I152" s="46">
        <f>Station_Lines_CAPEX_OPEX!I63</f>
        <v>0</v>
      </c>
      <c r="J152" s="46">
        <f>Station_Lines_CAPEX_OPEX!J63</f>
        <v>0</v>
      </c>
      <c r="K152" s="46">
        <f>Station_Lines_CAPEX_OPEX!K63</f>
        <v>0</v>
      </c>
      <c r="L152" s="46">
        <f>Station_Lines_CAPEX_OPEX!L63</f>
        <v>0</v>
      </c>
      <c r="M152" s="46">
        <f>Station_Lines_CAPEX_OPEX!M63</f>
        <v>0</v>
      </c>
      <c r="N152" s="46">
        <f>Station_Lines_CAPEX_OPEX!N63</f>
        <v>0</v>
      </c>
      <c r="O152" s="46">
        <f>Station_Lines_CAPEX_OPEX!O63</f>
        <v>10263051.5397</v>
      </c>
      <c r="P152" s="46">
        <f>Station_Lines_CAPEX_OPEX!P63</f>
        <v>0</v>
      </c>
    </row>
    <row r="153" spans="2:107" x14ac:dyDescent="0.35">
      <c r="B153" s="40" t="e">
        <f>Station_Lines_CAPEX_OPEX!#REF!</f>
        <v>#REF!</v>
      </c>
      <c r="H153" s="46">
        <f>Station_Lines_CAPEX_OPEX!H64</f>
        <v>0</v>
      </c>
      <c r="I153" s="46">
        <f>Station_Lines_CAPEX_OPEX!I64</f>
        <v>0</v>
      </c>
      <c r="J153" s="46">
        <f>Station_Lines_CAPEX_OPEX!J64</f>
        <v>0</v>
      </c>
      <c r="K153" s="46">
        <f>Station_Lines_CAPEX_OPEX!K64</f>
        <v>0</v>
      </c>
      <c r="L153" s="46">
        <f>Station_Lines_CAPEX_OPEX!L64</f>
        <v>0</v>
      </c>
      <c r="M153" s="46">
        <f>Station_Lines_CAPEX_OPEX!M64</f>
        <v>0</v>
      </c>
      <c r="N153" s="46">
        <f>Station_Lines_CAPEX_OPEX!N64</f>
        <v>0</v>
      </c>
      <c r="O153" s="46">
        <f>Station_Lines_CAPEX_OPEX!O64</f>
        <v>0</v>
      </c>
      <c r="P153" s="46">
        <f>Station_Lines_CAPEX_OPEX!P64</f>
        <v>0</v>
      </c>
    </row>
    <row r="154" spans="2:107" x14ac:dyDescent="0.35">
      <c r="B154" s="40" t="e">
        <f>Station_Lines_CAPEX_OPEX!#REF!</f>
        <v>#REF!</v>
      </c>
      <c r="H154" s="46">
        <f>Station_Lines_CAPEX_OPEX!H65</f>
        <v>0</v>
      </c>
      <c r="I154" s="46">
        <f>Station_Lines_CAPEX_OPEX!I65</f>
        <v>0</v>
      </c>
      <c r="J154" s="46">
        <f>Station_Lines_CAPEX_OPEX!J65</f>
        <v>0</v>
      </c>
      <c r="K154" s="46">
        <f>Station_Lines_CAPEX_OPEX!K65</f>
        <v>0</v>
      </c>
      <c r="L154" s="46">
        <f>Station_Lines_CAPEX_OPEX!L65</f>
        <v>1988451.8552999999</v>
      </c>
      <c r="M154" s="46">
        <f>Station_Lines_CAPEX_OPEX!M65</f>
        <v>0</v>
      </c>
      <c r="N154" s="46">
        <f>Station_Lines_CAPEX_OPEX!N65</f>
        <v>0</v>
      </c>
      <c r="O154" s="46">
        <f>Station_Lines_CAPEX_OPEX!O65</f>
        <v>0</v>
      </c>
      <c r="P154" s="46">
        <f>Station_Lines_CAPEX_OPEX!P65</f>
        <v>0</v>
      </c>
    </row>
    <row r="155" spans="2:107" x14ac:dyDescent="0.35">
      <c r="B155" s="40" t="e">
        <f>Station_Lines_CAPEX_OPEX!#REF!</f>
        <v>#REF!</v>
      </c>
      <c r="H155" s="46">
        <f>Station_Lines_CAPEX_OPEX!H66</f>
        <v>0</v>
      </c>
      <c r="I155" s="46">
        <f>Station_Lines_CAPEX_OPEX!I66</f>
        <v>0</v>
      </c>
      <c r="J155" s="46">
        <f>Station_Lines_CAPEX_OPEX!J66</f>
        <v>0</v>
      </c>
      <c r="K155" s="46">
        <f>Station_Lines_CAPEX_OPEX!K66</f>
        <v>0</v>
      </c>
      <c r="L155" s="46">
        <f>Station_Lines_CAPEX_OPEX!L66</f>
        <v>0</v>
      </c>
      <c r="M155" s="46">
        <f>Station_Lines_CAPEX_OPEX!M66</f>
        <v>0</v>
      </c>
      <c r="N155" s="46">
        <f>Station_Lines_CAPEX_OPEX!N66</f>
        <v>346817.87119999999</v>
      </c>
      <c r="O155" s="46">
        <f>Station_Lines_CAPEX_OPEX!O66</f>
        <v>2000132.9946000001</v>
      </c>
      <c r="P155" s="46">
        <f>Station_Lines_CAPEX_OPEX!P66</f>
        <v>0</v>
      </c>
    </row>
    <row r="157" spans="2:107" x14ac:dyDescent="0.35">
      <c r="B157" t="str">
        <f>B$89</f>
        <v>Nebo TS</v>
      </c>
    </row>
    <row r="158" spans="2:107" x14ac:dyDescent="0.35">
      <c r="B158" s="40" t="s">
        <v>102</v>
      </c>
      <c r="H158" s="41">
        <f>C161</f>
        <v>0</v>
      </c>
      <c r="I158" s="41">
        <f>H161</f>
        <v>0</v>
      </c>
      <c r="J158" s="41">
        <f t="shared" ref="J158" si="144">I161</f>
        <v>0</v>
      </c>
      <c r="K158" s="41">
        <f t="shared" ref="K158" si="145">J161</f>
        <v>0</v>
      </c>
      <c r="L158" s="41">
        <f t="shared" ref="L158" si="146">K161</f>
        <v>0</v>
      </c>
      <c r="M158" s="41">
        <f t="shared" ref="M158" si="147">L161</f>
        <v>0</v>
      </c>
      <c r="N158" s="41">
        <f t="shared" ref="N158" si="148">M161</f>
        <v>0</v>
      </c>
      <c r="O158" s="41">
        <f t="shared" ref="O158" si="149">N161</f>
        <v>14985101.099808</v>
      </c>
      <c r="P158" s="41">
        <f t="shared" ref="P158" si="150">O161</f>
        <v>13786293.01182336</v>
      </c>
      <c r="Q158" s="41">
        <f t="shared" ref="Q158" si="151">P161</f>
        <v>12683389.570877491</v>
      </c>
      <c r="R158" s="41">
        <f t="shared" ref="R158" si="152">Q161</f>
        <v>11668718.405207291</v>
      </c>
      <c r="S158" s="41">
        <f t="shared" ref="S158" si="153">R161</f>
        <v>10735220.932790708</v>
      </c>
      <c r="T158" s="41">
        <f t="shared" ref="T158" si="154">S161</f>
        <v>9876403.2581674512</v>
      </c>
      <c r="U158" s="41">
        <f t="shared" ref="U158" si="155">T161</f>
        <v>9086290.9975140542</v>
      </c>
      <c r="V158" s="41">
        <f t="shared" ref="V158" si="156">U161</f>
        <v>8359387.7177129295</v>
      </c>
      <c r="W158" s="41">
        <f t="shared" ref="W158" si="157">V161</f>
        <v>7690636.7002958953</v>
      </c>
      <c r="X158" s="41">
        <f t="shared" ref="X158" si="158">W161</f>
        <v>7075385.7642722242</v>
      </c>
      <c r="Y158" s="41">
        <f t="shared" ref="Y158" si="159">X161</f>
        <v>6509354.9031304466</v>
      </c>
      <c r="Z158" s="41">
        <f t="shared" ref="Z158" si="160">Y161</f>
        <v>5988606.5108800111</v>
      </c>
      <c r="AA158" s="41">
        <f t="shared" ref="AA158" si="161">Z161</f>
        <v>5509517.9900096105</v>
      </c>
      <c r="AB158" s="41">
        <f t="shared" ref="AB158" si="162">AA161</f>
        <v>5068756.5508088414</v>
      </c>
      <c r="AC158" s="41">
        <f t="shared" ref="AC158" si="163">AB161</f>
        <v>4663256.0267441338</v>
      </c>
      <c r="AD158" s="41">
        <f t="shared" ref="AD158" si="164">AC161</f>
        <v>4290195.5446046032</v>
      </c>
      <c r="AE158" s="41">
        <f t="shared" ref="AE158" si="165">AD161</f>
        <v>3946979.901036235</v>
      </c>
      <c r="AF158" s="41">
        <f t="shared" ref="AF158" si="166">AE161</f>
        <v>3631221.5089533362</v>
      </c>
      <c r="AG158" s="41">
        <f t="shared" ref="AG158" si="167">AF161</f>
        <v>3340723.7882370693</v>
      </c>
      <c r="AH158" s="41">
        <f t="shared" ref="AH158" si="168">AG161</f>
        <v>3073465.8851781036</v>
      </c>
      <c r="AI158" s="41">
        <f t="shared" ref="AI158" si="169">AH161</f>
        <v>2827588.6143638552</v>
      </c>
      <c r="AJ158" s="41">
        <f t="shared" ref="AJ158" si="170">AI161</f>
        <v>2601381.5252147466</v>
      </c>
      <c r="AK158" s="41">
        <f t="shared" ref="AK158" si="171">AJ161</f>
        <v>2393271.0031975671</v>
      </c>
      <c r="AL158" s="41">
        <f t="shared" ref="AL158" si="172">AK161</f>
        <v>2201809.3229417615</v>
      </c>
      <c r="AM158" s="41">
        <f t="shared" ref="AM158" si="173">AL161</f>
        <v>2025664.5771064204</v>
      </c>
      <c r="AN158" s="41">
        <f t="shared" ref="AN158" si="174">AM161</f>
        <v>1863611.4109379067</v>
      </c>
      <c r="AO158" s="41">
        <f t="shared" ref="AO158" si="175">AN161</f>
        <v>1714522.4980628742</v>
      </c>
      <c r="AP158" s="41">
        <f t="shared" ref="AP158" si="176">AO161</f>
        <v>1577360.6982178441</v>
      </c>
      <c r="AQ158" s="41">
        <f t="shared" ref="AQ158" si="177">AP161</f>
        <v>1451171.8423604167</v>
      </c>
      <c r="AR158" s="41">
        <f t="shared" ref="AR158" si="178">AQ161</f>
        <v>1335078.0949715832</v>
      </c>
      <c r="AS158" s="41">
        <f t="shared" ref="AS158" si="179">AR161</f>
        <v>1228271.8473738565</v>
      </c>
      <c r="AT158" s="41">
        <f t="shared" ref="AT158" si="180">AS161</f>
        <v>1130010.099583948</v>
      </c>
      <c r="AU158" s="41">
        <f t="shared" ref="AU158" si="181">AT161</f>
        <v>1039609.2916172321</v>
      </c>
      <c r="AV158" s="41">
        <f t="shared" ref="AV158" si="182">AU161</f>
        <v>956440.5482878536</v>
      </c>
      <c r="AW158" s="41">
        <f t="shared" ref="AW158" si="183">AV161</f>
        <v>879925.30442482536</v>
      </c>
      <c r="AX158" s="41">
        <f t="shared" ref="AX158" si="184">AW161</f>
        <v>809531.28007083933</v>
      </c>
      <c r="AY158" s="41">
        <f t="shared" ref="AY158" si="185">AX161</f>
        <v>744768.77766517224</v>
      </c>
      <c r="AZ158" s="41">
        <f t="shared" ref="AZ158" si="186">AY161</f>
        <v>685187.27545195841</v>
      </c>
      <c r="BA158" s="41">
        <f t="shared" ref="BA158" si="187">AZ161</f>
        <v>630372.29341580172</v>
      </c>
      <c r="BB158" s="41">
        <f t="shared" ref="BB158" si="188">BA161</f>
        <v>579942.50994253764</v>
      </c>
      <c r="BC158" s="41">
        <f t="shared" ref="BC158" si="189">BB161</f>
        <v>533547.10914713459</v>
      </c>
      <c r="BD158" s="41">
        <f t="shared" ref="BD158" si="190">BC161</f>
        <v>490863.34041536384</v>
      </c>
      <c r="BE158" s="41">
        <f t="shared" ref="BE158" si="191">BD161</f>
        <v>451594.27318213473</v>
      </c>
      <c r="BF158" s="41">
        <f t="shared" ref="BF158" si="192">BE161</f>
        <v>415466.73132756393</v>
      </c>
      <c r="BG158" s="41">
        <f t="shared" ref="BG158" si="193">BF161</f>
        <v>382229.39282135881</v>
      </c>
      <c r="BH158" s="41">
        <f t="shared" ref="BH158" si="194">BG161</f>
        <v>0</v>
      </c>
      <c r="BI158" s="41">
        <f t="shared" ref="BI158" si="195">BH161</f>
        <v>0</v>
      </c>
      <c r="BJ158" s="41">
        <f t="shared" ref="BJ158" si="196">BI161</f>
        <v>0</v>
      </c>
      <c r="BK158" s="41">
        <f t="shared" ref="BK158" si="197">BJ161</f>
        <v>0</v>
      </c>
      <c r="BL158" s="41">
        <f t="shared" ref="BL158" si="198">BK161</f>
        <v>0</v>
      </c>
      <c r="BM158" s="41">
        <f t="shared" ref="BM158" si="199">BL161</f>
        <v>0</v>
      </c>
      <c r="BN158" s="41">
        <f t="shared" ref="BN158" si="200">BM161</f>
        <v>0</v>
      </c>
      <c r="BO158" s="41">
        <f t="shared" ref="BO158" si="201">BN161</f>
        <v>0</v>
      </c>
      <c r="BP158" s="41">
        <f t="shared" ref="BP158" si="202">BO161</f>
        <v>0</v>
      </c>
      <c r="BQ158" s="41">
        <f t="shared" ref="BQ158" si="203">BP161</f>
        <v>0</v>
      </c>
      <c r="BR158" s="41">
        <f t="shared" ref="BR158" si="204">BQ161</f>
        <v>0</v>
      </c>
      <c r="BS158" s="41">
        <f t="shared" ref="BS158" si="205">BR161</f>
        <v>0</v>
      </c>
      <c r="BT158" s="41">
        <f t="shared" ref="BT158" si="206">BS161</f>
        <v>0</v>
      </c>
      <c r="BU158" s="41">
        <f t="shared" ref="BU158" si="207">BT161</f>
        <v>0</v>
      </c>
      <c r="BV158" s="41">
        <f t="shared" ref="BV158" si="208">BU161</f>
        <v>0</v>
      </c>
      <c r="BW158" s="41">
        <f t="shared" ref="BW158" si="209">BV161</f>
        <v>0</v>
      </c>
      <c r="BX158" s="41">
        <f t="shared" ref="BX158" si="210">BW161</f>
        <v>0</v>
      </c>
      <c r="BY158" s="41">
        <f t="shared" ref="BY158" si="211">BX161</f>
        <v>0</v>
      </c>
      <c r="BZ158" s="41">
        <f t="shared" ref="BZ158" si="212">BY161</f>
        <v>0</v>
      </c>
      <c r="CA158" s="41">
        <f t="shared" ref="CA158" si="213">BZ161</f>
        <v>0</v>
      </c>
      <c r="CB158" s="41">
        <f t="shared" ref="CB158" si="214">CA161</f>
        <v>0</v>
      </c>
      <c r="CC158" s="41">
        <f t="shared" ref="CC158" si="215">CB161</f>
        <v>0</v>
      </c>
      <c r="CD158" s="41">
        <f t="shared" ref="CD158" si="216">CC161</f>
        <v>0</v>
      </c>
      <c r="CE158" s="41">
        <f t="shared" ref="CE158" si="217">CD161</f>
        <v>0</v>
      </c>
      <c r="CF158" s="41">
        <f t="shared" ref="CF158" si="218">CE161</f>
        <v>0</v>
      </c>
      <c r="CG158" s="41">
        <f t="shared" ref="CG158" si="219">CF161</f>
        <v>0</v>
      </c>
      <c r="CH158" s="41">
        <f t="shared" ref="CH158" si="220">CG161</f>
        <v>0</v>
      </c>
      <c r="CI158" s="41">
        <f t="shared" ref="CI158" si="221">CH161</f>
        <v>0</v>
      </c>
      <c r="CJ158" s="41">
        <f t="shared" ref="CJ158" si="222">CI161</f>
        <v>0</v>
      </c>
      <c r="CK158" s="41">
        <f t="shared" ref="CK158" si="223">CJ161</f>
        <v>0</v>
      </c>
      <c r="CL158" s="41">
        <f t="shared" ref="CL158" si="224">CK161</f>
        <v>0</v>
      </c>
      <c r="CM158" s="41">
        <f t="shared" ref="CM158" si="225">CL161</f>
        <v>0</v>
      </c>
      <c r="CN158" s="41">
        <f t="shared" ref="CN158" si="226">CM161</f>
        <v>0</v>
      </c>
      <c r="CO158" s="41">
        <f t="shared" ref="CO158" si="227">CN161</f>
        <v>0</v>
      </c>
      <c r="CP158" s="41">
        <f t="shared" ref="CP158" si="228">CO161</f>
        <v>0</v>
      </c>
      <c r="CQ158" s="41">
        <f t="shared" ref="CQ158" si="229">CP161</f>
        <v>0</v>
      </c>
      <c r="CR158" s="41">
        <f t="shared" ref="CR158" si="230">CQ161</f>
        <v>0</v>
      </c>
      <c r="CS158" s="41">
        <f t="shared" ref="CS158" si="231">CR161</f>
        <v>0</v>
      </c>
      <c r="CT158" s="41">
        <f t="shared" ref="CT158" si="232">CS161</f>
        <v>0</v>
      </c>
      <c r="CU158" s="41">
        <f t="shared" ref="CU158" si="233">CT161</f>
        <v>0</v>
      </c>
      <c r="CV158" s="41">
        <f t="shared" ref="CV158" si="234">CU161</f>
        <v>0</v>
      </c>
      <c r="CW158" s="41">
        <f t="shared" ref="CW158" si="235">CV161</f>
        <v>0</v>
      </c>
      <c r="CX158" s="41">
        <f t="shared" ref="CX158" si="236">CW161</f>
        <v>0</v>
      </c>
      <c r="CY158" s="41">
        <f t="shared" ref="CY158" si="237">CX161</f>
        <v>0</v>
      </c>
      <c r="CZ158" s="41">
        <f t="shared" ref="CZ158" si="238">CY161</f>
        <v>0</v>
      </c>
      <c r="DA158" s="41">
        <f t="shared" ref="DA158" si="239">CZ161</f>
        <v>0</v>
      </c>
      <c r="DB158" s="41">
        <f t="shared" ref="DB158" si="240">DA161</f>
        <v>0</v>
      </c>
      <c r="DC158" s="41">
        <f t="shared" ref="DC158" si="241">DB161</f>
        <v>0</v>
      </c>
    </row>
    <row r="159" spans="2:107" x14ac:dyDescent="0.35">
      <c r="B159" s="40" t="s">
        <v>111</v>
      </c>
      <c r="H159" s="41">
        <f t="shared" ref="H159:O159" si="242">H$151</f>
        <v>0</v>
      </c>
      <c r="I159" s="41">
        <f t="shared" si="242"/>
        <v>0</v>
      </c>
      <c r="J159" s="41">
        <f t="shared" si="242"/>
        <v>0</v>
      </c>
      <c r="K159" s="41">
        <f t="shared" si="242"/>
        <v>0</v>
      </c>
      <c r="L159" s="41">
        <f t="shared" si="242"/>
        <v>0</v>
      </c>
      <c r="M159" s="41">
        <f t="shared" si="242"/>
        <v>0</v>
      </c>
      <c r="N159" s="41">
        <f t="shared" si="242"/>
        <v>15609480.3123</v>
      </c>
      <c r="O159" s="41">
        <f t="shared" si="242"/>
        <v>0</v>
      </c>
      <c r="P159" s="41">
        <f>P$151</f>
        <v>0</v>
      </c>
      <c r="Q159" s="41">
        <f t="shared" ref="Q159:CB159" si="243">Q$151</f>
        <v>0</v>
      </c>
      <c r="R159" s="41">
        <f t="shared" si="243"/>
        <v>0</v>
      </c>
      <c r="S159" s="41">
        <f t="shared" si="243"/>
        <v>0</v>
      </c>
      <c r="T159" s="41">
        <f t="shared" si="243"/>
        <v>0</v>
      </c>
      <c r="U159" s="41">
        <f t="shared" si="243"/>
        <v>0</v>
      </c>
      <c r="V159" s="41">
        <f t="shared" si="243"/>
        <v>0</v>
      </c>
      <c r="W159" s="41">
        <f t="shared" si="243"/>
        <v>0</v>
      </c>
      <c r="X159" s="41">
        <f t="shared" si="243"/>
        <v>0</v>
      </c>
      <c r="Y159" s="41">
        <f t="shared" si="243"/>
        <v>0</v>
      </c>
      <c r="Z159" s="41">
        <f t="shared" si="243"/>
        <v>0</v>
      </c>
      <c r="AA159" s="41">
        <f t="shared" si="243"/>
        <v>0</v>
      </c>
      <c r="AB159" s="41">
        <f t="shared" si="243"/>
        <v>0</v>
      </c>
      <c r="AC159" s="41">
        <f t="shared" si="243"/>
        <v>0</v>
      </c>
      <c r="AD159" s="41">
        <f t="shared" si="243"/>
        <v>0</v>
      </c>
      <c r="AE159" s="41">
        <f t="shared" si="243"/>
        <v>0</v>
      </c>
      <c r="AF159" s="41">
        <f t="shared" si="243"/>
        <v>0</v>
      </c>
      <c r="AG159" s="41">
        <f t="shared" si="243"/>
        <v>0</v>
      </c>
      <c r="AH159" s="41">
        <f t="shared" si="243"/>
        <v>0</v>
      </c>
      <c r="AI159" s="41">
        <f t="shared" si="243"/>
        <v>0</v>
      </c>
      <c r="AJ159" s="41">
        <f t="shared" si="243"/>
        <v>0</v>
      </c>
      <c r="AK159" s="41">
        <f t="shared" si="243"/>
        <v>0</v>
      </c>
      <c r="AL159" s="41">
        <f t="shared" si="243"/>
        <v>0</v>
      </c>
      <c r="AM159" s="41">
        <f t="shared" si="243"/>
        <v>0</v>
      </c>
      <c r="AN159" s="41">
        <f t="shared" si="243"/>
        <v>0</v>
      </c>
      <c r="AO159" s="41">
        <f t="shared" si="243"/>
        <v>0</v>
      </c>
      <c r="AP159" s="41">
        <f t="shared" si="243"/>
        <v>0</v>
      </c>
      <c r="AQ159" s="41">
        <f t="shared" si="243"/>
        <v>0</v>
      </c>
      <c r="AR159" s="41">
        <f t="shared" si="243"/>
        <v>0</v>
      </c>
      <c r="AS159" s="41">
        <f t="shared" si="243"/>
        <v>0</v>
      </c>
      <c r="AT159" s="41">
        <f t="shared" si="243"/>
        <v>0</v>
      </c>
      <c r="AU159" s="41">
        <f t="shared" si="243"/>
        <v>0</v>
      </c>
      <c r="AV159" s="41">
        <f t="shared" si="243"/>
        <v>0</v>
      </c>
      <c r="AW159" s="41">
        <f t="shared" si="243"/>
        <v>0</v>
      </c>
      <c r="AX159" s="41">
        <f t="shared" si="243"/>
        <v>0</v>
      </c>
      <c r="AY159" s="41">
        <f t="shared" si="243"/>
        <v>0</v>
      </c>
      <c r="AZ159" s="41">
        <f t="shared" si="243"/>
        <v>0</v>
      </c>
      <c r="BA159" s="41">
        <f t="shared" si="243"/>
        <v>0</v>
      </c>
      <c r="BB159" s="41">
        <f t="shared" si="243"/>
        <v>0</v>
      </c>
      <c r="BC159" s="41">
        <f t="shared" si="243"/>
        <v>0</v>
      </c>
      <c r="BD159" s="41">
        <f t="shared" si="243"/>
        <v>0</v>
      </c>
      <c r="BE159" s="41">
        <f t="shared" si="243"/>
        <v>0</v>
      </c>
      <c r="BF159" s="41">
        <f t="shared" si="243"/>
        <v>0</v>
      </c>
      <c r="BG159" s="41">
        <f t="shared" si="243"/>
        <v>0</v>
      </c>
      <c r="BH159" s="41">
        <f t="shared" si="243"/>
        <v>0</v>
      </c>
      <c r="BI159" s="41">
        <f t="shared" si="243"/>
        <v>0</v>
      </c>
      <c r="BJ159" s="41">
        <f t="shared" si="243"/>
        <v>0</v>
      </c>
      <c r="BK159" s="41">
        <f t="shared" si="243"/>
        <v>0</v>
      </c>
      <c r="BL159" s="41">
        <f t="shared" si="243"/>
        <v>0</v>
      </c>
      <c r="BM159" s="41">
        <f t="shared" si="243"/>
        <v>0</v>
      </c>
      <c r="BN159" s="41">
        <f t="shared" si="243"/>
        <v>0</v>
      </c>
      <c r="BO159" s="41">
        <f t="shared" si="243"/>
        <v>0</v>
      </c>
      <c r="BP159" s="41">
        <f t="shared" si="243"/>
        <v>0</v>
      </c>
      <c r="BQ159" s="41">
        <f t="shared" si="243"/>
        <v>0</v>
      </c>
      <c r="BR159" s="41">
        <f t="shared" si="243"/>
        <v>0</v>
      </c>
      <c r="BS159" s="41">
        <f t="shared" si="243"/>
        <v>0</v>
      </c>
      <c r="BT159" s="41">
        <f t="shared" si="243"/>
        <v>0</v>
      </c>
      <c r="BU159" s="41">
        <f t="shared" si="243"/>
        <v>0</v>
      </c>
      <c r="BV159" s="41">
        <f t="shared" si="243"/>
        <v>0</v>
      </c>
      <c r="BW159" s="41">
        <f t="shared" si="243"/>
        <v>0</v>
      </c>
      <c r="BX159" s="41">
        <f t="shared" si="243"/>
        <v>0</v>
      </c>
      <c r="BY159" s="41">
        <f t="shared" si="243"/>
        <v>0</v>
      </c>
      <c r="BZ159" s="41">
        <f t="shared" si="243"/>
        <v>0</v>
      </c>
      <c r="CA159" s="41">
        <f t="shared" si="243"/>
        <v>0</v>
      </c>
      <c r="CB159" s="41">
        <f t="shared" si="243"/>
        <v>0</v>
      </c>
      <c r="CC159" s="41">
        <f t="shared" ref="CC159:DC159" si="244">CC$151</f>
        <v>0</v>
      </c>
      <c r="CD159" s="41">
        <f t="shared" si="244"/>
        <v>0</v>
      </c>
      <c r="CE159" s="41">
        <f t="shared" si="244"/>
        <v>0</v>
      </c>
      <c r="CF159" s="41">
        <f t="shared" si="244"/>
        <v>0</v>
      </c>
      <c r="CG159" s="41">
        <f t="shared" si="244"/>
        <v>0</v>
      </c>
      <c r="CH159" s="41">
        <f t="shared" si="244"/>
        <v>0</v>
      </c>
      <c r="CI159" s="41">
        <f t="shared" si="244"/>
        <v>0</v>
      </c>
      <c r="CJ159" s="41">
        <f t="shared" si="244"/>
        <v>0</v>
      </c>
      <c r="CK159" s="41">
        <f t="shared" si="244"/>
        <v>0</v>
      </c>
      <c r="CL159" s="41">
        <f t="shared" si="244"/>
        <v>0</v>
      </c>
      <c r="CM159" s="41">
        <f t="shared" si="244"/>
        <v>0</v>
      </c>
      <c r="CN159" s="41">
        <f t="shared" si="244"/>
        <v>0</v>
      </c>
      <c r="CO159" s="41">
        <f t="shared" si="244"/>
        <v>0</v>
      </c>
      <c r="CP159" s="41">
        <f t="shared" si="244"/>
        <v>0</v>
      </c>
      <c r="CQ159" s="41">
        <f t="shared" si="244"/>
        <v>0</v>
      </c>
      <c r="CR159" s="41">
        <f t="shared" si="244"/>
        <v>0</v>
      </c>
      <c r="CS159" s="41">
        <f t="shared" si="244"/>
        <v>0</v>
      </c>
      <c r="CT159" s="41">
        <f t="shared" si="244"/>
        <v>0</v>
      </c>
      <c r="CU159" s="41">
        <f t="shared" si="244"/>
        <v>0</v>
      </c>
      <c r="CV159" s="41">
        <f t="shared" si="244"/>
        <v>0</v>
      </c>
      <c r="CW159" s="41">
        <f t="shared" si="244"/>
        <v>0</v>
      </c>
      <c r="CX159" s="41">
        <f t="shared" si="244"/>
        <v>0</v>
      </c>
      <c r="CY159" s="41">
        <f t="shared" si="244"/>
        <v>0</v>
      </c>
      <c r="CZ159" s="41">
        <f t="shared" si="244"/>
        <v>0</v>
      </c>
      <c r="DA159" s="41">
        <f t="shared" si="244"/>
        <v>0</v>
      </c>
      <c r="DB159" s="41">
        <f t="shared" si="244"/>
        <v>0</v>
      </c>
      <c r="DC159" s="41">
        <f t="shared" si="244"/>
        <v>0</v>
      </c>
    </row>
    <row r="160" spans="2:107" x14ac:dyDescent="0.35">
      <c r="B160" s="40" t="s">
        <v>103</v>
      </c>
      <c r="H160" s="82">
        <f>-(H159)*Inflation_WACC_Taxes_Price!$C$29-IF(AND(H166=0,H163&gt;0),H158,H158*Inflation_WACC_Taxes_Price!$C$29)</f>
        <v>0</v>
      </c>
      <c r="I160" s="82">
        <f>-(I159)*Inflation_WACC_Taxes_Price!$C$29-IF(AND(I166=0,I163&gt;0),I158,I158*Inflation_WACC_Taxes_Price!$C$29)</f>
        <v>0</v>
      </c>
      <c r="J160" s="82">
        <f>-(J159)*Inflation_WACC_Taxes_Price!$C$29-IF(AND(J166=0,J163&gt;0),J158,J158*Inflation_WACC_Taxes_Price!$C$29)</f>
        <v>0</v>
      </c>
      <c r="K160" s="41">
        <f>-(K159/2)*Inflation_WACC_Taxes_Price!$C$29-IF(AND(K166=0,K163&gt;0),K158,K158*Inflation_WACC_Taxes_Price!$C$29)</f>
        <v>0</v>
      </c>
      <c r="L160" s="41">
        <f>-(L159/2)*Inflation_WACC_Taxes_Price!$C$29-IF(AND(L166=0,L163&gt;0),L158,L158*Inflation_WACC_Taxes_Price!$C$29)</f>
        <v>0</v>
      </c>
      <c r="M160" s="41">
        <f>-(M159/2)*Inflation_WACC_Taxes_Price!$C$29-IF(AND(M166=0,M163&gt;0),M158,M158*Inflation_WACC_Taxes_Price!$C$29)</f>
        <v>0</v>
      </c>
      <c r="N160" s="41">
        <f>-(N159/2)*Inflation_WACC_Taxes_Price!$C$29-IF(AND(N166=0,N163&gt;0),N158,N158*Inflation_WACC_Taxes_Price!$C$29)</f>
        <v>-624379.21249200008</v>
      </c>
      <c r="O160" s="41">
        <f>-(O159/2)*Inflation_WACC_Taxes_Price!$C$29-IF(AND(O166=0,O163&gt;0),O158,O158*Inflation_WACC_Taxes_Price!$C$29)</f>
        <v>-1198808.0879846399</v>
      </c>
      <c r="P160" s="41">
        <f>-(P159/2)*Inflation_WACC_Taxes_Price!$C$29-IF(AND(P166=0,P163&gt;0),P158,P158*Inflation_WACC_Taxes_Price!$C$29)</f>
        <v>-1102903.4409458688</v>
      </c>
      <c r="Q160" s="41">
        <f>-(Q159/2)*Inflation_WACC_Taxes_Price!$C$29-IF(AND(Q166=0,Q163&gt;0),Q158,Q158*Inflation_WACC_Taxes_Price!$C$29)</f>
        <v>-1014671.1656701993</v>
      </c>
      <c r="R160" s="41">
        <f>-(R159/2)*Inflation_WACC_Taxes_Price!$C$29-IF(AND(R166=0,R163&gt;0),R158,R158*Inflation_WACC_Taxes_Price!$C$29)</f>
        <v>-933497.47241658333</v>
      </c>
      <c r="S160" s="41">
        <f>-(S159/2)*Inflation_WACC_Taxes_Price!$C$29-IF(AND(S166=0,S163&gt;0),S158,S158*Inflation_WACC_Taxes_Price!$C$29)</f>
        <v>-858817.67462325667</v>
      </c>
      <c r="T160" s="41">
        <f>-(T159/2)*Inflation_WACC_Taxes_Price!$C$29-IF(AND(T166=0,T163&gt;0),T158,T158*Inflation_WACC_Taxes_Price!$C$29)</f>
        <v>-790112.26065339614</v>
      </c>
      <c r="U160" s="41">
        <f>-(U159/2)*Inflation_WACC_Taxes_Price!$C$29-IF(AND(U166=0,U163&gt;0),U158,U158*Inflation_WACC_Taxes_Price!$C$29)</f>
        <v>-726903.27980112436</v>
      </c>
      <c r="V160" s="41">
        <f>-(V159/2)*Inflation_WACC_Taxes_Price!$C$29-IF(AND(V166=0,V163&gt;0),V158,V158*Inflation_WACC_Taxes_Price!$C$29)</f>
        <v>-668751.01741703437</v>
      </c>
      <c r="W160" s="41">
        <f>-(W159/2)*Inflation_WACC_Taxes_Price!$C$29-IF(AND(W166=0,W163&gt;0),W158,W158*Inflation_WACC_Taxes_Price!$C$29)</f>
        <v>-615250.93602367165</v>
      </c>
      <c r="X160" s="41">
        <f>-(X159/2)*Inflation_WACC_Taxes_Price!$C$29-IF(AND(X166=0,X163&gt;0),X158,X158*Inflation_WACC_Taxes_Price!$C$29)</f>
        <v>-566030.86114177795</v>
      </c>
      <c r="Y160" s="41">
        <f>-(Y159/2)*Inflation_WACC_Taxes_Price!$C$29-IF(AND(Y166=0,Y163&gt;0),Y158,Y158*Inflation_WACC_Taxes_Price!$C$29)</f>
        <v>-520748.39225043572</v>
      </c>
      <c r="Z160" s="41">
        <f>-(Z159/2)*Inflation_WACC_Taxes_Price!$C$29-IF(AND(Z166=0,Z163&gt;0),Z158,Z158*Inflation_WACC_Taxes_Price!$C$29)</f>
        <v>-479088.52087040088</v>
      </c>
      <c r="AA160" s="41">
        <f>-(AA159/2)*Inflation_WACC_Taxes_Price!$C$29-IF(AND(AA166=0,AA163&gt;0),AA158,AA158*Inflation_WACC_Taxes_Price!$C$29)</f>
        <v>-440761.43920076883</v>
      </c>
      <c r="AB160" s="41">
        <f>-(AB159/2)*Inflation_WACC_Taxes_Price!$C$29-IF(AND(AB166=0,AB163&gt;0),AB158,AB158*Inflation_WACC_Taxes_Price!$C$29)</f>
        <v>-405500.52406470734</v>
      </c>
      <c r="AC160" s="41">
        <f>-(AC159/2)*Inflation_WACC_Taxes_Price!$C$29-IF(AND(AC166=0,AC163&gt;0),AC158,AC158*Inflation_WACC_Taxes_Price!$C$29)</f>
        <v>-373060.48213953071</v>
      </c>
      <c r="AD160" s="41">
        <f>-(AD159/2)*Inflation_WACC_Taxes_Price!$C$29-IF(AND(AD166=0,AD163&gt;0),AD158,AD158*Inflation_WACC_Taxes_Price!$C$29)</f>
        <v>-343215.64356836828</v>
      </c>
      <c r="AE160" s="41">
        <f>-(AE159/2)*Inflation_WACC_Taxes_Price!$C$29-IF(AND(AE166=0,AE163&gt;0),AE158,AE158*Inflation_WACC_Taxes_Price!$C$29)</f>
        <v>-315758.39208289882</v>
      </c>
      <c r="AF160" s="41">
        <f>-(AF159/2)*Inflation_WACC_Taxes_Price!$C$29-IF(AND(AF166=0,AF163&gt;0),AF158,AF158*Inflation_WACC_Taxes_Price!$C$29)</f>
        <v>-290497.72071626689</v>
      </c>
      <c r="AG160" s="41">
        <f>-(AG159/2)*Inflation_WACC_Taxes_Price!$C$29-IF(AND(AG166=0,AG163&gt;0),AG158,AG158*Inflation_WACC_Taxes_Price!$C$29)</f>
        <v>-267257.90305896557</v>
      </c>
      <c r="AH160" s="41">
        <f>-(AH159/2)*Inflation_WACC_Taxes_Price!$C$29-IF(AND(AH166=0,AH163&gt;0),AH158,AH158*Inflation_WACC_Taxes_Price!$C$29)</f>
        <v>-245877.2708142483</v>
      </c>
      <c r="AI160" s="41">
        <f>-(AI159/2)*Inflation_WACC_Taxes_Price!$C$29-IF(AND(AI166=0,AI163&gt;0),AI158,AI158*Inflation_WACC_Taxes_Price!$C$29)</f>
        <v>-226207.08914910842</v>
      </c>
      <c r="AJ160" s="41">
        <f>-(AJ159/2)*Inflation_WACC_Taxes_Price!$C$29-IF(AND(AJ166=0,AJ163&gt;0),AJ158,AJ158*Inflation_WACC_Taxes_Price!$C$29)</f>
        <v>-208110.52201717973</v>
      </c>
      <c r="AK160" s="41">
        <f>-(AK159/2)*Inflation_WACC_Taxes_Price!$C$29-IF(AND(AK166=0,AK163&gt;0),AK158,AK158*Inflation_WACC_Taxes_Price!$C$29)</f>
        <v>-191461.68025580538</v>
      </c>
      <c r="AL160" s="41">
        <f>-(AL159/2)*Inflation_WACC_Taxes_Price!$C$29-IF(AND(AL166=0,AL163&gt;0),AL158,AL158*Inflation_WACC_Taxes_Price!$C$29)</f>
        <v>-176144.74583534093</v>
      </c>
      <c r="AM160" s="41">
        <f>-(AM159/2)*Inflation_WACC_Taxes_Price!$C$29-IF(AND(AM166=0,AM163&gt;0),AM158,AM158*Inflation_WACC_Taxes_Price!$C$29)</f>
        <v>-162053.16616851365</v>
      </c>
      <c r="AN160" s="41">
        <f>-(AN159/2)*Inflation_WACC_Taxes_Price!$C$29-IF(AND(AN166=0,AN163&gt;0),AN158,AN158*Inflation_WACC_Taxes_Price!$C$29)</f>
        <v>-149088.91287503255</v>
      </c>
      <c r="AO160" s="41">
        <f>-(AO159/2)*Inflation_WACC_Taxes_Price!$C$29-IF(AND(AO166=0,AO163&gt;0),AO158,AO158*Inflation_WACC_Taxes_Price!$C$29)</f>
        <v>-137161.79984502995</v>
      </c>
      <c r="AP160" s="41">
        <f>-(AP159/2)*Inflation_WACC_Taxes_Price!$C$29-IF(AND(AP166=0,AP163&gt;0),AP158,AP158*Inflation_WACC_Taxes_Price!$C$29)</f>
        <v>-126188.85585742754</v>
      </c>
      <c r="AQ160" s="41">
        <f>-(AQ159/2)*Inflation_WACC_Taxes_Price!$C$29-IF(AND(AQ166=0,AQ163&gt;0),AQ158,AQ158*Inflation_WACC_Taxes_Price!$C$29)</f>
        <v>-116093.74738883333</v>
      </c>
      <c r="AR160" s="41">
        <f>-(AR159/2)*Inflation_WACC_Taxes_Price!$C$29-IF(AND(AR166=0,AR163&gt;0),AR158,AR158*Inflation_WACC_Taxes_Price!$C$29)</f>
        <v>-106806.24759772666</v>
      </c>
      <c r="AS160" s="41">
        <f>-(AS159/2)*Inflation_WACC_Taxes_Price!$C$29-IF(AND(AS166=0,AS163&gt;0),AS158,AS158*Inflation_WACC_Taxes_Price!$C$29)</f>
        <v>-98261.747789908521</v>
      </c>
      <c r="AT160" s="41">
        <f>-(AT159/2)*Inflation_WACC_Taxes_Price!$C$29-IF(AND(AT166=0,AT163&gt;0),AT158,AT158*Inflation_WACC_Taxes_Price!$C$29)</f>
        <v>-90400.807966715845</v>
      </c>
      <c r="AU160" s="41">
        <f>-(AU159/2)*Inflation_WACC_Taxes_Price!$C$29-IF(AND(AU166=0,AU163&gt;0),AU158,AU158*Inflation_WACC_Taxes_Price!$C$29)</f>
        <v>-83168.743329378573</v>
      </c>
      <c r="AV160" s="41">
        <f>-(AV159/2)*Inflation_WACC_Taxes_Price!$C$29-IF(AND(AV166=0,AV163&gt;0),AV158,AV158*Inflation_WACC_Taxes_Price!$C$29)</f>
        <v>-76515.243863028285</v>
      </c>
      <c r="AW160" s="41">
        <f>-(AW159/2)*Inflation_WACC_Taxes_Price!$C$29-IF(AND(AW166=0,AW163&gt;0),AW158,AW158*Inflation_WACC_Taxes_Price!$C$29)</f>
        <v>-70394.024353986024</v>
      </c>
      <c r="AX160" s="41">
        <f>-(AX159/2)*Inflation_WACC_Taxes_Price!$C$29-IF(AND(AX166=0,AX163&gt;0),AX158,AX158*Inflation_WACC_Taxes_Price!$C$29)</f>
        <v>-64762.502405667146</v>
      </c>
      <c r="AY160" s="41">
        <f>-(AY159/2)*Inflation_WACC_Taxes_Price!$C$29-IF(AND(AY166=0,AY163&gt;0),AY158,AY158*Inflation_WACC_Taxes_Price!$C$29)</f>
        <v>-59581.502213213782</v>
      </c>
      <c r="AZ160" s="41">
        <f>-(AZ159/2)*Inflation_WACC_Taxes_Price!$C$29-IF(AND(AZ166=0,AZ163&gt;0),AZ158,AZ158*Inflation_WACC_Taxes_Price!$C$29)</f>
        <v>-54814.982036156674</v>
      </c>
      <c r="BA160" s="41">
        <f>-(BA159/2)*Inflation_WACC_Taxes_Price!$C$29-IF(AND(BA166=0,BA163&gt;0),BA158,BA158*Inflation_WACC_Taxes_Price!$C$29)</f>
        <v>-50429.783473264135</v>
      </c>
      <c r="BB160" s="41">
        <f>-(BB159/2)*Inflation_WACC_Taxes_Price!$C$29-IF(AND(BB166=0,BB163&gt;0),BB158,BB158*Inflation_WACC_Taxes_Price!$C$29)</f>
        <v>-46395.400795403009</v>
      </c>
      <c r="BC160" s="41">
        <f>-(BC159/2)*Inflation_WACC_Taxes_Price!$C$29-IF(AND(BC166=0,BC163&gt;0),BC158,BC158*Inflation_WACC_Taxes_Price!$C$29)</f>
        <v>-42683.768731770768</v>
      </c>
      <c r="BD160" s="41">
        <f>-(BD159/2)*Inflation_WACC_Taxes_Price!$C$29-IF(AND(BD166=0,BD163&gt;0),BD158,BD158*Inflation_WACC_Taxes_Price!$C$29)</f>
        <v>-39269.067233229107</v>
      </c>
      <c r="BE160" s="41">
        <f>-(BE159/2)*Inflation_WACC_Taxes_Price!$C$29-IF(AND(BE166=0,BE163&gt;0),BE158,BE158*Inflation_WACC_Taxes_Price!$C$29)</f>
        <v>-36127.54185457078</v>
      </c>
      <c r="BF160" s="41">
        <f>-(BF159/2)*Inflation_WACC_Taxes_Price!$C$29-IF(AND(BF166=0,BF163&gt;0),BF158,BF158*Inflation_WACC_Taxes_Price!$C$29)</f>
        <v>-33237.338506205117</v>
      </c>
      <c r="BG160" s="41">
        <f>-(BG159/2)*Inflation_WACC_Taxes_Price!$C$29-IF(AND(BG166=0,BG163&gt;0),BG158,BG158*Inflation_WACC_Taxes_Price!$C$29)</f>
        <v>-382229.39282135881</v>
      </c>
      <c r="BH160" s="41">
        <f>-(BH159/2)*Inflation_WACC_Taxes_Price!$C$29-IF(AND(BH166=0,BH163&gt;0),BH158,BH158*Inflation_WACC_Taxes_Price!$C$29)</f>
        <v>0</v>
      </c>
      <c r="BI160" s="41">
        <f>-(BI159/2)*Inflation_WACC_Taxes_Price!$C$29-IF(AND(BI166=0,BI163&gt;0),BI158,BI158*Inflation_WACC_Taxes_Price!$C$29)</f>
        <v>0</v>
      </c>
      <c r="BJ160" s="41">
        <f>-(BJ159/2)*Inflation_WACC_Taxes_Price!$C$29-IF(AND(BJ166=0,BJ163&gt;0),BJ158,BJ158*Inflation_WACC_Taxes_Price!$C$29)</f>
        <v>0</v>
      </c>
      <c r="BK160" s="41">
        <f>-(BK159/2)*Inflation_WACC_Taxes_Price!$C$29-IF(AND(BK166=0,BK163&gt;0),BK158,BK158*Inflation_WACC_Taxes_Price!$C$29)</f>
        <v>0</v>
      </c>
      <c r="BL160" s="41">
        <f>-(BL159/2)*Inflation_WACC_Taxes_Price!$C$29-IF(AND(BL166=0,BL163&gt;0),BL158,BL158*Inflation_WACC_Taxes_Price!$C$29)</f>
        <v>0</v>
      </c>
      <c r="BM160" s="41">
        <f>-(BM159/2)*Inflation_WACC_Taxes_Price!$C$29-IF(AND(BM166=0,BM163&gt;0),BM158,BM158*Inflation_WACC_Taxes_Price!$C$29)</f>
        <v>0</v>
      </c>
      <c r="BN160" s="41">
        <f>-(BN159/2)*Inflation_WACC_Taxes_Price!$C$29-IF(AND(BN166=0,BN163&gt;0),BN158,BN158*Inflation_WACC_Taxes_Price!$C$29)</f>
        <v>0</v>
      </c>
      <c r="BO160" s="41">
        <f>-(BO159/2)*Inflation_WACC_Taxes_Price!$C$29-IF(AND(BO166=0,BO163&gt;0),BO158,BO158*Inflation_WACC_Taxes_Price!$C$29)</f>
        <v>0</v>
      </c>
      <c r="BP160" s="41">
        <f>-(BP159/2)*Inflation_WACC_Taxes_Price!$C$29-IF(AND(BP166=0,BP163&gt;0),BP158,BP158*Inflation_WACC_Taxes_Price!$C$29)</f>
        <v>0</v>
      </c>
      <c r="BQ160" s="41">
        <f>-(BQ159/2)*Inflation_WACC_Taxes_Price!$C$29-IF(AND(BQ166=0,BQ163&gt;0),BQ158,BQ158*Inflation_WACC_Taxes_Price!$C$29)</f>
        <v>0</v>
      </c>
      <c r="BR160" s="41">
        <f>-(BR159/2)*Inflation_WACC_Taxes_Price!$C$29-IF(AND(BR166=0,BR163&gt;0),BR158,BR158*Inflation_WACC_Taxes_Price!$C$29)</f>
        <v>0</v>
      </c>
      <c r="BS160" s="41">
        <f>-(BS159/2)*Inflation_WACC_Taxes_Price!$C$29-IF(AND(BS166=0,BS163&gt;0),BS158,BS158*Inflation_WACC_Taxes_Price!$C$29)</f>
        <v>0</v>
      </c>
      <c r="BT160" s="41">
        <f>-(BT159/2)*Inflation_WACC_Taxes_Price!$C$29-IF(AND(BT166=0,BT163&gt;0),BT158,BT158*Inflation_WACC_Taxes_Price!$C$29)</f>
        <v>0</v>
      </c>
      <c r="BU160" s="41">
        <f>-(BU159/2)*Inflation_WACC_Taxes_Price!$C$29-IF(AND(BU166=0,BU163&gt;0),BU158,BU158*Inflation_WACC_Taxes_Price!$C$29)</f>
        <v>0</v>
      </c>
      <c r="BV160" s="41">
        <f>-(BV159/2)*Inflation_WACC_Taxes_Price!$C$29-IF(AND(BV166=0,BV163&gt;0),BV158,BV158*Inflation_WACC_Taxes_Price!$C$29)</f>
        <v>0</v>
      </c>
      <c r="BW160" s="41">
        <f>-(BW159/2)*Inflation_WACC_Taxes_Price!$C$29-IF(AND(BW166=0,BW163&gt;0),BW158,BW158*Inflation_WACC_Taxes_Price!$C$29)</f>
        <v>0</v>
      </c>
      <c r="BX160" s="41">
        <f>-(BX159/2)*Inflation_WACC_Taxes_Price!$C$29-IF(AND(BX166=0,BX163&gt;0),BX158,BX158*Inflation_WACC_Taxes_Price!$C$29)</f>
        <v>0</v>
      </c>
      <c r="BY160" s="41">
        <f>-(BY159/2)*Inflation_WACC_Taxes_Price!$C$29-IF(AND(BY166=0,BY163&gt;0),BY158,BY158*Inflation_WACC_Taxes_Price!$C$29)</f>
        <v>0</v>
      </c>
      <c r="BZ160" s="41">
        <f>-(BZ159/2)*Inflation_WACC_Taxes_Price!$C$29-IF(AND(BZ166=0,BZ163&gt;0),BZ158,BZ158*Inflation_WACC_Taxes_Price!$C$29)</f>
        <v>0</v>
      </c>
      <c r="CA160" s="41">
        <f>-(CA159/2)*Inflation_WACC_Taxes_Price!$C$29-IF(AND(CA166=0,CA163&gt;0),CA158,CA158*Inflation_WACC_Taxes_Price!$C$29)</f>
        <v>0</v>
      </c>
      <c r="CB160" s="41">
        <f>-(CB159/2)*Inflation_WACC_Taxes_Price!$C$29-IF(AND(CB166=0,CB163&gt;0),CB158,CB158*Inflation_WACC_Taxes_Price!$C$29)</f>
        <v>0</v>
      </c>
      <c r="CC160" s="41">
        <f>-(CC159/2)*Inflation_WACC_Taxes_Price!$C$29-IF(AND(CC166=0,CC163&gt;0),CC158,CC158*Inflation_WACC_Taxes_Price!$C$29)</f>
        <v>0</v>
      </c>
      <c r="CD160" s="41">
        <f>-(CD159/2)*Inflation_WACC_Taxes_Price!$C$29-IF(AND(CD166=0,CD163&gt;0),CD158,CD158*Inflation_WACC_Taxes_Price!$C$29)</f>
        <v>0</v>
      </c>
      <c r="CE160" s="41">
        <f>-(CE159/2)*Inflation_WACC_Taxes_Price!$C$29-IF(AND(CE166=0,CE163&gt;0),CE158,CE158*Inflation_WACC_Taxes_Price!$C$29)</f>
        <v>0</v>
      </c>
      <c r="CF160" s="41">
        <f>-(CF159/2)*Inflation_WACC_Taxes_Price!$C$29-IF(AND(CF166=0,CF163&gt;0),CF158,CF158*Inflation_WACC_Taxes_Price!$C$29)</f>
        <v>0</v>
      </c>
      <c r="CG160" s="41">
        <f>-(CG159/2)*Inflation_WACC_Taxes_Price!$C$29-IF(AND(CG166=0,CG163&gt;0),CG158,CG158*Inflation_WACC_Taxes_Price!$C$29)</f>
        <v>0</v>
      </c>
      <c r="CH160" s="41">
        <f>-(CH159/2)*Inflation_WACC_Taxes_Price!$C$29-IF(AND(CH166=0,CH163&gt;0),CH158,CH158*Inflation_WACC_Taxes_Price!$C$29)</f>
        <v>0</v>
      </c>
      <c r="CI160" s="41">
        <f>-(CI159/2)*Inflation_WACC_Taxes_Price!$C$29-IF(AND(CI166=0,CI163&gt;0),CI158,CI158*Inflation_WACC_Taxes_Price!$C$29)</f>
        <v>0</v>
      </c>
      <c r="CJ160" s="41">
        <f>-(CJ159/2)*Inflation_WACC_Taxes_Price!$C$29-IF(AND(CJ166=0,CJ163&gt;0),CJ158,CJ158*Inflation_WACC_Taxes_Price!$C$29)</f>
        <v>0</v>
      </c>
      <c r="CK160" s="41">
        <f>-(CK159/2)*Inflation_WACC_Taxes_Price!$C$29-IF(AND(CK166=0,CK163&gt;0),CK158,CK158*Inflation_WACC_Taxes_Price!$C$29)</f>
        <v>0</v>
      </c>
      <c r="CL160" s="41">
        <f>-(CL159/2)*Inflation_WACC_Taxes_Price!$C$29-IF(AND(CL166=0,CL163&gt;0),CL158,CL158*Inflation_WACC_Taxes_Price!$C$29)</f>
        <v>0</v>
      </c>
      <c r="CM160" s="41">
        <f>-(CM159/2)*Inflation_WACC_Taxes_Price!$C$29-IF(AND(CM166=0,CM163&gt;0),CM158,CM158*Inflation_WACC_Taxes_Price!$C$29)</f>
        <v>0</v>
      </c>
      <c r="CN160" s="41">
        <f>-(CN159/2)*Inflation_WACC_Taxes_Price!$C$29-IF(AND(CN166=0,CN163&gt;0),CN158,CN158*Inflation_WACC_Taxes_Price!$C$29)</f>
        <v>0</v>
      </c>
      <c r="CO160" s="41">
        <f>-(CO159/2)*Inflation_WACC_Taxes_Price!$C$29-IF(AND(CO166=0,CO163&gt;0),CO158,CO158*Inflation_WACC_Taxes_Price!$C$29)</f>
        <v>0</v>
      </c>
      <c r="CP160" s="41">
        <f>-(CP159/2)*Inflation_WACC_Taxes_Price!$C$29-IF(AND(CP166=0,CP163&gt;0),CP158,CP158*Inflation_WACC_Taxes_Price!$C$29)</f>
        <v>0</v>
      </c>
      <c r="CQ160" s="41">
        <f>-(CQ159/2)*Inflation_WACC_Taxes_Price!$C$29-IF(AND(CQ166=0,CQ163&gt;0),CQ158,CQ158*Inflation_WACC_Taxes_Price!$C$29)</f>
        <v>0</v>
      </c>
      <c r="CR160" s="41">
        <f>-(CR159/2)*Inflation_WACC_Taxes_Price!$C$29-IF(AND(CR166=0,CR163&gt;0),CR158,CR158*Inflation_WACC_Taxes_Price!$C$29)</f>
        <v>0</v>
      </c>
      <c r="CS160" s="41">
        <f>-(CS159/2)*Inflation_WACC_Taxes_Price!$C$29-IF(AND(CS166=0,CS163&gt;0),CS158,CS158*Inflation_WACC_Taxes_Price!$C$29)</f>
        <v>0</v>
      </c>
      <c r="CT160" s="41">
        <f>-(CT159/2)*Inflation_WACC_Taxes_Price!$C$29-IF(AND(CT166=0,CT163&gt;0),CT158,CT158*Inflation_WACC_Taxes_Price!$C$29)</f>
        <v>0</v>
      </c>
      <c r="CU160" s="41">
        <f>-(CU159/2)*Inflation_WACC_Taxes_Price!$C$29-IF(AND(CU166=0,CU163&gt;0),CU158,CU158*Inflation_WACC_Taxes_Price!$C$29)</f>
        <v>0</v>
      </c>
      <c r="CV160" s="41">
        <f>-(CV159/2)*Inflation_WACC_Taxes_Price!$C$29-IF(AND(CV166=0,CV163&gt;0),CV158,CV158*Inflation_WACC_Taxes_Price!$C$29)</f>
        <v>0</v>
      </c>
      <c r="CW160" s="41">
        <f>-(CW159/2)*Inflation_WACC_Taxes_Price!$C$29-IF(AND(CW166=0,CW163&gt;0),CW158,CW158*Inflation_WACC_Taxes_Price!$C$29)</f>
        <v>0</v>
      </c>
      <c r="CX160" s="41">
        <f>-(CX159/2)*Inflation_WACC_Taxes_Price!$C$29-IF(AND(CX166=0,CX163&gt;0),CX158,CX158*Inflation_WACC_Taxes_Price!$C$29)</f>
        <v>0</v>
      </c>
      <c r="CY160" s="41">
        <f>-(CY159/2)*Inflation_WACC_Taxes_Price!$C$29-IF(AND(CY166=0,CY163&gt;0),CY158,CY158*Inflation_WACC_Taxes_Price!$C$29)</f>
        <v>0</v>
      </c>
      <c r="CZ160" s="41">
        <f>-(CZ159/2)*Inflation_WACC_Taxes_Price!$C$29-IF(AND(CZ166=0,CZ163&gt;0),CZ158,CZ158*Inflation_WACC_Taxes_Price!$C$29)</f>
        <v>0</v>
      </c>
      <c r="DA160" s="41">
        <f>-(DA159/2)*Inflation_WACC_Taxes_Price!$C$29-IF(AND(DA166=0,DA163&gt;0),DA158,DA158*Inflation_WACC_Taxes_Price!$C$29)</f>
        <v>0</v>
      </c>
      <c r="DB160" s="41">
        <f>-(DB159/2)*Inflation_WACC_Taxes_Price!$C$29-IF(AND(DB166=0,DB163&gt;0),DB158,DB158*Inflation_WACC_Taxes_Price!$C$29)</f>
        <v>0</v>
      </c>
      <c r="DC160" s="41">
        <f>-(DC159/2)*Inflation_WACC_Taxes_Price!$C$29-IF(AND(DC166=0,DC163&gt;0),DC158,DC158*Inflation_WACC_Taxes_Price!$C$29)</f>
        <v>0</v>
      </c>
    </row>
    <row r="161" spans="2:107" x14ac:dyDescent="0.35">
      <c r="B161" s="40" t="s">
        <v>104</v>
      </c>
      <c r="H161" s="41">
        <f>H158+H159+H160</f>
        <v>0</v>
      </c>
      <c r="I161" s="41">
        <f>I158+I159+I160</f>
        <v>0</v>
      </c>
      <c r="J161" s="41">
        <f t="shared" ref="J161:BU161" si="245">J158+J159+J160</f>
        <v>0</v>
      </c>
      <c r="K161" s="41">
        <f t="shared" si="245"/>
        <v>0</v>
      </c>
      <c r="L161" s="41">
        <f t="shared" si="245"/>
        <v>0</v>
      </c>
      <c r="M161" s="41">
        <f t="shared" si="245"/>
        <v>0</v>
      </c>
      <c r="N161" s="41">
        <f t="shared" si="245"/>
        <v>14985101.099808</v>
      </c>
      <c r="O161" s="41">
        <f t="shared" si="245"/>
        <v>13786293.01182336</v>
      </c>
      <c r="P161" s="41">
        <f t="shared" si="245"/>
        <v>12683389.570877491</v>
      </c>
      <c r="Q161" s="41">
        <f t="shared" si="245"/>
        <v>11668718.405207291</v>
      </c>
      <c r="R161" s="41">
        <f t="shared" si="245"/>
        <v>10735220.932790708</v>
      </c>
      <c r="S161" s="41">
        <f t="shared" si="245"/>
        <v>9876403.2581674512</v>
      </c>
      <c r="T161" s="41">
        <f t="shared" si="245"/>
        <v>9086290.9975140542</v>
      </c>
      <c r="U161" s="41">
        <f t="shared" si="245"/>
        <v>8359387.7177129295</v>
      </c>
      <c r="V161" s="41">
        <f t="shared" si="245"/>
        <v>7690636.7002958953</v>
      </c>
      <c r="W161" s="41">
        <f t="shared" si="245"/>
        <v>7075385.7642722242</v>
      </c>
      <c r="X161" s="41">
        <f t="shared" si="245"/>
        <v>6509354.9031304466</v>
      </c>
      <c r="Y161" s="41">
        <f t="shared" si="245"/>
        <v>5988606.5108800111</v>
      </c>
      <c r="Z161" s="41">
        <f t="shared" si="245"/>
        <v>5509517.9900096105</v>
      </c>
      <c r="AA161" s="41">
        <f t="shared" si="245"/>
        <v>5068756.5508088414</v>
      </c>
      <c r="AB161" s="41">
        <f t="shared" si="245"/>
        <v>4663256.0267441338</v>
      </c>
      <c r="AC161" s="41">
        <f t="shared" si="245"/>
        <v>4290195.5446046032</v>
      </c>
      <c r="AD161" s="41">
        <f t="shared" si="245"/>
        <v>3946979.901036235</v>
      </c>
      <c r="AE161" s="41">
        <f t="shared" si="245"/>
        <v>3631221.5089533362</v>
      </c>
      <c r="AF161" s="41">
        <f t="shared" si="245"/>
        <v>3340723.7882370693</v>
      </c>
      <c r="AG161" s="41">
        <f t="shared" si="245"/>
        <v>3073465.8851781036</v>
      </c>
      <c r="AH161" s="41">
        <f t="shared" si="245"/>
        <v>2827588.6143638552</v>
      </c>
      <c r="AI161" s="41">
        <f t="shared" si="245"/>
        <v>2601381.5252147466</v>
      </c>
      <c r="AJ161" s="41">
        <f t="shared" si="245"/>
        <v>2393271.0031975671</v>
      </c>
      <c r="AK161" s="41">
        <f t="shared" si="245"/>
        <v>2201809.3229417615</v>
      </c>
      <c r="AL161" s="41">
        <f t="shared" si="245"/>
        <v>2025664.5771064204</v>
      </c>
      <c r="AM161" s="41">
        <f t="shared" si="245"/>
        <v>1863611.4109379067</v>
      </c>
      <c r="AN161" s="41">
        <f t="shared" si="245"/>
        <v>1714522.4980628742</v>
      </c>
      <c r="AO161" s="41">
        <f t="shared" si="245"/>
        <v>1577360.6982178441</v>
      </c>
      <c r="AP161" s="41">
        <f t="shared" si="245"/>
        <v>1451171.8423604167</v>
      </c>
      <c r="AQ161" s="41">
        <f t="shared" si="245"/>
        <v>1335078.0949715832</v>
      </c>
      <c r="AR161" s="41">
        <f t="shared" si="245"/>
        <v>1228271.8473738565</v>
      </c>
      <c r="AS161" s="41">
        <f t="shared" si="245"/>
        <v>1130010.099583948</v>
      </c>
      <c r="AT161" s="41">
        <f t="shared" si="245"/>
        <v>1039609.2916172321</v>
      </c>
      <c r="AU161" s="41">
        <f t="shared" si="245"/>
        <v>956440.5482878536</v>
      </c>
      <c r="AV161" s="41">
        <f t="shared" si="245"/>
        <v>879925.30442482536</v>
      </c>
      <c r="AW161" s="41">
        <f t="shared" si="245"/>
        <v>809531.28007083933</v>
      </c>
      <c r="AX161" s="41">
        <f t="shared" si="245"/>
        <v>744768.77766517224</v>
      </c>
      <c r="AY161" s="41">
        <f t="shared" si="245"/>
        <v>685187.27545195841</v>
      </c>
      <c r="AZ161" s="41">
        <f t="shared" si="245"/>
        <v>630372.29341580172</v>
      </c>
      <c r="BA161" s="41">
        <f t="shared" si="245"/>
        <v>579942.50994253764</v>
      </c>
      <c r="BB161" s="41">
        <f t="shared" si="245"/>
        <v>533547.10914713459</v>
      </c>
      <c r="BC161" s="41">
        <f t="shared" si="245"/>
        <v>490863.34041536384</v>
      </c>
      <c r="BD161" s="41">
        <f t="shared" si="245"/>
        <v>451594.27318213473</v>
      </c>
      <c r="BE161" s="41">
        <f t="shared" si="245"/>
        <v>415466.73132756393</v>
      </c>
      <c r="BF161" s="41">
        <f t="shared" si="245"/>
        <v>382229.39282135881</v>
      </c>
      <c r="BG161" s="41">
        <f t="shared" si="245"/>
        <v>0</v>
      </c>
      <c r="BH161" s="41">
        <f t="shared" si="245"/>
        <v>0</v>
      </c>
      <c r="BI161" s="41">
        <f t="shared" si="245"/>
        <v>0</v>
      </c>
      <c r="BJ161" s="41">
        <f t="shared" si="245"/>
        <v>0</v>
      </c>
      <c r="BK161" s="41">
        <f t="shared" si="245"/>
        <v>0</v>
      </c>
      <c r="BL161" s="41">
        <f t="shared" si="245"/>
        <v>0</v>
      </c>
      <c r="BM161" s="41">
        <f t="shared" si="245"/>
        <v>0</v>
      </c>
      <c r="BN161" s="41">
        <f t="shared" si="245"/>
        <v>0</v>
      </c>
      <c r="BO161" s="41">
        <f t="shared" si="245"/>
        <v>0</v>
      </c>
      <c r="BP161" s="41">
        <f t="shared" si="245"/>
        <v>0</v>
      </c>
      <c r="BQ161" s="41">
        <f t="shared" si="245"/>
        <v>0</v>
      </c>
      <c r="BR161" s="41">
        <f t="shared" si="245"/>
        <v>0</v>
      </c>
      <c r="BS161" s="41">
        <f t="shared" si="245"/>
        <v>0</v>
      </c>
      <c r="BT161" s="41">
        <f t="shared" si="245"/>
        <v>0</v>
      </c>
      <c r="BU161" s="41">
        <f t="shared" si="245"/>
        <v>0</v>
      </c>
      <c r="BV161" s="41">
        <f t="shared" ref="BV161:DC161" si="246">BV158+BV159+BV160</f>
        <v>0</v>
      </c>
      <c r="BW161" s="41">
        <f t="shared" si="246"/>
        <v>0</v>
      </c>
      <c r="BX161" s="41">
        <f t="shared" si="246"/>
        <v>0</v>
      </c>
      <c r="BY161" s="41">
        <f t="shared" si="246"/>
        <v>0</v>
      </c>
      <c r="BZ161" s="41">
        <f t="shared" si="246"/>
        <v>0</v>
      </c>
      <c r="CA161" s="41">
        <f t="shared" si="246"/>
        <v>0</v>
      </c>
      <c r="CB161" s="41">
        <f t="shared" si="246"/>
        <v>0</v>
      </c>
      <c r="CC161" s="41">
        <f t="shared" si="246"/>
        <v>0</v>
      </c>
      <c r="CD161" s="41">
        <f t="shared" si="246"/>
        <v>0</v>
      </c>
      <c r="CE161" s="41">
        <f t="shared" si="246"/>
        <v>0</v>
      </c>
      <c r="CF161" s="41">
        <f t="shared" si="246"/>
        <v>0</v>
      </c>
      <c r="CG161" s="41">
        <f t="shared" si="246"/>
        <v>0</v>
      </c>
      <c r="CH161" s="41">
        <f t="shared" si="246"/>
        <v>0</v>
      </c>
      <c r="CI161" s="41">
        <f t="shared" si="246"/>
        <v>0</v>
      </c>
      <c r="CJ161" s="41">
        <f t="shared" si="246"/>
        <v>0</v>
      </c>
      <c r="CK161" s="41">
        <f t="shared" si="246"/>
        <v>0</v>
      </c>
      <c r="CL161" s="41">
        <f t="shared" si="246"/>
        <v>0</v>
      </c>
      <c r="CM161" s="41">
        <f t="shared" si="246"/>
        <v>0</v>
      </c>
      <c r="CN161" s="41">
        <f t="shared" si="246"/>
        <v>0</v>
      </c>
      <c r="CO161" s="41">
        <f t="shared" si="246"/>
        <v>0</v>
      </c>
      <c r="CP161" s="41">
        <f t="shared" si="246"/>
        <v>0</v>
      </c>
      <c r="CQ161" s="41">
        <f t="shared" si="246"/>
        <v>0</v>
      </c>
      <c r="CR161" s="41">
        <f t="shared" si="246"/>
        <v>0</v>
      </c>
      <c r="CS161" s="41">
        <f t="shared" si="246"/>
        <v>0</v>
      </c>
      <c r="CT161" s="41">
        <f t="shared" si="246"/>
        <v>0</v>
      </c>
      <c r="CU161" s="41">
        <f t="shared" si="246"/>
        <v>0</v>
      </c>
      <c r="CV161" s="41">
        <f t="shared" si="246"/>
        <v>0</v>
      </c>
      <c r="CW161" s="41">
        <f t="shared" si="246"/>
        <v>0</v>
      </c>
      <c r="CX161" s="41">
        <f t="shared" si="246"/>
        <v>0</v>
      </c>
      <c r="CY161" s="41">
        <f t="shared" si="246"/>
        <v>0</v>
      </c>
      <c r="CZ161" s="41">
        <f t="shared" si="246"/>
        <v>0</v>
      </c>
      <c r="DA161" s="41">
        <f t="shared" si="246"/>
        <v>0</v>
      </c>
      <c r="DB161" s="41">
        <f t="shared" si="246"/>
        <v>0</v>
      </c>
      <c r="DC161" s="41">
        <f t="shared" si="246"/>
        <v>0</v>
      </c>
    </row>
    <row r="162" spans="2:107" x14ac:dyDescent="0.35">
      <c r="B162" s="40"/>
    </row>
    <row r="163" spans="2:107" x14ac:dyDescent="0.35">
      <c r="B163" s="40" t="s">
        <v>106</v>
      </c>
      <c r="H163" s="41">
        <f>C166</f>
        <v>0</v>
      </c>
      <c r="I163" s="41">
        <f>H166</f>
        <v>0</v>
      </c>
      <c r="J163" s="41">
        <f t="shared" ref="J163" si="247">I166</f>
        <v>0</v>
      </c>
      <c r="K163" s="41">
        <f t="shared" ref="K163" si="248">J166</f>
        <v>0</v>
      </c>
      <c r="L163" s="41">
        <f t="shared" ref="L163" si="249">K166</f>
        <v>0</v>
      </c>
      <c r="M163" s="41">
        <f t="shared" ref="M163" si="250">L166</f>
        <v>0</v>
      </c>
      <c r="N163" s="41">
        <f t="shared" ref="N163" si="251">M166</f>
        <v>0</v>
      </c>
      <c r="O163" s="41">
        <f t="shared" ref="O163" si="252">N166</f>
        <v>15436041.642163334</v>
      </c>
      <c r="P163" s="41">
        <f t="shared" ref="P163" si="253">O166</f>
        <v>15089164.301890001</v>
      </c>
      <c r="Q163" s="41">
        <f t="shared" ref="Q163" si="254">P166</f>
        <v>14742286.961616667</v>
      </c>
      <c r="R163" s="41">
        <f t="shared" ref="R163" si="255">Q166</f>
        <v>14395409.621343333</v>
      </c>
      <c r="S163" s="41">
        <f t="shared" ref="S163" si="256">R166</f>
        <v>14048532.28107</v>
      </c>
      <c r="T163" s="41">
        <f t="shared" ref="T163" si="257">S166</f>
        <v>13701654.940796666</v>
      </c>
      <c r="U163" s="41">
        <f t="shared" ref="U163" si="258">T166</f>
        <v>13354777.600523332</v>
      </c>
      <c r="V163" s="41">
        <f t="shared" ref="V163" si="259">U166</f>
        <v>13007900.260249998</v>
      </c>
      <c r="W163" s="41">
        <f t="shared" ref="W163" si="260">V166</f>
        <v>12661022.919976665</v>
      </c>
      <c r="X163" s="41">
        <f t="shared" ref="X163" si="261">W166</f>
        <v>12314145.579703331</v>
      </c>
      <c r="Y163" s="41">
        <f t="shared" ref="Y163" si="262">X166</f>
        <v>11967268.239429997</v>
      </c>
      <c r="Z163" s="41">
        <f t="shared" ref="Z163" si="263">Y166</f>
        <v>11620390.899156664</v>
      </c>
      <c r="AA163" s="41">
        <f t="shared" ref="AA163" si="264">Z166</f>
        <v>11273513.55888333</v>
      </c>
      <c r="AB163" s="41">
        <f t="shared" ref="AB163" si="265">AA166</f>
        <v>10926636.218609996</v>
      </c>
      <c r="AC163" s="41">
        <f t="shared" ref="AC163" si="266">AB166</f>
        <v>10579758.878336662</v>
      </c>
      <c r="AD163" s="41">
        <f t="shared" ref="AD163" si="267">AC166</f>
        <v>10232881.538063329</v>
      </c>
      <c r="AE163" s="41">
        <f t="shared" ref="AE163" si="268">AD166</f>
        <v>9886004.197789995</v>
      </c>
      <c r="AF163" s="41">
        <f t="shared" ref="AF163" si="269">AE166</f>
        <v>9539126.8575166613</v>
      </c>
      <c r="AG163" s="41">
        <f t="shared" ref="AG163" si="270">AF166</f>
        <v>9192249.5172433276</v>
      </c>
      <c r="AH163" s="41">
        <f t="shared" ref="AH163" si="271">AG166</f>
        <v>8845372.1769699939</v>
      </c>
      <c r="AI163" s="41">
        <f t="shared" ref="AI163" si="272">AH166</f>
        <v>8498494.8366966601</v>
      </c>
      <c r="AJ163" s="41">
        <f t="shared" ref="AJ163" si="273">AI166</f>
        <v>8151617.4964233264</v>
      </c>
      <c r="AK163" s="41">
        <f t="shared" ref="AK163" si="274">AJ166</f>
        <v>7804740.1561499927</v>
      </c>
      <c r="AL163" s="41">
        <f t="shared" ref="AL163" si="275">AK166</f>
        <v>7457862.815876659</v>
      </c>
      <c r="AM163" s="41">
        <f t="shared" ref="AM163" si="276">AL166</f>
        <v>7110985.4756033253</v>
      </c>
      <c r="AN163" s="41">
        <f t="shared" ref="AN163" si="277">AM166</f>
        <v>6764108.1353299916</v>
      </c>
      <c r="AO163" s="41">
        <f t="shared" ref="AO163" si="278">AN166</f>
        <v>6417230.7950566579</v>
      </c>
      <c r="AP163" s="41">
        <f t="shared" ref="AP163" si="279">AO166</f>
        <v>6070353.4547833242</v>
      </c>
      <c r="AQ163" s="41">
        <f t="shared" ref="AQ163" si="280">AP166</f>
        <v>5723476.1145099904</v>
      </c>
      <c r="AR163" s="41">
        <f t="shared" ref="AR163" si="281">AQ166</f>
        <v>5376598.7742366567</v>
      </c>
      <c r="AS163" s="41">
        <f t="shared" ref="AS163" si="282">AR166</f>
        <v>5029721.433963323</v>
      </c>
      <c r="AT163" s="41">
        <f t="shared" ref="AT163" si="283">AS166</f>
        <v>4682844.0936899893</v>
      </c>
      <c r="AU163" s="41">
        <f t="shared" ref="AU163" si="284">AT166</f>
        <v>4335966.7534166556</v>
      </c>
      <c r="AV163" s="41">
        <f t="shared" ref="AV163" si="285">AU166</f>
        <v>3989089.4131433223</v>
      </c>
      <c r="AW163" s="41">
        <f t="shared" ref="AW163" si="286">AV166</f>
        <v>3642212.0728699891</v>
      </c>
      <c r="AX163" s="41">
        <f t="shared" ref="AX163" si="287">AW166</f>
        <v>3295334.7325966558</v>
      </c>
      <c r="AY163" s="41">
        <f t="shared" ref="AY163" si="288">AX166</f>
        <v>2948457.3923233226</v>
      </c>
      <c r="AZ163" s="41">
        <f t="shared" ref="AZ163" si="289">AY166</f>
        <v>2601580.0520499893</v>
      </c>
      <c r="BA163" s="41">
        <f t="shared" ref="BA163" si="290">AZ166</f>
        <v>2254702.7117766561</v>
      </c>
      <c r="BB163" s="41">
        <f t="shared" ref="BB163" si="291">BA166</f>
        <v>1907825.3715033229</v>
      </c>
      <c r="BC163" s="41">
        <f t="shared" ref="BC163" si="292">BB166</f>
        <v>1560948.0312299896</v>
      </c>
      <c r="BD163" s="41">
        <f t="shared" ref="BD163" si="293">BC166</f>
        <v>1214070.6909566564</v>
      </c>
      <c r="BE163" s="41">
        <f t="shared" ref="BE163" si="294">BD166</f>
        <v>867193.35068332299</v>
      </c>
      <c r="BF163" s="41">
        <f t="shared" ref="BF163" si="295">BE166</f>
        <v>520316.01040998963</v>
      </c>
      <c r="BG163" s="41">
        <f t="shared" ref="BG163" si="296">BF166</f>
        <v>173438.67013665626</v>
      </c>
      <c r="BH163" s="41">
        <f t="shared" ref="BH163" si="297">BG166</f>
        <v>0</v>
      </c>
      <c r="BI163" s="41">
        <f t="shared" ref="BI163" si="298">BH166</f>
        <v>0</v>
      </c>
      <c r="BJ163" s="41">
        <f t="shared" ref="BJ163" si="299">BI166</f>
        <v>0</v>
      </c>
      <c r="BK163" s="41">
        <f t="shared" ref="BK163" si="300">BJ166</f>
        <v>0</v>
      </c>
      <c r="BL163" s="41">
        <f t="shared" ref="BL163" si="301">BK166</f>
        <v>0</v>
      </c>
      <c r="BM163" s="41">
        <f t="shared" ref="BM163" si="302">BL166</f>
        <v>0</v>
      </c>
      <c r="BN163" s="41">
        <f t="shared" ref="BN163" si="303">BM166</f>
        <v>0</v>
      </c>
      <c r="BO163" s="41">
        <f t="shared" ref="BO163" si="304">BN166</f>
        <v>0</v>
      </c>
      <c r="BP163" s="41">
        <f t="shared" ref="BP163" si="305">BO166</f>
        <v>0</v>
      </c>
      <c r="BQ163" s="41">
        <f t="shared" ref="BQ163" si="306">BP166</f>
        <v>0</v>
      </c>
      <c r="BR163" s="41">
        <f t="shared" ref="BR163" si="307">BQ166</f>
        <v>0</v>
      </c>
      <c r="BS163" s="41">
        <f t="shared" ref="BS163" si="308">BR166</f>
        <v>0</v>
      </c>
      <c r="BT163" s="41">
        <f t="shared" ref="BT163" si="309">BS166</f>
        <v>0</v>
      </c>
      <c r="BU163" s="41">
        <f t="shared" ref="BU163" si="310">BT166</f>
        <v>0</v>
      </c>
      <c r="BV163" s="41">
        <f t="shared" ref="BV163" si="311">BU166</f>
        <v>0</v>
      </c>
      <c r="BW163" s="41">
        <f t="shared" ref="BW163" si="312">BV166</f>
        <v>0</v>
      </c>
      <c r="BX163" s="41">
        <f t="shared" ref="BX163" si="313">BW166</f>
        <v>0</v>
      </c>
      <c r="BY163" s="41">
        <f t="shared" ref="BY163" si="314">BX166</f>
        <v>0</v>
      </c>
      <c r="BZ163" s="41">
        <f t="shared" ref="BZ163" si="315">BY166</f>
        <v>0</v>
      </c>
      <c r="CA163" s="41">
        <f t="shared" ref="CA163" si="316">BZ166</f>
        <v>0</v>
      </c>
      <c r="CB163" s="41">
        <f t="shared" ref="CB163" si="317">CA166</f>
        <v>0</v>
      </c>
      <c r="CC163" s="41">
        <f t="shared" ref="CC163" si="318">CB166</f>
        <v>0</v>
      </c>
      <c r="CD163" s="41">
        <f t="shared" ref="CD163" si="319">CC166</f>
        <v>0</v>
      </c>
      <c r="CE163" s="41">
        <f t="shared" ref="CE163" si="320">CD166</f>
        <v>0</v>
      </c>
      <c r="CF163" s="41">
        <f t="shared" ref="CF163" si="321">CE166</f>
        <v>0</v>
      </c>
      <c r="CG163" s="41">
        <f t="shared" ref="CG163" si="322">CF166</f>
        <v>0</v>
      </c>
      <c r="CH163" s="41">
        <f t="shared" ref="CH163" si="323">CG166</f>
        <v>0</v>
      </c>
      <c r="CI163" s="41">
        <f t="shared" ref="CI163" si="324">CH166</f>
        <v>0</v>
      </c>
      <c r="CJ163" s="41">
        <f t="shared" ref="CJ163" si="325">CI166</f>
        <v>0</v>
      </c>
      <c r="CK163" s="41">
        <f t="shared" ref="CK163" si="326">CJ166</f>
        <v>0</v>
      </c>
      <c r="CL163" s="41">
        <f t="shared" ref="CL163" si="327">CK166</f>
        <v>0</v>
      </c>
      <c r="CM163" s="41">
        <f t="shared" ref="CM163" si="328">CL166</f>
        <v>0</v>
      </c>
      <c r="CN163" s="41">
        <f t="shared" ref="CN163" si="329">CM166</f>
        <v>0</v>
      </c>
      <c r="CO163" s="41">
        <f t="shared" ref="CO163" si="330">CN166</f>
        <v>0</v>
      </c>
      <c r="CP163" s="41">
        <f t="shared" ref="CP163" si="331">CO166</f>
        <v>0</v>
      </c>
      <c r="CQ163" s="41">
        <f t="shared" ref="CQ163" si="332">CP166</f>
        <v>0</v>
      </c>
      <c r="CR163" s="41">
        <f t="shared" ref="CR163" si="333">CQ166</f>
        <v>0</v>
      </c>
      <c r="CS163" s="41">
        <f t="shared" ref="CS163" si="334">CR166</f>
        <v>0</v>
      </c>
      <c r="CT163" s="41">
        <f t="shared" ref="CT163" si="335">CS166</f>
        <v>0</v>
      </c>
      <c r="CU163" s="41">
        <f t="shared" ref="CU163" si="336">CT166</f>
        <v>0</v>
      </c>
      <c r="CV163" s="41">
        <f t="shared" ref="CV163" si="337">CU166</f>
        <v>0</v>
      </c>
      <c r="CW163" s="41">
        <f t="shared" ref="CW163" si="338">CV166</f>
        <v>0</v>
      </c>
      <c r="CX163" s="41">
        <f t="shared" ref="CX163" si="339">CW166</f>
        <v>0</v>
      </c>
      <c r="CY163" s="41">
        <f t="shared" ref="CY163" si="340">CX166</f>
        <v>0</v>
      </c>
      <c r="CZ163" s="41">
        <f t="shared" ref="CZ163" si="341">CY166</f>
        <v>0</v>
      </c>
      <c r="DA163" s="41">
        <f t="shared" ref="DA163" si="342">CZ166</f>
        <v>0</v>
      </c>
      <c r="DB163" s="41">
        <f t="shared" ref="DB163" si="343">DA166</f>
        <v>0</v>
      </c>
      <c r="DC163" s="41">
        <f t="shared" ref="DC163" si="344">DB166</f>
        <v>0</v>
      </c>
    </row>
    <row r="164" spans="2:107" x14ac:dyDescent="0.35">
      <c r="B164" s="40" t="s">
        <v>111</v>
      </c>
      <c r="H164" s="41">
        <f t="shared" ref="H164:BS164" si="345">H$151</f>
        <v>0</v>
      </c>
      <c r="I164" s="41">
        <f t="shared" si="345"/>
        <v>0</v>
      </c>
      <c r="J164" s="41">
        <f t="shared" si="345"/>
        <v>0</v>
      </c>
      <c r="K164" s="41">
        <f t="shared" si="345"/>
        <v>0</v>
      </c>
      <c r="L164" s="41">
        <f t="shared" si="345"/>
        <v>0</v>
      </c>
      <c r="M164" s="41">
        <f t="shared" si="345"/>
        <v>0</v>
      </c>
      <c r="N164" s="41">
        <f t="shared" si="345"/>
        <v>15609480.3123</v>
      </c>
      <c r="O164" s="41">
        <f t="shared" si="345"/>
        <v>0</v>
      </c>
      <c r="P164" s="41">
        <f t="shared" si="345"/>
        <v>0</v>
      </c>
      <c r="Q164" s="41">
        <f t="shared" si="345"/>
        <v>0</v>
      </c>
      <c r="R164" s="41">
        <f t="shared" si="345"/>
        <v>0</v>
      </c>
      <c r="S164" s="41">
        <f t="shared" si="345"/>
        <v>0</v>
      </c>
      <c r="T164" s="41">
        <f t="shared" si="345"/>
        <v>0</v>
      </c>
      <c r="U164" s="41">
        <f t="shared" si="345"/>
        <v>0</v>
      </c>
      <c r="V164" s="41">
        <f t="shared" si="345"/>
        <v>0</v>
      </c>
      <c r="W164" s="41">
        <f t="shared" si="345"/>
        <v>0</v>
      </c>
      <c r="X164" s="41">
        <f t="shared" si="345"/>
        <v>0</v>
      </c>
      <c r="Y164" s="41">
        <f t="shared" si="345"/>
        <v>0</v>
      </c>
      <c r="Z164" s="41">
        <f t="shared" si="345"/>
        <v>0</v>
      </c>
      <c r="AA164" s="41">
        <f t="shared" si="345"/>
        <v>0</v>
      </c>
      <c r="AB164" s="41">
        <f t="shared" si="345"/>
        <v>0</v>
      </c>
      <c r="AC164" s="41">
        <f t="shared" si="345"/>
        <v>0</v>
      </c>
      <c r="AD164" s="41">
        <f t="shared" si="345"/>
        <v>0</v>
      </c>
      <c r="AE164" s="41">
        <f t="shared" si="345"/>
        <v>0</v>
      </c>
      <c r="AF164" s="41">
        <f t="shared" si="345"/>
        <v>0</v>
      </c>
      <c r="AG164" s="41">
        <f t="shared" si="345"/>
        <v>0</v>
      </c>
      <c r="AH164" s="41">
        <f t="shared" si="345"/>
        <v>0</v>
      </c>
      <c r="AI164" s="41">
        <f t="shared" si="345"/>
        <v>0</v>
      </c>
      <c r="AJ164" s="41">
        <f t="shared" si="345"/>
        <v>0</v>
      </c>
      <c r="AK164" s="41">
        <f t="shared" si="345"/>
        <v>0</v>
      </c>
      <c r="AL164" s="41">
        <f t="shared" si="345"/>
        <v>0</v>
      </c>
      <c r="AM164" s="41">
        <f t="shared" si="345"/>
        <v>0</v>
      </c>
      <c r="AN164" s="41">
        <f t="shared" si="345"/>
        <v>0</v>
      </c>
      <c r="AO164" s="41">
        <f t="shared" si="345"/>
        <v>0</v>
      </c>
      <c r="AP164" s="41">
        <f t="shared" si="345"/>
        <v>0</v>
      </c>
      <c r="AQ164" s="41">
        <f t="shared" si="345"/>
        <v>0</v>
      </c>
      <c r="AR164" s="41">
        <f t="shared" si="345"/>
        <v>0</v>
      </c>
      <c r="AS164" s="41">
        <f t="shared" si="345"/>
        <v>0</v>
      </c>
      <c r="AT164" s="41">
        <f t="shared" si="345"/>
        <v>0</v>
      </c>
      <c r="AU164" s="41">
        <f t="shared" si="345"/>
        <v>0</v>
      </c>
      <c r="AV164" s="41">
        <f t="shared" si="345"/>
        <v>0</v>
      </c>
      <c r="AW164" s="41">
        <f t="shared" si="345"/>
        <v>0</v>
      </c>
      <c r="AX164" s="41">
        <f t="shared" si="345"/>
        <v>0</v>
      </c>
      <c r="AY164" s="41">
        <f t="shared" si="345"/>
        <v>0</v>
      </c>
      <c r="AZ164" s="41">
        <f t="shared" si="345"/>
        <v>0</v>
      </c>
      <c r="BA164" s="41">
        <f t="shared" si="345"/>
        <v>0</v>
      </c>
      <c r="BB164" s="41">
        <f t="shared" si="345"/>
        <v>0</v>
      </c>
      <c r="BC164" s="41">
        <f t="shared" si="345"/>
        <v>0</v>
      </c>
      <c r="BD164" s="41">
        <f t="shared" si="345"/>
        <v>0</v>
      </c>
      <c r="BE164" s="41">
        <f t="shared" si="345"/>
        <v>0</v>
      </c>
      <c r="BF164" s="41">
        <f t="shared" si="345"/>
        <v>0</v>
      </c>
      <c r="BG164" s="41">
        <f t="shared" si="345"/>
        <v>0</v>
      </c>
      <c r="BH164" s="41">
        <f t="shared" si="345"/>
        <v>0</v>
      </c>
      <c r="BI164" s="41">
        <f t="shared" si="345"/>
        <v>0</v>
      </c>
      <c r="BJ164" s="41">
        <f t="shared" si="345"/>
        <v>0</v>
      </c>
      <c r="BK164" s="41">
        <f t="shared" si="345"/>
        <v>0</v>
      </c>
      <c r="BL164" s="41">
        <f t="shared" si="345"/>
        <v>0</v>
      </c>
      <c r="BM164" s="41">
        <f t="shared" si="345"/>
        <v>0</v>
      </c>
      <c r="BN164" s="41">
        <f t="shared" si="345"/>
        <v>0</v>
      </c>
      <c r="BO164" s="41">
        <f t="shared" si="345"/>
        <v>0</v>
      </c>
      <c r="BP164" s="41">
        <f t="shared" si="345"/>
        <v>0</v>
      </c>
      <c r="BQ164" s="41">
        <f t="shared" si="345"/>
        <v>0</v>
      </c>
      <c r="BR164" s="41">
        <f t="shared" si="345"/>
        <v>0</v>
      </c>
      <c r="BS164" s="41">
        <f t="shared" si="345"/>
        <v>0</v>
      </c>
      <c r="BT164" s="41">
        <f t="shared" ref="BT164:DC164" si="346">BT$151</f>
        <v>0</v>
      </c>
      <c r="BU164" s="41">
        <f t="shared" si="346"/>
        <v>0</v>
      </c>
      <c r="BV164" s="41">
        <f t="shared" si="346"/>
        <v>0</v>
      </c>
      <c r="BW164" s="41">
        <f t="shared" si="346"/>
        <v>0</v>
      </c>
      <c r="BX164" s="41">
        <f t="shared" si="346"/>
        <v>0</v>
      </c>
      <c r="BY164" s="41">
        <f t="shared" si="346"/>
        <v>0</v>
      </c>
      <c r="BZ164" s="41">
        <f t="shared" si="346"/>
        <v>0</v>
      </c>
      <c r="CA164" s="41">
        <f t="shared" si="346"/>
        <v>0</v>
      </c>
      <c r="CB164" s="41">
        <f t="shared" si="346"/>
        <v>0</v>
      </c>
      <c r="CC164" s="41">
        <f t="shared" si="346"/>
        <v>0</v>
      </c>
      <c r="CD164" s="41">
        <f t="shared" si="346"/>
        <v>0</v>
      </c>
      <c r="CE164" s="41">
        <f t="shared" si="346"/>
        <v>0</v>
      </c>
      <c r="CF164" s="41">
        <f t="shared" si="346"/>
        <v>0</v>
      </c>
      <c r="CG164" s="41">
        <f t="shared" si="346"/>
        <v>0</v>
      </c>
      <c r="CH164" s="41">
        <f t="shared" si="346"/>
        <v>0</v>
      </c>
      <c r="CI164" s="41">
        <f t="shared" si="346"/>
        <v>0</v>
      </c>
      <c r="CJ164" s="41">
        <f t="shared" si="346"/>
        <v>0</v>
      </c>
      <c r="CK164" s="41">
        <f t="shared" si="346"/>
        <v>0</v>
      </c>
      <c r="CL164" s="41">
        <f t="shared" si="346"/>
        <v>0</v>
      </c>
      <c r="CM164" s="41">
        <f t="shared" si="346"/>
        <v>0</v>
      </c>
      <c r="CN164" s="41">
        <f t="shared" si="346"/>
        <v>0</v>
      </c>
      <c r="CO164" s="41">
        <f t="shared" si="346"/>
        <v>0</v>
      </c>
      <c r="CP164" s="41">
        <f t="shared" si="346"/>
        <v>0</v>
      </c>
      <c r="CQ164" s="41">
        <f t="shared" si="346"/>
        <v>0</v>
      </c>
      <c r="CR164" s="41">
        <f t="shared" si="346"/>
        <v>0</v>
      </c>
      <c r="CS164" s="41">
        <f t="shared" si="346"/>
        <v>0</v>
      </c>
      <c r="CT164" s="41">
        <f t="shared" si="346"/>
        <v>0</v>
      </c>
      <c r="CU164" s="41">
        <f t="shared" si="346"/>
        <v>0</v>
      </c>
      <c r="CV164" s="41">
        <f t="shared" si="346"/>
        <v>0</v>
      </c>
      <c r="CW164" s="41">
        <f t="shared" si="346"/>
        <v>0</v>
      </c>
      <c r="CX164" s="41">
        <f t="shared" si="346"/>
        <v>0</v>
      </c>
      <c r="CY164" s="41">
        <f t="shared" si="346"/>
        <v>0</v>
      </c>
      <c r="CZ164" s="41">
        <f t="shared" si="346"/>
        <v>0</v>
      </c>
      <c r="DA164" s="41">
        <f t="shared" si="346"/>
        <v>0</v>
      </c>
      <c r="DB164" s="41">
        <f t="shared" si="346"/>
        <v>0</v>
      </c>
      <c r="DC164" s="41">
        <f t="shared" si="346"/>
        <v>0</v>
      </c>
    </row>
    <row r="165" spans="2:107" x14ac:dyDescent="0.35">
      <c r="B165" s="40" t="s">
        <v>95</v>
      </c>
      <c r="H165" s="41">
        <f>-(H164/2)*Inflation_WACC_Taxes_Price!$C$28-MIN(H163,SUM(C164:$C164)*Inflation_WACC_Taxes_Price!$C$28)</f>
        <v>0</v>
      </c>
      <c r="I165" s="41">
        <f>-(I164/2)*Inflation_WACC_Taxes_Price!$C$28-MIN(I163,SUM($C164:H164)*Inflation_WACC_Taxes_Price!$C$28)</f>
        <v>0</v>
      </c>
      <c r="J165" s="41">
        <f>-(J164/2)*Inflation_WACC_Taxes_Price!$C$28-MIN(J163,SUM($C164:I164)*Inflation_WACC_Taxes_Price!$C$28)</f>
        <v>0</v>
      </c>
      <c r="K165" s="41">
        <f>-(K164/2)*Inflation_WACC_Taxes_Price!$C$28-MIN(K163,SUM($C164:J164)*Inflation_WACC_Taxes_Price!$C$28)</f>
        <v>0</v>
      </c>
      <c r="L165" s="41">
        <f>-(L164/2)*Inflation_WACC_Taxes_Price!$C$28-MIN(L163,SUM($C164:K164)*Inflation_WACC_Taxes_Price!$C$28)</f>
        <v>0</v>
      </c>
      <c r="M165" s="41">
        <f>-(M164/2)*Inflation_WACC_Taxes_Price!$C$28-MIN(M163,SUM($C164:L164)*Inflation_WACC_Taxes_Price!$C$28)</f>
        <v>0</v>
      </c>
      <c r="N165" s="41">
        <f>-(N164/2)*Inflation_WACC_Taxes_Price!$C$28-MIN(N163,SUM($C164:M164)*Inflation_WACC_Taxes_Price!$C$28)</f>
        <v>-173438.67013666668</v>
      </c>
      <c r="O165" s="41">
        <f>-(O164/2)*Inflation_WACC_Taxes_Price!$C$28-MIN(O163,SUM($C164:N164)*Inflation_WACC_Taxes_Price!$C$28)</f>
        <v>-346877.34027333336</v>
      </c>
      <c r="P165" s="41">
        <f>-(P164/2)*Inflation_WACC_Taxes_Price!$C$28-MIN(P163,SUM($C164:O164)*Inflation_WACC_Taxes_Price!$C$28)</f>
        <v>-346877.34027333336</v>
      </c>
      <c r="Q165" s="41">
        <f>-(Q164/2)*Inflation_WACC_Taxes_Price!$C$28-MIN(Q163,SUM($C164:P164)*Inflation_WACC_Taxes_Price!$C$28)</f>
        <v>-346877.34027333336</v>
      </c>
      <c r="R165" s="41">
        <f>-(R164/2)*Inflation_WACC_Taxes_Price!$C$28-MIN(R163,SUM($C164:Q164)*Inflation_WACC_Taxes_Price!$C$28)</f>
        <v>-346877.34027333336</v>
      </c>
      <c r="S165" s="41">
        <f>-(S164/2)*Inflation_WACC_Taxes_Price!$C$28-MIN(S163,SUM($C164:R164)*Inflation_WACC_Taxes_Price!$C$28)</f>
        <v>-346877.34027333336</v>
      </c>
      <c r="T165" s="41">
        <f>-(T164/2)*Inflation_WACC_Taxes_Price!$C$28-MIN(T163,SUM($C164:S164)*Inflation_WACC_Taxes_Price!$C$28)</f>
        <v>-346877.34027333336</v>
      </c>
      <c r="U165" s="41">
        <f>-(U164/2)*Inflation_WACC_Taxes_Price!$C$28-MIN(U163,SUM($C164:T164)*Inflation_WACC_Taxes_Price!$C$28)</f>
        <v>-346877.34027333336</v>
      </c>
      <c r="V165" s="41">
        <f>-(V164/2)*Inflation_WACC_Taxes_Price!$C$28-MIN(V163,SUM($C164:U164)*Inflation_WACC_Taxes_Price!$C$28)</f>
        <v>-346877.34027333336</v>
      </c>
      <c r="W165" s="41">
        <f>-(W164/2)*Inflation_WACC_Taxes_Price!$C$28-MIN(W163,SUM($C164:V164)*Inflation_WACC_Taxes_Price!$C$28)</f>
        <v>-346877.34027333336</v>
      </c>
      <c r="X165" s="41">
        <f>-(X164/2)*Inflation_WACC_Taxes_Price!$C$28-MIN(X163,SUM($C164:W164)*Inflation_WACC_Taxes_Price!$C$28)</f>
        <v>-346877.34027333336</v>
      </c>
      <c r="Y165" s="41">
        <f>-(Y164/2)*Inflation_WACC_Taxes_Price!$C$28-MIN(Y163,SUM($C164:X164)*Inflation_WACC_Taxes_Price!$C$28)</f>
        <v>-346877.34027333336</v>
      </c>
      <c r="Z165" s="41">
        <f>-(Z164/2)*Inflation_WACC_Taxes_Price!$C$28-MIN(Z163,SUM($C164:Y164)*Inflation_WACC_Taxes_Price!$C$28)</f>
        <v>-346877.34027333336</v>
      </c>
      <c r="AA165" s="41">
        <f>-(AA164/2)*Inflation_WACC_Taxes_Price!$C$28-MIN(AA163,SUM($C164:Z164)*Inflation_WACC_Taxes_Price!$C$28)</f>
        <v>-346877.34027333336</v>
      </c>
      <c r="AB165" s="41">
        <f>-(AB164/2)*Inflation_WACC_Taxes_Price!$C$28-MIN(AB163,SUM($C164:AA164)*Inflation_WACC_Taxes_Price!$C$28)</f>
        <v>-346877.34027333336</v>
      </c>
      <c r="AC165" s="41">
        <f>-(AC164/2)*Inflation_WACC_Taxes_Price!$C$28-MIN(AC163,SUM($C164:AB164)*Inflation_WACC_Taxes_Price!$C$28)</f>
        <v>-346877.34027333336</v>
      </c>
      <c r="AD165" s="41">
        <f>-(AD164/2)*Inflation_WACC_Taxes_Price!$C$28-MIN(AD163,SUM($C164:AC164)*Inflation_WACC_Taxes_Price!$C$28)</f>
        <v>-346877.34027333336</v>
      </c>
      <c r="AE165" s="41">
        <f>-(AE164/2)*Inflation_WACC_Taxes_Price!$C$28-MIN(AE163,SUM($C164:AD164)*Inflation_WACC_Taxes_Price!$C$28)</f>
        <v>-346877.34027333336</v>
      </c>
      <c r="AF165" s="41">
        <f>-(AF164/2)*Inflation_WACC_Taxes_Price!$C$28-MIN(AF163,SUM($C164:AE164)*Inflation_WACC_Taxes_Price!$C$28)</f>
        <v>-346877.34027333336</v>
      </c>
      <c r="AG165" s="41">
        <f>-(AG164/2)*Inflation_WACC_Taxes_Price!$C$28-MIN(AG163,SUM($C164:AF164)*Inflation_WACC_Taxes_Price!$C$28)</f>
        <v>-346877.34027333336</v>
      </c>
      <c r="AH165" s="41">
        <f>-(AH164/2)*Inflation_WACC_Taxes_Price!$C$28-MIN(AH163,SUM($C164:AG164)*Inflation_WACC_Taxes_Price!$C$28)</f>
        <v>-346877.34027333336</v>
      </c>
      <c r="AI165" s="41">
        <f>-(AI164/2)*Inflation_WACC_Taxes_Price!$C$28-MIN(AI163,SUM($C164:AH164)*Inflation_WACC_Taxes_Price!$C$28)</f>
        <v>-346877.34027333336</v>
      </c>
      <c r="AJ165" s="41">
        <f>-(AJ164/2)*Inflation_WACC_Taxes_Price!$C$28-MIN(AJ163,SUM($C164:AI164)*Inflation_WACC_Taxes_Price!$C$28)</f>
        <v>-346877.34027333336</v>
      </c>
      <c r="AK165" s="41">
        <f>-(AK164/2)*Inflation_WACC_Taxes_Price!$C$28-MIN(AK163,SUM($C164:AJ164)*Inflation_WACC_Taxes_Price!$C$28)</f>
        <v>-346877.34027333336</v>
      </c>
      <c r="AL165" s="41">
        <f>-(AL164/2)*Inflation_WACC_Taxes_Price!$C$28-MIN(AL163,SUM($C164:AK164)*Inflation_WACC_Taxes_Price!$C$28)</f>
        <v>-346877.34027333336</v>
      </c>
      <c r="AM165" s="41">
        <f>-(AM164/2)*Inflation_WACC_Taxes_Price!$C$28-MIN(AM163,SUM($C164:AL164)*Inflation_WACC_Taxes_Price!$C$28)</f>
        <v>-346877.34027333336</v>
      </c>
      <c r="AN165" s="41">
        <f>-(AN164/2)*Inflation_WACC_Taxes_Price!$C$28-MIN(AN163,SUM($C164:AM164)*Inflation_WACC_Taxes_Price!$C$28)</f>
        <v>-346877.34027333336</v>
      </c>
      <c r="AO165" s="41">
        <f>-(AO164/2)*Inflation_WACC_Taxes_Price!$C$28-MIN(AO163,SUM($C164:AN164)*Inflation_WACC_Taxes_Price!$C$28)</f>
        <v>-346877.34027333336</v>
      </c>
      <c r="AP165" s="41">
        <f>-(AP164/2)*Inflation_WACC_Taxes_Price!$C$28-MIN(AP163,SUM($C164:AO164)*Inflation_WACC_Taxes_Price!$C$28)</f>
        <v>-346877.34027333336</v>
      </c>
      <c r="AQ165" s="41">
        <f>-(AQ164/2)*Inflation_WACC_Taxes_Price!$C$28-MIN(AQ163,SUM($C164:AP164)*Inflation_WACC_Taxes_Price!$C$28)</f>
        <v>-346877.34027333336</v>
      </c>
      <c r="AR165" s="41">
        <f>-(AR164/2)*Inflation_WACC_Taxes_Price!$C$28-MIN(AR163,SUM($C164:AQ164)*Inflation_WACC_Taxes_Price!$C$28)</f>
        <v>-346877.34027333336</v>
      </c>
      <c r="AS165" s="41">
        <f>-(AS164/2)*Inflation_WACC_Taxes_Price!$C$28-MIN(AS163,SUM($C164:AR164)*Inflation_WACC_Taxes_Price!$C$28)</f>
        <v>-346877.34027333336</v>
      </c>
      <c r="AT165" s="41">
        <f>-(AT164/2)*Inflation_WACC_Taxes_Price!$C$28-MIN(AT163,SUM($C164:AS164)*Inflation_WACC_Taxes_Price!$C$28)</f>
        <v>-346877.34027333336</v>
      </c>
      <c r="AU165" s="41">
        <f>-(AU164/2)*Inflation_WACC_Taxes_Price!$C$28-MIN(AU163,SUM($C164:AT164)*Inflation_WACC_Taxes_Price!$C$28)</f>
        <v>-346877.34027333336</v>
      </c>
      <c r="AV165" s="41">
        <f>-(AV164/2)*Inflation_WACC_Taxes_Price!$C$28-MIN(AV163,SUM($C164:AU164)*Inflation_WACC_Taxes_Price!$C$28)</f>
        <v>-346877.34027333336</v>
      </c>
      <c r="AW165" s="41">
        <f>-(AW164/2)*Inflation_WACC_Taxes_Price!$C$28-MIN(AW163,SUM($C164:AV164)*Inflation_WACC_Taxes_Price!$C$28)</f>
        <v>-346877.34027333336</v>
      </c>
      <c r="AX165" s="41">
        <f>-(AX164/2)*Inflation_WACC_Taxes_Price!$C$28-MIN(AX163,SUM($C164:AW164)*Inflation_WACC_Taxes_Price!$C$28)</f>
        <v>-346877.34027333336</v>
      </c>
      <c r="AY165" s="41">
        <f>-(AY164/2)*Inflation_WACC_Taxes_Price!$C$28-MIN(AY163,SUM($C164:AX164)*Inflation_WACC_Taxes_Price!$C$28)</f>
        <v>-346877.34027333336</v>
      </c>
      <c r="AZ165" s="41">
        <f>-(AZ164/2)*Inflation_WACC_Taxes_Price!$C$28-MIN(AZ163,SUM($C164:AY164)*Inflation_WACC_Taxes_Price!$C$28)</f>
        <v>-346877.34027333336</v>
      </c>
      <c r="BA165" s="41">
        <f>-(BA164/2)*Inflation_WACC_Taxes_Price!$C$28-MIN(BA163,SUM($C164:AZ164)*Inflation_WACC_Taxes_Price!$C$28)</f>
        <v>-346877.34027333336</v>
      </c>
      <c r="BB165" s="41">
        <f>-(BB164/2)*Inflation_WACC_Taxes_Price!$C$28-MIN(BB163,SUM($C164:BA164)*Inflation_WACC_Taxes_Price!$C$28)</f>
        <v>-346877.34027333336</v>
      </c>
      <c r="BC165" s="41">
        <f>-(BC164/2)*Inflation_WACC_Taxes_Price!$C$28-MIN(BC163,SUM($C164:BB164)*Inflation_WACC_Taxes_Price!$C$28)</f>
        <v>-346877.34027333336</v>
      </c>
      <c r="BD165" s="41">
        <f>-(BD164/2)*Inflation_WACC_Taxes_Price!$C$28-MIN(BD163,SUM($C164:BC164)*Inflation_WACC_Taxes_Price!$C$28)</f>
        <v>-346877.34027333336</v>
      </c>
      <c r="BE165" s="41">
        <f>-(BE164/2)*Inflation_WACC_Taxes_Price!$C$28-MIN(BE163,SUM($C164:BD164)*Inflation_WACC_Taxes_Price!$C$28)</f>
        <v>-346877.34027333336</v>
      </c>
      <c r="BF165" s="41">
        <f>-(BF164/2)*Inflation_WACC_Taxes_Price!$C$28-MIN(BF163,SUM($C164:BE164)*Inflation_WACC_Taxes_Price!$C$28)</f>
        <v>-346877.34027333336</v>
      </c>
      <c r="BG165" s="41">
        <f>-(BG164/2)*Inflation_WACC_Taxes_Price!$C$28-MIN(BG163,SUM($C164:BF164)*Inflation_WACC_Taxes_Price!$C$28)</f>
        <v>-173438.67013665626</v>
      </c>
      <c r="BH165" s="41">
        <f>-(BH164/2)*Inflation_WACC_Taxes_Price!$C$28-MIN(BH163,SUM($C164:BG164)*Inflation_WACC_Taxes_Price!$C$28)</f>
        <v>0</v>
      </c>
      <c r="BI165" s="41">
        <f>-(BI164/2)*Inflation_WACC_Taxes_Price!$C$28-MIN(BI163,SUM($C164:BH164)*Inflation_WACC_Taxes_Price!$C$28)</f>
        <v>0</v>
      </c>
      <c r="BJ165" s="41">
        <f>-(BJ164/2)*Inflation_WACC_Taxes_Price!$C$28-MIN(BJ163,SUM($C164:BI164)*Inflation_WACC_Taxes_Price!$C$28)</f>
        <v>0</v>
      </c>
      <c r="BK165" s="41">
        <f>-(BK164/2)*Inflation_WACC_Taxes_Price!$C$28-MIN(BK163,SUM($C164:BJ164)*Inflation_WACC_Taxes_Price!$C$28)</f>
        <v>0</v>
      </c>
      <c r="BL165" s="41">
        <f>-(BL164/2)*Inflation_WACC_Taxes_Price!$C$28-MIN(BL163,SUM($C164:BK164)*Inflation_WACC_Taxes_Price!$C$28)</f>
        <v>0</v>
      </c>
      <c r="BM165" s="41">
        <f>-(BM164/2)*Inflation_WACC_Taxes_Price!$C$28-MIN(BM163,SUM($C164:BL164)*Inflation_WACC_Taxes_Price!$C$28)</f>
        <v>0</v>
      </c>
      <c r="BN165" s="41">
        <f>-(BN164/2)*Inflation_WACC_Taxes_Price!$C$28-MIN(BN163,SUM($C164:BM164)*Inflation_WACC_Taxes_Price!$C$28)</f>
        <v>0</v>
      </c>
      <c r="BO165" s="41">
        <f>-(BO164/2)*Inflation_WACC_Taxes_Price!$C$28-MIN(BO163,SUM($C164:BN164)*Inflation_WACC_Taxes_Price!$C$28)</f>
        <v>0</v>
      </c>
      <c r="BP165" s="41">
        <f>-(BP164/2)*Inflation_WACC_Taxes_Price!$C$28-MIN(BP163,SUM($C164:BO164)*Inflation_WACC_Taxes_Price!$C$28)</f>
        <v>0</v>
      </c>
      <c r="BQ165" s="41">
        <f>-(BQ164/2)*Inflation_WACC_Taxes_Price!$C$28-MIN(BQ163,SUM($C164:BP164)*Inflation_WACC_Taxes_Price!$C$28)</f>
        <v>0</v>
      </c>
      <c r="BR165" s="41">
        <f>-(BR164/2)*Inflation_WACC_Taxes_Price!$C$28-MIN(BR163,SUM($C164:BQ164)*Inflation_WACC_Taxes_Price!$C$28)</f>
        <v>0</v>
      </c>
      <c r="BS165" s="41">
        <f>-(BS164/2)*Inflation_WACC_Taxes_Price!$C$28-MIN(BS163,SUM($C164:BR164)*Inflation_WACC_Taxes_Price!$C$28)</f>
        <v>0</v>
      </c>
      <c r="BT165" s="41">
        <f>-(BT164/2)*Inflation_WACC_Taxes_Price!$C$28-MIN(BT163,SUM($C164:BS164)*Inflation_WACC_Taxes_Price!$C$28)</f>
        <v>0</v>
      </c>
      <c r="BU165" s="41">
        <f>-(BU164/2)*Inflation_WACC_Taxes_Price!$C$28-MIN(BU163,SUM($C164:BT164)*Inflation_WACC_Taxes_Price!$C$28)</f>
        <v>0</v>
      </c>
      <c r="BV165" s="41">
        <f>-(BV164/2)*Inflation_WACC_Taxes_Price!$C$28-MIN(BV163,SUM($C164:BU164)*Inflation_WACC_Taxes_Price!$C$28)</f>
        <v>0</v>
      </c>
      <c r="BW165" s="41">
        <f>-(BW164/2)*Inflation_WACC_Taxes_Price!$C$28-MIN(BW163,SUM($C164:BV164)*Inflation_WACC_Taxes_Price!$C$28)</f>
        <v>0</v>
      </c>
      <c r="BX165" s="41">
        <f>-(BX164/2)*Inflation_WACC_Taxes_Price!$C$28-MIN(BX163,SUM($C164:BW164)*Inflation_WACC_Taxes_Price!$C$28)</f>
        <v>0</v>
      </c>
      <c r="BY165" s="41">
        <f>-(BY164/2)*Inflation_WACC_Taxes_Price!$C$28-MIN(BY163,SUM($C164:BX164)*Inflation_WACC_Taxes_Price!$C$28)</f>
        <v>0</v>
      </c>
      <c r="BZ165" s="41">
        <f>-(BZ164/2)*Inflation_WACC_Taxes_Price!$C$28-MIN(BZ163,SUM($C164:BY164)*Inflation_WACC_Taxes_Price!$C$28)</f>
        <v>0</v>
      </c>
      <c r="CA165" s="41">
        <f>-(CA164/2)*Inflation_WACC_Taxes_Price!$C$28-MIN(CA163,SUM($C164:BZ164)*Inflation_WACC_Taxes_Price!$C$28)</f>
        <v>0</v>
      </c>
      <c r="CB165" s="41">
        <f>-(CB164/2)*Inflation_WACC_Taxes_Price!$C$28-MIN(CB163,SUM($C164:CA164)*Inflation_WACC_Taxes_Price!$C$28)</f>
        <v>0</v>
      </c>
      <c r="CC165" s="41">
        <f>-(CC164/2)*Inflation_WACC_Taxes_Price!$C$28-MIN(CC163,SUM($C164:CB164)*Inflation_WACC_Taxes_Price!$C$28)</f>
        <v>0</v>
      </c>
      <c r="CD165" s="41">
        <f>-(CD164/2)*Inflation_WACC_Taxes_Price!$C$28-MIN(CD163,SUM($C164:CC164)*Inflation_WACC_Taxes_Price!$C$28)</f>
        <v>0</v>
      </c>
      <c r="CE165" s="41">
        <f>-(CE164/2)*Inflation_WACC_Taxes_Price!$C$28-MIN(CE163,SUM($C164:CD164)*Inflation_WACC_Taxes_Price!$C$28)</f>
        <v>0</v>
      </c>
      <c r="CF165" s="41">
        <f>-(CF164/2)*Inflation_WACC_Taxes_Price!$C$28-MIN(CF163,SUM($C164:CE164)*Inflation_WACC_Taxes_Price!$C$28)</f>
        <v>0</v>
      </c>
      <c r="CG165" s="41">
        <f>-(CG164/2)*Inflation_WACC_Taxes_Price!$C$28-MIN(CG163,SUM($C164:CF164)*Inflation_WACC_Taxes_Price!$C$28)</f>
        <v>0</v>
      </c>
      <c r="CH165" s="41">
        <f>-(CH164/2)*Inflation_WACC_Taxes_Price!$C$28-MIN(CH163,SUM($C164:CG164)*Inflation_WACC_Taxes_Price!$C$28)</f>
        <v>0</v>
      </c>
      <c r="CI165" s="41">
        <f>-(CI164/2)*Inflation_WACC_Taxes_Price!$C$28-MIN(CI163,SUM($C164:CH164)*Inflation_WACC_Taxes_Price!$C$28)</f>
        <v>0</v>
      </c>
      <c r="CJ165" s="41">
        <f>-(CJ164/2)*Inflation_WACC_Taxes_Price!$C$28-MIN(CJ163,SUM($C164:CI164)*Inflation_WACC_Taxes_Price!$C$28)</f>
        <v>0</v>
      </c>
      <c r="CK165" s="41">
        <f>-(CK164/2)*Inflation_WACC_Taxes_Price!$C$28-MIN(CK163,SUM($C164:CJ164)*Inflation_WACC_Taxes_Price!$C$28)</f>
        <v>0</v>
      </c>
      <c r="CL165" s="41">
        <f>-(CL164/2)*Inflation_WACC_Taxes_Price!$C$28-MIN(CL163,SUM($C164:CK164)*Inflation_WACC_Taxes_Price!$C$28)</f>
        <v>0</v>
      </c>
      <c r="CM165" s="41">
        <f>-(CM164/2)*Inflation_WACC_Taxes_Price!$C$28-MIN(CM163,SUM($C164:CL164)*Inflation_WACC_Taxes_Price!$C$28)</f>
        <v>0</v>
      </c>
      <c r="CN165" s="41">
        <f>-(CN164/2)*Inflation_WACC_Taxes_Price!$C$28-MIN(CN163,SUM($C164:CM164)*Inflation_WACC_Taxes_Price!$C$28)</f>
        <v>0</v>
      </c>
      <c r="CO165" s="41">
        <f>-(CO164/2)*Inflation_WACC_Taxes_Price!$C$28-MIN(CO163,SUM($C164:CN164)*Inflation_WACC_Taxes_Price!$C$28)</f>
        <v>0</v>
      </c>
      <c r="CP165" s="41">
        <f>-(CP164/2)*Inflation_WACC_Taxes_Price!$C$28-MIN(CP163,SUM($C164:CO164)*Inflation_WACC_Taxes_Price!$C$28)</f>
        <v>0</v>
      </c>
      <c r="CQ165" s="41">
        <f>-(CQ164/2)*Inflation_WACC_Taxes_Price!$C$28-MIN(CQ163,SUM($C164:CP164)*Inflation_WACC_Taxes_Price!$C$28)</f>
        <v>0</v>
      </c>
      <c r="CR165" s="41">
        <f>-(CR164/2)*Inflation_WACC_Taxes_Price!$C$28-MIN(CR163,SUM($C164:CQ164)*Inflation_WACC_Taxes_Price!$C$28)</f>
        <v>0</v>
      </c>
      <c r="CS165" s="41">
        <f>-(CS164/2)*Inflation_WACC_Taxes_Price!$C$28-MIN(CS163,SUM($C164:CR164)*Inflation_WACC_Taxes_Price!$C$28)</f>
        <v>0</v>
      </c>
      <c r="CT165" s="41">
        <f>-(CT164/2)*Inflation_WACC_Taxes_Price!$C$28-MIN(CT163,SUM($C164:CS164)*Inflation_WACC_Taxes_Price!$C$28)</f>
        <v>0</v>
      </c>
      <c r="CU165" s="41">
        <f>-(CU164/2)*Inflation_WACC_Taxes_Price!$C$28-MIN(CU163,SUM($C164:CT164)*Inflation_WACC_Taxes_Price!$C$28)</f>
        <v>0</v>
      </c>
      <c r="CV165" s="41">
        <f>-(CV164/2)*Inflation_WACC_Taxes_Price!$C$28-MIN(CV163,SUM($C164:CU164)*Inflation_WACC_Taxes_Price!$C$28)</f>
        <v>0</v>
      </c>
      <c r="CW165" s="41">
        <f>-(CW164/2)*Inflation_WACC_Taxes_Price!$C$28-MIN(CW163,SUM($C164:CV164)*Inflation_WACC_Taxes_Price!$C$28)</f>
        <v>0</v>
      </c>
      <c r="CX165" s="41">
        <f>-(CX164/2)*Inflation_WACC_Taxes_Price!$C$28-MIN(CX163,SUM($C164:CW164)*Inflation_WACC_Taxes_Price!$C$28)</f>
        <v>0</v>
      </c>
      <c r="CY165" s="41">
        <f>-(CY164/2)*Inflation_WACC_Taxes_Price!$C$28-MIN(CY163,SUM($C164:CX164)*Inflation_WACC_Taxes_Price!$C$28)</f>
        <v>0</v>
      </c>
      <c r="CZ165" s="41">
        <f>-(CZ164/2)*Inflation_WACC_Taxes_Price!$C$28-MIN(CZ163,SUM($C164:CY164)*Inflation_WACC_Taxes_Price!$C$28)</f>
        <v>0</v>
      </c>
      <c r="DA165" s="41">
        <f>-(DA164/2)*Inflation_WACC_Taxes_Price!$C$28-MIN(DA163,SUM($C164:CZ164)*Inflation_WACC_Taxes_Price!$C$28)</f>
        <v>0</v>
      </c>
      <c r="DB165" s="41">
        <f>-(DB164/2)*Inflation_WACC_Taxes_Price!$C$28-MIN(DB163,SUM($C164:DA164)*Inflation_WACC_Taxes_Price!$C$28)</f>
        <v>0</v>
      </c>
      <c r="DC165" s="41">
        <f>-(DC164/2)*Inflation_WACC_Taxes_Price!$C$28-MIN(DC163,SUM($C164:DB164)*Inflation_WACC_Taxes_Price!$C$28)</f>
        <v>0</v>
      </c>
    </row>
    <row r="166" spans="2:107" x14ac:dyDescent="0.35">
      <c r="B166" s="40" t="s">
        <v>107</v>
      </c>
      <c r="H166" s="41">
        <f>H163+H164+H165</f>
        <v>0</v>
      </c>
      <c r="I166" s="41">
        <f>I163+I164+I165</f>
        <v>0</v>
      </c>
      <c r="J166" s="41">
        <f t="shared" ref="J166:BU166" si="347">J163+J164+J165</f>
        <v>0</v>
      </c>
      <c r="K166" s="41">
        <f t="shared" si="347"/>
        <v>0</v>
      </c>
      <c r="L166" s="41">
        <f t="shared" si="347"/>
        <v>0</v>
      </c>
      <c r="M166" s="41">
        <f t="shared" si="347"/>
        <v>0</v>
      </c>
      <c r="N166" s="41">
        <f t="shared" si="347"/>
        <v>15436041.642163334</v>
      </c>
      <c r="O166" s="41">
        <f t="shared" si="347"/>
        <v>15089164.301890001</v>
      </c>
      <c r="P166" s="41">
        <f t="shared" si="347"/>
        <v>14742286.961616667</v>
      </c>
      <c r="Q166" s="41">
        <f t="shared" si="347"/>
        <v>14395409.621343333</v>
      </c>
      <c r="R166" s="41">
        <f t="shared" si="347"/>
        <v>14048532.28107</v>
      </c>
      <c r="S166" s="41">
        <f t="shared" si="347"/>
        <v>13701654.940796666</v>
      </c>
      <c r="T166" s="41">
        <f t="shared" si="347"/>
        <v>13354777.600523332</v>
      </c>
      <c r="U166" s="41">
        <f t="shared" si="347"/>
        <v>13007900.260249998</v>
      </c>
      <c r="V166" s="41">
        <f t="shared" si="347"/>
        <v>12661022.919976665</v>
      </c>
      <c r="W166" s="41">
        <f t="shared" si="347"/>
        <v>12314145.579703331</v>
      </c>
      <c r="X166" s="41">
        <f t="shared" si="347"/>
        <v>11967268.239429997</v>
      </c>
      <c r="Y166" s="41">
        <f t="shared" si="347"/>
        <v>11620390.899156664</v>
      </c>
      <c r="Z166" s="41">
        <f t="shared" si="347"/>
        <v>11273513.55888333</v>
      </c>
      <c r="AA166" s="41">
        <f t="shared" si="347"/>
        <v>10926636.218609996</v>
      </c>
      <c r="AB166" s="41">
        <f t="shared" si="347"/>
        <v>10579758.878336662</v>
      </c>
      <c r="AC166" s="41">
        <f t="shared" si="347"/>
        <v>10232881.538063329</v>
      </c>
      <c r="AD166" s="41">
        <f t="shared" si="347"/>
        <v>9886004.197789995</v>
      </c>
      <c r="AE166" s="41">
        <f t="shared" si="347"/>
        <v>9539126.8575166613</v>
      </c>
      <c r="AF166" s="41">
        <f t="shared" si="347"/>
        <v>9192249.5172433276</v>
      </c>
      <c r="AG166" s="41">
        <f t="shared" si="347"/>
        <v>8845372.1769699939</v>
      </c>
      <c r="AH166" s="41">
        <f t="shared" si="347"/>
        <v>8498494.8366966601</v>
      </c>
      <c r="AI166" s="41">
        <f t="shared" si="347"/>
        <v>8151617.4964233264</v>
      </c>
      <c r="AJ166" s="41">
        <f t="shared" si="347"/>
        <v>7804740.1561499927</v>
      </c>
      <c r="AK166" s="41">
        <f t="shared" si="347"/>
        <v>7457862.815876659</v>
      </c>
      <c r="AL166" s="41">
        <f t="shared" si="347"/>
        <v>7110985.4756033253</v>
      </c>
      <c r="AM166" s="41">
        <f t="shared" si="347"/>
        <v>6764108.1353299916</v>
      </c>
      <c r="AN166" s="41">
        <f t="shared" si="347"/>
        <v>6417230.7950566579</v>
      </c>
      <c r="AO166" s="41">
        <f t="shared" si="347"/>
        <v>6070353.4547833242</v>
      </c>
      <c r="AP166" s="41">
        <f t="shared" si="347"/>
        <v>5723476.1145099904</v>
      </c>
      <c r="AQ166" s="41">
        <f t="shared" si="347"/>
        <v>5376598.7742366567</v>
      </c>
      <c r="AR166" s="41">
        <f t="shared" si="347"/>
        <v>5029721.433963323</v>
      </c>
      <c r="AS166" s="41">
        <f t="shared" si="347"/>
        <v>4682844.0936899893</v>
      </c>
      <c r="AT166" s="41">
        <f t="shared" si="347"/>
        <v>4335966.7534166556</v>
      </c>
      <c r="AU166" s="41">
        <f t="shared" si="347"/>
        <v>3989089.4131433223</v>
      </c>
      <c r="AV166" s="41">
        <f t="shared" si="347"/>
        <v>3642212.0728699891</v>
      </c>
      <c r="AW166" s="41">
        <f t="shared" si="347"/>
        <v>3295334.7325966558</v>
      </c>
      <c r="AX166" s="41">
        <f t="shared" si="347"/>
        <v>2948457.3923233226</v>
      </c>
      <c r="AY166" s="41">
        <f t="shared" si="347"/>
        <v>2601580.0520499893</v>
      </c>
      <c r="AZ166" s="41">
        <f t="shared" si="347"/>
        <v>2254702.7117766561</v>
      </c>
      <c r="BA166" s="41">
        <f t="shared" si="347"/>
        <v>1907825.3715033229</v>
      </c>
      <c r="BB166" s="41">
        <f t="shared" si="347"/>
        <v>1560948.0312299896</v>
      </c>
      <c r="BC166" s="41">
        <f t="shared" si="347"/>
        <v>1214070.6909566564</v>
      </c>
      <c r="BD166" s="41">
        <f t="shared" si="347"/>
        <v>867193.35068332299</v>
      </c>
      <c r="BE166" s="41">
        <f t="shared" si="347"/>
        <v>520316.01040998963</v>
      </c>
      <c r="BF166" s="41">
        <f t="shared" si="347"/>
        <v>173438.67013665626</v>
      </c>
      <c r="BG166" s="41">
        <f t="shared" si="347"/>
        <v>0</v>
      </c>
      <c r="BH166" s="41">
        <f t="shared" si="347"/>
        <v>0</v>
      </c>
      <c r="BI166" s="41">
        <f t="shared" si="347"/>
        <v>0</v>
      </c>
      <c r="BJ166" s="41">
        <f t="shared" si="347"/>
        <v>0</v>
      </c>
      <c r="BK166" s="41">
        <f t="shared" si="347"/>
        <v>0</v>
      </c>
      <c r="BL166" s="41">
        <f t="shared" si="347"/>
        <v>0</v>
      </c>
      <c r="BM166" s="41">
        <f t="shared" si="347"/>
        <v>0</v>
      </c>
      <c r="BN166" s="41">
        <f t="shared" si="347"/>
        <v>0</v>
      </c>
      <c r="BO166" s="41">
        <f t="shared" si="347"/>
        <v>0</v>
      </c>
      <c r="BP166" s="41">
        <f t="shared" si="347"/>
        <v>0</v>
      </c>
      <c r="BQ166" s="41">
        <f t="shared" si="347"/>
        <v>0</v>
      </c>
      <c r="BR166" s="41">
        <f t="shared" si="347"/>
        <v>0</v>
      </c>
      <c r="BS166" s="41">
        <f t="shared" si="347"/>
        <v>0</v>
      </c>
      <c r="BT166" s="41">
        <f t="shared" si="347"/>
        <v>0</v>
      </c>
      <c r="BU166" s="41">
        <f t="shared" si="347"/>
        <v>0</v>
      </c>
      <c r="BV166" s="41">
        <f t="shared" ref="BV166:DC166" si="348">BV163+BV164+BV165</f>
        <v>0</v>
      </c>
      <c r="BW166" s="41">
        <f t="shared" si="348"/>
        <v>0</v>
      </c>
      <c r="BX166" s="41">
        <f t="shared" si="348"/>
        <v>0</v>
      </c>
      <c r="BY166" s="41">
        <f t="shared" si="348"/>
        <v>0</v>
      </c>
      <c r="BZ166" s="41">
        <f t="shared" si="348"/>
        <v>0</v>
      </c>
      <c r="CA166" s="41">
        <f t="shared" si="348"/>
        <v>0</v>
      </c>
      <c r="CB166" s="41">
        <f t="shared" si="348"/>
        <v>0</v>
      </c>
      <c r="CC166" s="41">
        <f t="shared" si="348"/>
        <v>0</v>
      </c>
      <c r="CD166" s="41">
        <f t="shared" si="348"/>
        <v>0</v>
      </c>
      <c r="CE166" s="41">
        <f t="shared" si="348"/>
        <v>0</v>
      </c>
      <c r="CF166" s="41">
        <f t="shared" si="348"/>
        <v>0</v>
      </c>
      <c r="CG166" s="41">
        <f t="shared" si="348"/>
        <v>0</v>
      </c>
      <c r="CH166" s="41">
        <f t="shared" si="348"/>
        <v>0</v>
      </c>
      <c r="CI166" s="41">
        <f t="shared" si="348"/>
        <v>0</v>
      </c>
      <c r="CJ166" s="41">
        <f t="shared" si="348"/>
        <v>0</v>
      </c>
      <c r="CK166" s="41">
        <f t="shared" si="348"/>
        <v>0</v>
      </c>
      <c r="CL166" s="41">
        <f t="shared" si="348"/>
        <v>0</v>
      </c>
      <c r="CM166" s="41">
        <f t="shared" si="348"/>
        <v>0</v>
      </c>
      <c r="CN166" s="41">
        <f t="shared" si="348"/>
        <v>0</v>
      </c>
      <c r="CO166" s="41">
        <f t="shared" si="348"/>
        <v>0</v>
      </c>
      <c r="CP166" s="41">
        <f t="shared" si="348"/>
        <v>0</v>
      </c>
      <c r="CQ166" s="41">
        <f t="shared" si="348"/>
        <v>0</v>
      </c>
      <c r="CR166" s="41">
        <f t="shared" si="348"/>
        <v>0</v>
      </c>
      <c r="CS166" s="41">
        <f t="shared" si="348"/>
        <v>0</v>
      </c>
      <c r="CT166" s="41">
        <f t="shared" si="348"/>
        <v>0</v>
      </c>
      <c r="CU166" s="41">
        <f t="shared" si="348"/>
        <v>0</v>
      </c>
      <c r="CV166" s="41">
        <f t="shared" si="348"/>
        <v>0</v>
      </c>
      <c r="CW166" s="41">
        <f t="shared" si="348"/>
        <v>0</v>
      </c>
      <c r="CX166" s="41">
        <f t="shared" si="348"/>
        <v>0</v>
      </c>
      <c r="CY166" s="41">
        <f t="shared" si="348"/>
        <v>0</v>
      </c>
      <c r="CZ166" s="41">
        <f t="shared" si="348"/>
        <v>0</v>
      </c>
      <c r="DA166" s="41">
        <f t="shared" si="348"/>
        <v>0</v>
      </c>
      <c r="DB166" s="41">
        <f t="shared" si="348"/>
        <v>0</v>
      </c>
      <c r="DC166" s="41">
        <f t="shared" si="348"/>
        <v>0</v>
      </c>
    </row>
    <row r="167" spans="2:107" x14ac:dyDescent="0.35">
      <c r="B167" s="40"/>
    </row>
    <row r="168" spans="2:107" x14ac:dyDescent="0.35">
      <c r="B168" t="str">
        <f>B$90</f>
        <v>Newton TS</v>
      </c>
    </row>
    <row r="169" spans="2:107" x14ac:dyDescent="0.35">
      <c r="B169" s="40" t="s">
        <v>102</v>
      </c>
      <c r="H169" s="41">
        <f>C172</f>
        <v>0</v>
      </c>
      <c r="I169" s="41">
        <f>H172</f>
        <v>0</v>
      </c>
      <c r="J169" s="41">
        <f t="shared" ref="J169" si="349">I172</f>
        <v>0</v>
      </c>
      <c r="K169" s="41">
        <f t="shared" ref="K169" si="350">J172</f>
        <v>0</v>
      </c>
      <c r="L169" s="41">
        <f t="shared" ref="L169" si="351">K172</f>
        <v>0</v>
      </c>
      <c r="M169" s="41">
        <f t="shared" ref="M169" si="352">L172</f>
        <v>0</v>
      </c>
      <c r="N169" s="41">
        <f t="shared" ref="N169" si="353">M172</f>
        <v>0</v>
      </c>
      <c r="O169" s="41">
        <f t="shared" ref="O169" si="354">N172</f>
        <v>0</v>
      </c>
      <c r="P169" s="41">
        <f t="shared" ref="P169" si="355">O172</f>
        <v>9852529.4781119991</v>
      </c>
      <c r="Q169" s="41">
        <f t="shared" ref="Q169" si="356">P172</f>
        <v>9064327.1198630389</v>
      </c>
      <c r="R169" s="41">
        <f t="shared" ref="R169" si="357">Q172</f>
        <v>8339180.9502739962</v>
      </c>
      <c r="S169" s="41">
        <f t="shared" ref="S169" si="358">R172</f>
        <v>7672046.4742520768</v>
      </c>
      <c r="T169" s="41">
        <f t="shared" ref="T169" si="359">S172</f>
        <v>7058282.7563119102</v>
      </c>
      <c r="U169" s="41">
        <f t="shared" ref="U169" si="360">T172</f>
        <v>6493620.1358069573</v>
      </c>
      <c r="V169" s="41">
        <f t="shared" ref="V169" si="361">U172</f>
        <v>5974130.5249424009</v>
      </c>
      <c r="W169" s="41">
        <f t="shared" ref="W169" si="362">V172</f>
        <v>5496200.0829470083</v>
      </c>
      <c r="X169" s="41">
        <f t="shared" ref="X169" si="363">W172</f>
        <v>5056504.0763112474</v>
      </c>
      <c r="Y169" s="41">
        <f t="shared" ref="Y169" si="364">X172</f>
        <v>4651983.7502063476</v>
      </c>
      <c r="Z169" s="41">
        <f t="shared" ref="Z169" si="365">Y172</f>
        <v>4279825.0501898397</v>
      </c>
      <c r="AA169" s="41">
        <f t="shared" ref="AA169" si="366">Z172</f>
        <v>3937439.0461746524</v>
      </c>
      <c r="AB169" s="41">
        <f t="shared" ref="AB169" si="367">AA172</f>
        <v>3622443.92248068</v>
      </c>
      <c r="AC169" s="41">
        <f t="shared" ref="AC169" si="368">AB172</f>
        <v>3332648.4086822257</v>
      </c>
      <c r="AD169" s="41">
        <f t="shared" ref="AD169" si="369">AC172</f>
        <v>3066036.5359876477</v>
      </c>
      <c r="AE169" s="41">
        <f t="shared" ref="AE169" si="370">AD172</f>
        <v>2820753.6131086359</v>
      </c>
      <c r="AF169" s="41">
        <f t="shared" ref="AF169" si="371">AE172</f>
        <v>2595093.3240599451</v>
      </c>
      <c r="AG169" s="41">
        <f t="shared" ref="AG169" si="372">AF172</f>
        <v>2387485.8581351493</v>
      </c>
      <c r="AH169" s="41">
        <f t="shared" ref="AH169" si="373">AG172</f>
        <v>2196486.9894843372</v>
      </c>
      <c r="AI169" s="41">
        <f t="shared" ref="AI169" si="374">AH172</f>
        <v>2020768.0303255902</v>
      </c>
      <c r="AJ169" s="41">
        <f t="shared" ref="AJ169" si="375">AI172</f>
        <v>1859106.5878995429</v>
      </c>
      <c r="AK169" s="41">
        <f t="shared" ref="AK169" si="376">AJ172</f>
        <v>1710378.0608675794</v>
      </c>
      <c r="AL169" s="41">
        <f t="shared" ref="AL169" si="377">AK172</f>
        <v>1573547.8159981731</v>
      </c>
      <c r="AM169" s="41">
        <f t="shared" ref="AM169" si="378">AL172</f>
        <v>1447663.9907183193</v>
      </c>
      <c r="AN169" s="41">
        <f t="shared" ref="AN169" si="379">AM172</f>
        <v>1331850.8714608538</v>
      </c>
      <c r="AO169" s="41">
        <f t="shared" ref="AO169" si="380">AN172</f>
        <v>1225302.8017439856</v>
      </c>
      <c r="AP169" s="41">
        <f t="shared" ref="AP169" si="381">AO172</f>
        <v>1127278.5776044668</v>
      </c>
      <c r="AQ169" s="41">
        <f t="shared" ref="AQ169" si="382">AP172</f>
        <v>1037096.2913961095</v>
      </c>
      <c r="AR169" s="41">
        <f t="shared" ref="AR169" si="383">AQ172</f>
        <v>954128.58808442077</v>
      </c>
      <c r="AS169" s="41">
        <f t="shared" ref="AS169" si="384">AR172</f>
        <v>877798.30103766709</v>
      </c>
      <c r="AT169" s="41">
        <f t="shared" ref="AT169" si="385">AS172</f>
        <v>807574.43695465371</v>
      </c>
      <c r="AU169" s="41">
        <f t="shared" ref="AU169" si="386">AT172</f>
        <v>742968.48199828144</v>
      </c>
      <c r="AV169" s="41">
        <f t="shared" ref="AV169" si="387">AU172</f>
        <v>683531.00343841896</v>
      </c>
      <c r="AW169" s="41">
        <f t="shared" ref="AW169" si="388">AV172</f>
        <v>628848.52316334541</v>
      </c>
      <c r="AX169" s="41">
        <f t="shared" ref="AX169" si="389">AW172</f>
        <v>578540.64131027774</v>
      </c>
      <c r="AY169" s="41">
        <f t="shared" ref="AY169" si="390">AX172</f>
        <v>532257.39000545559</v>
      </c>
      <c r="AZ169" s="41">
        <f t="shared" ref="AZ169" si="391">AY172</f>
        <v>489676.79880501912</v>
      </c>
      <c r="BA169" s="41">
        <f t="shared" ref="BA169" si="392">AZ172</f>
        <v>450502.65490061761</v>
      </c>
      <c r="BB169" s="41">
        <f t="shared" ref="BB169" si="393">BA172</f>
        <v>414462.44250856817</v>
      </c>
      <c r="BC169" s="41">
        <f t="shared" ref="BC169" si="394">BB172</f>
        <v>381305.4471078827</v>
      </c>
      <c r="BD169" s="41">
        <f t="shared" ref="BD169" si="395">BC172</f>
        <v>350801.01133925212</v>
      </c>
      <c r="BE169" s="41">
        <f t="shared" ref="BE169" si="396">BD172</f>
        <v>322736.93043211196</v>
      </c>
      <c r="BF169" s="41">
        <f t="shared" ref="BF169" si="397">BE172</f>
        <v>296917.97599754302</v>
      </c>
      <c r="BG169" s="41">
        <f t="shared" ref="BG169" si="398">BF172</f>
        <v>273164.5379177396</v>
      </c>
      <c r="BH169" s="41">
        <f t="shared" ref="BH169" si="399">BG172</f>
        <v>251311.37488432042</v>
      </c>
      <c r="BI169" s="41">
        <f t="shared" ref="BI169" si="400">BH172</f>
        <v>0</v>
      </c>
      <c r="BJ169" s="41">
        <f t="shared" ref="BJ169" si="401">BI172</f>
        <v>0</v>
      </c>
      <c r="BK169" s="41">
        <f t="shared" ref="BK169" si="402">BJ172</f>
        <v>0</v>
      </c>
      <c r="BL169" s="41">
        <f t="shared" ref="BL169" si="403">BK172</f>
        <v>0</v>
      </c>
      <c r="BM169" s="41">
        <f t="shared" ref="BM169" si="404">BL172</f>
        <v>0</v>
      </c>
      <c r="BN169" s="41">
        <f t="shared" ref="BN169" si="405">BM172</f>
        <v>0</v>
      </c>
      <c r="BO169" s="41">
        <f t="shared" ref="BO169" si="406">BN172</f>
        <v>0</v>
      </c>
      <c r="BP169" s="41">
        <f t="shared" ref="BP169" si="407">BO172</f>
        <v>0</v>
      </c>
      <c r="BQ169" s="41">
        <f t="shared" ref="BQ169" si="408">BP172</f>
        <v>0</v>
      </c>
      <c r="BR169" s="41">
        <f t="shared" ref="BR169" si="409">BQ172</f>
        <v>0</v>
      </c>
      <c r="BS169" s="41">
        <f t="shared" ref="BS169" si="410">BR172</f>
        <v>0</v>
      </c>
      <c r="BT169" s="41">
        <f t="shared" ref="BT169" si="411">BS172</f>
        <v>0</v>
      </c>
      <c r="BU169" s="41">
        <f t="shared" ref="BU169" si="412">BT172</f>
        <v>0</v>
      </c>
      <c r="BV169" s="41">
        <f t="shared" ref="BV169" si="413">BU172</f>
        <v>0</v>
      </c>
      <c r="BW169" s="41">
        <f t="shared" ref="BW169" si="414">BV172</f>
        <v>0</v>
      </c>
      <c r="BX169" s="41">
        <f t="shared" ref="BX169" si="415">BW172</f>
        <v>0</v>
      </c>
      <c r="BY169" s="41">
        <f t="shared" ref="BY169" si="416">BX172</f>
        <v>0</v>
      </c>
      <c r="BZ169" s="41">
        <f t="shared" ref="BZ169" si="417">BY172</f>
        <v>0</v>
      </c>
      <c r="CA169" s="41">
        <f t="shared" ref="CA169" si="418">BZ172</f>
        <v>0</v>
      </c>
      <c r="CB169" s="41">
        <f t="shared" ref="CB169" si="419">CA172</f>
        <v>0</v>
      </c>
      <c r="CC169" s="41">
        <f t="shared" ref="CC169" si="420">CB172</f>
        <v>0</v>
      </c>
      <c r="CD169" s="41">
        <f t="shared" ref="CD169" si="421">CC172</f>
        <v>0</v>
      </c>
      <c r="CE169" s="41">
        <f t="shared" ref="CE169" si="422">CD172</f>
        <v>0</v>
      </c>
      <c r="CF169" s="41">
        <f t="shared" ref="CF169" si="423">CE172</f>
        <v>0</v>
      </c>
      <c r="CG169" s="41">
        <f t="shared" ref="CG169" si="424">CF172</f>
        <v>0</v>
      </c>
      <c r="CH169" s="41">
        <f t="shared" ref="CH169" si="425">CG172</f>
        <v>0</v>
      </c>
      <c r="CI169" s="41">
        <f t="shared" ref="CI169" si="426">CH172</f>
        <v>0</v>
      </c>
      <c r="CJ169" s="41">
        <f t="shared" ref="CJ169" si="427">CI172</f>
        <v>0</v>
      </c>
      <c r="CK169" s="41">
        <f t="shared" ref="CK169" si="428">CJ172</f>
        <v>0</v>
      </c>
      <c r="CL169" s="41">
        <f t="shared" ref="CL169" si="429">CK172</f>
        <v>0</v>
      </c>
      <c r="CM169" s="41">
        <f t="shared" ref="CM169" si="430">CL172</f>
        <v>0</v>
      </c>
      <c r="CN169" s="41">
        <f t="shared" ref="CN169" si="431">CM172</f>
        <v>0</v>
      </c>
      <c r="CO169" s="41">
        <f t="shared" ref="CO169" si="432">CN172</f>
        <v>0</v>
      </c>
      <c r="CP169" s="41">
        <f t="shared" ref="CP169" si="433">CO172</f>
        <v>0</v>
      </c>
      <c r="CQ169" s="41">
        <f t="shared" ref="CQ169" si="434">CP172</f>
        <v>0</v>
      </c>
      <c r="CR169" s="41">
        <f t="shared" ref="CR169" si="435">CQ172</f>
        <v>0</v>
      </c>
      <c r="CS169" s="41">
        <f t="shared" ref="CS169" si="436">CR172</f>
        <v>0</v>
      </c>
      <c r="CT169" s="41">
        <f t="shared" ref="CT169" si="437">CS172</f>
        <v>0</v>
      </c>
      <c r="CU169" s="41">
        <f t="shared" ref="CU169" si="438">CT172</f>
        <v>0</v>
      </c>
      <c r="CV169" s="41">
        <f t="shared" ref="CV169" si="439">CU172</f>
        <v>0</v>
      </c>
      <c r="CW169" s="41">
        <f t="shared" ref="CW169" si="440">CV172</f>
        <v>0</v>
      </c>
      <c r="CX169" s="41">
        <f t="shared" ref="CX169" si="441">CW172</f>
        <v>0</v>
      </c>
      <c r="CY169" s="41">
        <f t="shared" ref="CY169" si="442">CX172</f>
        <v>0</v>
      </c>
      <c r="CZ169" s="41">
        <f t="shared" ref="CZ169" si="443">CY172</f>
        <v>0</v>
      </c>
      <c r="DA169" s="41">
        <f t="shared" ref="DA169" si="444">CZ172</f>
        <v>0</v>
      </c>
      <c r="DB169" s="41">
        <f t="shared" ref="DB169" si="445">DA172</f>
        <v>0</v>
      </c>
      <c r="DC169" s="41">
        <f t="shared" ref="DC169" si="446">DB172</f>
        <v>0</v>
      </c>
    </row>
    <row r="170" spans="2:107" x14ac:dyDescent="0.35">
      <c r="B170" s="40" t="s">
        <v>111</v>
      </c>
      <c r="H170" s="41">
        <f>H$152</f>
        <v>0</v>
      </c>
      <c r="I170" s="41">
        <f t="shared" ref="I170:BT170" si="447">I$152</f>
        <v>0</v>
      </c>
      <c r="J170" s="41">
        <f t="shared" si="447"/>
        <v>0</v>
      </c>
      <c r="K170" s="41">
        <f t="shared" si="447"/>
        <v>0</v>
      </c>
      <c r="L170" s="41">
        <f t="shared" si="447"/>
        <v>0</v>
      </c>
      <c r="M170" s="41">
        <f t="shared" si="447"/>
        <v>0</v>
      </c>
      <c r="N170" s="41">
        <f t="shared" si="447"/>
        <v>0</v>
      </c>
      <c r="O170" s="41">
        <f t="shared" si="447"/>
        <v>10263051.5397</v>
      </c>
      <c r="P170" s="41">
        <f t="shared" si="447"/>
        <v>0</v>
      </c>
      <c r="Q170" s="41">
        <f t="shared" si="447"/>
        <v>0</v>
      </c>
      <c r="R170" s="41">
        <f t="shared" si="447"/>
        <v>0</v>
      </c>
      <c r="S170" s="41">
        <f t="shared" si="447"/>
        <v>0</v>
      </c>
      <c r="T170" s="41">
        <f t="shared" si="447"/>
        <v>0</v>
      </c>
      <c r="U170" s="41">
        <f t="shared" si="447"/>
        <v>0</v>
      </c>
      <c r="V170" s="41">
        <f t="shared" si="447"/>
        <v>0</v>
      </c>
      <c r="W170" s="41">
        <f t="shared" si="447"/>
        <v>0</v>
      </c>
      <c r="X170" s="41">
        <f t="shared" si="447"/>
        <v>0</v>
      </c>
      <c r="Y170" s="41">
        <f t="shared" si="447"/>
        <v>0</v>
      </c>
      <c r="Z170" s="41">
        <f t="shared" si="447"/>
        <v>0</v>
      </c>
      <c r="AA170" s="41">
        <f t="shared" si="447"/>
        <v>0</v>
      </c>
      <c r="AB170" s="41">
        <f t="shared" si="447"/>
        <v>0</v>
      </c>
      <c r="AC170" s="41">
        <f t="shared" si="447"/>
        <v>0</v>
      </c>
      <c r="AD170" s="41">
        <f t="shared" si="447"/>
        <v>0</v>
      </c>
      <c r="AE170" s="41">
        <f t="shared" si="447"/>
        <v>0</v>
      </c>
      <c r="AF170" s="41">
        <f t="shared" si="447"/>
        <v>0</v>
      </c>
      <c r="AG170" s="41">
        <f t="shared" si="447"/>
        <v>0</v>
      </c>
      <c r="AH170" s="41">
        <f t="shared" si="447"/>
        <v>0</v>
      </c>
      <c r="AI170" s="41">
        <f t="shared" si="447"/>
        <v>0</v>
      </c>
      <c r="AJ170" s="41">
        <f t="shared" si="447"/>
        <v>0</v>
      </c>
      <c r="AK170" s="41">
        <f t="shared" si="447"/>
        <v>0</v>
      </c>
      <c r="AL170" s="41">
        <f t="shared" si="447"/>
        <v>0</v>
      </c>
      <c r="AM170" s="41">
        <f t="shared" si="447"/>
        <v>0</v>
      </c>
      <c r="AN170" s="41">
        <f t="shared" si="447"/>
        <v>0</v>
      </c>
      <c r="AO170" s="41">
        <f t="shared" si="447"/>
        <v>0</v>
      </c>
      <c r="AP170" s="41">
        <f t="shared" si="447"/>
        <v>0</v>
      </c>
      <c r="AQ170" s="41">
        <f t="shared" si="447"/>
        <v>0</v>
      </c>
      <c r="AR170" s="41">
        <f t="shared" si="447"/>
        <v>0</v>
      </c>
      <c r="AS170" s="41">
        <f t="shared" si="447"/>
        <v>0</v>
      </c>
      <c r="AT170" s="41">
        <f t="shared" si="447"/>
        <v>0</v>
      </c>
      <c r="AU170" s="41">
        <f t="shared" si="447"/>
        <v>0</v>
      </c>
      <c r="AV170" s="41">
        <f t="shared" si="447"/>
        <v>0</v>
      </c>
      <c r="AW170" s="41">
        <f t="shared" si="447"/>
        <v>0</v>
      </c>
      <c r="AX170" s="41">
        <f t="shared" si="447"/>
        <v>0</v>
      </c>
      <c r="AY170" s="41">
        <f t="shared" si="447"/>
        <v>0</v>
      </c>
      <c r="AZ170" s="41">
        <f t="shared" si="447"/>
        <v>0</v>
      </c>
      <c r="BA170" s="41">
        <f t="shared" si="447"/>
        <v>0</v>
      </c>
      <c r="BB170" s="41">
        <f t="shared" si="447"/>
        <v>0</v>
      </c>
      <c r="BC170" s="41">
        <f t="shared" si="447"/>
        <v>0</v>
      </c>
      <c r="BD170" s="41">
        <f t="shared" si="447"/>
        <v>0</v>
      </c>
      <c r="BE170" s="41">
        <f t="shared" si="447"/>
        <v>0</v>
      </c>
      <c r="BF170" s="41">
        <f t="shared" si="447"/>
        <v>0</v>
      </c>
      <c r="BG170" s="41">
        <f t="shared" si="447"/>
        <v>0</v>
      </c>
      <c r="BH170" s="41">
        <f t="shared" si="447"/>
        <v>0</v>
      </c>
      <c r="BI170" s="41">
        <f t="shared" si="447"/>
        <v>0</v>
      </c>
      <c r="BJ170" s="41">
        <f t="shared" si="447"/>
        <v>0</v>
      </c>
      <c r="BK170" s="41">
        <f t="shared" si="447"/>
        <v>0</v>
      </c>
      <c r="BL170" s="41">
        <f t="shared" si="447"/>
        <v>0</v>
      </c>
      <c r="BM170" s="41">
        <f t="shared" si="447"/>
        <v>0</v>
      </c>
      <c r="BN170" s="41">
        <f t="shared" si="447"/>
        <v>0</v>
      </c>
      <c r="BO170" s="41">
        <f t="shared" si="447"/>
        <v>0</v>
      </c>
      <c r="BP170" s="41">
        <f t="shared" si="447"/>
        <v>0</v>
      </c>
      <c r="BQ170" s="41">
        <f t="shared" si="447"/>
        <v>0</v>
      </c>
      <c r="BR170" s="41">
        <f t="shared" si="447"/>
        <v>0</v>
      </c>
      <c r="BS170" s="41">
        <f t="shared" si="447"/>
        <v>0</v>
      </c>
      <c r="BT170" s="41">
        <f t="shared" si="447"/>
        <v>0</v>
      </c>
      <c r="BU170" s="41">
        <f t="shared" ref="BU170:DC170" si="448">BU$152</f>
        <v>0</v>
      </c>
      <c r="BV170" s="41">
        <f t="shared" si="448"/>
        <v>0</v>
      </c>
      <c r="BW170" s="41">
        <f t="shared" si="448"/>
        <v>0</v>
      </c>
      <c r="BX170" s="41">
        <f t="shared" si="448"/>
        <v>0</v>
      </c>
      <c r="BY170" s="41">
        <f t="shared" si="448"/>
        <v>0</v>
      </c>
      <c r="BZ170" s="41">
        <f t="shared" si="448"/>
        <v>0</v>
      </c>
      <c r="CA170" s="41">
        <f t="shared" si="448"/>
        <v>0</v>
      </c>
      <c r="CB170" s="41">
        <f t="shared" si="448"/>
        <v>0</v>
      </c>
      <c r="CC170" s="41">
        <f t="shared" si="448"/>
        <v>0</v>
      </c>
      <c r="CD170" s="41">
        <f t="shared" si="448"/>
        <v>0</v>
      </c>
      <c r="CE170" s="41">
        <f t="shared" si="448"/>
        <v>0</v>
      </c>
      <c r="CF170" s="41">
        <f t="shared" si="448"/>
        <v>0</v>
      </c>
      <c r="CG170" s="41">
        <f t="shared" si="448"/>
        <v>0</v>
      </c>
      <c r="CH170" s="41">
        <f t="shared" si="448"/>
        <v>0</v>
      </c>
      <c r="CI170" s="41">
        <f t="shared" si="448"/>
        <v>0</v>
      </c>
      <c r="CJ170" s="41">
        <f t="shared" si="448"/>
        <v>0</v>
      </c>
      <c r="CK170" s="41">
        <f t="shared" si="448"/>
        <v>0</v>
      </c>
      <c r="CL170" s="41">
        <f t="shared" si="448"/>
        <v>0</v>
      </c>
      <c r="CM170" s="41">
        <f t="shared" si="448"/>
        <v>0</v>
      </c>
      <c r="CN170" s="41">
        <f t="shared" si="448"/>
        <v>0</v>
      </c>
      <c r="CO170" s="41">
        <f t="shared" si="448"/>
        <v>0</v>
      </c>
      <c r="CP170" s="41">
        <f t="shared" si="448"/>
        <v>0</v>
      </c>
      <c r="CQ170" s="41">
        <f t="shared" si="448"/>
        <v>0</v>
      </c>
      <c r="CR170" s="41">
        <f t="shared" si="448"/>
        <v>0</v>
      </c>
      <c r="CS170" s="41">
        <f t="shared" si="448"/>
        <v>0</v>
      </c>
      <c r="CT170" s="41">
        <f t="shared" si="448"/>
        <v>0</v>
      </c>
      <c r="CU170" s="41">
        <f t="shared" si="448"/>
        <v>0</v>
      </c>
      <c r="CV170" s="41">
        <f t="shared" si="448"/>
        <v>0</v>
      </c>
      <c r="CW170" s="41">
        <f t="shared" si="448"/>
        <v>0</v>
      </c>
      <c r="CX170" s="41">
        <f t="shared" si="448"/>
        <v>0</v>
      </c>
      <c r="CY170" s="41">
        <f t="shared" si="448"/>
        <v>0</v>
      </c>
      <c r="CZ170" s="41">
        <f t="shared" si="448"/>
        <v>0</v>
      </c>
      <c r="DA170" s="41">
        <f t="shared" si="448"/>
        <v>0</v>
      </c>
      <c r="DB170" s="41">
        <f t="shared" si="448"/>
        <v>0</v>
      </c>
      <c r="DC170" s="41">
        <f t="shared" si="448"/>
        <v>0</v>
      </c>
    </row>
    <row r="171" spans="2:107" x14ac:dyDescent="0.35">
      <c r="B171" s="40" t="s">
        <v>103</v>
      </c>
      <c r="H171" s="82">
        <f>-(H170)*Inflation_WACC_Taxes_Price!$C$29-IF(AND(H177=0,H174&gt;0),H169,H169*Inflation_WACC_Taxes_Price!$C$29)</f>
        <v>0</v>
      </c>
      <c r="I171" s="82">
        <f>-(I170)*Inflation_WACC_Taxes_Price!$C$29-IF(AND(I177=0,I174&gt;0),I169,I169*Inflation_WACC_Taxes_Price!$C$29)</f>
        <v>0</v>
      </c>
      <c r="J171" s="82">
        <f>-(J170)*Inflation_WACC_Taxes_Price!$C$29-IF(AND(J177=0,J174&gt;0),J169,J169*Inflation_WACC_Taxes_Price!$C$29)</f>
        <v>0</v>
      </c>
      <c r="K171" s="41">
        <f>-(K170/2)*Inflation_WACC_Taxes_Price!$C$29-IF(AND(K177=0,K174&gt;0),K169,K169*Inflation_WACC_Taxes_Price!$C$29)</f>
        <v>0</v>
      </c>
      <c r="L171" s="41">
        <f>-(L170/2)*Inflation_WACC_Taxes_Price!$C$29-IF(AND(L177=0,L174&gt;0),L169,L169*Inflation_WACC_Taxes_Price!$C$29)</f>
        <v>0</v>
      </c>
      <c r="M171" s="41">
        <f>-(M170/2)*Inflation_WACC_Taxes_Price!$C$29-IF(AND(M177=0,M174&gt;0),M169,M169*Inflation_WACC_Taxes_Price!$C$29)</f>
        <v>0</v>
      </c>
      <c r="N171" s="41">
        <f>-(N170/2)*Inflation_WACC_Taxes_Price!$C$29-IF(AND(N177=0,N174&gt;0),N169,N169*Inflation_WACC_Taxes_Price!$C$29)</f>
        <v>0</v>
      </c>
      <c r="O171" s="41">
        <f>-(O170/2)*Inflation_WACC_Taxes_Price!$C$29-IF(AND(O177=0,O174&gt;0),O169,O169*Inflation_WACC_Taxes_Price!$C$29)</f>
        <v>-410522.06158799998</v>
      </c>
      <c r="P171" s="41">
        <f>-(P170/2)*Inflation_WACC_Taxes_Price!$C$29-IF(AND(P177=0,P174&gt;0),P169,P169*Inflation_WACC_Taxes_Price!$C$29)</f>
        <v>-788202.35824895999</v>
      </c>
      <c r="Q171" s="41">
        <f>-(Q170/2)*Inflation_WACC_Taxes_Price!$C$29-IF(AND(Q177=0,Q174&gt;0),Q169,Q169*Inflation_WACC_Taxes_Price!$C$29)</f>
        <v>-725146.16958904313</v>
      </c>
      <c r="R171" s="41">
        <f>-(R170/2)*Inflation_WACC_Taxes_Price!$C$29-IF(AND(R177=0,R174&gt;0),R169,R169*Inflation_WACC_Taxes_Price!$C$29)</f>
        <v>-667134.47602191975</v>
      </c>
      <c r="S171" s="41">
        <f>-(S170/2)*Inflation_WACC_Taxes_Price!$C$29-IF(AND(S177=0,S174&gt;0),S169,S169*Inflation_WACC_Taxes_Price!$C$29)</f>
        <v>-613763.71794016613</v>
      </c>
      <c r="T171" s="41">
        <f>-(T170/2)*Inflation_WACC_Taxes_Price!$C$29-IF(AND(T177=0,T174&gt;0),T169,T169*Inflation_WACC_Taxes_Price!$C$29)</f>
        <v>-564662.62050495285</v>
      </c>
      <c r="U171" s="41">
        <f>-(U170/2)*Inflation_WACC_Taxes_Price!$C$29-IF(AND(U177=0,U174&gt;0),U169,U169*Inflation_WACC_Taxes_Price!$C$29)</f>
        <v>-519489.61086455657</v>
      </c>
      <c r="V171" s="41">
        <f>-(V170/2)*Inflation_WACC_Taxes_Price!$C$29-IF(AND(V177=0,V174&gt;0),V169,V169*Inflation_WACC_Taxes_Price!$C$29)</f>
        <v>-477930.44199539209</v>
      </c>
      <c r="W171" s="41">
        <f>-(W170/2)*Inflation_WACC_Taxes_Price!$C$29-IF(AND(W177=0,W174&gt;0),W169,W169*Inflation_WACC_Taxes_Price!$C$29)</f>
        <v>-439696.00663576066</v>
      </c>
      <c r="X171" s="41">
        <f>-(X170/2)*Inflation_WACC_Taxes_Price!$C$29-IF(AND(X177=0,X174&gt;0),X169,X169*Inflation_WACC_Taxes_Price!$C$29)</f>
        <v>-404520.32610489981</v>
      </c>
      <c r="Y171" s="41">
        <f>-(Y170/2)*Inflation_WACC_Taxes_Price!$C$29-IF(AND(Y177=0,Y174&gt;0),Y169,Y169*Inflation_WACC_Taxes_Price!$C$29)</f>
        <v>-372158.70001650782</v>
      </c>
      <c r="Z171" s="41">
        <f>-(Z170/2)*Inflation_WACC_Taxes_Price!$C$29-IF(AND(Z177=0,Z174&gt;0),Z169,Z169*Inflation_WACC_Taxes_Price!$C$29)</f>
        <v>-342386.00401518721</v>
      </c>
      <c r="AA171" s="41">
        <f>-(AA170/2)*Inflation_WACC_Taxes_Price!$C$29-IF(AND(AA177=0,AA174&gt;0),AA169,AA169*Inflation_WACC_Taxes_Price!$C$29)</f>
        <v>-314995.12369397219</v>
      </c>
      <c r="AB171" s="41">
        <f>-(AB170/2)*Inflation_WACC_Taxes_Price!$C$29-IF(AND(AB177=0,AB174&gt;0),AB169,AB169*Inflation_WACC_Taxes_Price!$C$29)</f>
        <v>-289795.51379845443</v>
      </c>
      <c r="AC171" s="41">
        <f>-(AC170/2)*Inflation_WACC_Taxes_Price!$C$29-IF(AND(AC177=0,AC174&gt;0),AC169,AC169*Inflation_WACC_Taxes_Price!$C$29)</f>
        <v>-266611.87269457808</v>
      </c>
      <c r="AD171" s="41">
        <f>-(AD170/2)*Inflation_WACC_Taxes_Price!$C$29-IF(AND(AD177=0,AD174&gt;0),AD169,AD169*Inflation_WACC_Taxes_Price!$C$29)</f>
        <v>-245282.92287901184</v>
      </c>
      <c r="AE171" s="41">
        <f>-(AE170/2)*Inflation_WACC_Taxes_Price!$C$29-IF(AND(AE177=0,AE174&gt;0),AE169,AE169*Inflation_WACC_Taxes_Price!$C$29)</f>
        <v>-225660.28904869087</v>
      </c>
      <c r="AF171" s="41">
        <f>-(AF170/2)*Inflation_WACC_Taxes_Price!$C$29-IF(AND(AF177=0,AF174&gt;0),AF169,AF169*Inflation_WACC_Taxes_Price!$C$29)</f>
        <v>-207607.4659247956</v>
      </c>
      <c r="AG171" s="41">
        <f>-(AG170/2)*Inflation_WACC_Taxes_Price!$C$29-IF(AND(AG177=0,AG174&gt;0),AG169,AG169*Inflation_WACC_Taxes_Price!$C$29)</f>
        <v>-190998.86865081196</v>
      </c>
      <c r="AH171" s="41">
        <f>-(AH170/2)*Inflation_WACC_Taxes_Price!$C$29-IF(AND(AH177=0,AH174&gt;0),AH169,AH169*Inflation_WACC_Taxes_Price!$C$29)</f>
        <v>-175718.95915874696</v>
      </c>
      <c r="AI171" s="41">
        <f>-(AI170/2)*Inflation_WACC_Taxes_Price!$C$29-IF(AND(AI177=0,AI174&gt;0),AI169,AI169*Inflation_WACC_Taxes_Price!$C$29)</f>
        <v>-161661.44242604723</v>
      </c>
      <c r="AJ171" s="41">
        <f>-(AJ170/2)*Inflation_WACC_Taxes_Price!$C$29-IF(AND(AJ177=0,AJ174&gt;0),AJ169,AJ169*Inflation_WACC_Taxes_Price!$C$29)</f>
        <v>-148728.52703196343</v>
      </c>
      <c r="AK171" s="41">
        <f>-(AK170/2)*Inflation_WACC_Taxes_Price!$C$29-IF(AND(AK177=0,AK174&gt;0),AK169,AK169*Inflation_WACC_Taxes_Price!$C$29)</f>
        <v>-136830.24486940636</v>
      </c>
      <c r="AL171" s="41">
        <f>-(AL170/2)*Inflation_WACC_Taxes_Price!$C$29-IF(AND(AL177=0,AL174&gt;0),AL169,AL169*Inflation_WACC_Taxes_Price!$C$29)</f>
        <v>-125883.82527985385</v>
      </c>
      <c r="AM171" s="41">
        <f>-(AM170/2)*Inflation_WACC_Taxes_Price!$C$29-IF(AND(AM177=0,AM174&gt;0),AM169,AM169*Inflation_WACC_Taxes_Price!$C$29)</f>
        <v>-115813.11925746554</v>
      </c>
      <c r="AN171" s="41">
        <f>-(AN170/2)*Inflation_WACC_Taxes_Price!$C$29-IF(AND(AN177=0,AN174&gt;0),AN169,AN169*Inflation_WACC_Taxes_Price!$C$29)</f>
        <v>-106548.06971686831</v>
      </c>
      <c r="AO171" s="41">
        <f>-(AO170/2)*Inflation_WACC_Taxes_Price!$C$29-IF(AND(AO177=0,AO174&gt;0),AO169,AO169*Inflation_WACC_Taxes_Price!$C$29)</f>
        <v>-98024.224139518847</v>
      </c>
      <c r="AP171" s="41">
        <f>-(AP170/2)*Inflation_WACC_Taxes_Price!$C$29-IF(AND(AP177=0,AP174&gt;0),AP169,AP169*Inflation_WACC_Taxes_Price!$C$29)</f>
        <v>-90182.286208357342</v>
      </c>
      <c r="AQ171" s="41">
        <f>-(AQ170/2)*Inflation_WACC_Taxes_Price!$C$29-IF(AND(AQ177=0,AQ174&gt;0),AQ169,AQ169*Inflation_WACC_Taxes_Price!$C$29)</f>
        <v>-82967.703311688761</v>
      </c>
      <c r="AR171" s="41">
        <f>-(AR170/2)*Inflation_WACC_Taxes_Price!$C$29-IF(AND(AR177=0,AR174&gt;0),AR169,AR169*Inflation_WACC_Taxes_Price!$C$29)</f>
        <v>-76330.28704675367</v>
      </c>
      <c r="AS171" s="41">
        <f>-(AS170/2)*Inflation_WACC_Taxes_Price!$C$29-IF(AND(AS177=0,AS174&gt;0),AS169,AS169*Inflation_WACC_Taxes_Price!$C$29)</f>
        <v>-70223.864083013366</v>
      </c>
      <c r="AT171" s="41">
        <f>-(AT170/2)*Inflation_WACC_Taxes_Price!$C$29-IF(AND(AT177=0,AT174&gt;0),AT169,AT169*Inflation_WACC_Taxes_Price!$C$29)</f>
        <v>-64605.954956372298</v>
      </c>
      <c r="AU171" s="41">
        <f>-(AU170/2)*Inflation_WACC_Taxes_Price!$C$29-IF(AND(AU177=0,AU174&gt;0),AU169,AU169*Inflation_WACC_Taxes_Price!$C$29)</f>
        <v>-59437.478559862517</v>
      </c>
      <c r="AV171" s="41">
        <f>-(AV170/2)*Inflation_WACC_Taxes_Price!$C$29-IF(AND(AV177=0,AV174&gt;0),AV169,AV169*Inflation_WACC_Taxes_Price!$C$29)</f>
        <v>-54682.480275073518</v>
      </c>
      <c r="AW171" s="41">
        <f>-(AW170/2)*Inflation_WACC_Taxes_Price!$C$29-IF(AND(AW177=0,AW174&gt;0),AW169,AW169*Inflation_WACC_Taxes_Price!$C$29)</f>
        <v>-50307.881853067636</v>
      </c>
      <c r="AX171" s="41">
        <f>-(AX170/2)*Inflation_WACC_Taxes_Price!$C$29-IF(AND(AX177=0,AX174&gt;0),AX169,AX169*Inflation_WACC_Taxes_Price!$C$29)</f>
        <v>-46283.251304822217</v>
      </c>
      <c r="AY171" s="41">
        <f>-(AY170/2)*Inflation_WACC_Taxes_Price!$C$29-IF(AND(AY177=0,AY174&gt;0),AY169,AY169*Inflation_WACC_Taxes_Price!$C$29)</f>
        <v>-42580.591200436451</v>
      </c>
      <c r="AZ171" s="41">
        <f>-(AZ170/2)*Inflation_WACC_Taxes_Price!$C$29-IF(AND(AZ177=0,AZ174&gt;0),AZ169,AZ169*Inflation_WACC_Taxes_Price!$C$29)</f>
        <v>-39174.143904401528</v>
      </c>
      <c r="BA171" s="41">
        <f>-(BA170/2)*Inflation_WACC_Taxes_Price!$C$29-IF(AND(BA177=0,BA174&gt;0),BA169,BA169*Inflation_WACC_Taxes_Price!$C$29)</f>
        <v>-36040.212392049412</v>
      </c>
      <c r="BB171" s="41">
        <f>-(BB170/2)*Inflation_WACC_Taxes_Price!$C$29-IF(AND(BB177=0,BB174&gt;0),BB169,BB169*Inflation_WACC_Taxes_Price!$C$29)</f>
        <v>-33156.995400685453</v>
      </c>
      <c r="BC171" s="41">
        <f>-(BC170/2)*Inflation_WACC_Taxes_Price!$C$29-IF(AND(BC177=0,BC174&gt;0),BC169,BC169*Inflation_WACC_Taxes_Price!$C$29)</f>
        <v>-30504.435768630618</v>
      </c>
      <c r="BD171" s="41">
        <f>-(BD170/2)*Inflation_WACC_Taxes_Price!$C$29-IF(AND(BD177=0,BD174&gt;0),BD169,BD169*Inflation_WACC_Taxes_Price!$C$29)</f>
        <v>-28064.080907140171</v>
      </c>
      <c r="BE171" s="41">
        <f>-(BE170/2)*Inflation_WACC_Taxes_Price!$C$29-IF(AND(BE177=0,BE174&gt;0),BE169,BE169*Inflation_WACC_Taxes_Price!$C$29)</f>
        <v>-25818.954434568957</v>
      </c>
      <c r="BF171" s="41">
        <f>-(BF170/2)*Inflation_WACC_Taxes_Price!$C$29-IF(AND(BF177=0,BF174&gt;0),BF169,BF169*Inflation_WACC_Taxes_Price!$C$29)</f>
        <v>-23753.438079803444</v>
      </c>
      <c r="BG171" s="41">
        <f>-(BG170/2)*Inflation_WACC_Taxes_Price!$C$29-IF(AND(BG177=0,BG174&gt;0),BG169,BG169*Inflation_WACC_Taxes_Price!$C$29)</f>
        <v>-21853.163033419169</v>
      </c>
      <c r="BH171" s="41">
        <f>-(BH170/2)*Inflation_WACC_Taxes_Price!$C$29-IF(AND(BH177=0,BH174&gt;0),BH169,BH169*Inflation_WACC_Taxes_Price!$C$29)</f>
        <v>-251311.37488432042</v>
      </c>
      <c r="BI171" s="41">
        <f>-(BI170/2)*Inflation_WACC_Taxes_Price!$C$29-IF(AND(BI177=0,BI174&gt;0),BI169,BI169*Inflation_WACC_Taxes_Price!$C$29)</f>
        <v>0</v>
      </c>
      <c r="BJ171" s="41">
        <f>-(BJ170/2)*Inflation_WACC_Taxes_Price!$C$29-IF(AND(BJ177=0,BJ174&gt;0),BJ169,BJ169*Inflation_WACC_Taxes_Price!$C$29)</f>
        <v>0</v>
      </c>
      <c r="BK171" s="41">
        <f>-(BK170/2)*Inflation_WACC_Taxes_Price!$C$29-IF(AND(BK177=0,BK174&gt;0),BK169,BK169*Inflation_WACC_Taxes_Price!$C$29)</f>
        <v>0</v>
      </c>
      <c r="BL171" s="41">
        <f>-(BL170/2)*Inflation_WACC_Taxes_Price!$C$29-IF(AND(BL177=0,BL174&gt;0),BL169,BL169*Inflation_WACC_Taxes_Price!$C$29)</f>
        <v>0</v>
      </c>
      <c r="BM171" s="41">
        <f>-(BM170/2)*Inflation_WACC_Taxes_Price!$C$29-IF(AND(BM177=0,BM174&gt;0),BM169,BM169*Inflation_WACC_Taxes_Price!$C$29)</f>
        <v>0</v>
      </c>
      <c r="BN171" s="41">
        <f>-(BN170/2)*Inflation_WACC_Taxes_Price!$C$29-IF(AND(BN177=0,BN174&gt;0),BN169,BN169*Inflation_WACC_Taxes_Price!$C$29)</f>
        <v>0</v>
      </c>
      <c r="BO171" s="41">
        <f>-(BO170/2)*Inflation_WACC_Taxes_Price!$C$29-IF(AND(BO177=0,BO174&gt;0),BO169,BO169*Inflation_WACC_Taxes_Price!$C$29)</f>
        <v>0</v>
      </c>
      <c r="BP171" s="41">
        <f>-(BP170/2)*Inflation_WACC_Taxes_Price!$C$29-IF(AND(BP177=0,BP174&gt;0),BP169,BP169*Inflation_WACC_Taxes_Price!$C$29)</f>
        <v>0</v>
      </c>
      <c r="BQ171" s="41">
        <f>-(BQ170/2)*Inflation_WACC_Taxes_Price!$C$29-IF(AND(BQ177=0,BQ174&gt;0),BQ169,BQ169*Inflation_WACC_Taxes_Price!$C$29)</f>
        <v>0</v>
      </c>
      <c r="BR171" s="41">
        <f>-(BR170/2)*Inflation_WACC_Taxes_Price!$C$29-IF(AND(BR177=0,BR174&gt;0),BR169,BR169*Inflation_WACC_Taxes_Price!$C$29)</f>
        <v>0</v>
      </c>
      <c r="BS171" s="41">
        <f>-(BS170/2)*Inflation_WACC_Taxes_Price!$C$29-IF(AND(BS177=0,BS174&gt;0),BS169,BS169*Inflation_WACC_Taxes_Price!$C$29)</f>
        <v>0</v>
      </c>
      <c r="BT171" s="41">
        <f>-(BT170/2)*Inflation_WACC_Taxes_Price!$C$29-IF(AND(BT177=0,BT174&gt;0),BT169,BT169*Inflation_WACC_Taxes_Price!$C$29)</f>
        <v>0</v>
      </c>
      <c r="BU171" s="41">
        <f>-(BU170/2)*Inflation_WACC_Taxes_Price!$C$29-IF(AND(BU177=0,BU174&gt;0),BU169,BU169*Inflation_WACC_Taxes_Price!$C$29)</f>
        <v>0</v>
      </c>
      <c r="BV171" s="41">
        <f>-(BV170/2)*Inflation_WACC_Taxes_Price!$C$29-IF(AND(BV177=0,BV174&gt;0),BV169,BV169*Inflation_WACC_Taxes_Price!$C$29)</f>
        <v>0</v>
      </c>
      <c r="BW171" s="41">
        <f>-(BW170/2)*Inflation_WACC_Taxes_Price!$C$29-IF(AND(BW177=0,BW174&gt;0),BW169,BW169*Inflation_WACC_Taxes_Price!$C$29)</f>
        <v>0</v>
      </c>
      <c r="BX171" s="41">
        <f>-(BX170/2)*Inflation_WACC_Taxes_Price!$C$29-IF(AND(BX177=0,BX174&gt;0),BX169,BX169*Inflation_WACC_Taxes_Price!$C$29)</f>
        <v>0</v>
      </c>
      <c r="BY171" s="41">
        <f>-(BY170/2)*Inflation_WACC_Taxes_Price!$C$29-IF(AND(BY177=0,BY174&gt;0),BY169,BY169*Inflation_WACC_Taxes_Price!$C$29)</f>
        <v>0</v>
      </c>
      <c r="BZ171" s="41">
        <f>-(BZ170/2)*Inflation_WACC_Taxes_Price!$C$29-IF(AND(BZ177=0,BZ174&gt;0),BZ169,BZ169*Inflation_WACC_Taxes_Price!$C$29)</f>
        <v>0</v>
      </c>
      <c r="CA171" s="41">
        <f>-(CA170/2)*Inflation_WACC_Taxes_Price!$C$29-IF(AND(CA177=0,CA174&gt;0),CA169,CA169*Inflation_WACC_Taxes_Price!$C$29)</f>
        <v>0</v>
      </c>
      <c r="CB171" s="41">
        <f>-(CB170/2)*Inflation_WACC_Taxes_Price!$C$29-IF(AND(CB177=0,CB174&gt;0),CB169,CB169*Inflation_WACC_Taxes_Price!$C$29)</f>
        <v>0</v>
      </c>
      <c r="CC171" s="41">
        <f>-(CC170/2)*Inflation_WACC_Taxes_Price!$C$29-IF(AND(CC177=0,CC174&gt;0),CC169,CC169*Inflation_WACC_Taxes_Price!$C$29)</f>
        <v>0</v>
      </c>
      <c r="CD171" s="41">
        <f>-(CD170/2)*Inflation_WACC_Taxes_Price!$C$29-IF(AND(CD177=0,CD174&gt;0),CD169,CD169*Inflation_WACC_Taxes_Price!$C$29)</f>
        <v>0</v>
      </c>
      <c r="CE171" s="41">
        <f>-(CE170/2)*Inflation_WACC_Taxes_Price!$C$29-IF(AND(CE177=0,CE174&gt;0),CE169,CE169*Inflation_WACC_Taxes_Price!$C$29)</f>
        <v>0</v>
      </c>
      <c r="CF171" s="41">
        <f>-(CF170/2)*Inflation_WACC_Taxes_Price!$C$29-IF(AND(CF177=0,CF174&gt;0),CF169,CF169*Inflation_WACC_Taxes_Price!$C$29)</f>
        <v>0</v>
      </c>
      <c r="CG171" s="41">
        <f>-(CG170/2)*Inflation_WACC_Taxes_Price!$C$29-IF(AND(CG177=0,CG174&gt;0),CG169,CG169*Inflation_WACC_Taxes_Price!$C$29)</f>
        <v>0</v>
      </c>
      <c r="CH171" s="41">
        <f>-(CH170/2)*Inflation_WACC_Taxes_Price!$C$29-IF(AND(CH177=0,CH174&gt;0),CH169,CH169*Inflation_WACC_Taxes_Price!$C$29)</f>
        <v>0</v>
      </c>
      <c r="CI171" s="41">
        <f>-(CI170/2)*Inflation_WACC_Taxes_Price!$C$29-IF(AND(CI177=0,CI174&gt;0),CI169,CI169*Inflation_WACC_Taxes_Price!$C$29)</f>
        <v>0</v>
      </c>
      <c r="CJ171" s="41">
        <f>-(CJ170/2)*Inflation_WACC_Taxes_Price!$C$29-IF(AND(CJ177=0,CJ174&gt;0),CJ169,CJ169*Inflation_WACC_Taxes_Price!$C$29)</f>
        <v>0</v>
      </c>
      <c r="CK171" s="41">
        <f>-(CK170/2)*Inflation_WACC_Taxes_Price!$C$29-IF(AND(CK177=0,CK174&gt;0),CK169,CK169*Inflation_WACC_Taxes_Price!$C$29)</f>
        <v>0</v>
      </c>
      <c r="CL171" s="41">
        <f>-(CL170/2)*Inflation_WACC_Taxes_Price!$C$29-IF(AND(CL177=0,CL174&gt;0),CL169,CL169*Inflation_WACC_Taxes_Price!$C$29)</f>
        <v>0</v>
      </c>
      <c r="CM171" s="41">
        <f>-(CM170/2)*Inflation_WACC_Taxes_Price!$C$29-IF(AND(CM177=0,CM174&gt;0),CM169,CM169*Inflation_WACC_Taxes_Price!$C$29)</f>
        <v>0</v>
      </c>
      <c r="CN171" s="41">
        <f>-(CN170/2)*Inflation_WACC_Taxes_Price!$C$29-IF(AND(CN177=0,CN174&gt;0),CN169,CN169*Inflation_WACC_Taxes_Price!$C$29)</f>
        <v>0</v>
      </c>
      <c r="CO171" s="41">
        <f>-(CO170/2)*Inflation_WACC_Taxes_Price!$C$29-IF(AND(CO177=0,CO174&gt;0),CO169,CO169*Inflation_WACC_Taxes_Price!$C$29)</f>
        <v>0</v>
      </c>
      <c r="CP171" s="41">
        <f>-(CP170/2)*Inflation_WACC_Taxes_Price!$C$29-IF(AND(CP177=0,CP174&gt;0),CP169,CP169*Inflation_WACC_Taxes_Price!$C$29)</f>
        <v>0</v>
      </c>
      <c r="CQ171" s="41">
        <f>-(CQ170/2)*Inflation_WACC_Taxes_Price!$C$29-IF(AND(CQ177=0,CQ174&gt;0),CQ169,CQ169*Inflation_WACC_Taxes_Price!$C$29)</f>
        <v>0</v>
      </c>
      <c r="CR171" s="41">
        <f>-(CR170/2)*Inflation_WACC_Taxes_Price!$C$29-IF(AND(CR177=0,CR174&gt;0),CR169,CR169*Inflation_WACC_Taxes_Price!$C$29)</f>
        <v>0</v>
      </c>
      <c r="CS171" s="41">
        <f>-(CS170/2)*Inflation_WACC_Taxes_Price!$C$29-IF(AND(CS177=0,CS174&gt;0),CS169,CS169*Inflation_WACC_Taxes_Price!$C$29)</f>
        <v>0</v>
      </c>
      <c r="CT171" s="41">
        <f>-(CT170/2)*Inflation_WACC_Taxes_Price!$C$29-IF(AND(CT177=0,CT174&gt;0),CT169,CT169*Inflation_WACC_Taxes_Price!$C$29)</f>
        <v>0</v>
      </c>
      <c r="CU171" s="41">
        <f>-(CU170/2)*Inflation_WACC_Taxes_Price!$C$29-IF(AND(CU177=0,CU174&gt;0),CU169,CU169*Inflation_WACC_Taxes_Price!$C$29)</f>
        <v>0</v>
      </c>
      <c r="CV171" s="41">
        <f>-(CV170/2)*Inflation_WACC_Taxes_Price!$C$29-IF(AND(CV177=0,CV174&gt;0),CV169,CV169*Inflation_WACC_Taxes_Price!$C$29)</f>
        <v>0</v>
      </c>
      <c r="CW171" s="41">
        <f>-(CW170/2)*Inflation_WACC_Taxes_Price!$C$29-IF(AND(CW177=0,CW174&gt;0),CW169,CW169*Inflation_WACC_Taxes_Price!$C$29)</f>
        <v>0</v>
      </c>
      <c r="CX171" s="41">
        <f>-(CX170/2)*Inflation_WACC_Taxes_Price!$C$29-IF(AND(CX177=0,CX174&gt;0),CX169,CX169*Inflation_WACC_Taxes_Price!$C$29)</f>
        <v>0</v>
      </c>
      <c r="CY171" s="41">
        <f>-(CY170/2)*Inflation_WACC_Taxes_Price!$C$29-IF(AND(CY177=0,CY174&gt;0),CY169,CY169*Inflation_WACC_Taxes_Price!$C$29)</f>
        <v>0</v>
      </c>
      <c r="CZ171" s="41">
        <f>-(CZ170/2)*Inflation_WACC_Taxes_Price!$C$29-IF(AND(CZ177=0,CZ174&gt;0),CZ169,CZ169*Inflation_WACC_Taxes_Price!$C$29)</f>
        <v>0</v>
      </c>
      <c r="DA171" s="41">
        <f>-(DA170/2)*Inflation_WACC_Taxes_Price!$C$29-IF(AND(DA177=0,DA174&gt;0),DA169,DA169*Inflation_WACC_Taxes_Price!$C$29)</f>
        <v>0</v>
      </c>
      <c r="DB171" s="41">
        <f>-(DB170/2)*Inflation_WACC_Taxes_Price!$C$29-IF(AND(DB177=0,DB174&gt;0),DB169,DB169*Inflation_WACC_Taxes_Price!$C$29)</f>
        <v>0</v>
      </c>
      <c r="DC171" s="41">
        <f>-(DC170/2)*Inflation_WACC_Taxes_Price!$C$29-IF(AND(DC177=0,DC174&gt;0),DC169,DC169*Inflation_WACC_Taxes_Price!$C$29)</f>
        <v>0</v>
      </c>
    </row>
    <row r="172" spans="2:107" x14ac:dyDescent="0.35">
      <c r="B172" s="40" t="s">
        <v>104</v>
      </c>
      <c r="H172" s="41">
        <f>H169+H170+H171</f>
        <v>0</v>
      </c>
      <c r="I172" s="41">
        <f>I169+I170+I171</f>
        <v>0</v>
      </c>
      <c r="J172" s="41">
        <f t="shared" ref="J172:BU172" si="449">J169+J170+J171</f>
        <v>0</v>
      </c>
      <c r="K172" s="41">
        <f t="shared" si="449"/>
        <v>0</v>
      </c>
      <c r="L172" s="41">
        <f t="shared" si="449"/>
        <v>0</v>
      </c>
      <c r="M172" s="41">
        <f t="shared" si="449"/>
        <v>0</v>
      </c>
      <c r="N172" s="41">
        <f t="shared" si="449"/>
        <v>0</v>
      </c>
      <c r="O172" s="41">
        <f t="shared" si="449"/>
        <v>9852529.4781119991</v>
      </c>
      <c r="P172" s="41">
        <f t="shared" si="449"/>
        <v>9064327.1198630389</v>
      </c>
      <c r="Q172" s="41">
        <f t="shared" si="449"/>
        <v>8339180.9502739962</v>
      </c>
      <c r="R172" s="41">
        <f t="shared" si="449"/>
        <v>7672046.4742520768</v>
      </c>
      <c r="S172" s="41">
        <f t="shared" si="449"/>
        <v>7058282.7563119102</v>
      </c>
      <c r="T172" s="41">
        <f t="shared" si="449"/>
        <v>6493620.1358069573</v>
      </c>
      <c r="U172" s="41">
        <f t="shared" si="449"/>
        <v>5974130.5249424009</v>
      </c>
      <c r="V172" s="41">
        <f t="shared" si="449"/>
        <v>5496200.0829470083</v>
      </c>
      <c r="W172" s="41">
        <f t="shared" si="449"/>
        <v>5056504.0763112474</v>
      </c>
      <c r="X172" s="41">
        <f t="shared" si="449"/>
        <v>4651983.7502063476</v>
      </c>
      <c r="Y172" s="41">
        <f t="shared" si="449"/>
        <v>4279825.0501898397</v>
      </c>
      <c r="Z172" s="41">
        <f t="shared" si="449"/>
        <v>3937439.0461746524</v>
      </c>
      <c r="AA172" s="41">
        <f t="shared" si="449"/>
        <v>3622443.92248068</v>
      </c>
      <c r="AB172" s="41">
        <f t="shared" si="449"/>
        <v>3332648.4086822257</v>
      </c>
      <c r="AC172" s="41">
        <f t="shared" si="449"/>
        <v>3066036.5359876477</v>
      </c>
      <c r="AD172" s="41">
        <f t="shared" si="449"/>
        <v>2820753.6131086359</v>
      </c>
      <c r="AE172" s="41">
        <f t="shared" si="449"/>
        <v>2595093.3240599451</v>
      </c>
      <c r="AF172" s="41">
        <f t="shared" si="449"/>
        <v>2387485.8581351493</v>
      </c>
      <c r="AG172" s="41">
        <f t="shared" si="449"/>
        <v>2196486.9894843372</v>
      </c>
      <c r="AH172" s="41">
        <f t="shared" si="449"/>
        <v>2020768.0303255902</v>
      </c>
      <c r="AI172" s="41">
        <f t="shared" si="449"/>
        <v>1859106.5878995429</v>
      </c>
      <c r="AJ172" s="41">
        <f t="shared" si="449"/>
        <v>1710378.0608675794</v>
      </c>
      <c r="AK172" s="41">
        <f t="shared" si="449"/>
        <v>1573547.8159981731</v>
      </c>
      <c r="AL172" s="41">
        <f t="shared" si="449"/>
        <v>1447663.9907183193</v>
      </c>
      <c r="AM172" s="41">
        <f t="shared" si="449"/>
        <v>1331850.8714608538</v>
      </c>
      <c r="AN172" s="41">
        <f t="shared" si="449"/>
        <v>1225302.8017439856</v>
      </c>
      <c r="AO172" s="41">
        <f t="shared" si="449"/>
        <v>1127278.5776044668</v>
      </c>
      <c r="AP172" s="41">
        <f t="shared" si="449"/>
        <v>1037096.2913961095</v>
      </c>
      <c r="AQ172" s="41">
        <f t="shared" si="449"/>
        <v>954128.58808442077</v>
      </c>
      <c r="AR172" s="41">
        <f t="shared" si="449"/>
        <v>877798.30103766709</v>
      </c>
      <c r="AS172" s="41">
        <f t="shared" si="449"/>
        <v>807574.43695465371</v>
      </c>
      <c r="AT172" s="41">
        <f t="shared" si="449"/>
        <v>742968.48199828144</v>
      </c>
      <c r="AU172" s="41">
        <f t="shared" si="449"/>
        <v>683531.00343841896</v>
      </c>
      <c r="AV172" s="41">
        <f t="shared" si="449"/>
        <v>628848.52316334541</v>
      </c>
      <c r="AW172" s="41">
        <f t="shared" si="449"/>
        <v>578540.64131027774</v>
      </c>
      <c r="AX172" s="41">
        <f t="shared" si="449"/>
        <v>532257.39000545559</v>
      </c>
      <c r="AY172" s="41">
        <f t="shared" si="449"/>
        <v>489676.79880501912</v>
      </c>
      <c r="AZ172" s="41">
        <f t="shared" si="449"/>
        <v>450502.65490061761</v>
      </c>
      <c r="BA172" s="41">
        <f t="shared" si="449"/>
        <v>414462.44250856817</v>
      </c>
      <c r="BB172" s="41">
        <f t="shared" si="449"/>
        <v>381305.4471078827</v>
      </c>
      <c r="BC172" s="41">
        <f t="shared" si="449"/>
        <v>350801.01133925212</v>
      </c>
      <c r="BD172" s="41">
        <f t="shared" si="449"/>
        <v>322736.93043211196</v>
      </c>
      <c r="BE172" s="41">
        <f t="shared" si="449"/>
        <v>296917.97599754302</v>
      </c>
      <c r="BF172" s="41">
        <f t="shared" si="449"/>
        <v>273164.5379177396</v>
      </c>
      <c r="BG172" s="41">
        <f t="shared" si="449"/>
        <v>251311.37488432042</v>
      </c>
      <c r="BH172" s="41">
        <f t="shared" si="449"/>
        <v>0</v>
      </c>
      <c r="BI172" s="41">
        <f t="shared" si="449"/>
        <v>0</v>
      </c>
      <c r="BJ172" s="41">
        <f t="shared" si="449"/>
        <v>0</v>
      </c>
      <c r="BK172" s="41">
        <f t="shared" si="449"/>
        <v>0</v>
      </c>
      <c r="BL172" s="41">
        <f t="shared" si="449"/>
        <v>0</v>
      </c>
      <c r="BM172" s="41">
        <f t="shared" si="449"/>
        <v>0</v>
      </c>
      <c r="BN172" s="41">
        <f t="shared" si="449"/>
        <v>0</v>
      </c>
      <c r="BO172" s="41">
        <f t="shared" si="449"/>
        <v>0</v>
      </c>
      <c r="BP172" s="41">
        <f t="shared" si="449"/>
        <v>0</v>
      </c>
      <c r="BQ172" s="41">
        <f t="shared" si="449"/>
        <v>0</v>
      </c>
      <c r="BR172" s="41">
        <f t="shared" si="449"/>
        <v>0</v>
      </c>
      <c r="BS172" s="41">
        <f t="shared" si="449"/>
        <v>0</v>
      </c>
      <c r="BT172" s="41">
        <f t="shared" si="449"/>
        <v>0</v>
      </c>
      <c r="BU172" s="41">
        <f t="shared" si="449"/>
        <v>0</v>
      </c>
      <c r="BV172" s="41">
        <f t="shared" ref="BV172:DC172" si="450">BV169+BV170+BV171</f>
        <v>0</v>
      </c>
      <c r="BW172" s="41">
        <f t="shared" si="450"/>
        <v>0</v>
      </c>
      <c r="BX172" s="41">
        <f t="shared" si="450"/>
        <v>0</v>
      </c>
      <c r="BY172" s="41">
        <f t="shared" si="450"/>
        <v>0</v>
      </c>
      <c r="BZ172" s="41">
        <f t="shared" si="450"/>
        <v>0</v>
      </c>
      <c r="CA172" s="41">
        <f t="shared" si="450"/>
        <v>0</v>
      </c>
      <c r="CB172" s="41">
        <f t="shared" si="450"/>
        <v>0</v>
      </c>
      <c r="CC172" s="41">
        <f t="shared" si="450"/>
        <v>0</v>
      </c>
      <c r="CD172" s="41">
        <f t="shared" si="450"/>
        <v>0</v>
      </c>
      <c r="CE172" s="41">
        <f t="shared" si="450"/>
        <v>0</v>
      </c>
      <c r="CF172" s="41">
        <f t="shared" si="450"/>
        <v>0</v>
      </c>
      <c r="CG172" s="41">
        <f t="shared" si="450"/>
        <v>0</v>
      </c>
      <c r="CH172" s="41">
        <f t="shared" si="450"/>
        <v>0</v>
      </c>
      <c r="CI172" s="41">
        <f t="shared" si="450"/>
        <v>0</v>
      </c>
      <c r="CJ172" s="41">
        <f t="shared" si="450"/>
        <v>0</v>
      </c>
      <c r="CK172" s="41">
        <f t="shared" si="450"/>
        <v>0</v>
      </c>
      <c r="CL172" s="41">
        <f t="shared" si="450"/>
        <v>0</v>
      </c>
      <c r="CM172" s="41">
        <f t="shared" si="450"/>
        <v>0</v>
      </c>
      <c r="CN172" s="41">
        <f t="shared" si="450"/>
        <v>0</v>
      </c>
      <c r="CO172" s="41">
        <f t="shared" si="450"/>
        <v>0</v>
      </c>
      <c r="CP172" s="41">
        <f t="shared" si="450"/>
        <v>0</v>
      </c>
      <c r="CQ172" s="41">
        <f t="shared" si="450"/>
        <v>0</v>
      </c>
      <c r="CR172" s="41">
        <f t="shared" si="450"/>
        <v>0</v>
      </c>
      <c r="CS172" s="41">
        <f t="shared" si="450"/>
        <v>0</v>
      </c>
      <c r="CT172" s="41">
        <f t="shared" si="450"/>
        <v>0</v>
      </c>
      <c r="CU172" s="41">
        <f t="shared" si="450"/>
        <v>0</v>
      </c>
      <c r="CV172" s="41">
        <f t="shared" si="450"/>
        <v>0</v>
      </c>
      <c r="CW172" s="41">
        <f t="shared" si="450"/>
        <v>0</v>
      </c>
      <c r="CX172" s="41">
        <f t="shared" si="450"/>
        <v>0</v>
      </c>
      <c r="CY172" s="41">
        <f t="shared" si="450"/>
        <v>0</v>
      </c>
      <c r="CZ172" s="41">
        <f t="shared" si="450"/>
        <v>0</v>
      </c>
      <c r="DA172" s="41">
        <f t="shared" si="450"/>
        <v>0</v>
      </c>
      <c r="DB172" s="41">
        <f t="shared" si="450"/>
        <v>0</v>
      </c>
      <c r="DC172" s="41">
        <f t="shared" si="450"/>
        <v>0</v>
      </c>
    </row>
    <row r="173" spans="2:107" x14ac:dyDescent="0.35">
      <c r="B173" s="40"/>
    </row>
    <row r="174" spans="2:107" x14ac:dyDescent="0.35">
      <c r="B174" s="40" t="s">
        <v>106</v>
      </c>
      <c r="H174" s="41">
        <f>C177</f>
        <v>0</v>
      </c>
      <c r="I174" s="41">
        <f>H177</f>
        <v>0</v>
      </c>
      <c r="J174" s="41">
        <f t="shared" ref="J174" si="451">I177</f>
        <v>0</v>
      </c>
      <c r="K174" s="41">
        <f t="shared" ref="K174" si="452">J177</f>
        <v>0</v>
      </c>
      <c r="L174" s="41">
        <f t="shared" ref="L174" si="453">K177</f>
        <v>0</v>
      </c>
      <c r="M174" s="41">
        <f t="shared" ref="M174" si="454">L177</f>
        <v>0</v>
      </c>
      <c r="N174" s="41">
        <f t="shared" ref="N174" si="455">M177</f>
        <v>0</v>
      </c>
      <c r="O174" s="41">
        <f t="shared" ref="O174" si="456">N177</f>
        <v>0</v>
      </c>
      <c r="P174" s="41">
        <f t="shared" ref="P174" si="457">O177</f>
        <v>10149017.633703332</v>
      </c>
      <c r="Q174" s="41">
        <f t="shared" ref="Q174" si="458">P177</f>
        <v>9920949.8217099998</v>
      </c>
      <c r="R174" s="41">
        <f t="shared" ref="R174" si="459">Q177</f>
        <v>9692882.0097166672</v>
      </c>
      <c r="S174" s="41">
        <f t="shared" ref="S174" si="460">R177</f>
        <v>9464814.1977233347</v>
      </c>
      <c r="T174" s="41">
        <f t="shared" ref="T174" si="461">S177</f>
        <v>9236746.3857300021</v>
      </c>
      <c r="U174" s="41">
        <f t="shared" ref="U174" si="462">T177</f>
        <v>9008678.5737366695</v>
      </c>
      <c r="V174" s="41">
        <f t="shared" ref="V174" si="463">U177</f>
        <v>8780610.7617433369</v>
      </c>
      <c r="W174" s="41">
        <f t="shared" ref="W174" si="464">V177</f>
        <v>8552542.9497500043</v>
      </c>
      <c r="X174" s="41">
        <f t="shared" ref="X174" si="465">W177</f>
        <v>8324475.1377566708</v>
      </c>
      <c r="Y174" s="41">
        <f t="shared" ref="Y174" si="466">X177</f>
        <v>8096407.3257633373</v>
      </c>
      <c r="Z174" s="41">
        <f t="shared" ref="Z174" si="467">Y177</f>
        <v>7868339.5137700038</v>
      </c>
      <c r="AA174" s="41">
        <f t="shared" ref="AA174" si="468">Z177</f>
        <v>7640271.7017766703</v>
      </c>
      <c r="AB174" s="41">
        <f t="shared" ref="AB174" si="469">AA177</f>
        <v>7412203.8897833368</v>
      </c>
      <c r="AC174" s="41">
        <f t="shared" ref="AC174" si="470">AB177</f>
        <v>7184136.0777900033</v>
      </c>
      <c r="AD174" s="41">
        <f t="shared" ref="AD174" si="471">AC177</f>
        <v>6956068.2657966698</v>
      </c>
      <c r="AE174" s="41">
        <f t="shared" ref="AE174" si="472">AD177</f>
        <v>6728000.4538033362</v>
      </c>
      <c r="AF174" s="41">
        <f t="shared" ref="AF174" si="473">AE177</f>
        <v>6499932.6418100027</v>
      </c>
      <c r="AG174" s="41">
        <f t="shared" ref="AG174" si="474">AF177</f>
        <v>6271864.8298166692</v>
      </c>
      <c r="AH174" s="41">
        <f t="shared" ref="AH174" si="475">AG177</f>
        <v>6043797.0178233357</v>
      </c>
      <c r="AI174" s="41">
        <f t="shared" ref="AI174" si="476">AH177</f>
        <v>5815729.2058300022</v>
      </c>
      <c r="AJ174" s="41">
        <f t="shared" ref="AJ174" si="477">AI177</f>
        <v>5587661.3938366687</v>
      </c>
      <c r="AK174" s="41">
        <f t="shared" ref="AK174" si="478">AJ177</f>
        <v>5359593.5818433352</v>
      </c>
      <c r="AL174" s="41">
        <f t="shared" ref="AL174" si="479">AK177</f>
        <v>5131525.7698500017</v>
      </c>
      <c r="AM174" s="41">
        <f t="shared" ref="AM174" si="480">AL177</f>
        <v>4903457.9578566682</v>
      </c>
      <c r="AN174" s="41">
        <f t="shared" ref="AN174" si="481">AM177</f>
        <v>4675390.1458633346</v>
      </c>
      <c r="AO174" s="41">
        <f t="shared" ref="AO174" si="482">AN177</f>
        <v>4447322.3338700011</v>
      </c>
      <c r="AP174" s="41">
        <f t="shared" ref="AP174" si="483">AO177</f>
        <v>4219254.5218766676</v>
      </c>
      <c r="AQ174" s="41">
        <f t="shared" ref="AQ174" si="484">AP177</f>
        <v>3991186.7098833341</v>
      </c>
      <c r="AR174" s="41">
        <f t="shared" ref="AR174" si="485">AQ177</f>
        <v>3763118.8978900006</v>
      </c>
      <c r="AS174" s="41">
        <f t="shared" ref="AS174" si="486">AR177</f>
        <v>3535051.0858966671</v>
      </c>
      <c r="AT174" s="41">
        <f t="shared" ref="AT174" si="487">AS177</f>
        <v>3306983.2739033336</v>
      </c>
      <c r="AU174" s="41">
        <f t="shared" ref="AU174" si="488">AT177</f>
        <v>3078915.4619100001</v>
      </c>
      <c r="AV174" s="41">
        <f t="shared" ref="AV174" si="489">AU177</f>
        <v>2850847.6499166666</v>
      </c>
      <c r="AW174" s="41">
        <f t="shared" ref="AW174" si="490">AV177</f>
        <v>2622779.837923333</v>
      </c>
      <c r="AX174" s="41">
        <f t="shared" ref="AX174" si="491">AW177</f>
        <v>2394712.0259299995</v>
      </c>
      <c r="AY174" s="41">
        <f t="shared" ref="AY174" si="492">AX177</f>
        <v>2166644.213936666</v>
      </c>
      <c r="AZ174" s="41">
        <f t="shared" ref="AZ174" si="493">AY177</f>
        <v>1938576.4019433327</v>
      </c>
      <c r="BA174" s="41">
        <f t="shared" ref="BA174" si="494">AZ177</f>
        <v>1710508.5899499995</v>
      </c>
      <c r="BB174" s="41">
        <f t="shared" ref="BB174" si="495">BA177</f>
        <v>1482440.7779566662</v>
      </c>
      <c r="BC174" s="41">
        <f t="shared" ref="BC174" si="496">BB177</f>
        <v>1254372.9659633329</v>
      </c>
      <c r="BD174" s="41">
        <f t="shared" ref="BD174" si="497">BC177</f>
        <v>1026305.1539699996</v>
      </c>
      <c r="BE174" s="41">
        <f t="shared" ref="BE174" si="498">BD177</f>
        <v>798237.34197666636</v>
      </c>
      <c r="BF174" s="41">
        <f t="shared" ref="BF174" si="499">BE177</f>
        <v>570169.52998333308</v>
      </c>
      <c r="BG174" s="41">
        <f t="shared" ref="BG174" si="500">BF177</f>
        <v>342101.71798999974</v>
      </c>
      <c r="BH174" s="41">
        <f t="shared" ref="BH174" si="501">BG177</f>
        <v>114033.90599666641</v>
      </c>
      <c r="BI174" s="41">
        <f t="shared" ref="BI174" si="502">BH177</f>
        <v>0</v>
      </c>
      <c r="BJ174" s="41">
        <f t="shared" ref="BJ174" si="503">BI177</f>
        <v>0</v>
      </c>
      <c r="BK174" s="41">
        <f t="shared" ref="BK174" si="504">BJ177</f>
        <v>0</v>
      </c>
      <c r="BL174" s="41">
        <f t="shared" ref="BL174" si="505">BK177</f>
        <v>0</v>
      </c>
      <c r="BM174" s="41">
        <f t="shared" ref="BM174" si="506">BL177</f>
        <v>0</v>
      </c>
      <c r="BN174" s="41">
        <f t="shared" ref="BN174" si="507">BM177</f>
        <v>0</v>
      </c>
      <c r="BO174" s="41">
        <f t="shared" ref="BO174" si="508">BN177</f>
        <v>0</v>
      </c>
      <c r="BP174" s="41">
        <f t="shared" ref="BP174" si="509">BO177</f>
        <v>0</v>
      </c>
      <c r="BQ174" s="41">
        <f t="shared" ref="BQ174" si="510">BP177</f>
        <v>0</v>
      </c>
      <c r="BR174" s="41">
        <f t="shared" ref="BR174" si="511">BQ177</f>
        <v>0</v>
      </c>
      <c r="BS174" s="41">
        <f t="shared" ref="BS174" si="512">BR177</f>
        <v>0</v>
      </c>
      <c r="BT174" s="41">
        <f t="shared" ref="BT174" si="513">BS177</f>
        <v>0</v>
      </c>
      <c r="BU174" s="41">
        <f t="shared" ref="BU174" si="514">BT177</f>
        <v>0</v>
      </c>
      <c r="BV174" s="41">
        <f t="shared" ref="BV174" si="515">BU177</f>
        <v>0</v>
      </c>
      <c r="BW174" s="41">
        <f t="shared" ref="BW174" si="516">BV177</f>
        <v>0</v>
      </c>
      <c r="BX174" s="41">
        <f t="shared" ref="BX174" si="517">BW177</f>
        <v>0</v>
      </c>
      <c r="BY174" s="41">
        <f t="shared" ref="BY174" si="518">BX177</f>
        <v>0</v>
      </c>
      <c r="BZ174" s="41">
        <f t="shared" ref="BZ174" si="519">BY177</f>
        <v>0</v>
      </c>
      <c r="CA174" s="41">
        <f t="shared" ref="CA174" si="520">BZ177</f>
        <v>0</v>
      </c>
      <c r="CB174" s="41">
        <f t="shared" ref="CB174" si="521">CA177</f>
        <v>0</v>
      </c>
      <c r="CC174" s="41">
        <f t="shared" ref="CC174" si="522">CB177</f>
        <v>0</v>
      </c>
      <c r="CD174" s="41">
        <f t="shared" ref="CD174" si="523">CC177</f>
        <v>0</v>
      </c>
      <c r="CE174" s="41">
        <f t="shared" ref="CE174" si="524">CD177</f>
        <v>0</v>
      </c>
      <c r="CF174" s="41">
        <f t="shared" ref="CF174" si="525">CE177</f>
        <v>0</v>
      </c>
      <c r="CG174" s="41">
        <f t="shared" ref="CG174" si="526">CF177</f>
        <v>0</v>
      </c>
      <c r="CH174" s="41">
        <f t="shared" ref="CH174" si="527">CG177</f>
        <v>0</v>
      </c>
      <c r="CI174" s="41">
        <f t="shared" ref="CI174" si="528">CH177</f>
        <v>0</v>
      </c>
      <c r="CJ174" s="41">
        <f t="shared" ref="CJ174" si="529">CI177</f>
        <v>0</v>
      </c>
      <c r="CK174" s="41">
        <f t="shared" ref="CK174" si="530">CJ177</f>
        <v>0</v>
      </c>
      <c r="CL174" s="41">
        <f t="shared" ref="CL174" si="531">CK177</f>
        <v>0</v>
      </c>
      <c r="CM174" s="41">
        <f t="shared" ref="CM174" si="532">CL177</f>
        <v>0</v>
      </c>
      <c r="CN174" s="41">
        <f t="shared" ref="CN174" si="533">CM177</f>
        <v>0</v>
      </c>
      <c r="CO174" s="41">
        <f t="shared" ref="CO174" si="534">CN177</f>
        <v>0</v>
      </c>
      <c r="CP174" s="41">
        <f t="shared" ref="CP174" si="535">CO177</f>
        <v>0</v>
      </c>
      <c r="CQ174" s="41">
        <f t="shared" ref="CQ174" si="536">CP177</f>
        <v>0</v>
      </c>
      <c r="CR174" s="41">
        <f t="shared" ref="CR174" si="537">CQ177</f>
        <v>0</v>
      </c>
      <c r="CS174" s="41">
        <f t="shared" ref="CS174" si="538">CR177</f>
        <v>0</v>
      </c>
      <c r="CT174" s="41">
        <f t="shared" ref="CT174" si="539">CS177</f>
        <v>0</v>
      </c>
      <c r="CU174" s="41">
        <f t="shared" ref="CU174" si="540">CT177</f>
        <v>0</v>
      </c>
      <c r="CV174" s="41">
        <f t="shared" ref="CV174" si="541">CU177</f>
        <v>0</v>
      </c>
      <c r="CW174" s="41">
        <f t="shared" ref="CW174" si="542">CV177</f>
        <v>0</v>
      </c>
      <c r="CX174" s="41">
        <f t="shared" ref="CX174" si="543">CW177</f>
        <v>0</v>
      </c>
      <c r="CY174" s="41">
        <f t="shared" ref="CY174" si="544">CX177</f>
        <v>0</v>
      </c>
      <c r="CZ174" s="41">
        <f t="shared" ref="CZ174" si="545">CY177</f>
        <v>0</v>
      </c>
      <c r="DA174" s="41">
        <f t="shared" ref="DA174" si="546">CZ177</f>
        <v>0</v>
      </c>
      <c r="DB174" s="41">
        <f t="shared" ref="DB174" si="547">DA177</f>
        <v>0</v>
      </c>
      <c r="DC174" s="41">
        <f t="shared" ref="DC174" si="548">DB177</f>
        <v>0</v>
      </c>
    </row>
    <row r="175" spans="2:107" x14ac:dyDescent="0.35">
      <c r="B175" s="40" t="s">
        <v>111</v>
      </c>
      <c r="H175" s="41">
        <f t="shared" ref="H175:BS175" si="549">H$152</f>
        <v>0</v>
      </c>
      <c r="I175" s="41">
        <f t="shared" si="549"/>
        <v>0</v>
      </c>
      <c r="J175" s="41">
        <f t="shared" si="549"/>
        <v>0</v>
      </c>
      <c r="K175" s="41">
        <f t="shared" si="549"/>
        <v>0</v>
      </c>
      <c r="L175" s="41">
        <f t="shared" si="549"/>
        <v>0</v>
      </c>
      <c r="M175" s="41">
        <f t="shared" si="549"/>
        <v>0</v>
      </c>
      <c r="N175" s="41">
        <f t="shared" si="549"/>
        <v>0</v>
      </c>
      <c r="O175" s="41">
        <f t="shared" si="549"/>
        <v>10263051.5397</v>
      </c>
      <c r="P175" s="41">
        <f t="shared" si="549"/>
        <v>0</v>
      </c>
      <c r="Q175" s="41">
        <f t="shared" si="549"/>
        <v>0</v>
      </c>
      <c r="R175" s="41">
        <f t="shared" si="549"/>
        <v>0</v>
      </c>
      <c r="S175" s="41">
        <f t="shared" si="549"/>
        <v>0</v>
      </c>
      <c r="T175" s="41">
        <f t="shared" si="549"/>
        <v>0</v>
      </c>
      <c r="U175" s="41">
        <f t="shared" si="549"/>
        <v>0</v>
      </c>
      <c r="V175" s="41">
        <f t="shared" si="549"/>
        <v>0</v>
      </c>
      <c r="W175" s="41">
        <f t="shared" si="549"/>
        <v>0</v>
      </c>
      <c r="X175" s="41">
        <f t="shared" si="549"/>
        <v>0</v>
      </c>
      <c r="Y175" s="41">
        <f t="shared" si="549"/>
        <v>0</v>
      </c>
      <c r="Z175" s="41">
        <f t="shared" si="549"/>
        <v>0</v>
      </c>
      <c r="AA175" s="41">
        <f t="shared" si="549"/>
        <v>0</v>
      </c>
      <c r="AB175" s="41">
        <f t="shared" si="549"/>
        <v>0</v>
      </c>
      <c r="AC175" s="41">
        <f t="shared" si="549"/>
        <v>0</v>
      </c>
      <c r="AD175" s="41">
        <f t="shared" si="549"/>
        <v>0</v>
      </c>
      <c r="AE175" s="41">
        <f t="shared" si="549"/>
        <v>0</v>
      </c>
      <c r="AF175" s="41">
        <f t="shared" si="549"/>
        <v>0</v>
      </c>
      <c r="AG175" s="41">
        <f t="shared" si="549"/>
        <v>0</v>
      </c>
      <c r="AH175" s="41">
        <f t="shared" si="549"/>
        <v>0</v>
      </c>
      <c r="AI175" s="41">
        <f t="shared" si="549"/>
        <v>0</v>
      </c>
      <c r="AJ175" s="41">
        <f t="shared" si="549"/>
        <v>0</v>
      </c>
      <c r="AK175" s="41">
        <f t="shared" si="549"/>
        <v>0</v>
      </c>
      <c r="AL175" s="41">
        <f t="shared" si="549"/>
        <v>0</v>
      </c>
      <c r="AM175" s="41">
        <f t="shared" si="549"/>
        <v>0</v>
      </c>
      <c r="AN175" s="41">
        <f t="shared" si="549"/>
        <v>0</v>
      </c>
      <c r="AO175" s="41">
        <f t="shared" si="549"/>
        <v>0</v>
      </c>
      <c r="AP175" s="41">
        <f t="shared" si="549"/>
        <v>0</v>
      </c>
      <c r="AQ175" s="41">
        <f t="shared" si="549"/>
        <v>0</v>
      </c>
      <c r="AR175" s="41">
        <f t="shared" si="549"/>
        <v>0</v>
      </c>
      <c r="AS175" s="41">
        <f t="shared" si="549"/>
        <v>0</v>
      </c>
      <c r="AT175" s="41">
        <f t="shared" si="549"/>
        <v>0</v>
      </c>
      <c r="AU175" s="41">
        <f t="shared" si="549"/>
        <v>0</v>
      </c>
      <c r="AV175" s="41">
        <f t="shared" si="549"/>
        <v>0</v>
      </c>
      <c r="AW175" s="41">
        <f t="shared" si="549"/>
        <v>0</v>
      </c>
      <c r="AX175" s="41">
        <f t="shared" si="549"/>
        <v>0</v>
      </c>
      <c r="AY175" s="41">
        <f t="shared" si="549"/>
        <v>0</v>
      </c>
      <c r="AZ175" s="41">
        <f t="shared" si="549"/>
        <v>0</v>
      </c>
      <c r="BA175" s="41">
        <f t="shared" si="549"/>
        <v>0</v>
      </c>
      <c r="BB175" s="41">
        <f t="shared" si="549"/>
        <v>0</v>
      </c>
      <c r="BC175" s="41">
        <f t="shared" si="549"/>
        <v>0</v>
      </c>
      <c r="BD175" s="41">
        <f t="shared" si="549"/>
        <v>0</v>
      </c>
      <c r="BE175" s="41">
        <f t="shared" si="549"/>
        <v>0</v>
      </c>
      <c r="BF175" s="41">
        <f t="shared" si="549"/>
        <v>0</v>
      </c>
      <c r="BG175" s="41">
        <f t="shared" si="549"/>
        <v>0</v>
      </c>
      <c r="BH175" s="41">
        <f t="shared" si="549"/>
        <v>0</v>
      </c>
      <c r="BI175" s="41">
        <f t="shared" si="549"/>
        <v>0</v>
      </c>
      <c r="BJ175" s="41">
        <f t="shared" si="549"/>
        <v>0</v>
      </c>
      <c r="BK175" s="41">
        <f t="shared" si="549"/>
        <v>0</v>
      </c>
      <c r="BL175" s="41">
        <f t="shared" si="549"/>
        <v>0</v>
      </c>
      <c r="BM175" s="41">
        <f t="shared" si="549"/>
        <v>0</v>
      </c>
      <c r="BN175" s="41">
        <f t="shared" si="549"/>
        <v>0</v>
      </c>
      <c r="BO175" s="41">
        <f t="shared" si="549"/>
        <v>0</v>
      </c>
      <c r="BP175" s="41">
        <f t="shared" si="549"/>
        <v>0</v>
      </c>
      <c r="BQ175" s="41">
        <f t="shared" si="549"/>
        <v>0</v>
      </c>
      <c r="BR175" s="41">
        <f t="shared" si="549"/>
        <v>0</v>
      </c>
      <c r="BS175" s="41">
        <f t="shared" si="549"/>
        <v>0</v>
      </c>
      <c r="BT175" s="41">
        <f t="shared" ref="BT175:DC175" si="550">BT$152</f>
        <v>0</v>
      </c>
      <c r="BU175" s="41">
        <f t="shared" si="550"/>
        <v>0</v>
      </c>
      <c r="BV175" s="41">
        <f t="shared" si="550"/>
        <v>0</v>
      </c>
      <c r="BW175" s="41">
        <f t="shared" si="550"/>
        <v>0</v>
      </c>
      <c r="BX175" s="41">
        <f t="shared" si="550"/>
        <v>0</v>
      </c>
      <c r="BY175" s="41">
        <f t="shared" si="550"/>
        <v>0</v>
      </c>
      <c r="BZ175" s="41">
        <f t="shared" si="550"/>
        <v>0</v>
      </c>
      <c r="CA175" s="41">
        <f t="shared" si="550"/>
        <v>0</v>
      </c>
      <c r="CB175" s="41">
        <f t="shared" si="550"/>
        <v>0</v>
      </c>
      <c r="CC175" s="41">
        <f t="shared" si="550"/>
        <v>0</v>
      </c>
      <c r="CD175" s="41">
        <f t="shared" si="550"/>
        <v>0</v>
      </c>
      <c r="CE175" s="41">
        <f t="shared" si="550"/>
        <v>0</v>
      </c>
      <c r="CF175" s="41">
        <f t="shared" si="550"/>
        <v>0</v>
      </c>
      <c r="CG175" s="41">
        <f t="shared" si="550"/>
        <v>0</v>
      </c>
      <c r="CH175" s="41">
        <f t="shared" si="550"/>
        <v>0</v>
      </c>
      <c r="CI175" s="41">
        <f t="shared" si="550"/>
        <v>0</v>
      </c>
      <c r="CJ175" s="41">
        <f t="shared" si="550"/>
        <v>0</v>
      </c>
      <c r="CK175" s="41">
        <f t="shared" si="550"/>
        <v>0</v>
      </c>
      <c r="CL175" s="41">
        <f t="shared" si="550"/>
        <v>0</v>
      </c>
      <c r="CM175" s="41">
        <f t="shared" si="550"/>
        <v>0</v>
      </c>
      <c r="CN175" s="41">
        <f t="shared" si="550"/>
        <v>0</v>
      </c>
      <c r="CO175" s="41">
        <f t="shared" si="550"/>
        <v>0</v>
      </c>
      <c r="CP175" s="41">
        <f t="shared" si="550"/>
        <v>0</v>
      </c>
      <c r="CQ175" s="41">
        <f t="shared" si="550"/>
        <v>0</v>
      </c>
      <c r="CR175" s="41">
        <f t="shared" si="550"/>
        <v>0</v>
      </c>
      <c r="CS175" s="41">
        <f t="shared" si="550"/>
        <v>0</v>
      </c>
      <c r="CT175" s="41">
        <f t="shared" si="550"/>
        <v>0</v>
      </c>
      <c r="CU175" s="41">
        <f t="shared" si="550"/>
        <v>0</v>
      </c>
      <c r="CV175" s="41">
        <f t="shared" si="550"/>
        <v>0</v>
      </c>
      <c r="CW175" s="41">
        <f t="shared" si="550"/>
        <v>0</v>
      </c>
      <c r="CX175" s="41">
        <f t="shared" si="550"/>
        <v>0</v>
      </c>
      <c r="CY175" s="41">
        <f t="shared" si="550"/>
        <v>0</v>
      </c>
      <c r="CZ175" s="41">
        <f t="shared" si="550"/>
        <v>0</v>
      </c>
      <c r="DA175" s="41">
        <f t="shared" si="550"/>
        <v>0</v>
      </c>
      <c r="DB175" s="41">
        <f t="shared" si="550"/>
        <v>0</v>
      </c>
      <c r="DC175" s="41">
        <f t="shared" si="550"/>
        <v>0</v>
      </c>
    </row>
    <row r="176" spans="2:107" x14ac:dyDescent="0.35">
      <c r="B176" s="40" t="s">
        <v>95</v>
      </c>
      <c r="H176" s="41">
        <f>-(H175/2)*Inflation_WACC_Taxes_Price!$C$28-MIN(H174,SUM(C175:$C175)*Inflation_WACC_Taxes_Price!$C$28)</f>
        <v>0</v>
      </c>
      <c r="I176" s="41">
        <f>-(I175/2)*Inflation_WACC_Taxes_Price!$C$28-MIN(I174,SUM($C175:H175)*Inflation_WACC_Taxes_Price!$C$28)</f>
        <v>0</v>
      </c>
      <c r="J176" s="41">
        <f>-(J175/2)*Inflation_WACC_Taxes_Price!$C$28-MIN(J174,SUM($C175:I175)*Inflation_WACC_Taxes_Price!$C$28)</f>
        <v>0</v>
      </c>
      <c r="K176" s="41">
        <f>-(K175/2)*Inflation_WACC_Taxes_Price!$C$28-MIN(K174,SUM($C175:J175)*Inflation_WACC_Taxes_Price!$C$28)</f>
        <v>0</v>
      </c>
      <c r="L176" s="41">
        <f>-(L175/2)*Inflation_WACC_Taxes_Price!$C$28-MIN(L174,SUM($C175:K175)*Inflation_WACC_Taxes_Price!$C$28)</f>
        <v>0</v>
      </c>
      <c r="M176" s="41">
        <f>-(M175/2)*Inflation_WACC_Taxes_Price!$C$28-MIN(M174,SUM($C175:L175)*Inflation_WACC_Taxes_Price!$C$28)</f>
        <v>0</v>
      </c>
      <c r="N176" s="41">
        <f>-(N175/2)*Inflation_WACC_Taxes_Price!$C$28-MIN(N174,SUM($C175:M175)*Inflation_WACC_Taxes_Price!$C$28)</f>
        <v>0</v>
      </c>
      <c r="O176" s="41">
        <f>-(O175/2)*Inflation_WACC_Taxes_Price!$C$28-MIN(O174,SUM($C175:N175)*Inflation_WACC_Taxes_Price!$C$28)</f>
        <v>-114033.90599666667</v>
      </c>
      <c r="P176" s="41">
        <f>-(P175/2)*Inflation_WACC_Taxes_Price!$C$28-MIN(P174,SUM($C175:O175)*Inflation_WACC_Taxes_Price!$C$28)</f>
        <v>-228067.81199333334</v>
      </c>
      <c r="Q176" s="41">
        <f>-(Q175/2)*Inflation_WACC_Taxes_Price!$C$28-MIN(Q174,SUM($C175:P175)*Inflation_WACC_Taxes_Price!$C$28)</f>
        <v>-228067.81199333334</v>
      </c>
      <c r="R176" s="41">
        <f>-(R175/2)*Inflation_WACC_Taxes_Price!$C$28-MIN(R174,SUM($C175:Q175)*Inflation_WACC_Taxes_Price!$C$28)</f>
        <v>-228067.81199333334</v>
      </c>
      <c r="S176" s="41">
        <f>-(S175/2)*Inflation_WACC_Taxes_Price!$C$28-MIN(S174,SUM($C175:R175)*Inflation_WACC_Taxes_Price!$C$28)</f>
        <v>-228067.81199333334</v>
      </c>
      <c r="T176" s="41">
        <f>-(T175/2)*Inflation_WACC_Taxes_Price!$C$28-MIN(T174,SUM($C175:S175)*Inflation_WACC_Taxes_Price!$C$28)</f>
        <v>-228067.81199333334</v>
      </c>
      <c r="U176" s="41">
        <f>-(U175/2)*Inflation_WACC_Taxes_Price!$C$28-MIN(U174,SUM($C175:T175)*Inflation_WACC_Taxes_Price!$C$28)</f>
        <v>-228067.81199333334</v>
      </c>
      <c r="V176" s="41">
        <f>-(V175/2)*Inflation_WACC_Taxes_Price!$C$28-MIN(V174,SUM($C175:U175)*Inflation_WACC_Taxes_Price!$C$28)</f>
        <v>-228067.81199333334</v>
      </c>
      <c r="W176" s="41">
        <f>-(W175/2)*Inflation_WACC_Taxes_Price!$C$28-MIN(W174,SUM($C175:V175)*Inflation_WACC_Taxes_Price!$C$28)</f>
        <v>-228067.81199333334</v>
      </c>
      <c r="X176" s="41">
        <f>-(X175/2)*Inflation_WACC_Taxes_Price!$C$28-MIN(X174,SUM($C175:W175)*Inflation_WACC_Taxes_Price!$C$28)</f>
        <v>-228067.81199333334</v>
      </c>
      <c r="Y176" s="41">
        <f>-(Y175/2)*Inflation_WACC_Taxes_Price!$C$28-MIN(Y174,SUM($C175:X175)*Inflation_WACC_Taxes_Price!$C$28)</f>
        <v>-228067.81199333334</v>
      </c>
      <c r="Z176" s="41">
        <f>-(Z175/2)*Inflation_WACC_Taxes_Price!$C$28-MIN(Z174,SUM($C175:Y175)*Inflation_WACC_Taxes_Price!$C$28)</f>
        <v>-228067.81199333334</v>
      </c>
      <c r="AA176" s="41">
        <f>-(AA175/2)*Inflation_WACC_Taxes_Price!$C$28-MIN(AA174,SUM($C175:Z175)*Inflation_WACC_Taxes_Price!$C$28)</f>
        <v>-228067.81199333334</v>
      </c>
      <c r="AB176" s="41">
        <f>-(AB175/2)*Inflation_WACC_Taxes_Price!$C$28-MIN(AB174,SUM($C175:AA175)*Inflation_WACC_Taxes_Price!$C$28)</f>
        <v>-228067.81199333334</v>
      </c>
      <c r="AC176" s="41">
        <f>-(AC175/2)*Inflation_WACC_Taxes_Price!$C$28-MIN(AC174,SUM($C175:AB175)*Inflation_WACC_Taxes_Price!$C$28)</f>
        <v>-228067.81199333334</v>
      </c>
      <c r="AD176" s="41">
        <f>-(AD175/2)*Inflation_WACC_Taxes_Price!$C$28-MIN(AD174,SUM($C175:AC175)*Inflation_WACC_Taxes_Price!$C$28)</f>
        <v>-228067.81199333334</v>
      </c>
      <c r="AE176" s="41">
        <f>-(AE175/2)*Inflation_WACC_Taxes_Price!$C$28-MIN(AE174,SUM($C175:AD175)*Inflation_WACC_Taxes_Price!$C$28)</f>
        <v>-228067.81199333334</v>
      </c>
      <c r="AF176" s="41">
        <f>-(AF175/2)*Inflation_WACC_Taxes_Price!$C$28-MIN(AF174,SUM($C175:AE175)*Inflation_WACC_Taxes_Price!$C$28)</f>
        <v>-228067.81199333334</v>
      </c>
      <c r="AG176" s="41">
        <f>-(AG175/2)*Inflation_WACC_Taxes_Price!$C$28-MIN(AG174,SUM($C175:AF175)*Inflation_WACC_Taxes_Price!$C$28)</f>
        <v>-228067.81199333334</v>
      </c>
      <c r="AH176" s="41">
        <f>-(AH175/2)*Inflation_WACC_Taxes_Price!$C$28-MIN(AH174,SUM($C175:AG175)*Inflation_WACC_Taxes_Price!$C$28)</f>
        <v>-228067.81199333334</v>
      </c>
      <c r="AI176" s="41">
        <f>-(AI175/2)*Inflation_WACC_Taxes_Price!$C$28-MIN(AI174,SUM($C175:AH175)*Inflation_WACC_Taxes_Price!$C$28)</f>
        <v>-228067.81199333334</v>
      </c>
      <c r="AJ176" s="41">
        <f>-(AJ175/2)*Inflation_WACC_Taxes_Price!$C$28-MIN(AJ174,SUM($C175:AI175)*Inflation_WACC_Taxes_Price!$C$28)</f>
        <v>-228067.81199333334</v>
      </c>
      <c r="AK176" s="41">
        <f>-(AK175/2)*Inflation_WACC_Taxes_Price!$C$28-MIN(AK174,SUM($C175:AJ175)*Inflation_WACC_Taxes_Price!$C$28)</f>
        <v>-228067.81199333334</v>
      </c>
      <c r="AL176" s="41">
        <f>-(AL175/2)*Inflation_WACC_Taxes_Price!$C$28-MIN(AL174,SUM($C175:AK175)*Inflation_WACC_Taxes_Price!$C$28)</f>
        <v>-228067.81199333334</v>
      </c>
      <c r="AM176" s="41">
        <f>-(AM175/2)*Inflation_WACC_Taxes_Price!$C$28-MIN(AM174,SUM($C175:AL175)*Inflation_WACC_Taxes_Price!$C$28)</f>
        <v>-228067.81199333334</v>
      </c>
      <c r="AN176" s="41">
        <f>-(AN175/2)*Inflation_WACC_Taxes_Price!$C$28-MIN(AN174,SUM($C175:AM175)*Inflation_WACC_Taxes_Price!$C$28)</f>
        <v>-228067.81199333334</v>
      </c>
      <c r="AO176" s="41">
        <f>-(AO175/2)*Inflation_WACC_Taxes_Price!$C$28-MIN(AO174,SUM($C175:AN175)*Inflation_WACC_Taxes_Price!$C$28)</f>
        <v>-228067.81199333334</v>
      </c>
      <c r="AP176" s="41">
        <f>-(AP175/2)*Inflation_WACC_Taxes_Price!$C$28-MIN(AP174,SUM($C175:AO175)*Inflation_WACC_Taxes_Price!$C$28)</f>
        <v>-228067.81199333334</v>
      </c>
      <c r="AQ176" s="41">
        <f>-(AQ175/2)*Inflation_WACC_Taxes_Price!$C$28-MIN(AQ174,SUM($C175:AP175)*Inflation_WACC_Taxes_Price!$C$28)</f>
        <v>-228067.81199333334</v>
      </c>
      <c r="AR176" s="41">
        <f>-(AR175/2)*Inflation_WACC_Taxes_Price!$C$28-MIN(AR174,SUM($C175:AQ175)*Inflation_WACC_Taxes_Price!$C$28)</f>
        <v>-228067.81199333334</v>
      </c>
      <c r="AS176" s="41">
        <f>-(AS175/2)*Inflation_WACC_Taxes_Price!$C$28-MIN(AS174,SUM($C175:AR175)*Inflation_WACC_Taxes_Price!$C$28)</f>
        <v>-228067.81199333334</v>
      </c>
      <c r="AT176" s="41">
        <f>-(AT175/2)*Inflation_WACC_Taxes_Price!$C$28-MIN(AT174,SUM($C175:AS175)*Inflation_WACC_Taxes_Price!$C$28)</f>
        <v>-228067.81199333334</v>
      </c>
      <c r="AU176" s="41">
        <f>-(AU175/2)*Inflation_WACC_Taxes_Price!$C$28-MIN(AU174,SUM($C175:AT175)*Inflation_WACC_Taxes_Price!$C$28)</f>
        <v>-228067.81199333334</v>
      </c>
      <c r="AV176" s="41">
        <f>-(AV175/2)*Inflation_WACC_Taxes_Price!$C$28-MIN(AV174,SUM($C175:AU175)*Inflation_WACC_Taxes_Price!$C$28)</f>
        <v>-228067.81199333334</v>
      </c>
      <c r="AW176" s="41">
        <f>-(AW175/2)*Inflation_WACC_Taxes_Price!$C$28-MIN(AW174,SUM($C175:AV175)*Inflation_WACC_Taxes_Price!$C$28)</f>
        <v>-228067.81199333334</v>
      </c>
      <c r="AX176" s="41">
        <f>-(AX175/2)*Inflation_WACC_Taxes_Price!$C$28-MIN(AX174,SUM($C175:AW175)*Inflation_WACC_Taxes_Price!$C$28)</f>
        <v>-228067.81199333334</v>
      </c>
      <c r="AY176" s="41">
        <f>-(AY175/2)*Inflation_WACC_Taxes_Price!$C$28-MIN(AY174,SUM($C175:AX175)*Inflation_WACC_Taxes_Price!$C$28)</f>
        <v>-228067.81199333334</v>
      </c>
      <c r="AZ176" s="41">
        <f>-(AZ175/2)*Inflation_WACC_Taxes_Price!$C$28-MIN(AZ174,SUM($C175:AY175)*Inflation_WACC_Taxes_Price!$C$28)</f>
        <v>-228067.81199333334</v>
      </c>
      <c r="BA176" s="41">
        <f>-(BA175/2)*Inflation_WACC_Taxes_Price!$C$28-MIN(BA174,SUM($C175:AZ175)*Inflation_WACC_Taxes_Price!$C$28)</f>
        <v>-228067.81199333334</v>
      </c>
      <c r="BB176" s="41">
        <f>-(BB175/2)*Inflation_WACC_Taxes_Price!$C$28-MIN(BB174,SUM($C175:BA175)*Inflation_WACC_Taxes_Price!$C$28)</f>
        <v>-228067.81199333334</v>
      </c>
      <c r="BC176" s="41">
        <f>-(BC175/2)*Inflation_WACC_Taxes_Price!$C$28-MIN(BC174,SUM($C175:BB175)*Inflation_WACC_Taxes_Price!$C$28)</f>
        <v>-228067.81199333334</v>
      </c>
      <c r="BD176" s="41">
        <f>-(BD175/2)*Inflation_WACC_Taxes_Price!$C$28-MIN(BD174,SUM($C175:BC175)*Inflation_WACC_Taxes_Price!$C$28)</f>
        <v>-228067.81199333334</v>
      </c>
      <c r="BE176" s="41">
        <f>-(BE175/2)*Inflation_WACC_Taxes_Price!$C$28-MIN(BE174,SUM($C175:BD175)*Inflation_WACC_Taxes_Price!$C$28)</f>
        <v>-228067.81199333334</v>
      </c>
      <c r="BF176" s="41">
        <f>-(BF175/2)*Inflation_WACC_Taxes_Price!$C$28-MIN(BF174,SUM($C175:BE175)*Inflation_WACC_Taxes_Price!$C$28)</f>
        <v>-228067.81199333334</v>
      </c>
      <c r="BG176" s="41">
        <f>-(BG175/2)*Inflation_WACC_Taxes_Price!$C$28-MIN(BG174,SUM($C175:BF175)*Inflation_WACC_Taxes_Price!$C$28)</f>
        <v>-228067.81199333334</v>
      </c>
      <c r="BH176" s="41">
        <f>-(BH175/2)*Inflation_WACC_Taxes_Price!$C$28-MIN(BH174,SUM($C175:BG175)*Inflation_WACC_Taxes_Price!$C$28)</f>
        <v>-114033.90599666641</v>
      </c>
      <c r="BI176" s="41">
        <f>-(BI175/2)*Inflation_WACC_Taxes_Price!$C$28-MIN(BI174,SUM($C175:BH175)*Inflation_WACC_Taxes_Price!$C$28)</f>
        <v>0</v>
      </c>
      <c r="BJ176" s="41">
        <f>-(BJ175/2)*Inflation_WACC_Taxes_Price!$C$28-MIN(BJ174,SUM($C175:BI175)*Inflation_WACC_Taxes_Price!$C$28)</f>
        <v>0</v>
      </c>
      <c r="BK176" s="41">
        <f>-(BK175/2)*Inflation_WACC_Taxes_Price!$C$28-MIN(BK174,SUM($C175:BJ175)*Inflation_WACC_Taxes_Price!$C$28)</f>
        <v>0</v>
      </c>
      <c r="BL176" s="41">
        <f>-(BL175/2)*Inflation_WACC_Taxes_Price!$C$28-MIN(BL174,SUM($C175:BK175)*Inflation_WACC_Taxes_Price!$C$28)</f>
        <v>0</v>
      </c>
      <c r="BM176" s="41">
        <f>-(BM175/2)*Inflation_WACC_Taxes_Price!$C$28-MIN(BM174,SUM($C175:BL175)*Inflation_WACC_Taxes_Price!$C$28)</f>
        <v>0</v>
      </c>
      <c r="BN176" s="41">
        <f>-(BN175/2)*Inflation_WACC_Taxes_Price!$C$28-MIN(BN174,SUM($C175:BM175)*Inflation_WACC_Taxes_Price!$C$28)</f>
        <v>0</v>
      </c>
      <c r="BO176" s="41">
        <f>-(BO175/2)*Inflation_WACC_Taxes_Price!$C$28-MIN(BO174,SUM($C175:BN175)*Inflation_WACC_Taxes_Price!$C$28)</f>
        <v>0</v>
      </c>
      <c r="BP176" s="41">
        <f>-(BP175/2)*Inflation_WACC_Taxes_Price!$C$28-MIN(BP174,SUM($C175:BO175)*Inflation_WACC_Taxes_Price!$C$28)</f>
        <v>0</v>
      </c>
      <c r="BQ176" s="41">
        <f>-(BQ175/2)*Inflation_WACC_Taxes_Price!$C$28-MIN(BQ174,SUM($C175:BP175)*Inflation_WACC_Taxes_Price!$C$28)</f>
        <v>0</v>
      </c>
      <c r="BR176" s="41">
        <f>-(BR175/2)*Inflation_WACC_Taxes_Price!$C$28-MIN(BR174,SUM($C175:BQ175)*Inflation_WACC_Taxes_Price!$C$28)</f>
        <v>0</v>
      </c>
      <c r="BS176" s="41">
        <f>-(BS175/2)*Inflation_WACC_Taxes_Price!$C$28-MIN(BS174,SUM($C175:BR175)*Inflation_WACC_Taxes_Price!$C$28)</f>
        <v>0</v>
      </c>
      <c r="BT176" s="41">
        <f>-(BT175/2)*Inflation_WACC_Taxes_Price!$C$28-MIN(BT174,SUM($C175:BS175)*Inflation_WACC_Taxes_Price!$C$28)</f>
        <v>0</v>
      </c>
      <c r="BU176" s="41">
        <f>-(BU175/2)*Inflation_WACC_Taxes_Price!$C$28-MIN(BU174,SUM($C175:BT175)*Inflation_WACC_Taxes_Price!$C$28)</f>
        <v>0</v>
      </c>
      <c r="BV176" s="41">
        <f>-(BV175/2)*Inflation_WACC_Taxes_Price!$C$28-MIN(BV174,SUM($C175:BU175)*Inflation_WACC_Taxes_Price!$C$28)</f>
        <v>0</v>
      </c>
      <c r="BW176" s="41">
        <f>-(BW175/2)*Inflation_WACC_Taxes_Price!$C$28-MIN(BW174,SUM($C175:BV175)*Inflation_WACC_Taxes_Price!$C$28)</f>
        <v>0</v>
      </c>
      <c r="BX176" s="41">
        <f>-(BX175/2)*Inflation_WACC_Taxes_Price!$C$28-MIN(BX174,SUM($C175:BW175)*Inflation_WACC_Taxes_Price!$C$28)</f>
        <v>0</v>
      </c>
      <c r="BY176" s="41">
        <f>-(BY175/2)*Inflation_WACC_Taxes_Price!$C$28-MIN(BY174,SUM($C175:BX175)*Inflation_WACC_Taxes_Price!$C$28)</f>
        <v>0</v>
      </c>
      <c r="BZ176" s="41">
        <f>-(BZ175/2)*Inflation_WACC_Taxes_Price!$C$28-MIN(BZ174,SUM($C175:BY175)*Inflation_WACC_Taxes_Price!$C$28)</f>
        <v>0</v>
      </c>
      <c r="CA176" s="41">
        <f>-(CA175/2)*Inflation_WACC_Taxes_Price!$C$28-MIN(CA174,SUM($C175:BZ175)*Inflation_WACC_Taxes_Price!$C$28)</f>
        <v>0</v>
      </c>
      <c r="CB176" s="41">
        <f>-(CB175/2)*Inflation_WACC_Taxes_Price!$C$28-MIN(CB174,SUM($C175:CA175)*Inflation_WACC_Taxes_Price!$C$28)</f>
        <v>0</v>
      </c>
      <c r="CC176" s="41">
        <f>-(CC175/2)*Inflation_WACC_Taxes_Price!$C$28-MIN(CC174,SUM($C175:CB175)*Inflation_WACC_Taxes_Price!$C$28)</f>
        <v>0</v>
      </c>
      <c r="CD176" s="41">
        <f>-(CD175/2)*Inflation_WACC_Taxes_Price!$C$28-MIN(CD174,SUM($C175:CC175)*Inflation_WACC_Taxes_Price!$C$28)</f>
        <v>0</v>
      </c>
      <c r="CE176" s="41">
        <f>-(CE175/2)*Inflation_WACC_Taxes_Price!$C$28-MIN(CE174,SUM($C175:CD175)*Inflation_WACC_Taxes_Price!$C$28)</f>
        <v>0</v>
      </c>
      <c r="CF176" s="41">
        <f>-(CF175/2)*Inflation_WACC_Taxes_Price!$C$28-MIN(CF174,SUM($C175:CE175)*Inflation_WACC_Taxes_Price!$C$28)</f>
        <v>0</v>
      </c>
      <c r="CG176" s="41">
        <f>-(CG175/2)*Inflation_WACC_Taxes_Price!$C$28-MIN(CG174,SUM($C175:CF175)*Inflation_WACC_Taxes_Price!$C$28)</f>
        <v>0</v>
      </c>
      <c r="CH176" s="41">
        <f>-(CH175/2)*Inflation_WACC_Taxes_Price!$C$28-MIN(CH174,SUM($C175:CG175)*Inflation_WACC_Taxes_Price!$C$28)</f>
        <v>0</v>
      </c>
      <c r="CI176" s="41">
        <f>-(CI175/2)*Inflation_WACC_Taxes_Price!$C$28-MIN(CI174,SUM($C175:CH175)*Inflation_WACC_Taxes_Price!$C$28)</f>
        <v>0</v>
      </c>
      <c r="CJ176" s="41">
        <f>-(CJ175/2)*Inflation_WACC_Taxes_Price!$C$28-MIN(CJ174,SUM($C175:CI175)*Inflation_WACC_Taxes_Price!$C$28)</f>
        <v>0</v>
      </c>
      <c r="CK176" s="41">
        <f>-(CK175/2)*Inflation_WACC_Taxes_Price!$C$28-MIN(CK174,SUM($C175:CJ175)*Inflation_WACC_Taxes_Price!$C$28)</f>
        <v>0</v>
      </c>
      <c r="CL176" s="41">
        <f>-(CL175/2)*Inflation_WACC_Taxes_Price!$C$28-MIN(CL174,SUM($C175:CK175)*Inflation_WACC_Taxes_Price!$C$28)</f>
        <v>0</v>
      </c>
      <c r="CM176" s="41">
        <f>-(CM175/2)*Inflation_WACC_Taxes_Price!$C$28-MIN(CM174,SUM($C175:CL175)*Inflation_WACC_Taxes_Price!$C$28)</f>
        <v>0</v>
      </c>
      <c r="CN176" s="41">
        <f>-(CN175/2)*Inflation_WACC_Taxes_Price!$C$28-MIN(CN174,SUM($C175:CM175)*Inflation_WACC_Taxes_Price!$C$28)</f>
        <v>0</v>
      </c>
      <c r="CO176" s="41">
        <f>-(CO175/2)*Inflation_WACC_Taxes_Price!$C$28-MIN(CO174,SUM($C175:CN175)*Inflation_WACC_Taxes_Price!$C$28)</f>
        <v>0</v>
      </c>
      <c r="CP176" s="41">
        <f>-(CP175/2)*Inflation_WACC_Taxes_Price!$C$28-MIN(CP174,SUM($C175:CO175)*Inflation_WACC_Taxes_Price!$C$28)</f>
        <v>0</v>
      </c>
      <c r="CQ176" s="41">
        <f>-(CQ175/2)*Inflation_WACC_Taxes_Price!$C$28-MIN(CQ174,SUM($C175:CP175)*Inflation_WACC_Taxes_Price!$C$28)</f>
        <v>0</v>
      </c>
      <c r="CR176" s="41">
        <f>-(CR175/2)*Inflation_WACC_Taxes_Price!$C$28-MIN(CR174,SUM($C175:CQ175)*Inflation_WACC_Taxes_Price!$C$28)</f>
        <v>0</v>
      </c>
      <c r="CS176" s="41">
        <f>-(CS175/2)*Inflation_WACC_Taxes_Price!$C$28-MIN(CS174,SUM($C175:CR175)*Inflation_WACC_Taxes_Price!$C$28)</f>
        <v>0</v>
      </c>
      <c r="CT176" s="41">
        <f>-(CT175/2)*Inflation_WACC_Taxes_Price!$C$28-MIN(CT174,SUM($C175:CS175)*Inflation_WACC_Taxes_Price!$C$28)</f>
        <v>0</v>
      </c>
      <c r="CU176" s="41">
        <f>-(CU175/2)*Inflation_WACC_Taxes_Price!$C$28-MIN(CU174,SUM($C175:CT175)*Inflation_WACC_Taxes_Price!$C$28)</f>
        <v>0</v>
      </c>
      <c r="CV176" s="41">
        <f>-(CV175/2)*Inflation_WACC_Taxes_Price!$C$28-MIN(CV174,SUM($C175:CU175)*Inflation_WACC_Taxes_Price!$C$28)</f>
        <v>0</v>
      </c>
      <c r="CW176" s="41">
        <f>-(CW175/2)*Inflation_WACC_Taxes_Price!$C$28-MIN(CW174,SUM($C175:CV175)*Inflation_WACC_Taxes_Price!$C$28)</f>
        <v>0</v>
      </c>
      <c r="CX176" s="41">
        <f>-(CX175/2)*Inflation_WACC_Taxes_Price!$C$28-MIN(CX174,SUM($C175:CW175)*Inflation_WACC_Taxes_Price!$C$28)</f>
        <v>0</v>
      </c>
      <c r="CY176" s="41">
        <f>-(CY175/2)*Inflation_WACC_Taxes_Price!$C$28-MIN(CY174,SUM($C175:CX175)*Inflation_WACC_Taxes_Price!$C$28)</f>
        <v>0</v>
      </c>
      <c r="CZ176" s="41">
        <f>-(CZ175/2)*Inflation_WACC_Taxes_Price!$C$28-MIN(CZ174,SUM($C175:CY175)*Inflation_WACC_Taxes_Price!$C$28)</f>
        <v>0</v>
      </c>
      <c r="DA176" s="41">
        <f>-(DA175/2)*Inflation_WACC_Taxes_Price!$C$28-MIN(DA174,SUM($C175:CZ175)*Inflation_WACC_Taxes_Price!$C$28)</f>
        <v>0</v>
      </c>
      <c r="DB176" s="41">
        <f>-(DB175/2)*Inflation_WACC_Taxes_Price!$C$28-MIN(DB174,SUM($C175:DA175)*Inflation_WACC_Taxes_Price!$C$28)</f>
        <v>0</v>
      </c>
      <c r="DC176" s="41">
        <f>-(DC175/2)*Inflation_WACC_Taxes_Price!$C$28-MIN(DC174,SUM($C175:DB175)*Inflation_WACC_Taxes_Price!$C$28)</f>
        <v>0</v>
      </c>
    </row>
    <row r="177" spans="2:107" x14ac:dyDescent="0.35">
      <c r="B177" s="40" t="s">
        <v>107</v>
      </c>
      <c r="H177" s="41">
        <f>H174+H175+H176</f>
        <v>0</v>
      </c>
      <c r="I177" s="41">
        <f>I174+I175+I176</f>
        <v>0</v>
      </c>
      <c r="J177" s="41">
        <f t="shared" ref="J177:BU177" si="551">J174+J175+J176</f>
        <v>0</v>
      </c>
      <c r="K177" s="41">
        <f t="shared" si="551"/>
        <v>0</v>
      </c>
      <c r="L177" s="41">
        <f t="shared" si="551"/>
        <v>0</v>
      </c>
      <c r="M177" s="41">
        <f t="shared" si="551"/>
        <v>0</v>
      </c>
      <c r="N177" s="41">
        <f t="shared" si="551"/>
        <v>0</v>
      </c>
      <c r="O177" s="41">
        <f t="shared" si="551"/>
        <v>10149017.633703332</v>
      </c>
      <c r="P177" s="41">
        <f t="shared" si="551"/>
        <v>9920949.8217099998</v>
      </c>
      <c r="Q177" s="41">
        <f t="shared" si="551"/>
        <v>9692882.0097166672</v>
      </c>
      <c r="R177" s="41">
        <f t="shared" si="551"/>
        <v>9464814.1977233347</v>
      </c>
      <c r="S177" s="41">
        <f t="shared" si="551"/>
        <v>9236746.3857300021</v>
      </c>
      <c r="T177" s="41">
        <f t="shared" si="551"/>
        <v>9008678.5737366695</v>
      </c>
      <c r="U177" s="41">
        <f t="shared" si="551"/>
        <v>8780610.7617433369</v>
      </c>
      <c r="V177" s="41">
        <f t="shared" si="551"/>
        <v>8552542.9497500043</v>
      </c>
      <c r="W177" s="41">
        <f t="shared" si="551"/>
        <v>8324475.1377566708</v>
      </c>
      <c r="X177" s="41">
        <f t="shared" si="551"/>
        <v>8096407.3257633373</v>
      </c>
      <c r="Y177" s="41">
        <f t="shared" si="551"/>
        <v>7868339.5137700038</v>
      </c>
      <c r="Z177" s="41">
        <f t="shared" si="551"/>
        <v>7640271.7017766703</v>
      </c>
      <c r="AA177" s="41">
        <f t="shared" si="551"/>
        <v>7412203.8897833368</v>
      </c>
      <c r="AB177" s="41">
        <f t="shared" si="551"/>
        <v>7184136.0777900033</v>
      </c>
      <c r="AC177" s="41">
        <f t="shared" si="551"/>
        <v>6956068.2657966698</v>
      </c>
      <c r="AD177" s="41">
        <f t="shared" si="551"/>
        <v>6728000.4538033362</v>
      </c>
      <c r="AE177" s="41">
        <f t="shared" si="551"/>
        <v>6499932.6418100027</v>
      </c>
      <c r="AF177" s="41">
        <f t="shared" si="551"/>
        <v>6271864.8298166692</v>
      </c>
      <c r="AG177" s="41">
        <f t="shared" si="551"/>
        <v>6043797.0178233357</v>
      </c>
      <c r="AH177" s="41">
        <f t="shared" si="551"/>
        <v>5815729.2058300022</v>
      </c>
      <c r="AI177" s="41">
        <f t="shared" si="551"/>
        <v>5587661.3938366687</v>
      </c>
      <c r="AJ177" s="41">
        <f t="shared" si="551"/>
        <v>5359593.5818433352</v>
      </c>
      <c r="AK177" s="41">
        <f t="shared" si="551"/>
        <v>5131525.7698500017</v>
      </c>
      <c r="AL177" s="41">
        <f t="shared" si="551"/>
        <v>4903457.9578566682</v>
      </c>
      <c r="AM177" s="41">
        <f t="shared" si="551"/>
        <v>4675390.1458633346</v>
      </c>
      <c r="AN177" s="41">
        <f t="shared" si="551"/>
        <v>4447322.3338700011</v>
      </c>
      <c r="AO177" s="41">
        <f t="shared" si="551"/>
        <v>4219254.5218766676</v>
      </c>
      <c r="AP177" s="41">
        <f t="shared" si="551"/>
        <v>3991186.7098833341</v>
      </c>
      <c r="AQ177" s="41">
        <f t="shared" si="551"/>
        <v>3763118.8978900006</v>
      </c>
      <c r="AR177" s="41">
        <f t="shared" si="551"/>
        <v>3535051.0858966671</v>
      </c>
      <c r="AS177" s="41">
        <f t="shared" si="551"/>
        <v>3306983.2739033336</v>
      </c>
      <c r="AT177" s="41">
        <f t="shared" si="551"/>
        <v>3078915.4619100001</v>
      </c>
      <c r="AU177" s="41">
        <f t="shared" si="551"/>
        <v>2850847.6499166666</v>
      </c>
      <c r="AV177" s="41">
        <f t="shared" si="551"/>
        <v>2622779.837923333</v>
      </c>
      <c r="AW177" s="41">
        <f t="shared" si="551"/>
        <v>2394712.0259299995</v>
      </c>
      <c r="AX177" s="41">
        <f t="shared" si="551"/>
        <v>2166644.213936666</v>
      </c>
      <c r="AY177" s="41">
        <f t="shared" si="551"/>
        <v>1938576.4019433327</v>
      </c>
      <c r="AZ177" s="41">
        <f t="shared" si="551"/>
        <v>1710508.5899499995</v>
      </c>
      <c r="BA177" s="41">
        <f t="shared" si="551"/>
        <v>1482440.7779566662</v>
      </c>
      <c r="BB177" s="41">
        <f t="shared" si="551"/>
        <v>1254372.9659633329</v>
      </c>
      <c r="BC177" s="41">
        <f t="shared" si="551"/>
        <v>1026305.1539699996</v>
      </c>
      <c r="BD177" s="41">
        <f t="shared" si="551"/>
        <v>798237.34197666636</v>
      </c>
      <c r="BE177" s="41">
        <f t="shared" si="551"/>
        <v>570169.52998333308</v>
      </c>
      <c r="BF177" s="41">
        <f t="shared" si="551"/>
        <v>342101.71798999974</v>
      </c>
      <c r="BG177" s="41">
        <f t="shared" si="551"/>
        <v>114033.90599666641</v>
      </c>
      <c r="BH177" s="41">
        <f t="shared" si="551"/>
        <v>0</v>
      </c>
      <c r="BI177" s="41">
        <f t="shared" si="551"/>
        <v>0</v>
      </c>
      <c r="BJ177" s="41">
        <f t="shared" si="551"/>
        <v>0</v>
      </c>
      <c r="BK177" s="41">
        <f t="shared" si="551"/>
        <v>0</v>
      </c>
      <c r="BL177" s="41">
        <f t="shared" si="551"/>
        <v>0</v>
      </c>
      <c r="BM177" s="41">
        <f t="shared" si="551"/>
        <v>0</v>
      </c>
      <c r="BN177" s="41">
        <f t="shared" si="551"/>
        <v>0</v>
      </c>
      <c r="BO177" s="41">
        <f t="shared" si="551"/>
        <v>0</v>
      </c>
      <c r="BP177" s="41">
        <f t="shared" si="551"/>
        <v>0</v>
      </c>
      <c r="BQ177" s="41">
        <f t="shared" si="551"/>
        <v>0</v>
      </c>
      <c r="BR177" s="41">
        <f t="shared" si="551"/>
        <v>0</v>
      </c>
      <c r="BS177" s="41">
        <f t="shared" si="551"/>
        <v>0</v>
      </c>
      <c r="BT177" s="41">
        <f t="shared" si="551"/>
        <v>0</v>
      </c>
      <c r="BU177" s="41">
        <f t="shared" si="551"/>
        <v>0</v>
      </c>
      <c r="BV177" s="41">
        <f t="shared" ref="BV177:DC177" si="552">BV174+BV175+BV176</f>
        <v>0</v>
      </c>
      <c r="BW177" s="41">
        <f t="shared" si="552"/>
        <v>0</v>
      </c>
      <c r="BX177" s="41">
        <f t="shared" si="552"/>
        <v>0</v>
      </c>
      <c r="BY177" s="41">
        <f t="shared" si="552"/>
        <v>0</v>
      </c>
      <c r="BZ177" s="41">
        <f t="shared" si="552"/>
        <v>0</v>
      </c>
      <c r="CA177" s="41">
        <f t="shared" si="552"/>
        <v>0</v>
      </c>
      <c r="CB177" s="41">
        <f t="shared" si="552"/>
        <v>0</v>
      </c>
      <c r="CC177" s="41">
        <f t="shared" si="552"/>
        <v>0</v>
      </c>
      <c r="CD177" s="41">
        <f t="shared" si="552"/>
        <v>0</v>
      </c>
      <c r="CE177" s="41">
        <f t="shared" si="552"/>
        <v>0</v>
      </c>
      <c r="CF177" s="41">
        <f t="shared" si="552"/>
        <v>0</v>
      </c>
      <c r="CG177" s="41">
        <f t="shared" si="552"/>
        <v>0</v>
      </c>
      <c r="CH177" s="41">
        <f t="shared" si="552"/>
        <v>0</v>
      </c>
      <c r="CI177" s="41">
        <f t="shared" si="552"/>
        <v>0</v>
      </c>
      <c r="CJ177" s="41">
        <f t="shared" si="552"/>
        <v>0</v>
      </c>
      <c r="CK177" s="41">
        <f t="shared" si="552"/>
        <v>0</v>
      </c>
      <c r="CL177" s="41">
        <f t="shared" si="552"/>
        <v>0</v>
      </c>
      <c r="CM177" s="41">
        <f t="shared" si="552"/>
        <v>0</v>
      </c>
      <c r="CN177" s="41">
        <f t="shared" si="552"/>
        <v>0</v>
      </c>
      <c r="CO177" s="41">
        <f t="shared" si="552"/>
        <v>0</v>
      </c>
      <c r="CP177" s="41">
        <f t="shared" si="552"/>
        <v>0</v>
      </c>
      <c r="CQ177" s="41">
        <f t="shared" si="552"/>
        <v>0</v>
      </c>
      <c r="CR177" s="41">
        <f t="shared" si="552"/>
        <v>0</v>
      </c>
      <c r="CS177" s="41">
        <f t="shared" si="552"/>
        <v>0</v>
      </c>
      <c r="CT177" s="41">
        <f t="shared" si="552"/>
        <v>0</v>
      </c>
      <c r="CU177" s="41">
        <f t="shared" si="552"/>
        <v>0</v>
      </c>
      <c r="CV177" s="41">
        <f t="shared" si="552"/>
        <v>0</v>
      </c>
      <c r="CW177" s="41">
        <f t="shared" si="552"/>
        <v>0</v>
      </c>
      <c r="CX177" s="41">
        <f t="shared" si="552"/>
        <v>0</v>
      </c>
      <c r="CY177" s="41">
        <f t="shared" si="552"/>
        <v>0</v>
      </c>
      <c r="CZ177" s="41">
        <f t="shared" si="552"/>
        <v>0</v>
      </c>
      <c r="DA177" s="41">
        <f t="shared" si="552"/>
        <v>0</v>
      </c>
      <c r="DB177" s="41">
        <f t="shared" si="552"/>
        <v>0</v>
      </c>
      <c r="DC177" s="41">
        <f t="shared" si="552"/>
        <v>0</v>
      </c>
    </row>
    <row r="178" spans="2:107" x14ac:dyDescent="0.35">
      <c r="B178" s="40"/>
    </row>
    <row r="179" spans="2:107" x14ac:dyDescent="0.35">
      <c r="B179" t="str">
        <f>B$91</f>
        <v>Melbourne MS</v>
      </c>
    </row>
    <row r="180" spans="2:107" x14ac:dyDescent="0.35">
      <c r="B180" s="40" t="s">
        <v>102</v>
      </c>
      <c r="H180" s="41">
        <f>C183</f>
        <v>0</v>
      </c>
      <c r="I180" s="41">
        <f>H183</f>
        <v>0</v>
      </c>
      <c r="J180" s="41">
        <f t="shared" ref="J180" si="553">I183</f>
        <v>0</v>
      </c>
      <c r="K180" s="41">
        <f t="shared" ref="K180" si="554">J183</f>
        <v>0</v>
      </c>
      <c r="L180" s="41">
        <f t="shared" ref="L180" si="555">K183</f>
        <v>0</v>
      </c>
      <c r="M180" s="41">
        <f t="shared" ref="M180" si="556">L183</f>
        <v>0</v>
      </c>
      <c r="N180" s="41">
        <f t="shared" ref="N180" si="557">M183</f>
        <v>0</v>
      </c>
      <c r="O180" s="41">
        <f t="shared" ref="O180" si="558">N183</f>
        <v>0</v>
      </c>
      <c r="P180" s="41">
        <f t="shared" ref="P180" si="559">O183</f>
        <v>0</v>
      </c>
      <c r="Q180" s="41">
        <f t="shared" ref="Q180" si="560">P183</f>
        <v>0</v>
      </c>
      <c r="R180" s="41">
        <f t="shared" ref="R180" si="561">Q183</f>
        <v>0</v>
      </c>
      <c r="S180" s="41">
        <f t="shared" ref="S180" si="562">R183</f>
        <v>0</v>
      </c>
      <c r="T180" s="41">
        <f t="shared" ref="T180" si="563">S183</f>
        <v>0</v>
      </c>
      <c r="U180" s="41">
        <f t="shared" ref="U180" si="564">T183</f>
        <v>0</v>
      </c>
      <c r="V180" s="41">
        <f t="shared" ref="V180" si="565">U183</f>
        <v>0</v>
      </c>
      <c r="W180" s="41">
        <f t="shared" ref="W180" si="566">V183</f>
        <v>0</v>
      </c>
      <c r="X180" s="41">
        <f t="shared" ref="X180" si="567">W183</f>
        <v>0</v>
      </c>
      <c r="Y180" s="41">
        <f t="shared" ref="Y180" si="568">X183</f>
        <v>0</v>
      </c>
      <c r="Z180" s="41">
        <f t="shared" ref="Z180" si="569">Y183</f>
        <v>0</v>
      </c>
      <c r="AA180" s="41">
        <f t="shared" ref="AA180" si="570">Z183</f>
        <v>0</v>
      </c>
      <c r="AB180" s="41">
        <f t="shared" ref="AB180" si="571">AA183</f>
        <v>0</v>
      </c>
      <c r="AC180" s="41">
        <f t="shared" ref="AC180" si="572">AB183</f>
        <v>0</v>
      </c>
      <c r="AD180" s="41">
        <f t="shared" ref="AD180" si="573">AC183</f>
        <v>0</v>
      </c>
      <c r="AE180" s="41">
        <f t="shared" ref="AE180" si="574">AD183</f>
        <v>0</v>
      </c>
      <c r="AF180" s="41">
        <f t="shared" ref="AF180" si="575">AE183</f>
        <v>0</v>
      </c>
      <c r="AG180" s="41">
        <f t="shared" ref="AG180" si="576">AF183</f>
        <v>0</v>
      </c>
      <c r="AH180" s="41">
        <f t="shared" ref="AH180" si="577">AG183</f>
        <v>0</v>
      </c>
      <c r="AI180" s="41">
        <f t="shared" ref="AI180" si="578">AH183</f>
        <v>0</v>
      </c>
      <c r="AJ180" s="41">
        <f t="shared" ref="AJ180" si="579">AI183</f>
        <v>0</v>
      </c>
      <c r="AK180" s="41">
        <f t="shared" ref="AK180" si="580">AJ183</f>
        <v>0</v>
      </c>
      <c r="AL180" s="41">
        <f t="shared" ref="AL180" si="581">AK183</f>
        <v>0</v>
      </c>
      <c r="AM180" s="41">
        <f t="shared" ref="AM180" si="582">AL183</f>
        <v>0</v>
      </c>
      <c r="AN180" s="41">
        <f t="shared" ref="AN180" si="583">AM183</f>
        <v>0</v>
      </c>
      <c r="AO180" s="41">
        <f t="shared" ref="AO180" si="584">AN183</f>
        <v>0</v>
      </c>
      <c r="AP180" s="41">
        <f t="shared" ref="AP180" si="585">AO183</f>
        <v>0</v>
      </c>
      <c r="AQ180" s="41">
        <f t="shared" ref="AQ180" si="586">AP183</f>
        <v>0</v>
      </c>
      <c r="AR180" s="41">
        <f t="shared" ref="AR180" si="587">AQ183</f>
        <v>0</v>
      </c>
      <c r="AS180" s="41">
        <f t="shared" ref="AS180" si="588">AR183</f>
        <v>0</v>
      </c>
      <c r="AT180" s="41">
        <f t="shared" ref="AT180" si="589">AS183</f>
        <v>0</v>
      </c>
      <c r="AU180" s="41">
        <f t="shared" ref="AU180" si="590">AT183</f>
        <v>0</v>
      </c>
      <c r="AV180" s="41">
        <f t="shared" ref="AV180" si="591">AU183</f>
        <v>0</v>
      </c>
      <c r="AW180" s="41">
        <f t="shared" ref="AW180" si="592">AV183</f>
        <v>0</v>
      </c>
      <c r="AX180" s="41">
        <f t="shared" ref="AX180" si="593">AW183</f>
        <v>0</v>
      </c>
      <c r="AY180" s="41">
        <f t="shared" ref="AY180" si="594">AX183</f>
        <v>0</v>
      </c>
      <c r="AZ180" s="41">
        <f t="shared" ref="AZ180" si="595">AY183</f>
        <v>0</v>
      </c>
      <c r="BA180" s="41">
        <f t="shared" ref="BA180" si="596">AZ183</f>
        <v>0</v>
      </c>
      <c r="BB180" s="41">
        <f t="shared" ref="BB180" si="597">BA183</f>
        <v>0</v>
      </c>
      <c r="BC180" s="41">
        <f t="shared" ref="BC180" si="598">BB183</f>
        <v>0</v>
      </c>
      <c r="BD180" s="41">
        <f t="shared" ref="BD180" si="599">BC183</f>
        <v>0</v>
      </c>
      <c r="BE180" s="41">
        <f t="shared" ref="BE180" si="600">BD183</f>
        <v>0</v>
      </c>
      <c r="BF180" s="41">
        <f t="shared" ref="BF180" si="601">BE183</f>
        <v>0</v>
      </c>
      <c r="BG180" s="41">
        <f t="shared" ref="BG180" si="602">BF183</f>
        <v>0</v>
      </c>
      <c r="BH180" s="41">
        <f t="shared" ref="BH180" si="603">BG183</f>
        <v>0</v>
      </c>
      <c r="BI180" s="41">
        <f t="shared" ref="BI180" si="604">BH183</f>
        <v>0</v>
      </c>
      <c r="BJ180" s="41">
        <f t="shared" ref="BJ180" si="605">BI183</f>
        <v>0</v>
      </c>
      <c r="BK180" s="41">
        <f t="shared" ref="BK180" si="606">BJ183</f>
        <v>0</v>
      </c>
      <c r="BL180" s="41">
        <f t="shared" ref="BL180" si="607">BK183</f>
        <v>0</v>
      </c>
      <c r="BM180" s="41">
        <f t="shared" ref="BM180" si="608">BL183</f>
        <v>0</v>
      </c>
      <c r="BN180" s="41">
        <f t="shared" ref="BN180" si="609">BM183</f>
        <v>0</v>
      </c>
      <c r="BO180" s="41">
        <f t="shared" ref="BO180" si="610">BN183</f>
        <v>0</v>
      </c>
      <c r="BP180" s="41">
        <f t="shared" ref="BP180" si="611">BO183</f>
        <v>0</v>
      </c>
      <c r="BQ180" s="41">
        <f t="shared" ref="BQ180" si="612">BP183</f>
        <v>0</v>
      </c>
      <c r="BR180" s="41">
        <f t="shared" ref="BR180" si="613">BQ183</f>
        <v>0</v>
      </c>
      <c r="BS180" s="41">
        <f t="shared" ref="BS180" si="614">BR183</f>
        <v>0</v>
      </c>
      <c r="BT180" s="41">
        <f t="shared" ref="BT180" si="615">BS183</f>
        <v>0</v>
      </c>
      <c r="BU180" s="41">
        <f t="shared" ref="BU180" si="616">BT183</f>
        <v>0</v>
      </c>
      <c r="BV180" s="41">
        <f t="shared" ref="BV180" si="617">BU183</f>
        <v>0</v>
      </c>
      <c r="BW180" s="41">
        <f t="shared" ref="BW180" si="618">BV183</f>
        <v>0</v>
      </c>
      <c r="BX180" s="41">
        <f t="shared" ref="BX180" si="619">BW183</f>
        <v>0</v>
      </c>
      <c r="BY180" s="41">
        <f t="shared" ref="BY180" si="620">BX183</f>
        <v>0</v>
      </c>
      <c r="BZ180" s="41">
        <f t="shared" ref="BZ180" si="621">BY183</f>
        <v>0</v>
      </c>
      <c r="CA180" s="41">
        <f t="shared" ref="CA180" si="622">BZ183</f>
        <v>0</v>
      </c>
      <c r="CB180" s="41">
        <f t="shared" ref="CB180" si="623">CA183</f>
        <v>0</v>
      </c>
      <c r="CC180" s="41">
        <f t="shared" ref="CC180" si="624">CB183</f>
        <v>0</v>
      </c>
      <c r="CD180" s="41">
        <f t="shared" ref="CD180" si="625">CC183</f>
        <v>0</v>
      </c>
      <c r="CE180" s="41">
        <f t="shared" ref="CE180" si="626">CD183</f>
        <v>0</v>
      </c>
      <c r="CF180" s="41">
        <f t="shared" ref="CF180" si="627">CE183</f>
        <v>0</v>
      </c>
      <c r="CG180" s="41">
        <f t="shared" ref="CG180" si="628">CF183</f>
        <v>0</v>
      </c>
      <c r="CH180" s="41">
        <f t="shared" ref="CH180" si="629">CG183</f>
        <v>0</v>
      </c>
      <c r="CI180" s="41">
        <f t="shared" ref="CI180" si="630">CH183</f>
        <v>0</v>
      </c>
      <c r="CJ180" s="41">
        <f t="shared" ref="CJ180" si="631">CI183</f>
        <v>0</v>
      </c>
      <c r="CK180" s="41">
        <f t="shared" ref="CK180" si="632">CJ183</f>
        <v>0</v>
      </c>
      <c r="CL180" s="41">
        <f t="shared" ref="CL180" si="633">CK183</f>
        <v>0</v>
      </c>
      <c r="CM180" s="41">
        <f t="shared" ref="CM180" si="634">CL183</f>
        <v>0</v>
      </c>
      <c r="CN180" s="41">
        <f t="shared" ref="CN180" si="635">CM183</f>
        <v>0</v>
      </c>
      <c r="CO180" s="41">
        <f t="shared" ref="CO180" si="636">CN183</f>
        <v>0</v>
      </c>
      <c r="CP180" s="41">
        <f t="shared" ref="CP180" si="637">CO183</f>
        <v>0</v>
      </c>
      <c r="CQ180" s="41">
        <f t="shared" ref="CQ180" si="638">CP183</f>
        <v>0</v>
      </c>
      <c r="CR180" s="41">
        <f t="shared" ref="CR180" si="639">CQ183</f>
        <v>0</v>
      </c>
      <c r="CS180" s="41">
        <f t="shared" ref="CS180" si="640">CR183</f>
        <v>0</v>
      </c>
      <c r="CT180" s="41">
        <f t="shared" ref="CT180" si="641">CS183</f>
        <v>0</v>
      </c>
      <c r="CU180" s="41">
        <f t="shared" ref="CU180" si="642">CT183</f>
        <v>0</v>
      </c>
      <c r="CV180" s="41">
        <f t="shared" ref="CV180" si="643">CU183</f>
        <v>0</v>
      </c>
      <c r="CW180" s="41">
        <f t="shared" ref="CW180" si="644">CV183</f>
        <v>0</v>
      </c>
      <c r="CX180" s="41">
        <f t="shared" ref="CX180" si="645">CW183</f>
        <v>0</v>
      </c>
      <c r="CY180" s="41">
        <f t="shared" ref="CY180" si="646">CX183</f>
        <v>0</v>
      </c>
      <c r="CZ180" s="41">
        <f t="shared" ref="CZ180" si="647">CY183</f>
        <v>0</v>
      </c>
      <c r="DA180" s="41">
        <f t="shared" ref="DA180" si="648">CZ183</f>
        <v>0</v>
      </c>
      <c r="DB180" s="41">
        <f t="shared" ref="DB180" si="649">DA183</f>
        <v>0</v>
      </c>
      <c r="DC180" s="41">
        <f t="shared" ref="DC180" si="650">DB183</f>
        <v>0</v>
      </c>
    </row>
    <row r="181" spans="2:107" x14ac:dyDescent="0.35">
      <c r="B181" s="40" t="s">
        <v>111</v>
      </c>
      <c r="H181" s="41">
        <f>H$153</f>
        <v>0</v>
      </c>
      <c r="I181" s="41">
        <f t="shared" ref="I181:BT181" si="651">I$153</f>
        <v>0</v>
      </c>
      <c r="J181" s="41">
        <f t="shared" si="651"/>
        <v>0</v>
      </c>
      <c r="K181" s="41">
        <f t="shared" si="651"/>
        <v>0</v>
      </c>
      <c r="L181" s="41">
        <f t="shared" si="651"/>
        <v>0</v>
      </c>
      <c r="M181" s="41">
        <f t="shared" si="651"/>
        <v>0</v>
      </c>
      <c r="N181" s="41">
        <f t="shared" si="651"/>
        <v>0</v>
      </c>
      <c r="O181" s="41">
        <f t="shared" si="651"/>
        <v>0</v>
      </c>
      <c r="P181" s="41">
        <f t="shared" si="651"/>
        <v>0</v>
      </c>
      <c r="Q181" s="41">
        <f t="shared" si="651"/>
        <v>0</v>
      </c>
      <c r="R181" s="41">
        <f t="shared" si="651"/>
        <v>0</v>
      </c>
      <c r="S181" s="41">
        <f t="shared" si="651"/>
        <v>0</v>
      </c>
      <c r="T181" s="41">
        <f t="shared" si="651"/>
        <v>0</v>
      </c>
      <c r="U181" s="41">
        <f t="shared" si="651"/>
        <v>0</v>
      </c>
      <c r="V181" s="41">
        <f t="shared" si="651"/>
        <v>0</v>
      </c>
      <c r="W181" s="41">
        <f t="shared" si="651"/>
        <v>0</v>
      </c>
      <c r="X181" s="41">
        <f t="shared" si="651"/>
        <v>0</v>
      </c>
      <c r="Y181" s="41">
        <f t="shared" si="651"/>
        <v>0</v>
      </c>
      <c r="Z181" s="41">
        <f t="shared" si="651"/>
        <v>0</v>
      </c>
      <c r="AA181" s="41">
        <f t="shared" si="651"/>
        <v>0</v>
      </c>
      <c r="AB181" s="41">
        <f t="shared" si="651"/>
        <v>0</v>
      </c>
      <c r="AC181" s="41">
        <f t="shared" si="651"/>
        <v>0</v>
      </c>
      <c r="AD181" s="41">
        <f t="shared" si="651"/>
        <v>0</v>
      </c>
      <c r="AE181" s="41">
        <f t="shared" si="651"/>
        <v>0</v>
      </c>
      <c r="AF181" s="41">
        <f t="shared" si="651"/>
        <v>0</v>
      </c>
      <c r="AG181" s="41">
        <f t="shared" si="651"/>
        <v>0</v>
      </c>
      <c r="AH181" s="41">
        <f t="shared" si="651"/>
        <v>0</v>
      </c>
      <c r="AI181" s="41">
        <f t="shared" si="651"/>
        <v>0</v>
      </c>
      <c r="AJ181" s="41">
        <f t="shared" si="651"/>
        <v>0</v>
      </c>
      <c r="AK181" s="41">
        <f t="shared" si="651"/>
        <v>0</v>
      </c>
      <c r="AL181" s="41">
        <f t="shared" si="651"/>
        <v>0</v>
      </c>
      <c r="AM181" s="41">
        <f t="shared" si="651"/>
        <v>0</v>
      </c>
      <c r="AN181" s="41">
        <f t="shared" si="651"/>
        <v>0</v>
      </c>
      <c r="AO181" s="41">
        <f t="shared" si="651"/>
        <v>0</v>
      </c>
      <c r="AP181" s="41">
        <f t="shared" si="651"/>
        <v>0</v>
      </c>
      <c r="AQ181" s="41">
        <f t="shared" si="651"/>
        <v>0</v>
      </c>
      <c r="AR181" s="41">
        <f t="shared" si="651"/>
        <v>0</v>
      </c>
      <c r="AS181" s="41">
        <f t="shared" si="651"/>
        <v>0</v>
      </c>
      <c r="AT181" s="41">
        <f t="shared" si="651"/>
        <v>0</v>
      </c>
      <c r="AU181" s="41">
        <f t="shared" si="651"/>
        <v>0</v>
      </c>
      <c r="AV181" s="41">
        <f t="shared" si="651"/>
        <v>0</v>
      </c>
      <c r="AW181" s="41">
        <f t="shared" si="651"/>
        <v>0</v>
      </c>
      <c r="AX181" s="41">
        <f t="shared" si="651"/>
        <v>0</v>
      </c>
      <c r="AY181" s="41">
        <f t="shared" si="651"/>
        <v>0</v>
      </c>
      <c r="AZ181" s="41">
        <f t="shared" si="651"/>
        <v>0</v>
      </c>
      <c r="BA181" s="41">
        <f t="shared" si="651"/>
        <v>0</v>
      </c>
      <c r="BB181" s="41">
        <f t="shared" si="651"/>
        <v>0</v>
      </c>
      <c r="BC181" s="41">
        <f t="shared" si="651"/>
        <v>0</v>
      </c>
      <c r="BD181" s="41">
        <f t="shared" si="651"/>
        <v>0</v>
      </c>
      <c r="BE181" s="41">
        <f t="shared" si="651"/>
        <v>0</v>
      </c>
      <c r="BF181" s="41">
        <f t="shared" si="651"/>
        <v>0</v>
      </c>
      <c r="BG181" s="41">
        <f t="shared" si="651"/>
        <v>0</v>
      </c>
      <c r="BH181" s="41">
        <f t="shared" si="651"/>
        <v>0</v>
      </c>
      <c r="BI181" s="41">
        <f t="shared" si="651"/>
        <v>0</v>
      </c>
      <c r="BJ181" s="41">
        <f t="shared" si="651"/>
        <v>0</v>
      </c>
      <c r="BK181" s="41">
        <f t="shared" si="651"/>
        <v>0</v>
      </c>
      <c r="BL181" s="41">
        <f t="shared" si="651"/>
        <v>0</v>
      </c>
      <c r="BM181" s="41">
        <f t="shared" si="651"/>
        <v>0</v>
      </c>
      <c r="BN181" s="41">
        <f t="shared" si="651"/>
        <v>0</v>
      </c>
      <c r="BO181" s="41">
        <f t="shared" si="651"/>
        <v>0</v>
      </c>
      <c r="BP181" s="41">
        <f t="shared" si="651"/>
        <v>0</v>
      </c>
      <c r="BQ181" s="41">
        <f t="shared" si="651"/>
        <v>0</v>
      </c>
      <c r="BR181" s="41">
        <f t="shared" si="651"/>
        <v>0</v>
      </c>
      <c r="BS181" s="41">
        <f t="shared" si="651"/>
        <v>0</v>
      </c>
      <c r="BT181" s="41">
        <f t="shared" si="651"/>
        <v>0</v>
      </c>
      <c r="BU181" s="41">
        <f t="shared" ref="BU181:DC181" si="652">BU$153</f>
        <v>0</v>
      </c>
      <c r="BV181" s="41">
        <f t="shared" si="652"/>
        <v>0</v>
      </c>
      <c r="BW181" s="41">
        <f t="shared" si="652"/>
        <v>0</v>
      </c>
      <c r="BX181" s="41">
        <f t="shared" si="652"/>
        <v>0</v>
      </c>
      <c r="BY181" s="41">
        <f t="shared" si="652"/>
        <v>0</v>
      </c>
      <c r="BZ181" s="41">
        <f t="shared" si="652"/>
        <v>0</v>
      </c>
      <c r="CA181" s="41">
        <f t="shared" si="652"/>
        <v>0</v>
      </c>
      <c r="CB181" s="41">
        <f t="shared" si="652"/>
        <v>0</v>
      </c>
      <c r="CC181" s="41">
        <f t="shared" si="652"/>
        <v>0</v>
      </c>
      <c r="CD181" s="41">
        <f t="shared" si="652"/>
        <v>0</v>
      </c>
      <c r="CE181" s="41">
        <f t="shared" si="652"/>
        <v>0</v>
      </c>
      <c r="CF181" s="41">
        <f t="shared" si="652"/>
        <v>0</v>
      </c>
      <c r="CG181" s="41">
        <f t="shared" si="652"/>
        <v>0</v>
      </c>
      <c r="CH181" s="41">
        <f t="shared" si="652"/>
        <v>0</v>
      </c>
      <c r="CI181" s="41">
        <f t="shared" si="652"/>
        <v>0</v>
      </c>
      <c r="CJ181" s="41">
        <f t="shared" si="652"/>
        <v>0</v>
      </c>
      <c r="CK181" s="41">
        <f t="shared" si="652"/>
        <v>0</v>
      </c>
      <c r="CL181" s="41">
        <f t="shared" si="652"/>
        <v>0</v>
      </c>
      <c r="CM181" s="41">
        <f t="shared" si="652"/>
        <v>0</v>
      </c>
      <c r="CN181" s="41">
        <f t="shared" si="652"/>
        <v>0</v>
      </c>
      <c r="CO181" s="41">
        <f t="shared" si="652"/>
        <v>0</v>
      </c>
      <c r="CP181" s="41">
        <f t="shared" si="652"/>
        <v>0</v>
      </c>
      <c r="CQ181" s="41">
        <f t="shared" si="652"/>
        <v>0</v>
      </c>
      <c r="CR181" s="41">
        <f t="shared" si="652"/>
        <v>0</v>
      </c>
      <c r="CS181" s="41">
        <f t="shared" si="652"/>
        <v>0</v>
      </c>
      <c r="CT181" s="41">
        <f t="shared" si="652"/>
        <v>0</v>
      </c>
      <c r="CU181" s="41">
        <f t="shared" si="652"/>
        <v>0</v>
      </c>
      <c r="CV181" s="41">
        <f t="shared" si="652"/>
        <v>0</v>
      </c>
      <c r="CW181" s="41">
        <f t="shared" si="652"/>
        <v>0</v>
      </c>
      <c r="CX181" s="41">
        <f t="shared" si="652"/>
        <v>0</v>
      </c>
      <c r="CY181" s="41">
        <f t="shared" si="652"/>
        <v>0</v>
      </c>
      <c r="CZ181" s="41">
        <f t="shared" si="652"/>
        <v>0</v>
      </c>
      <c r="DA181" s="41">
        <f t="shared" si="652"/>
        <v>0</v>
      </c>
      <c r="DB181" s="41">
        <f t="shared" si="652"/>
        <v>0</v>
      </c>
      <c r="DC181" s="41">
        <f t="shared" si="652"/>
        <v>0</v>
      </c>
    </row>
    <row r="182" spans="2:107" x14ac:dyDescent="0.35">
      <c r="B182" s="40" t="s">
        <v>103</v>
      </c>
      <c r="H182" s="82">
        <f>-(H181)*Inflation_WACC_Taxes_Price!$C$29-IF(AND(H188=0,H185&gt;0),H180,H180*Inflation_WACC_Taxes_Price!$C$29)</f>
        <v>0</v>
      </c>
      <c r="I182" s="82">
        <f>-(I181)*Inflation_WACC_Taxes_Price!$C$29-IF(AND(I188=0,I185&gt;0),I180,I180*Inflation_WACC_Taxes_Price!$C$29)</f>
        <v>0</v>
      </c>
      <c r="J182" s="82">
        <f>-(J181)*Inflation_WACC_Taxes_Price!$C$29-IF(AND(J188=0,J185&gt;0),J180,J180*Inflation_WACC_Taxes_Price!$C$29)</f>
        <v>0</v>
      </c>
      <c r="K182" s="41">
        <f>-(K181/2)*Inflation_WACC_Taxes_Price!$C$29-IF(AND(K188=0,K185&gt;0),K180,K180*Inflation_WACC_Taxes_Price!$C$29)</f>
        <v>0</v>
      </c>
      <c r="L182" s="41">
        <f>-(L181/2)*Inflation_WACC_Taxes_Price!$C$29-IF(AND(L188=0,L185&gt;0),L180,L180*Inflation_WACC_Taxes_Price!$C$29)</f>
        <v>0</v>
      </c>
      <c r="M182" s="41">
        <f>-(M181/2)*Inflation_WACC_Taxes_Price!$C$29-IF(AND(M188=0,M185&gt;0),M180,M180*Inflation_WACC_Taxes_Price!$C$29)</f>
        <v>0</v>
      </c>
      <c r="N182" s="41">
        <f>-(N181/2)*Inflation_WACC_Taxes_Price!$C$29-IF(AND(N188=0,N185&gt;0),N180,N180*Inflation_WACC_Taxes_Price!$C$29)</f>
        <v>0</v>
      </c>
      <c r="O182" s="41">
        <f>-(O181/2)*Inflation_WACC_Taxes_Price!$C$29-IF(AND(O188=0,O185&gt;0),O180,O180*Inflation_WACC_Taxes_Price!$C$29)</f>
        <v>0</v>
      </c>
      <c r="P182" s="41">
        <f>-(P181/2)*Inflation_WACC_Taxes_Price!$C$29-IF(AND(P188=0,P185&gt;0),P180,P180*Inflation_WACC_Taxes_Price!$C$29)</f>
        <v>0</v>
      </c>
      <c r="Q182" s="41">
        <f>-(Q181/2)*Inflation_WACC_Taxes_Price!$C$29-IF(AND(Q188=0,Q185&gt;0),Q180,Q180*Inflation_WACC_Taxes_Price!$C$29)</f>
        <v>0</v>
      </c>
      <c r="R182" s="41">
        <f>-(R181/2)*Inflation_WACC_Taxes_Price!$C$29-IF(AND(R188=0,R185&gt;0),R180,R180*Inflation_WACC_Taxes_Price!$C$29)</f>
        <v>0</v>
      </c>
      <c r="S182" s="41">
        <f>-(S181/2)*Inflation_WACC_Taxes_Price!$C$29-IF(AND(S188=0,S185&gt;0),S180,S180*Inflation_WACC_Taxes_Price!$C$29)</f>
        <v>0</v>
      </c>
      <c r="T182" s="41">
        <f>-(T181/2)*Inflation_WACC_Taxes_Price!$C$29-IF(AND(T188=0,T185&gt;0),T180,T180*Inflation_WACC_Taxes_Price!$C$29)</f>
        <v>0</v>
      </c>
      <c r="U182" s="41">
        <f>-(U181/2)*Inflation_WACC_Taxes_Price!$C$29-IF(AND(U188=0,U185&gt;0),U180,U180*Inflation_WACC_Taxes_Price!$C$29)</f>
        <v>0</v>
      </c>
      <c r="V182" s="41">
        <f>-(V181/2)*Inflation_WACC_Taxes_Price!$C$29-IF(AND(V188=0,V185&gt;0),V180,V180*Inflation_WACC_Taxes_Price!$C$29)</f>
        <v>0</v>
      </c>
      <c r="W182" s="41">
        <f>-(W181/2)*Inflation_WACC_Taxes_Price!$C$29-IF(AND(W188=0,W185&gt;0),W180,W180*Inflation_WACC_Taxes_Price!$C$29)</f>
        <v>0</v>
      </c>
      <c r="X182" s="41">
        <f>-(X181/2)*Inflation_WACC_Taxes_Price!$C$29-IF(AND(X188=0,X185&gt;0),X180,X180*Inflation_WACC_Taxes_Price!$C$29)</f>
        <v>0</v>
      </c>
      <c r="Y182" s="41">
        <f>-(Y181/2)*Inflation_WACC_Taxes_Price!$C$29-IF(AND(Y188=0,Y185&gt;0),Y180,Y180*Inflation_WACC_Taxes_Price!$C$29)</f>
        <v>0</v>
      </c>
      <c r="Z182" s="41">
        <f>-(Z181/2)*Inflation_WACC_Taxes_Price!$C$29-IF(AND(Z188=0,Z185&gt;0),Z180,Z180*Inflation_WACC_Taxes_Price!$C$29)</f>
        <v>0</v>
      </c>
      <c r="AA182" s="41">
        <f>-(AA181/2)*Inflation_WACC_Taxes_Price!$C$29-IF(AND(AA188=0,AA185&gt;0),AA180,AA180*Inflation_WACC_Taxes_Price!$C$29)</f>
        <v>0</v>
      </c>
      <c r="AB182" s="41">
        <f>-(AB181/2)*Inflation_WACC_Taxes_Price!$C$29-IF(AND(AB188=0,AB185&gt;0),AB180,AB180*Inflation_WACC_Taxes_Price!$C$29)</f>
        <v>0</v>
      </c>
      <c r="AC182" s="41">
        <f>-(AC181/2)*Inflation_WACC_Taxes_Price!$C$29-IF(AND(AC188=0,AC185&gt;0),AC180,AC180*Inflation_WACC_Taxes_Price!$C$29)</f>
        <v>0</v>
      </c>
      <c r="AD182" s="41">
        <f>-(AD181/2)*Inflation_WACC_Taxes_Price!$C$29-IF(AND(AD188=0,AD185&gt;0),AD180,AD180*Inflation_WACC_Taxes_Price!$C$29)</f>
        <v>0</v>
      </c>
      <c r="AE182" s="41">
        <f>-(AE181/2)*Inflation_WACC_Taxes_Price!$C$29-IF(AND(AE188=0,AE185&gt;0),AE180,AE180*Inflation_WACC_Taxes_Price!$C$29)</f>
        <v>0</v>
      </c>
      <c r="AF182" s="41">
        <f>-(AF181/2)*Inflation_WACC_Taxes_Price!$C$29-IF(AND(AF188=0,AF185&gt;0),AF180,AF180*Inflation_WACC_Taxes_Price!$C$29)</f>
        <v>0</v>
      </c>
      <c r="AG182" s="41">
        <f>-(AG181/2)*Inflation_WACC_Taxes_Price!$C$29-IF(AND(AG188=0,AG185&gt;0),AG180,AG180*Inflation_WACC_Taxes_Price!$C$29)</f>
        <v>0</v>
      </c>
      <c r="AH182" s="41">
        <f>-(AH181/2)*Inflation_WACC_Taxes_Price!$C$29-IF(AND(AH188=0,AH185&gt;0),AH180,AH180*Inflation_WACC_Taxes_Price!$C$29)</f>
        <v>0</v>
      </c>
      <c r="AI182" s="41">
        <f>-(AI181/2)*Inflation_WACC_Taxes_Price!$C$29-IF(AND(AI188=0,AI185&gt;0),AI180,AI180*Inflation_WACC_Taxes_Price!$C$29)</f>
        <v>0</v>
      </c>
      <c r="AJ182" s="41">
        <f>-(AJ181/2)*Inflation_WACC_Taxes_Price!$C$29-IF(AND(AJ188=0,AJ185&gt;0),AJ180,AJ180*Inflation_WACC_Taxes_Price!$C$29)</f>
        <v>0</v>
      </c>
      <c r="AK182" s="41">
        <f>-(AK181/2)*Inflation_WACC_Taxes_Price!$C$29-IF(AND(AK188=0,AK185&gt;0),AK180,AK180*Inflation_WACC_Taxes_Price!$C$29)</f>
        <v>0</v>
      </c>
      <c r="AL182" s="41">
        <f>-(AL181/2)*Inflation_WACC_Taxes_Price!$C$29-IF(AND(AL188=0,AL185&gt;0),AL180,AL180*Inflation_WACC_Taxes_Price!$C$29)</f>
        <v>0</v>
      </c>
      <c r="AM182" s="41">
        <f>-(AM181/2)*Inflation_WACC_Taxes_Price!$C$29-IF(AND(AM188=0,AM185&gt;0),AM180,AM180*Inflation_WACC_Taxes_Price!$C$29)</f>
        <v>0</v>
      </c>
      <c r="AN182" s="41">
        <f>-(AN181/2)*Inflation_WACC_Taxes_Price!$C$29-IF(AND(AN188=0,AN185&gt;0),AN180,AN180*Inflation_WACC_Taxes_Price!$C$29)</f>
        <v>0</v>
      </c>
      <c r="AO182" s="41">
        <f>-(AO181/2)*Inflation_WACC_Taxes_Price!$C$29-IF(AND(AO188=0,AO185&gt;0),AO180,AO180*Inflation_WACC_Taxes_Price!$C$29)</f>
        <v>0</v>
      </c>
      <c r="AP182" s="41">
        <f>-(AP181/2)*Inflation_WACC_Taxes_Price!$C$29-IF(AND(AP188=0,AP185&gt;0),AP180,AP180*Inflation_WACC_Taxes_Price!$C$29)</f>
        <v>0</v>
      </c>
      <c r="AQ182" s="41">
        <f>-(AQ181/2)*Inflation_WACC_Taxes_Price!$C$29-IF(AND(AQ188=0,AQ185&gt;0),AQ180,AQ180*Inflation_WACC_Taxes_Price!$C$29)</f>
        <v>0</v>
      </c>
      <c r="AR182" s="41">
        <f>-(AR181/2)*Inflation_WACC_Taxes_Price!$C$29-IF(AND(AR188=0,AR185&gt;0),AR180,AR180*Inflation_WACC_Taxes_Price!$C$29)</f>
        <v>0</v>
      </c>
      <c r="AS182" s="41">
        <f>-(AS181/2)*Inflation_WACC_Taxes_Price!$C$29-IF(AND(AS188=0,AS185&gt;0),AS180,AS180*Inflation_WACC_Taxes_Price!$C$29)</f>
        <v>0</v>
      </c>
      <c r="AT182" s="41">
        <f>-(AT181/2)*Inflation_WACC_Taxes_Price!$C$29-IF(AND(AT188=0,AT185&gt;0),AT180,AT180*Inflation_WACC_Taxes_Price!$C$29)</f>
        <v>0</v>
      </c>
      <c r="AU182" s="41">
        <f>-(AU181/2)*Inflation_WACC_Taxes_Price!$C$29-IF(AND(AU188=0,AU185&gt;0),AU180,AU180*Inflation_WACC_Taxes_Price!$C$29)</f>
        <v>0</v>
      </c>
      <c r="AV182" s="41">
        <f>-(AV181/2)*Inflation_WACC_Taxes_Price!$C$29-IF(AND(AV188=0,AV185&gt;0),AV180,AV180*Inflation_WACC_Taxes_Price!$C$29)</f>
        <v>0</v>
      </c>
      <c r="AW182" s="41">
        <f>-(AW181/2)*Inflation_WACC_Taxes_Price!$C$29-IF(AND(AW188=0,AW185&gt;0),AW180,AW180*Inflation_WACC_Taxes_Price!$C$29)</f>
        <v>0</v>
      </c>
      <c r="AX182" s="41">
        <f>-(AX181/2)*Inflation_WACC_Taxes_Price!$C$29-IF(AND(AX188=0,AX185&gt;0),AX180,AX180*Inflation_WACC_Taxes_Price!$C$29)</f>
        <v>0</v>
      </c>
      <c r="AY182" s="41">
        <f>-(AY181/2)*Inflation_WACC_Taxes_Price!$C$29-IF(AND(AY188=0,AY185&gt;0),AY180,AY180*Inflation_WACC_Taxes_Price!$C$29)</f>
        <v>0</v>
      </c>
      <c r="AZ182" s="41">
        <f>-(AZ181/2)*Inflation_WACC_Taxes_Price!$C$29-IF(AND(AZ188=0,AZ185&gt;0),AZ180,AZ180*Inflation_WACC_Taxes_Price!$C$29)</f>
        <v>0</v>
      </c>
      <c r="BA182" s="41">
        <f>-(BA181/2)*Inflation_WACC_Taxes_Price!$C$29-IF(AND(BA188=0,BA185&gt;0),BA180,BA180*Inflation_WACC_Taxes_Price!$C$29)</f>
        <v>0</v>
      </c>
      <c r="BB182" s="41">
        <f>-(BB181/2)*Inflation_WACC_Taxes_Price!$C$29-IF(AND(BB188=0,BB185&gt;0),BB180,BB180*Inflation_WACC_Taxes_Price!$C$29)</f>
        <v>0</v>
      </c>
      <c r="BC182" s="41">
        <f>-(BC181/2)*Inflation_WACC_Taxes_Price!$C$29-IF(AND(BC188=0,BC185&gt;0),BC180,BC180*Inflation_WACC_Taxes_Price!$C$29)</f>
        <v>0</v>
      </c>
      <c r="BD182" s="41">
        <f>-(BD181/2)*Inflation_WACC_Taxes_Price!$C$29-IF(AND(BD188=0,BD185&gt;0),BD180,BD180*Inflation_WACC_Taxes_Price!$C$29)</f>
        <v>0</v>
      </c>
      <c r="BE182" s="41">
        <f>-(BE181/2)*Inflation_WACC_Taxes_Price!$C$29-IF(AND(BE188=0,BE185&gt;0),BE180,BE180*Inflation_WACC_Taxes_Price!$C$29)</f>
        <v>0</v>
      </c>
      <c r="BF182" s="41">
        <f>-(BF181/2)*Inflation_WACC_Taxes_Price!$C$29-IF(AND(BF188=0,BF185&gt;0),BF180,BF180*Inflation_WACC_Taxes_Price!$C$29)</f>
        <v>0</v>
      </c>
      <c r="BG182" s="41">
        <f>-(BG181/2)*Inflation_WACC_Taxes_Price!$C$29-IF(AND(BG188=0,BG185&gt;0),BG180,BG180*Inflation_WACC_Taxes_Price!$C$29)</f>
        <v>0</v>
      </c>
      <c r="BH182" s="41">
        <f>-(BH181/2)*Inflation_WACC_Taxes_Price!$C$29-IF(AND(BH188=0,BH185&gt;0),BH180,BH180*Inflation_WACC_Taxes_Price!$C$29)</f>
        <v>0</v>
      </c>
      <c r="BI182" s="41">
        <f>-(BI181/2)*Inflation_WACC_Taxes_Price!$C$29-IF(AND(BI188=0,BI185&gt;0),BI180,BI180*Inflation_WACC_Taxes_Price!$C$29)</f>
        <v>0</v>
      </c>
      <c r="BJ182" s="41">
        <f>-(BJ181/2)*Inflation_WACC_Taxes_Price!$C$29-IF(AND(BJ188=0,BJ185&gt;0),BJ180,BJ180*Inflation_WACC_Taxes_Price!$C$29)</f>
        <v>0</v>
      </c>
      <c r="BK182" s="41">
        <f>-(BK181/2)*Inflation_WACC_Taxes_Price!$C$29-IF(AND(BK188=0,BK185&gt;0),BK180,BK180*Inflation_WACC_Taxes_Price!$C$29)</f>
        <v>0</v>
      </c>
      <c r="BL182" s="41">
        <f>-(BL181/2)*Inflation_WACC_Taxes_Price!$C$29-IF(AND(BL188=0,BL185&gt;0),BL180,BL180*Inflation_WACC_Taxes_Price!$C$29)</f>
        <v>0</v>
      </c>
      <c r="BM182" s="41">
        <f>-(BM181/2)*Inflation_WACC_Taxes_Price!$C$29-IF(AND(BM188=0,BM185&gt;0),BM180,BM180*Inflation_WACC_Taxes_Price!$C$29)</f>
        <v>0</v>
      </c>
      <c r="BN182" s="41">
        <f>-(BN181/2)*Inflation_WACC_Taxes_Price!$C$29-IF(AND(BN188=0,BN185&gt;0),BN180,BN180*Inflation_WACC_Taxes_Price!$C$29)</f>
        <v>0</v>
      </c>
      <c r="BO182" s="41">
        <f>-(BO181/2)*Inflation_WACC_Taxes_Price!$C$29-IF(AND(BO188=0,BO185&gt;0),BO180,BO180*Inflation_WACC_Taxes_Price!$C$29)</f>
        <v>0</v>
      </c>
      <c r="BP182" s="41">
        <f>-(BP181/2)*Inflation_WACC_Taxes_Price!$C$29-IF(AND(BP188=0,BP185&gt;0),BP180,BP180*Inflation_WACC_Taxes_Price!$C$29)</f>
        <v>0</v>
      </c>
      <c r="BQ182" s="41">
        <f>-(BQ181/2)*Inflation_WACC_Taxes_Price!$C$29-IF(AND(BQ188=0,BQ185&gt;0),BQ180,BQ180*Inflation_WACC_Taxes_Price!$C$29)</f>
        <v>0</v>
      </c>
      <c r="BR182" s="41">
        <f>-(BR181/2)*Inflation_WACC_Taxes_Price!$C$29-IF(AND(BR188=0,BR185&gt;0),BR180,BR180*Inflation_WACC_Taxes_Price!$C$29)</f>
        <v>0</v>
      </c>
      <c r="BS182" s="41">
        <f>-(BS181/2)*Inflation_WACC_Taxes_Price!$C$29-IF(AND(BS188=0,BS185&gt;0),BS180,BS180*Inflation_WACC_Taxes_Price!$C$29)</f>
        <v>0</v>
      </c>
      <c r="BT182" s="41">
        <f>-(BT181/2)*Inflation_WACC_Taxes_Price!$C$29-IF(AND(BT188=0,BT185&gt;0),BT180,BT180*Inflation_WACC_Taxes_Price!$C$29)</f>
        <v>0</v>
      </c>
      <c r="BU182" s="41">
        <f>-(BU181/2)*Inflation_WACC_Taxes_Price!$C$29-IF(AND(BU188=0,BU185&gt;0),BU180,BU180*Inflation_WACC_Taxes_Price!$C$29)</f>
        <v>0</v>
      </c>
      <c r="BV182" s="41">
        <f>-(BV181/2)*Inflation_WACC_Taxes_Price!$C$29-IF(AND(BV188=0,BV185&gt;0),BV180,BV180*Inflation_WACC_Taxes_Price!$C$29)</f>
        <v>0</v>
      </c>
      <c r="BW182" s="41">
        <f>-(BW181/2)*Inflation_WACC_Taxes_Price!$C$29-IF(AND(BW188=0,BW185&gt;0),BW180,BW180*Inflation_WACC_Taxes_Price!$C$29)</f>
        <v>0</v>
      </c>
      <c r="BX182" s="41">
        <f>-(BX181/2)*Inflation_WACC_Taxes_Price!$C$29-IF(AND(BX188=0,BX185&gt;0),BX180,BX180*Inflation_WACC_Taxes_Price!$C$29)</f>
        <v>0</v>
      </c>
      <c r="BY182" s="41">
        <f>-(BY181/2)*Inflation_WACC_Taxes_Price!$C$29-IF(AND(BY188=0,BY185&gt;0),BY180,BY180*Inflation_WACC_Taxes_Price!$C$29)</f>
        <v>0</v>
      </c>
      <c r="BZ182" s="41">
        <f>-(BZ181/2)*Inflation_WACC_Taxes_Price!$C$29-IF(AND(BZ188=0,BZ185&gt;0),BZ180,BZ180*Inflation_WACC_Taxes_Price!$C$29)</f>
        <v>0</v>
      </c>
      <c r="CA182" s="41">
        <f>-(CA181/2)*Inflation_WACC_Taxes_Price!$C$29-IF(AND(CA188=0,CA185&gt;0),CA180,CA180*Inflation_WACC_Taxes_Price!$C$29)</f>
        <v>0</v>
      </c>
      <c r="CB182" s="41">
        <f>-(CB181/2)*Inflation_WACC_Taxes_Price!$C$29-IF(AND(CB188=0,CB185&gt;0),CB180,CB180*Inflation_WACC_Taxes_Price!$C$29)</f>
        <v>0</v>
      </c>
      <c r="CC182" s="41">
        <f>-(CC181/2)*Inflation_WACC_Taxes_Price!$C$29-IF(AND(CC188=0,CC185&gt;0),CC180,CC180*Inflation_WACC_Taxes_Price!$C$29)</f>
        <v>0</v>
      </c>
      <c r="CD182" s="41">
        <f>-(CD181/2)*Inflation_WACC_Taxes_Price!$C$29-IF(AND(CD188=0,CD185&gt;0),CD180,CD180*Inflation_WACC_Taxes_Price!$C$29)</f>
        <v>0</v>
      </c>
      <c r="CE182" s="41">
        <f>-(CE181/2)*Inflation_WACC_Taxes_Price!$C$29-IF(AND(CE188=0,CE185&gt;0),CE180,CE180*Inflation_WACC_Taxes_Price!$C$29)</f>
        <v>0</v>
      </c>
      <c r="CF182" s="41">
        <f>-(CF181/2)*Inflation_WACC_Taxes_Price!$C$29-IF(AND(CF188=0,CF185&gt;0),CF180,CF180*Inflation_WACC_Taxes_Price!$C$29)</f>
        <v>0</v>
      </c>
      <c r="CG182" s="41">
        <f>-(CG181/2)*Inflation_WACC_Taxes_Price!$C$29-IF(AND(CG188=0,CG185&gt;0),CG180,CG180*Inflation_WACC_Taxes_Price!$C$29)</f>
        <v>0</v>
      </c>
      <c r="CH182" s="41">
        <f>-(CH181/2)*Inflation_WACC_Taxes_Price!$C$29-IF(AND(CH188=0,CH185&gt;0),CH180,CH180*Inflation_WACC_Taxes_Price!$C$29)</f>
        <v>0</v>
      </c>
      <c r="CI182" s="41">
        <f>-(CI181/2)*Inflation_WACC_Taxes_Price!$C$29-IF(AND(CI188=0,CI185&gt;0),CI180,CI180*Inflation_WACC_Taxes_Price!$C$29)</f>
        <v>0</v>
      </c>
      <c r="CJ182" s="41">
        <f>-(CJ181/2)*Inflation_WACC_Taxes_Price!$C$29-IF(AND(CJ188=0,CJ185&gt;0),CJ180,CJ180*Inflation_WACC_Taxes_Price!$C$29)</f>
        <v>0</v>
      </c>
      <c r="CK182" s="41">
        <f>-(CK181/2)*Inflation_WACC_Taxes_Price!$C$29-IF(AND(CK188=0,CK185&gt;0),CK180,CK180*Inflation_WACC_Taxes_Price!$C$29)</f>
        <v>0</v>
      </c>
      <c r="CL182" s="41">
        <f>-(CL181/2)*Inflation_WACC_Taxes_Price!$C$29-IF(AND(CL188=0,CL185&gt;0),CL180,CL180*Inflation_WACC_Taxes_Price!$C$29)</f>
        <v>0</v>
      </c>
      <c r="CM182" s="41">
        <f>-(CM181/2)*Inflation_WACC_Taxes_Price!$C$29-IF(AND(CM188=0,CM185&gt;0),CM180,CM180*Inflation_WACC_Taxes_Price!$C$29)</f>
        <v>0</v>
      </c>
      <c r="CN182" s="41">
        <f>-(CN181/2)*Inflation_WACC_Taxes_Price!$C$29-IF(AND(CN188=0,CN185&gt;0),CN180,CN180*Inflation_WACC_Taxes_Price!$C$29)</f>
        <v>0</v>
      </c>
      <c r="CO182" s="41">
        <f>-(CO181/2)*Inflation_WACC_Taxes_Price!$C$29-IF(AND(CO188=0,CO185&gt;0),CO180,CO180*Inflation_WACC_Taxes_Price!$C$29)</f>
        <v>0</v>
      </c>
      <c r="CP182" s="41">
        <f>-(CP181/2)*Inflation_WACC_Taxes_Price!$C$29-IF(AND(CP188=0,CP185&gt;0),CP180,CP180*Inflation_WACC_Taxes_Price!$C$29)</f>
        <v>0</v>
      </c>
      <c r="CQ182" s="41">
        <f>-(CQ181/2)*Inflation_WACC_Taxes_Price!$C$29-IF(AND(CQ188=0,CQ185&gt;0),CQ180,CQ180*Inflation_WACC_Taxes_Price!$C$29)</f>
        <v>0</v>
      </c>
      <c r="CR182" s="41">
        <f>-(CR181/2)*Inflation_WACC_Taxes_Price!$C$29-IF(AND(CR188=0,CR185&gt;0),CR180,CR180*Inflation_WACC_Taxes_Price!$C$29)</f>
        <v>0</v>
      </c>
      <c r="CS182" s="41">
        <f>-(CS181/2)*Inflation_WACC_Taxes_Price!$C$29-IF(AND(CS188=0,CS185&gt;0),CS180,CS180*Inflation_WACC_Taxes_Price!$C$29)</f>
        <v>0</v>
      </c>
      <c r="CT182" s="41">
        <f>-(CT181/2)*Inflation_WACC_Taxes_Price!$C$29-IF(AND(CT188=0,CT185&gt;0),CT180,CT180*Inflation_WACC_Taxes_Price!$C$29)</f>
        <v>0</v>
      </c>
      <c r="CU182" s="41">
        <f>-(CU181/2)*Inflation_WACC_Taxes_Price!$C$29-IF(AND(CU188=0,CU185&gt;0),CU180,CU180*Inflation_WACC_Taxes_Price!$C$29)</f>
        <v>0</v>
      </c>
      <c r="CV182" s="41">
        <f>-(CV181/2)*Inflation_WACC_Taxes_Price!$C$29-IF(AND(CV188=0,CV185&gt;0),CV180,CV180*Inflation_WACC_Taxes_Price!$C$29)</f>
        <v>0</v>
      </c>
      <c r="CW182" s="41">
        <f>-(CW181/2)*Inflation_WACC_Taxes_Price!$C$29-IF(AND(CW188=0,CW185&gt;0),CW180,CW180*Inflation_WACC_Taxes_Price!$C$29)</f>
        <v>0</v>
      </c>
      <c r="CX182" s="41">
        <f>-(CX181/2)*Inflation_WACC_Taxes_Price!$C$29-IF(AND(CX188=0,CX185&gt;0),CX180,CX180*Inflation_WACC_Taxes_Price!$C$29)</f>
        <v>0</v>
      </c>
      <c r="CY182" s="41">
        <f>-(CY181/2)*Inflation_WACC_Taxes_Price!$C$29-IF(AND(CY188=0,CY185&gt;0),CY180,CY180*Inflation_WACC_Taxes_Price!$C$29)</f>
        <v>0</v>
      </c>
      <c r="CZ182" s="41">
        <f>-(CZ181/2)*Inflation_WACC_Taxes_Price!$C$29-IF(AND(CZ188=0,CZ185&gt;0),CZ180,CZ180*Inflation_WACC_Taxes_Price!$C$29)</f>
        <v>0</v>
      </c>
      <c r="DA182" s="41">
        <f>-(DA181/2)*Inflation_WACC_Taxes_Price!$C$29-IF(AND(DA188=0,DA185&gt;0),DA180,DA180*Inflation_WACC_Taxes_Price!$C$29)</f>
        <v>0</v>
      </c>
      <c r="DB182" s="41">
        <f>-(DB181/2)*Inflation_WACC_Taxes_Price!$C$29-IF(AND(DB188=0,DB185&gt;0),DB180,DB180*Inflation_WACC_Taxes_Price!$C$29)</f>
        <v>0</v>
      </c>
      <c r="DC182" s="41">
        <f>-(DC181/2)*Inflation_WACC_Taxes_Price!$C$29-IF(AND(DC188=0,DC185&gt;0),DC180,DC180*Inflation_WACC_Taxes_Price!$C$29)</f>
        <v>0</v>
      </c>
    </row>
    <row r="183" spans="2:107" x14ac:dyDescent="0.35">
      <c r="B183" s="40" t="s">
        <v>104</v>
      </c>
      <c r="H183" s="41">
        <f>H180+H181+H182</f>
        <v>0</v>
      </c>
      <c r="I183" s="41">
        <f>I180+I181+I182</f>
        <v>0</v>
      </c>
      <c r="J183" s="41">
        <f t="shared" ref="J183:BU183" si="653">J180+J181+J182</f>
        <v>0</v>
      </c>
      <c r="K183" s="41">
        <f t="shared" si="653"/>
        <v>0</v>
      </c>
      <c r="L183" s="41">
        <f t="shared" si="653"/>
        <v>0</v>
      </c>
      <c r="M183" s="41">
        <f t="shared" si="653"/>
        <v>0</v>
      </c>
      <c r="N183" s="41">
        <f t="shared" si="653"/>
        <v>0</v>
      </c>
      <c r="O183" s="41">
        <f t="shared" si="653"/>
        <v>0</v>
      </c>
      <c r="P183" s="41">
        <f t="shared" si="653"/>
        <v>0</v>
      </c>
      <c r="Q183" s="41">
        <f t="shared" si="653"/>
        <v>0</v>
      </c>
      <c r="R183" s="41">
        <f t="shared" si="653"/>
        <v>0</v>
      </c>
      <c r="S183" s="41">
        <f t="shared" si="653"/>
        <v>0</v>
      </c>
      <c r="T183" s="41">
        <f t="shared" si="653"/>
        <v>0</v>
      </c>
      <c r="U183" s="41">
        <f t="shared" si="653"/>
        <v>0</v>
      </c>
      <c r="V183" s="41">
        <f t="shared" si="653"/>
        <v>0</v>
      </c>
      <c r="W183" s="41">
        <f t="shared" si="653"/>
        <v>0</v>
      </c>
      <c r="X183" s="41">
        <f t="shared" si="653"/>
        <v>0</v>
      </c>
      <c r="Y183" s="41">
        <f t="shared" si="653"/>
        <v>0</v>
      </c>
      <c r="Z183" s="41">
        <f t="shared" si="653"/>
        <v>0</v>
      </c>
      <c r="AA183" s="41">
        <f t="shared" si="653"/>
        <v>0</v>
      </c>
      <c r="AB183" s="41">
        <f t="shared" si="653"/>
        <v>0</v>
      </c>
      <c r="AC183" s="41">
        <f t="shared" si="653"/>
        <v>0</v>
      </c>
      <c r="AD183" s="41">
        <f t="shared" si="653"/>
        <v>0</v>
      </c>
      <c r="AE183" s="41">
        <f t="shared" si="653"/>
        <v>0</v>
      </c>
      <c r="AF183" s="41">
        <f t="shared" si="653"/>
        <v>0</v>
      </c>
      <c r="AG183" s="41">
        <f t="shared" si="653"/>
        <v>0</v>
      </c>
      <c r="AH183" s="41">
        <f t="shared" si="653"/>
        <v>0</v>
      </c>
      <c r="AI183" s="41">
        <f t="shared" si="653"/>
        <v>0</v>
      </c>
      <c r="AJ183" s="41">
        <f t="shared" si="653"/>
        <v>0</v>
      </c>
      <c r="AK183" s="41">
        <f t="shared" si="653"/>
        <v>0</v>
      </c>
      <c r="AL183" s="41">
        <f t="shared" si="653"/>
        <v>0</v>
      </c>
      <c r="AM183" s="41">
        <f t="shared" si="653"/>
        <v>0</v>
      </c>
      <c r="AN183" s="41">
        <f t="shared" si="653"/>
        <v>0</v>
      </c>
      <c r="AO183" s="41">
        <f t="shared" si="653"/>
        <v>0</v>
      </c>
      <c r="AP183" s="41">
        <f t="shared" si="653"/>
        <v>0</v>
      </c>
      <c r="AQ183" s="41">
        <f t="shared" si="653"/>
        <v>0</v>
      </c>
      <c r="AR183" s="41">
        <f t="shared" si="653"/>
        <v>0</v>
      </c>
      <c r="AS183" s="41">
        <f t="shared" si="653"/>
        <v>0</v>
      </c>
      <c r="AT183" s="41">
        <f t="shared" si="653"/>
        <v>0</v>
      </c>
      <c r="AU183" s="41">
        <f t="shared" si="653"/>
        <v>0</v>
      </c>
      <c r="AV183" s="41">
        <f t="shared" si="653"/>
        <v>0</v>
      </c>
      <c r="AW183" s="41">
        <f t="shared" si="653"/>
        <v>0</v>
      </c>
      <c r="AX183" s="41">
        <f t="shared" si="653"/>
        <v>0</v>
      </c>
      <c r="AY183" s="41">
        <f t="shared" si="653"/>
        <v>0</v>
      </c>
      <c r="AZ183" s="41">
        <f t="shared" si="653"/>
        <v>0</v>
      </c>
      <c r="BA183" s="41">
        <f t="shared" si="653"/>
        <v>0</v>
      </c>
      <c r="BB183" s="41">
        <f t="shared" si="653"/>
        <v>0</v>
      </c>
      <c r="BC183" s="41">
        <f t="shared" si="653"/>
        <v>0</v>
      </c>
      <c r="BD183" s="41">
        <f t="shared" si="653"/>
        <v>0</v>
      </c>
      <c r="BE183" s="41">
        <f t="shared" si="653"/>
        <v>0</v>
      </c>
      <c r="BF183" s="41">
        <f t="shared" si="653"/>
        <v>0</v>
      </c>
      <c r="BG183" s="41">
        <f t="shared" si="653"/>
        <v>0</v>
      </c>
      <c r="BH183" s="41">
        <f t="shared" si="653"/>
        <v>0</v>
      </c>
      <c r="BI183" s="41">
        <f t="shared" si="653"/>
        <v>0</v>
      </c>
      <c r="BJ183" s="41">
        <f t="shared" si="653"/>
        <v>0</v>
      </c>
      <c r="BK183" s="41">
        <f t="shared" si="653"/>
        <v>0</v>
      </c>
      <c r="BL183" s="41">
        <f t="shared" si="653"/>
        <v>0</v>
      </c>
      <c r="BM183" s="41">
        <f t="shared" si="653"/>
        <v>0</v>
      </c>
      <c r="BN183" s="41">
        <f t="shared" si="653"/>
        <v>0</v>
      </c>
      <c r="BO183" s="41">
        <f t="shared" si="653"/>
        <v>0</v>
      </c>
      <c r="BP183" s="41">
        <f t="shared" si="653"/>
        <v>0</v>
      </c>
      <c r="BQ183" s="41">
        <f t="shared" si="653"/>
        <v>0</v>
      </c>
      <c r="BR183" s="41">
        <f t="shared" si="653"/>
        <v>0</v>
      </c>
      <c r="BS183" s="41">
        <f t="shared" si="653"/>
        <v>0</v>
      </c>
      <c r="BT183" s="41">
        <f t="shared" si="653"/>
        <v>0</v>
      </c>
      <c r="BU183" s="41">
        <f t="shared" si="653"/>
        <v>0</v>
      </c>
      <c r="BV183" s="41">
        <f t="shared" ref="BV183:DC183" si="654">BV180+BV181+BV182</f>
        <v>0</v>
      </c>
      <c r="BW183" s="41">
        <f t="shared" si="654"/>
        <v>0</v>
      </c>
      <c r="BX183" s="41">
        <f t="shared" si="654"/>
        <v>0</v>
      </c>
      <c r="BY183" s="41">
        <f t="shared" si="654"/>
        <v>0</v>
      </c>
      <c r="BZ183" s="41">
        <f t="shared" si="654"/>
        <v>0</v>
      </c>
      <c r="CA183" s="41">
        <f t="shared" si="654"/>
        <v>0</v>
      </c>
      <c r="CB183" s="41">
        <f t="shared" si="654"/>
        <v>0</v>
      </c>
      <c r="CC183" s="41">
        <f t="shared" si="654"/>
        <v>0</v>
      </c>
      <c r="CD183" s="41">
        <f t="shared" si="654"/>
        <v>0</v>
      </c>
      <c r="CE183" s="41">
        <f t="shared" si="654"/>
        <v>0</v>
      </c>
      <c r="CF183" s="41">
        <f t="shared" si="654"/>
        <v>0</v>
      </c>
      <c r="CG183" s="41">
        <f t="shared" si="654"/>
        <v>0</v>
      </c>
      <c r="CH183" s="41">
        <f t="shared" si="654"/>
        <v>0</v>
      </c>
      <c r="CI183" s="41">
        <f t="shared" si="654"/>
        <v>0</v>
      </c>
      <c r="CJ183" s="41">
        <f t="shared" si="654"/>
        <v>0</v>
      </c>
      <c r="CK183" s="41">
        <f t="shared" si="654"/>
        <v>0</v>
      </c>
      <c r="CL183" s="41">
        <f t="shared" si="654"/>
        <v>0</v>
      </c>
      <c r="CM183" s="41">
        <f t="shared" si="654"/>
        <v>0</v>
      </c>
      <c r="CN183" s="41">
        <f t="shared" si="654"/>
        <v>0</v>
      </c>
      <c r="CO183" s="41">
        <f t="shared" si="654"/>
        <v>0</v>
      </c>
      <c r="CP183" s="41">
        <f t="shared" si="654"/>
        <v>0</v>
      </c>
      <c r="CQ183" s="41">
        <f t="shared" si="654"/>
        <v>0</v>
      </c>
      <c r="CR183" s="41">
        <f t="shared" si="654"/>
        <v>0</v>
      </c>
      <c r="CS183" s="41">
        <f t="shared" si="654"/>
        <v>0</v>
      </c>
      <c r="CT183" s="41">
        <f t="shared" si="654"/>
        <v>0</v>
      </c>
      <c r="CU183" s="41">
        <f t="shared" si="654"/>
        <v>0</v>
      </c>
      <c r="CV183" s="41">
        <f t="shared" si="654"/>
        <v>0</v>
      </c>
      <c r="CW183" s="41">
        <f t="shared" si="654"/>
        <v>0</v>
      </c>
      <c r="CX183" s="41">
        <f t="shared" si="654"/>
        <v>0</v>
      </c>
      <c r="CY183" s="41">
        <f t="shared" si="654"/>
        <v>0</v>
      </c>
      <c r="CZ183" s="41">
        <f t="shared" si="654"/>
        <v>0</v>
      </c>
      <c r="DA183" s="41">
        <f t="shared" si="654"/>
        <v>0</v>
      </c>
      <c r="DB183" s="41">
        <f t="shared" si="654"/>
        <v>0</v>
      </c>
      <c r="DC183" s="41">
        <f t="shared" si="654"/>
        <v>0</v>
      </c>
    </row>
    <row r="184" spans="2:107" x14ac:dyDescent="0.35">
      <c r="B184" s="40"/>
    </row>
    <row r="185" spans="2:107" x14ac:dyDescent="0.35">
      <c r="B185" s="40" t="s">
        <v>106</v>
      </c>
      <c r="H185" s="41">
        <f>C188</f>
        <v>0</v>
      </c>
      <c r="I185" s="41">
        <f>H188</f>
        <v>0</v>
      </c>
      <c r="J185" s="41">
        <f t="shared" ref="J185" si="655">I188</f>
        <v>0</v>
      </c>
      <c r="K185" s="41">
        <f t="shared" ref="K185" si="656">J188</f>
        <v>0</v>
      </c>
      <c r="L185" s="41">
        <f t="shared" ref="L185" si="657">K188</f>
        <v>0</v>
      </c>
      <c r="M185" s="41">
        <f t="shared" ref="M185" si="658">L188</f>
        <v>0</v>
      </c>
      <c r="N185" s="41">
        <f t="shared" ref="N185" si="659">M188</f>
        <v>0</v>
      </c>
      <c r="O185" s="41">
        <f t="shared" ref="O185" si="660">N188</f>
        <v>0</v>
      </c>
      <c r="P185" s="41">
        <f t="shared" ref="P185" si="661">O188</f>
        <v>0</v>
      </c>
      <c r="Q185" s="41">
        <f t="shared" ref="Q185" si="662">P188</f>
        <v>0</v>
      </c>
      <c r="R185" s="41">
        <f t="shared" ref="R185" si="663">Q188</f>
        <v>0</v>
      </c>
      <c r="S185" s="41">
        <f t="shared" ref="S185" si="664">R188</f>
        <v>0</v>
      </c>
      <c r="T185" s="41">
        <f t="shared" ref="T185" si="665">S188</f>
        <v>0</v>
      </c>
      <c r="U185" s="41">
        <f t="shared" ref="U185" si="666">T188</f>
        <v>0</v>
      </c>
      <c r="V185" s="41">
        <f t="shared" ref="V185" si="667">U188</f>
        <v>0</v>
      </c>
      <c r="W185" s="41">
        <f t="shared" ref="W185" si="668">V188</f>
        <v>0</v>
      </c>
      <c r="X185" s="41">
        <f t="shared" ref="X185" si="669">W188</f>
        <v>0</v>
      </c>
      <c r="Y185" s="41">
        <f t="shared" ref="Y185" si="670">X188</f>
        <v>0</v>
      </c>
      <c r="Z185" s="41">
        <f t="shared" ref="Z185" si="671">Y188</f>
        <v>0</v>
      </c>
      <c r="AA185" s="41">
        <f t="shared" ref="AA185" si="672">Z188</f>
        <v>0</v>
      </c>
      <c r="AB185" s="41">
        <f t="shared" ref="AB185" si="673">AA188</f>
        <v>0</v>
      </c>
      <c r="AC185" s="41">
        <f t="shared" ref="AC185" si="674">AB188</f>
        <v>0</v>
      </c>
      <c r="AD185" s="41">
        <f t="shared" ref="AD185" si="675">AC188</f>
        <v>0</v>
      </c>
      <c r="AE185" s="41">
        <f t="shared" ref="AE185" si="676">AD188</f>
        <v>0</v>
      </c>
      <c r="AF185" s="41">
        <f t="shared" ref="AF185" si="677">AE188</f>
        <v>0</v>
      </c>
      <c r="AG185" s="41">
        <f t="shared" ref="AG185" si="678">AF188</f>
        <v>0</v>
      </c>
      <c r="AH185" s="41">
        <f t="shared" ref="AH185" si="679">AG188</f>
        <v>0</v>
      </c>
      <c r="AI185" s="41">
        <f t="shared" ref="AI185" si="680">AH188</f>
        <v>0</v>
      </c>
      <c r="AJ185" s="41">
        <f t="shared" ref="AJ185" si="681">AI188</f>
        <v>0</v>
      </c>
      <c r="AK185" s="41">
        <f t="shared" ref="AK185" si="682">AJ188</f>
        <v>0</v>
      </c>
      <c r="AL185" s="41">
        <f t="shared" ref="AL185" si="683">AK188</f>
        <v>0</v>
      </c>
      <c r="AM185" s="41">
        <f t="shared" ref="AM185" si="684">AL188</f>
        <v>0</v>
      </c>
      <c r="AN185" s="41">
        <f t="shared" ref="AN185" si="685">AM188</f>
        <v>0</v>
      </c>
      <c r="AO185" s="41">
        <f t="shared" ref="AO185" si="686">AN188</f>
        <v>0</v>
      </c>
      <c r="AP185" s="41">
        <f t="shared" ref="AP185" si="687">AO188</f>
        <v>0</v>
      </c>
      <c r="AQ185" s="41">
        <f t="shared" ref="AQ185" si="688">AP188</f>
        <v>0</v>
      </c>
      <c r="AR185" s="41">
        <f t="shared" ref="AR185" si="689">AQ188</f>
        <v>0</v>
      </c>
      <c r="AS185" s="41">
        <f t="shared" ref="AS185" si="690">AR188</f>
        <v>0</v>
      </c>
      <c r="AT185" s="41">
        <f t="shared" ref="AT185" si="691">AS188</f>
        <v>0</v>
      </c>
      <c r="AU185" s="41">
        <f t="shared" ref="AU185" si="692">AT188</f>
        <v>0</v>
      </c>
      <c r="AV185" s="41">
        <f t="shared" ref="AV185" si="693">AU188</f>
        <v>0</v>
      </c>
      <c r="AW185" s="41">
        <f t="shared" ref="AW185" si="694">AV188</f>
        <v>0</v>
      </c>
      <c r="AX185" s="41">
        <f t="shared" ref="AX185" si="695">AW188</f>
        <v>0</v>
      </c>
      <c r="AY185" s="41">
        <f t="shared" ref="AY185" si="696">AX188</f>
        <v>0</v>
      </c>
      <c r="AZ185" s="41">
        <f t="shared" ref="AZ185" si="697">AY188</f>
        <v>0</v>
      </c>
      <c r="BA185" s="41">
        <f t="shared" ref="BA185" si="698">AZ188</f>
        <v>0</v>
      </c>
      <c r="BB185" s="41">
        <f t="shared" ref="BB185" si="699">BA188</f>
        <v>0</v>
      </c>
      <c r="BC185" s="41">
        <f t="shared" ref="BC185" si="700">BB188</f>
        <v>0</v>
      </c>
      <c r="BD185" s="41">
        <f t="shared" ref="BD185" si="701">BC188</f>
        <v>0</v>
      </c>
      <c r="BE185" s="41">
        <f t="shared" ref="BE185" si="702">BD188</f>
        <v>0</v>
      </c>
      <c r="BF185" s="41">
        <f t="shared" ref="BF185" si="703">BE188</f>
        <v>0</v>
      </c>
      <c r="BG185" s="41">
        <f t="shared" ref="BG185" si="704">BF188</f>
        <v>0</v>
      </c>
      <c r="BH185" s="41">
        <f t="shared" ref="BH185" si="705">BG188</f>
        <v>0</v>
      </c>
      <c r="BI185" s="41">
        <f t="shared" ref="BI185" si="706">BH188</f>
        <v>0</v>
      </c>
      <c r="BJ185" s="41">
        <f t="shared" ref="BJ185" si="707">BI188</f>
        <v>0</v>
      </c>
      <c r="BK185" s="41">
        <f t="shared" ref="BK185" si="708">BJ188</f>
        <v>0</v>
      </c>
      <c r="BL185" s="41">
        <f t="shared" ref="BL185" si="709">BK188</f>
        <v>0</v>
      </c>
      <c r="BM185" s="41">
        <f t="shared" ref="BM185" si="710">BL188</f>
        <v>0</v>
      </c>
      <c r="BN185" s="41">
        <f t="shared" ref="BN185" si="711">BM188</f>
        <v>0</v>
      </c>
      <c r="BO185" s="41">
        <f t="shared" ref="BO185" si="712">BN188</f>
        <v>0</v>
      </c>
      <c r="BP185" s="41">
        <f t="shared" ref="BP185" si="713">BO188</f>
        <v>0</v>
      </c>
      <c r="BQ185" s="41">
        <f t="shared" ref="BQ185" si="714">BP188</f>
        <v>0</v>
      </c>
      <c r="BR185" s="41">
        <f t="shared" ref="BR185" si="715">BQ188</f>
        <v>0</v>
      </c>
      <c r="BS185" s="41">
        <f t="shared" ref="BS185" si="716">BR188</f>
        <v>0</v>
      </c>
      <c r="BT185" s="41">
        <f t="shared" ref="BT185" si="717">BS188</f>
        <v>0</v>
      </c>
      <c r="BU185" s="41">
        <f t="shared" ref="BU185" si="718">BT188</f>
        <v>0</v>
      </c>
      <c r="BV185" s="41">
        <f t="shared" ref="BV185" si="719">BU188</f>
        <v>0</v>
      </c>
      <c r="BW185" s="41">
        <f t="shared" ref="BW185" si="720">BV188</f>
        <v>0</v>
      </c>
      <c r="BX185" s="41">
        <f t="shared" ref="BX185" si="721">BW188</f>
        <v>0</v>
      </c>
      <c r="BY185" s="41">
        <f t="shared" ref="BY185" si="722">BX188</f>
        <v>0</v>
      </c>
      <c r="BZ185" s="41">
        <f t="shared" ref="BZ185" si="723">BY188</f>
        <v>0</v>
      </c>
      <c r="CA185" s="41">
        <f t="shared" ref="CA185" si="724">BZ188</f>
        <v>0</v>
      </c>
      <c r="CB185" s="41">
        <f t="shared" ref="CB185" si="725">CA188</f>
        <v>0</v>
      </c>
      <c r="CC185" s="41">
        <f t="shared" ref="CC185" si="726">CB188</f>
        <v>0</v>
      </c>
      <c r="CD185" s="41">
        <f t="shared" ref="CD185" si="727">CC188</f>
        <v>0</v>
      </c>
      <c r="CE185" s="41">
        <f t="shared" ref="CE185" si="728">CD188</f>
        <v>0</v>
      </c>
      <c r="CF185" s="41">
        <f t="shared" ref="CF185" si="729">CE188</f>
        <v>0</v>
      </c>
      <c r="CG185" s="41">
        <f t="shared" ref="CG185" si="730">CF188</f>
        <v>0</v>
      </c>
      <c r="CH185" s="41">
        <f t="shared" ref="CH185" si="731">CG188</f>
        <v>0</v>
      </c>
      <c r="CI185" s="41">
        <f t="shared" ref="CI185" si="732">CH188</f>
        <v>0</v>
      </c>
      <c r="CJ185" s="41">
        <f t="shared" ref="CJ185" si="733">CI188</f>
        <v>0</v>
      </c>
      <c r="CK185" s="41">
        <f t="shared" ref="CK185" si="734">CJ188</f>
        <v>0</v>
      </c>
      <c r="CL185" s="41">
        <f t="shared" ref="CL185" si="735">CK188</f>
        <v>0</v>
      </c>
      <c r="CM185" s="41">
        <f t="shared" ref="CM185" si="736">CL188</f>
        <v>0</v>
      </c>
      <c r="CN185" s="41">
        <f t="shared" ref="CN185" si="737">CM188</f>
        <v>0</v>
      </c>
      <c r="CO185" s="41">
        <f t="shared" ref="CO185" si="738">CN188</f>
        <v>0</v>
      </c>
      <c r="CP185" s="41">
        <f t="shared" ref="CP185" si="739">CO188</f>
        <v>0</v>
      </c>
      <c r="CQ185" s="41">
        <f t="shared" ref="CQ185" si="740">CP188</f>
        <v>0</v>
      </c>
      <c r="CR185" s="41">
        <f t="shared" ref="CR185" si="741">CQ188</f>
        <v>0</v>
      </c>
      <c r="CS185" s="41">
        <f t="shared" ref="CS185" si="742">CR188</f>
        <v>0</v>
      </c>
      <c r="CT185" s="41">
        <f t="shared" ref="CT185" si="743">CS188</f>
        <v>0</v>
      </c>
      <c r="CU185" s="41">
        <f t="shared" ref="CU185" si="744">CT188</f>
        <v>0</v>
      </c>
      <c r="CV185" s="41">
        <f t="shared" ref="CV185" si="745">CU188</f>
        <v>0</v>
      </c>
      <c r="CW185" s="41">
        <f t="shared" ref="CW185" si="746">CV188</f>
        <v>0</v>
      </c>
      <c r="CX185" s="41">
        <f t="shared" ref="CX185" si="747">CW188</f>
        <v>0</v>
      </c>
      <c r="CY185" s="41">
        <f t="shared" ref="CY185" si="748">CX188</f>
        <v>0</v>
      </c>
      <c r="CZ185" s="41">
        <f t="shared" ref="CZ185" si="749">CY188</f>
        <v>0</v>
      </c>
      <c r="DA185" s="41">
        <f t="shared" ref="DA185" si="750">CZ188</f>
        <v>0</v>
      </c>
      <c r="DB185" s="41">
        <f t="shared" ref="DB185" si="751">DA188</f>
        <v>0</v>
      </c>
      <c r="DC185" s="41">
        <f t="shared" ref="DC185" si="752">DB188</f>
        <v>0</v>
      </c>
    </row>
    <row r="186" spans="2:107" x14ac:dyDescent="0.35">
      <c r="B186" s="40" t="s">
        <v>111</v>
      </c>
      <c r="H186" s="41">
        <f t="shared" ref="H186:BS186" si="753">H$153</f>
        <v>0</v>
      </c>
      <c r="I186" s="41">
        <f t="shared" si="753"/>
        <v>0</v>
      </c>
      <c r="J186" s="41">
        <f t="shared" si="753"/>
        <v>0</v>
      </c>
      <c r="K186" s="41">
        <f t="shared" si="753"/>
        <v>0</v>
      </c>
      <c r="L186" s="41">
        <f t="shared" si="753"/>
        <v>0</v>
      </c>
      <c r="M186" s="41">
        <f t="shared" si="753"/>
        <v>0</v>
      </c>
      <c r="N186" s="41">
        <f t="shared" si="753"/>
        <v>0</v>
      </c>
      <c r="O186" s="41">
        <f t="shared" si="753"/>
        <v>0</v>
      </c>
      <c r="P186" s="41">
        <f t="shared" si="753"/>
        <v>0</v>
      </c>
      <c r="Q186" s="41">
        <f t="shared" si="753"/>
        <v>0</v>
      </c>
      <c r="R186" s="41">
        <f t="shared" si="753"/>
        <v>0</v>
      </c>
      <c r="S186" s="41">
        <f t="shared" si="753"/>
        <v>0</v>
      </c>
      <c r="T186" s="41">
        <f t="shared" si="753"/>
        <v>0</v>
      </c>
      <c r="U186" s="41">
        <f t="shared" si="753"/>
        <v>0</v>
      </c>
      <c r="V186" s="41">
        <f t="shared" si="753"/>
        <v>0</v>
      </c>
      <c r="W186" s="41">
        <f t="shared" si="753"/>
        <v>0</v>
      </c>
      <c r="X186" s="41">
        <f t="shared" si="753"/>
        <v>0</v>
      </c>
      <c r="Y186" s="41">
        <f t="shared" si="753"/>
        <v>0</v>
      </c>
      <c r="Z186" s="41">
        <f t="shared" si="753"/>
        <v>0</v>
      </c>
      <c r="AA186" s="41">
        <f t="shared" si="753"/>
        <v>0</v>
      </c>
      <c r="AB186" s="41">
        <f t="shared" si="753"/>
        <v>0</v>
      </c>
      <c r="AC186" s="41">
        <f t="shared" si="753"/>
        <v>0</v>
      </c>
      <c r="AD186" s="41">
        <f t="shared" si="753"/>
        <v>0</v>
      </c>
      <c r="AE186" s="41">
        <f t="shared" si="753"/>
        <v>0</v>
      </c>
      <c r="AF186" s="41">
        <f t="shared" si="753"/>
        <v>0</v>
      </c>
      <c r="AG186" s="41">
        <f t="shared" si="753"/>
        <v>0</v>
      </c>
      <c r="AH186" s="41">
        <f t="shared" si="753"/>
        <v>0</v>
      </c>
      <c r="AI186" s="41">
        <f t="shared" si="753"/>
        <v>0</v>
      </c>
      <c r="AJ186" s="41">
        <f t="shared" si="753"/>
        <v>0</v>
      </c>
      <c r="AK186" s="41">
        <f t="shared" si="753"/>
        <v>0</v>
      </c>
      <c r="AL186" s="41">
        <f t="shared" si="753"/>
        <v>0</v>
      </c>
      <c r="AM186" s="41">
        <f t="shared" si="753"/>
        <v>0</v>
      </c>
      <c r="AN186" s="41">
        <f t="shared" si="753"/>
        <v>0</v>
      </c>
      <c r="AO186" s="41">
        <f t="shared" si="753"/>
        <v>0</v>
      </c>
      <c r="AP186" s="41">
        <f t="shared" si="753"/>
        <v>0</v>
      </c>
      <c r="AQ186" s="41">
        <f t="shared" si="753"/>
        <v>0</v>
      </c>
      <c r="AR186" s="41">
        <f t="shared" si="753"/>
        <v>0</v>
      </c>
      <c r="AS186" s="41">
        <f t="shared" si="753"/>
        <v>0</v>
      </c>
      <c r="AT186" s="41">
        <f t="shared" si="753"/>
        <v>0</v>
      </c>
      <c r="AU186" s="41">
        <f t="shared" si="753"/>
        <v>0</v>
      </c>
      <c r="AV186" s="41">
        <f t="shared" si="753"/>
        <v>0</v>
      </c>
      <c r="AW186" s="41">
        <f t="shared" si="753"/>
        <v>0</v>
      </c>
      <c r="AX186" s="41">
        <f t="shared" si="753"/>
        <v>0</v>
      </c>
      <c r="AY186" s="41">
        <f t="shared" si="753"/>
        <v>0</v>
      </c>
      <c r="AZ186" s="41">
        <f t="shared" si="753"/>
        <v>0</v>
      </c>
      <c r="BA186" s="41">
        <f t="shared" si="753"/>
        <v>0</v>
      </c>
      <c r="BB186" s="41">
        <f t="shared" si="753"/>
        <v>0</v>
      </c>
      <c r="BC186" s="41">
        <f t="shared" si="753"/>
        <v>0</v>
      </c>
      <c r="BD186" s="41">
        <f t="shared" si="753"/>
        <v>0</v>
      </c>
      <c r="BE186" s="41">
        <f t="shared" si="753"/>
        <v>0</v>
      </c>
      <c r="BF186" s="41">
        <f t="shared" si="753"/>
        <v>0</v>
      </c>
      <c r="BG186" s="41">
        <f t="shared" si="753"/>
        <v>0</v>
      </c>
      <c r="BH186" s="41">
        <f t="shared" si="753"/>
        <v>0</v>
      </c>
      <c r="BI186" s="41">
        <f t="shared" si="753"/>
        <v>0</v>
      </c>
      <c r="BJ186" s="41">
        <f t="shared" si="753"/>
        <v>0</v>
      </c>
      <c r="BK186" s="41">
        <f t="shared" si="753"/>
        <v>0</v>
      </c>
      <c r="BL186" s="41">
        <f t="shared" si="753"/>
        <v>0</v>
      </c>
      <c r="BM186" s="41">
        <f t="shared" si="753"/>
        <v>0</v>
      </c>
      <c r="BN186" s="41">
        <f t="shared" si="753"/>
        <v>0</v>
      </c>
      <c r="BO186" s="41">
        <f t="shared" si="753"/>
        <v>0</v>
      </c>
      <c r="BP186" s="41">
        <f t="shared" si="753"/>
        <v>0</v>
      </c>
      <c r="BQ186" s="41">
        <f t="shared" si="753"/>
        <v>0</v>
      </c>
      <c r="BR186" s="41">
        <f t="shared" si="753"/>
        <v>0</v>
      </c>
      <c r="BS186" s="41">
        <f t="shared" si="753"/>
        <v>0</v>
      </c>
      <c r="BT186" s="41">
        <f t="shared" ref="BT186:DC186" si="754">BT$153</f>
        <v>0</v>
      </c>
      <c r="BU186" s="41">
        <f t="shared" si="754"/>
        <v>0</v>
      </c>
      <c r="BV186" s="41">
        <f t="shared" si="754"/>
        <v>0</v>
      </c>
      <c r="BW186" s="41">
        <f t="shared" si="754"/>
        <v>0</v>
      </c>
      <c r="BX186" s="41">
        <f t="shared" si="754"/>
        <v>0</v>
      </c>
      <c r="BY186" s="41">
        <f t="shared" si="754"/>
        <v>0</v>
      </c>
      <c r="BZ186" s="41">
        <f t="shared" si="754"/>
        <v>0</v>
      </c>
      <c r="CA186" s="41">
        <f t="shared" si="754"/>
        <v>0</v>
      </c>
      <c r="CB186" s="41">
        <f t="shared" si="754"/>
        <v>0</v>
      </c>
      <c r="CC186" s="41">
        <f t="shared" si="754"/>
        <v>0</v>
      </c>
      <c r="CD186" s="41">
        <f t="shared" si="754"/>
        <v>0</v>
      </c>
      <c r="CE186" s="41">
        <f t="shared" si="754"/>
        <v>0</v>
      </c>
      <c r="CF186" s="41">
        <f t="shared" si="754"/>
        <v>0</v>
      </c>
      <c r="CG186" s="41">
        <f t="shared" si="754"/>
        <v>0</v>
      </c>
      <c r="CH186" s="41">
        <f t="shared" si="754"/>
        <v>0</v>
      </c>
      <c r="CI186" s="41">
        <f t="shared" si="754"/>
        <v>0</v>
      </c>
      <c r="CJ186" s="41">
        <f t="shared" si="754"/>
        <v>0</v>
      </c>
      <c r="CK186" s="41">
        <f t="shared" si="754"/>
        <v>0</v>
      </c>
      <c r="CL186" s="41">
        <f t="shared" si="754"/>
        <v>0</v>
      </c>
      <c r="CM186" s="41">
        <f t="shared" si="754"/>
        <v>0</v>
      </c>
      <c r="CN186" s="41">
        <f t="shared" si="754"/>
        <v>0</v>
      </c>
      <c r="CO186" s="41">
        <f t="shared" si="754"/>
        <v>0</v>
      </c>
      <c r="CP186" s="41">
        <f t="shared" si="754"/>
        <v>0</v>
      </c>
      <c r="CQ186" s="41">
        <f t="shared" si="754"/>
        <v>0</v>
      </c>
      <c r="CR186" s="41">
        <f t="shared" si="754"/>
        <v>0</v>
      </c>
      <c r="CS186" s="41">
        <f t="shared" si="754"/>
        <v>0</v>
      </c>
      <c r="CT186" s="41">
        <f t="shared" si="754"/>
        <v>0</v>
      </c>
      <c r="CU186" s="41">
        <f t="shared" si="754"/>
        <v>0</v>
      </c>
      <c r="CV186" s="41">
        <f t="shared" si="754"/>
        <v>0</v>
      </c>
      <c r="CW186" s="41">
        <f t="shared" si="754"/>
        <v>0</v>
      </c>
      <c r="CX186" s="41">
        <f t="shared" si="754"/>
        <v>0</v>
      </c>
      <c r="CY186" s="41">
        <f t="shared" si="754"/>
        <v>0</v>
      </c>
      <c r="CZ186" s="41">
        <f t="shared" si="754"/>
        <v>0</v>
      </c>
      <c r="DA186" s="41">
        <f t="shared" si="754"/>
        <v>0</v>
      </c>
      <c r="DB186" s="41">
        <f t="shared" si="754"/>
        <v>0</v>
      </c>
      <c r="DC186" s="41">
        <f t="shared" si="754"/>
        <v>0</v>
      </c>
    </row>
    <row r="187" spans="2:107" x14ac:dyDescent="0.35">
      <c r="B187" s="40" t="s">
        <v>95</v>
      </c>
      <c r="H187" s="41">
        <f>-(H186/2)*Inflation_WACC_Taxes_Price!$C$28-MIN(H185,SUM(C186:$C186)*Inflation_WACC_Taxes_Price!$C$28)</f>
        <v>0</v>
      </c>
      <c r="I187" s="41">
        <f>-(I186/2)*Inflation_WACC_Taxes_Price!$C$28-MIN(I185,SUM($C186:H186)*Inflation_WACC_Taxes_Price!$C$28)</f>
        <v>0</v>
      </c>
      <c r="J187" s="41">
        <f>-(J186/2)*Inflation_WACC_Taxes_Price!$C$28-MIN(J185,SUM($C186:I186)*Inflation_WACC_Taxes_Price!$C$28)</f>
        <v>0</v>
      </c>
      <c r="K187" s="41">
        <f>-(K186/2)*Inflation_WACC_Taxes_Price!$C$28-MIN(K185,SUM($C186:J186)*Inflation_WACC_Taxes_Price!$C$28)</f>
        <v>0</v>
      </c>
      <c r="L187" s="41">
        <f>-(L186/2)*Inflation_WACC_Taxes_Price!$C$28-MIN(L185,SUM($C186:K186)*Inflation_WACC_Taxes_Price!$C$28)</f>
        <v>0</v>
      </c>
      <c r="M187" s="41">
        <f>-(M186/2)*Inflation_WACC_Taxes_Price!$C$28-MIN(M185,SUM($C186:L186)*Inflation_WACC_Taxes_Price!$C$28)</f>
        <v>0</v>
      </c>
      <c r="N187" s="41">
        <f>-(N186/2)*Inflation_WACC_Taxes_Price!$C$28-MIN(N185,SUM($C186:M186)*Inflation_WACC_Taxes_Price!$C$28)</f>
        <v>0</v>
      </c>
      <c r="O187" s="41">
        <f>-(O186/2)*Inflation_WACC_Taxes_Price!$C$28-MIN(O185,SUM($C186:N186)*Inflation_WACC_Taxes_Price!$C$28)</f>
        <v>0</v>
      </c>
      <c r="P187" s="41">
        <f>-(P186/2)*Inflation_WACC_Taxes_Price!$C$28-MIN(P185,SUM($C186:O186)*Inflation_WACC_Taxes_Price!$C$28)</f>
        <v>0</v>
      </c>
      <c r="Q187" s="41">
        <f>-(Q186/2)*Inflation_WACC_Taxes_Price!$C$28-MIN(Q185,SUM($C186:P186)*Inflation_WACC_Taxes_Price!$C$28)</f>
        <v>0</v>
      </c>
      <c r="R187" s="41">
        <f>-(R186/2)*Inflation_WACC_Taxes_Price!$C$28-MIN(R185,SUM($C186:Q186)*Inflation_WACC_Taxes_Price!$C$28)</f>
        <v>0</v>
      </c>
      <c r="S187" s="41">
        <f>-(S186/2)*Inflation_WACC_Taxes_Price!$C$28-MIN(S185,SUM($C186:R186)*Inflation_WACC_Taxes_Price!$C$28)</f>
        <v>0</v>
      </c>
      <c r="T187" s="41">
        <f>-(T186/2)*Inflation_WACC_Taxes_Price!$C$28-MIN(T185,SUM($C186:S186)*Inflation_WACC_Taxes_Price!$C$28)</f>
        <v>0</v>
      </c>
      <c r="U187" s="41">
        <f>-(U186/2)*Inflation_WACC_Taxes_Price!$C$28-MIN(U185,SUM($C186:T186)*Inflation_WACC_Taxes_Price!$C$28)</f>
        <v>0</v>
      </c>
      <c r="V187" s="41">
        <f>-(V186/2)*Inflation_WACC_Taxes_Price!$C$28-MIN(V185,SUM($C186:U186)*Inflation_WACC_Taxes_Price!$C$28)</f>
        <v>0</v>
      </c>
      <c r="W187" s="41">
        <f>-(W186/2)*Inflation_WACC_Taxes_Price!$C$28-MIN(W185,SUM($C186:V186)*Inflation_WACC_Taxes_Price!$C$28)</f>
        <v>0</v>
      </c>
      <c r="X187" s="41">
        <f>-(X186/2)*Inflation_WACC_Taxes_Price!$C$28-MIN(X185,SUM($C186:W186)*Inflation_WACC_Taxes_Price!$C$28)</f>
        <v>0</v>
      </c>
      <c r="Y187" s="41">
        <f>-(Y186/2)*Inflation_WACC_Taxes_Price!$C$28-MIN(Y185,SUM($C186:X186)*Inflation_WACC_Taxes_Price!$C$28)</f>
        <v>0</v>
      </c>
      <c r="Z187" s="41">
        <f>-(Z186/2)*Inflation_WACC_Taxes_Price!$C$28-MIN(Z185,SUM($C186:Y186)*Inflation_WACC_Taxes_Price!$C$28)</f>
        <v>0</v>
      </c>
      <c r="AA187" s="41">
        <f>-(AA186/2)*Inflation_WACC_Taxes_Price!$C$28-MIN(AA185,SUM($C186:Z186)*Inflation_WACC_Taxes_Price!$C$28)</f>
        <v>0</v>
      </c>
      <c r="AB187" s="41">
        <f>-(AB186/2)*Inflation_WACC_Taxes_Price!$C$28-MIN(AB185,SUM($C186:AA186)*Inflation_WACC_Taxes_Price!$C$28)</f>
        <v>0</v>
      </c>
      <c r="AC187" s="41">
        <f>-(AC186/2)*Inflation_WACC_Taxes_Price!$C$28-MIN(AC185,SUM($C186:AB186)*Inflation_WACC_Taxes_Price!$C$28)</f>
        <v>0</v>
      </c>
      <c r="AD187" s="41">
        <f>-(AD186/2)*Inflation_WACC_Taxes_Price!$C$28-MIN(AD185,SUM($C186:AC186)*Inflation_WACC_Taxes_Price!$C$28)</f>
        <v>0</v>
      </c>
      <c r="AE187" s="41">
        <f>-(AE186/2)*Inflation_WACC_Taxes_Price!$C$28-MIN(AE185,SUM($C186:AD186)*Inflation_WACC_Taxes_Price!$C$28)</f>
        <v>0</v>
      </c>
      <c r="AF187" s="41">
        <f>-(AF186/2)*Inflation_WACC_Taxes_Price!$C$28-MIN(AF185,SUM($C186:AE186)*Inflation_WACC_Taxes_Price!$C$28)</f>
        <v>0</v>
      </c>
      <c r="AG187" s="41">
        <f>-(AG186/2)*Inflation_WACC_Taxes_Price!$C$28-MIN(AG185,SUM($C186:AF186)*Inflation_WACC_Taxes_Price!$C$28)</f>
        <v>0</v>
      </c>
      <c r="AH187" s="41">
        <f>-(AH186/2)*Inflation_WACC_Taxes_Price!$C$28-MIN(AH185,SUM($C186:AG186)*Inflation_WACC_Taxes_Price!$C$28)</f>
        <v>0</v>
      </c>
      <c r="AI187" s="41">
        <f>-(AI186/2)*Inflation_WACC_Taxes_Price!$C$28-MIN(AI185,SUM($C186:AH186)*Inflation_WACC_Taxes_Price!$C$28)</f>
        <v>0</v>
      </c>
      <c r="AJ187" s="41">
        <f>-(AJ186/2)*Inflation_WACC_Taxes_Price!$C$28-MIN(AJ185,SUM($C186:AI186)*Inflation_WACC_Taxes_Price!$C$28)</f>
        <v>0</v>
      </c>
      <c r="AK187" s="41">
        <f>-(AK186/2)*Inflation_WACC_Taxes_Price!$C$28-MIN(AK185,SUM($C186:AJ186)*Inflation_WACC_Taxes_Price!$C$28)</f>
        <v>0</v>
      </c>
      <c r="AL187" s="41">
        <f>-(AL186/2)*Inflation_WACC_Taxes_Price!$C$28-MIN(AL185,SUM($C186:AK186)*Inflation_WACC_Taxes_Price!$C$28)</f>
        <v>0</v>
      </c>
      <c r="AM187" s="41">
        <f>-(AM186/2)*Inflation_WACC_Taxes_Price!$C$28-MIN(AM185,SUM($C186:AL186)*Inflation_WACC_Taxes_Price!$C$28)</f>
        <v>0</v>
      </c>
      <c r="AN187" s="41">
        <f>-(AN186/2)*Inflation_WACC_Taxes_Price!$C$28-MIN(AN185,SUM($C186:AM186)*Inflation_WACC_Taxes_Price!$C$28)</f>
        <v>0</v>
      </c>
      <c r="AO187" s="41">
        <f>-(AO186/2)*Inflation_WACC_Taxes_Price!$C$28-MIN(AO185,SUM($C186:AN186)*Inflation_WACC_Taxes_Price!$C$28)</f>
        <v>0</v>
      </c>
      <c r="AP187" s="41">
        <f>-(AP186/2)*Inflation_WACC_Taxes_Price!$C$28-MIN(AP185,SUM($C186:AO186)*Inflation_WACC_Taxes_Price!$C$28)</f>
        <v>0</v>
      </c>
      <c r="AQ187" s="41">
        <f>-(AQ186/2)*Inflation_WACC_Taxes_Price!$C$28-MIN(AQ185,SUM($C186:AP186)*Inflation_WACC_Taxes_Price!$C$28)</f>
        <v>0</v>
      </c>
      <c r="AR187" s="41">
        <f>-(AR186/2)*Inflation_WACC_Taxes_Price!$C$28-MIN(AR185,SUM($C186:AQ186)*Inflation_WACC_Taxes_Price!$C$28)</f>
        <v>0</v>
      </c>
      <c r="AS187" s="41">
        <f>-(AS186/2)*Inflation_WACC_Taxes_Price!$C$28-MIN(AS185,SUM($C186:AR186)*Inflation_WACC_Taxes_Price!$C$28)</f>
        <v>0</v>
      </c>
      <c r="AT187" s="41">
        <f>-(AT186/2)*Inflation_WACC_Taxes_Price!$C$28-MIN(AT185,SUM($C186:AS186)*Inflation_WACC_Taxes_Price!$C$28)</f>
        <v>0</v>
      </c>
      <c r="AU187" s="41">
        <f>-(AU186/2)*Inflation_WACC_Taxes_Price!$C$28-MIN(AU185,SUM($C186:AT186)*Inflation_WACC_Taxes_Price!$C$28)</f>
        <v>0</v>
      </c>
      <c r="AV187" s="41">
        <f>-(AV186/2)*Inflation_WACC_Taxes_Price!$C$28-MIN(AV185,SUM($C186:AU186)*Inflation_WACC_Taxes_Price!$C$28)</f>
        <v>0</v>
      </c>
      <c r="AW187" s="41">
        <f>-(AW186/2)*Inflation_WACC_Taxes_Price!$C$28-MIN(AW185,SUM($C186:AV186)*Inflation_WACC_Taxes_Price!$C$28)</f>
        <v>0</v>
      </c>
      <c r="AX187" s="41">
        <f>-(AX186/2)*Inflation_WACC_Taxes_Price!$C$28-MIN(AX185,SUM($C186:AW186)*Inflation_WACC_Taxes_Price!$C$28)</f>
        <v>0</v>
      </c>
      <c r="AY187" s="41">
        <f>-(AY186/2)*Inflation_WACC_Taxes_Price!$C$28-MIN(AY185,SUM($C186:AX186)*Inflation_WACC_Taxes_Price!$C$28)</f>
        <v>0</v>
      </c>
      <c r="AZ187" s="41">
        <f>-(AZ186/2)*Inflation_WACC_Taxes_Price!$C$28-MIN(AZ185,SUM($C186:AY186)*Inflation_WACC_Taxes_Price!$C$28)</f>
        <v>0</v>
      </c>
      <c r="BA187" s="41">
        <f>-(BA186/2)*Inflation_WACC_Taxes_Price!$C$28-MIN(BA185,SUM($C186:AZ186)*Inflation_WACC_Taxes_Price!$C$28)</f>
        <v>0</v>
      </c>
      <c r="BB187" s="41">
        <f>-(BB186/2)*Inflation_WACC_Taxes_Price!$C$28-MIN(BB185,SUM($C186:BA186)*Inflation_WACC_Taxes_Price!$C$28)</f>
        <v>0</v>
      </c>
      <c r="BC187" s="41">
        <f>-(BC186/2)*Inflation_WACC_Taxes_Price!$C$28-MIN(BC185,SUM($C186:BB186)*Inflation_WACC_Taxes_Price!$C$28)</f>
        <v>0</v>
      </c>
      <c r="BD187" s="41">
        <f>-(BD186/2)*Inflation_WACC_Taxes_Price!$C$28-MIN(BD185,SUM($C186:BC186)*Inflation_WACC_Taxes_Price!$C$28)</f>
        <v>0</v>
      </c>
      <c r="BE187" s="41">
        <f>-(BE186/2)*Inflation_WACC_Taxes_Price!$C$28-MIN(BE185,SUM($C186:BD186)*Inflation_WACC_Taxes_Price!$C$28)</f>
        <v>0</v>
      </c>
      <c r="BF187" s="41">
        <f>-(BF186/2)*Inflation_WACC_Taxes_Price!$C$28-MIN(BF185,SUM($C186:BE186)*Inflation_WACC_Taxes_Price!$C$28)</f>
        <v>0</v>
      </c>
      <c r="BG187" s="41">
        <f>-(BG186/2)*Inflation_WACC_Taxes_Price!$C$28-MIN(BG185,SUM($C186:BF186)*Inflation_WACC_Taxes_Price!$C$28)</f>
        <v>0</v>
      </c>
      <c r="BH187" s="41">
        <f>-(BH186/2)*Inflation_WACC_Taxes_Price!$C$28-MIN(BH185,SUM($C186:BG186)*Inflation_WACC_Taxes_Price!$C$28)</f>
        <v>0</v>
      </c>
      <c r="BI187" s="41">
        <f>-(BI186/2)*Inflation_WACC_Taxes_Price!$C$28-MIN(BI185,SUM($C186:BH186)*Inflation_WACC_Taxes_Price!$C$28)</f>
        <v>0</v>
      </c>
      <c r="BJ187" s="41">
        <f>-(BJ186/2)*Inflation_WACC_Taxes_Price!$C$28-MIN(BJ185,SUM($C186:BI186)*Inflation_WACC_Taxes_Price!$C$28)</f>
        <v>0</v>
      </c>
      <c r="BK187" s="41">
        <f>-(BK186/2)*Inflation_WACC_Taxes_Price!$C$28-MIN(BK185,SUM($C186:BJ186)*Inflation_WACC_Taxes_Price!$C$28)</f>
        <v>0</v>
      </c>
      <c r="BL187" s="41">
        <f>-(BL186/2)*Inflation_WACC_Taxes_Price!$C$28-MIN(BL185,SUM($C186:BK186)*Inflation_WACC_Taxes_Price!$C$28)</f>
        <v>0</v>
      </c>
      <c r="BM187" s="41">
        <f>-(BM186/2)*Inflation_WACC_Taxes_Price!$C$28-MIN(BM185,SUM($C186:BL186)*Inflation_WACC_Taxes_Price!$C$28)</f>
        <v>0</v>
      </c>
      <c r="BN187" s="41">
        <f>-(BN186/2)*Inflation_WACC_Taxes_Price!$C$28-MIN(BN185,SUM($C186:BM186)*Inflation_WACC_Taxes_Price!$C$28)</f>
        <v>0</v>
      </c>
      <c r="BO187" s="41">
        <f>-(BO186/2)*Inflation_WACC_Taxes_Price!$C$28-MIN(BO185,SUM($C186:BN186)*Inflation_WACC_Taxes_Price!$C$28)</f>
        <v>0</v>
      </c>
      <c r="BP187" s="41">
        <f>-(BP186/2)*Inflation_WACC_Taxes_Price!$C$28-MIN(BP185,SUM($C186:BO186)*Inflation_WACC_Taxes_Price!$C$28)</f>
        <v>0</v>
      </c>
      <c r="BQ187" s="41">
        <f>-(BQ186/2)*Inflation_WACC_Taxes_Price!$C$28-MIN(BQ185,SUM($C186:BP186)*Inflation_WACC_Taxes_Price!$C$28)</f>
        <v>0</v>
      </c>
      <c r="BR187" s="41">
        <f>-(BR186/2)*Inflation_WACC_Taxes_Price!$C$28-MIN(BR185,SUM($C186:BQ186)*Inflation_WACC_Taxes_Price!$C$28)</f>
        <v>0</v>
      </c>
      <c r="BS187" s="41">
        <f>-(BS186/2)*Inflation_WACC_Taxes_Price!$C$28-MIN(BS185,SUM($C186:BR186)*Inflation_WACC_Taxes_Price!$C$28)</f>
        <v>0</v>
      </c>
      <c r="BT187" s="41">
        <f>-(BT186/2)*Inflation_WACC_Taxes_Price!$C$28-MIN(BT185,SUM($C186:BS186)*Inflation_WACC_Taxes_Price!$C$28)</f>
        <v>0</v>
      </c>
      <c r="BU187" s="41">
        <f>-(BU186/2)*Inflation_WACC_Taxes_Price!$C$28-MIN(BU185,SUM($C186:BT186)*Inflation_WACC_Taxes_Price!$C$28)</f>
        <v>0</v>
      </c>
      <c r="BV187" s="41">
        <f>-(BV186/2)*Inflation_WACC_Taxes_Price!$C$28-MIN(BV185,SUM($C186:BU186)*Inflation_WACC_Taxes_Price!$C$28)</f>
        <v>0</v>
      </c>
      <c r="BW187" s="41">
        <f>-(BW186/2)*Inflation_WACC_Taxes_Price!$C$28-MIN(BW185,SUM($C186:BV186)*Inflation_WACC_Taxes_Price!$C$28)</f>
        <v>0</v>
      </c>
      <c r="BX187" s="41">
        <f>-(BX186/2)*Inflation_WACC_Taxes_Price!$C$28-MIN(BX185,SUM($C186:BW186)*Inflation_WACC_Taxes_Price!$C$28)</f>
        <v>0</v>
      </c>
      <c r="BY187" s="41">
        <f>-(BY186/2)*Inflation_WACC_Taxes_Price!$C$28-MIN(BY185,SUM($C186:BX186)*Inflation_WACC_Taxes_Price!$C$28)</f>
        <v>0</v>
      </c>
      <c r="BZ187" s="41">
        <f>-(BZ186/2)*Inflation_WACC_Taxes_Price!$C$28-MIN(BZ185,SUM($C186:BY186)*Inflation_WACC_Taxes_Price!$C$28)</f>
        <v>0</v>
      </c>
      <c r="CA187" s="41">
        <f>-(CA186/2)*Inflation_WACC_Taxes_Price!$C$28-MIN(CA185,SUM($C186:BZ186)*Inflation_WACC_Taxes_Price!$C$28)</f>
        <v>0</v>
      </c>
      <c r="CB187" s="41">
        <f>-(CB186/2)*Inflation_WACC_Taxes_Price!$C$28-MIN(CB185,SUM($C186:CA186)*Inflation_WACC_Taxes_Price!$C$28)</f>
        <v>0</v>
      </c>
      <c r="CC187" s="41">
        <f>-(CC186/2)*Inflation_WACC_Taxes_Price!$C$28-MIN(CC185,SUM($C186:CB186)*Inflation_WACC_Taxes_Price!$C$28)</f>
        <v>0</v>
      </c>
      <c r="CD187" s="41">
        <f>-(CD186/2)*Inflation_WACC_Taxes_Price!$C$28-MIN(CD185,SUM($C186:CC186)*Inflation_WACC_Taxes_Price!$C$28)</f>
        <v>0</v>
      </c>
      <c r="CE187" s="41">
        <f>-(CE186/2)*Inflation_WACC_Taxes_Price!$C$28-MIN(CE185,SUM($C186:CD186)*Inflation_WACC_Taxes_Price!$C$28)</f>
        <v>0</v>
      </c>
      <c r="CF187" s="41">
        <f>-(CF186/2)*Inflation_WACC_Taxes_Price!$C$28-MIN(CF185,SUM($C186:CE186)*Inflation_WACC_Taxes_Price!$C$28)</f>
        <v>0</v>
      </c>
      <c r="CG187" s="41">
        <f>-(CG186/2)*Inflation_WACC_Taxes_Price!$C$28-MIN(CG185,SUM($C186:CF186)*Inflation_WACC_Taxes_Price!$C$28)</f>
        <v>0</v>
      </c>
      <c r="CH187" s="41">
        <f>-(CH186/2)*Inflation_WACC_Taxes_Price!$C$28-MIN(CH185,SUM($C186:CG186)*Inflation_WACC_Taxes_Price!$C$28)</f>
        <v>0</v>
      </c>
      <c r="CI187" s="41">
        <f>-(CI186/2)*Inflation_WACC_Taxes_Price!$C$28-MIN(CI185,SUM($C186:CH186)*Inflation_WACC_Taxes_Price!$C$28)</f>
        <v>0</v>
      </c>
      <c r="CJ187" s="41">
        <f>-(CJ186/2)*Inflation_WACC_Taxes_Price!$C$28-MIN(CJ185,SUM($C186:CI186)*Inflation_WACC_Taxes_Price!$C$28)</f>
        <v>0</v>
      </c>
      <c r="CK187" s="41">
        <f>-(CK186/2)*Inflation_WACC_Taxes_Price!$C$28-MIN(CK185,SUM($C186:CJ186)*Inflation_WACC_Taxes_Price!$C$28)</f>
        <v>0</v>
      </c>
      <c r="CL187" s="41">
        <f>-(CL186/2)*Inflation_WACC_Taxes_Price!$C$28-MIN(CL185,SUM($C186:CK186)*Inflation_WACC_Taxes_Price!$C$28)</f>
        <v>0</v>
      </c>
      <c r="CM187" s="41">
        <f>-(CM186/2)*Inflation_WACC_Taxes_Price!$C$28-MIN(CM185,SUM($C186:CL186)*Inflation_WACC_Taxes_Price!$C$28)</f>
        <v>0</v>
      </c>
      <c r="CN187" s="41">
        <f>-(CN186/2)*Inflation_WACC_Taxes_Price!$C$28-MIN(CN185,SUM($C186:CM186)*Inflation_WACC_Taxes_Price!$C$28)</f>
        <v>0</v>
      </c>
      <c r="CO187" s="41">
        <f>-(CO186/2)*Inflation_WACC_Taxes_Price!$C$28-MIN(CO185,SUM($C186:CN186)*Inflation_WACC_Taxes_Price!$C$28)</f>
        <v>0</v>
      </c>
      <c r="CP187" s="41">
        <f>-(CP186/2)*Inflation_WACC_Taxes_Price!$C$28-MIN(CP185,SUM($C186:CO186)*Inflation_WACC_Taxes_Price!$C$28)</f>
        <v>0</v>
      </c>
      <c r="CQ187" s="41">
        <f>-(CQ186/2)*Inflation_WACC_Taxes_Price!$C$28-MIN(CQ185,SUM($C186:CP186)*Inflation_WACC_Taxes_Price!$C$28)</f>
        <v>0</v>
      </c>
      <c r="CR187" s="41">
        <f>-(CR186/2)*Inflation_WACC_Taxes_Price!$C$28-MIN(CR185,SUM($C186:CQ186)*Inflation_WACC_Taxes_Price!$C$28)</f>
        <v>0</v>
      </c>
      <c r="CS187" s="41">
        <f>-(CS186/2)*Inflation_WACC_Taxes_Price!$C$28-MIN(CS185,SUM($C186:CR186)*Inflation_WACC_Taxes_Price!$C$28)</f>
        <v>0</v>
      </c>
      <c r="CT187" s="41">
        <f>-(CT186/2)*Inflation_WACC_Taxes_Price!$C$28-MIN(CT185,SUM($C186:CS186)*Inflation_WACC_Taxes_Price!$C$28)</f>
        <v>0</v>
      </c>
      <c r="CU187" s="41">
        <f>-(CU186/2)*Inflation_WACC_Taxes_Price!$C$28-MIN(CU185,SUM($C186:CT186)*Inflation_WACC_Taxes_Price!$C$28)</f>
        <v>0</v>
      </c>
      <c r="CV187" s="41">
        <f>-(CV186/2)*Inflation_WACC_Taxes_Price!$C$28-MIN(CV185,SUM($C186:CU186)*Inflation_WACC_Taxes_Price!$C$28)</f>
        <v>0</v>
      </c>
      <c r="CW187" s="41">
        <f>-(CW186/2)*Inflation_WACC_Taxes_Price!$C$28-MIN(CW185,SUM($C186:CV186)*Inflation_WACC_Taxes_Price!$C$28)</f>
        <v>0</v>
      </c>
      <c r="CX187" s="41">
        <f>-(CX186/2)*Inflation_WACC_Taxes_Price!$C$28-MIN(CX185,SUM($C186:CW186)*Inflation_WACC_Taxes_Price!$C$28)</f>
        <v>0</v>
      </c>
      <c r="CY187" s="41">
        <f>-(CY186/2)*Inflation_WACC_Taxes_Price!$C$28-MIN(CY185,SUM($C186:CX186)*Inflation_WACC_Taxes_Price!$C$28)</f>
        <v>0</v>
      </c>
      <c r="CZ187" s="41">
        <f>-(CZ186/2)*Inflation_WACC_Taxes_Price!$C$28-MIN(CZ185,SUM($C186:CY186)*Inflation_WACC_Taxes_Price!$C$28)</f>
        <v>0</v>
      </c>
      <c r="DA187" s="41">
        <f>-(DA186/2)*Inflation_WACC_Taxes_Price!$C$28-MIN(DA185,SUM($C186:CZ186)*Inflation_WACC_Taxes_Price!$C$28)</f>
        <v>0</v>
      </c>
      <c r="DB187" s="41">
        <f>-(DB186/2)*Inflation_WACC_Taxes_Price!$C$28-MIN(DB185,SUM($C186:DA186)*Inflation_WACC_Taxes_Price!$C$28)</f>
        <v>0</v>
      </c>
      <c r="DC187" s="41">
        <f>-(DC186/2)*Inflation_WACC_Taxes_Price!$C$28-MIN(DC185,SUM($C186:DB186)*Inflation_WACC_Taxes_Price!$C$28)</f>
        <v>0</v>
      </c>
    </row>
    <row r="188" spans="2:107" x14ac:dyDescent="0.35">
      <c r="B188" s="40" t="s">
        <v>107</v>
      </c>
      <c r="H188" s="41">
        <f>H185+H186+H187</f>
        <v>0</v>
      </c>
      <c r="I188" s="41">
        <f>I185+I186+I187</f>
        <v>0</v>
      </c>
      <c r="J188" s="41">
        <f t="shared" ref="J188:BU188" si="755">J185+J186+J187</f>
        <v>0</v>
      </c>
      <c r="K188" s="41">
        <f t="shared" si="755"/>
        <v>0</v>
      </c>
      <c r="L188" s="41">
        <f t="shared" si="755"/>
        <v>0</v>
      </c>
      <c r="M188" s="41">
        <f t="shared" si="755"/>
        <v>0</v>
      </c>
      <c r="N188" s="41">
        <f t="shared" si="755"/>
        <v>0</v>
      </c>
      <c r="O188" s="41">
        <f t="shared" si="755"/>
        <v>0</v>
      </c>
      <c r="P188" s="41">
        <f t="shared" si="755"/>
        <v>0</v>
      </c>
      <c r="Q188" s="41">
        <f t="shared" si="755"/>
        <v>0</v>
      </c>
      <c r="R188" s="41">
        <f t="shared" si="755"/>
        <v>0</v>
      </c>
      <c r="S188" s="41">
        <f t="shared" si="755"/>
        <v>0</v>
      </c>
      <c r="T188" s="41">
        <f t="shared" si="755"/>
        <v>0</v>
      </c>
      <c r="U188" s="41">
        <f t="shared" si="755"/>
        <v>0</v>
      </c>
      <c r="V188" s="41">
        <f t="shared" si="755"/>
        <v>0</v>
      </c>
      <c r="W188" s="41">
        <f t="shared" si="755"/>
        <v>0</v>
      </c>
      <c r="X188" s="41">
        <f t="shared" si="755"/>
        <v>0</v>
      </c>
      <c r="Y188" s="41">
        <f t="shared" si="755"/>
        <v>0</v>
      </c>
      <c r="Z188" s="41">
        <f t="shared" si="755"/>
        <v>0</v>
      </c>
      <c r="AA188" s="41">
        <f t="shared" si="755"/>
        <v>0</v>
      </c>
      <c r="AB188" s="41">
        <f t="shared" si="755"/>
        <v>0</v>
      </c>
      <c r="AC188" s="41">
        <f t="shared" si="755"/>
        <v>0</v>
      </c>
      <c r="AD188" s="41">
        <f t="shared" si="755"/>
        <v>0</v>
      </c>
      <c r="AE188" s="41">
        <f t="shared" si="755"/>
        <v>0</v>
      </c>
      <c r="AF188" s="41">
        <f t="shared" si="755"/>
        <v>0</v>
      </c>
      <c r="AG188" s="41">
        <f t="shared" si="755"/>
        <v>0</v>
      </c>
      <c r="AH188" s="41">
        <f t="shared" si="755"/>
        <v>0</v>
      </c>
      <c r="AI188" s="41">
        <f t="shared" si="755"/>
        <v>0</v>
      </c>
      <c r="AJ188" s="41">
        <f t="shared" si="755"/>
        <v>0</v>
      </c>
      <c r="AK188" s="41">
        <f t="shared" si="755"/>
        <v>0</v>
      </c>
      <c r="AL188" s="41">
        <f t="shared" si="755"/>
        <v>0</v>
      </c>
      <c r="AM188" s="41">
        <f t="shared" si="755"/>
        <v>0</v>
      </c>
      <c r="AN188" s="41">
        <f t="shared" si="755"/>
        <v>0</v>
      </c>
      <c r="AO188" s="41">
        <f t="shared" si="755"/>
        <v>0</v>
      </c>
      <c r="AP188" s="41">
        <f t="shared" si="755"/>
        <v>0</v>
      </c>
      <c r="AQ188" s="41">
        <f t="shared" si="755"/>
        <v>0</v>
      </c>
      <c r="AR188" s="41">
        <f t="shared" si="755"/>
        <v>0</v>
      </c>
      <c r="AS188" s="41">
        <f t="shared" si="755"/>
        <v>0</v>
      </c>
      <c r="AT188" s="41">
        <f t="shared" si="755"/>
        <v>0</v>
      </c>
      <c r="AU188" s="41">
        <f t="shared" si="755"/>
        <v>0</v>
      </c>
      <c r="AV188" s="41">
        <f t="shared" si="755"/>
        <v>0</v>
      </c>
      <c r="AW188" s="41">
        <f t="shared" si="755"/>
        <v>0</v>
      </c>
      <c r="AX188" s="41">
        <f t="shared" si="755"/>
        <v>0</v>
      </c>
      <c r="AY188" s="41">
        <f t="shared" si="755"/>
        <v>0</v>
      </c>
      <c r="AZ188" s="41">
        <f t="shared" si="755"/>
        <v>0</v>
      </c>
      <c r="BA188" s="41">
        <f t="shared" si="755"/>
        <v>0</v>
      </c>
      <c r="BB188" s="41">
        <f t="shared" si="755"/>
        <v>0</v>
      </c>
      <c r="BC188" s="41">
        <f t="shared" si="755"/>
        <v>0</v>
      </c>
      <c r="BD188" s="41">
        <f t="shared" si="755"/>
        <v>0</v>
      </c>
      <c r="BE188" s="41">
        <f t="shared" si="755"/>
        <v>0</v>
      </c>
      <c r="BF188" s="41">
        <f t="shared" si="755"/>
        <v>0</v>
      </c>
      <c r="BG188" s="41">
        <f t="shared" si="755"/>
        <v>0</v>
      </c>
      <c r="BH188" s="41">
        <f t="shared" si="755"/>
        <v>0</v>
      </c>
      <c r="BI188" s="41">
        <f t="shared" si="755"/>
        <v>0</v>
      </c>
      <c r="BJ188" s="41">
        <f t="shared" si="755"/>
        <v>0</v>
      </c>
      <c r="BK188" s="41">
        <f t="shared" si="755"/>
        <v>0</v>
      </c>
      <c r="BL188" s="41">
        <f t="shared" si="755"/>
        <v>0</v>
      </c>
      <c r="BM188" s="41">
        <f t="shared" si="755"/>
        <v>0</v>
      </c>
      <c r="BN188" s="41">
        <f t="shared" si="755"/>
        <v>0</v>
      </c>
      <c r="BO188" s="41">
        <f t="shared" si="755"/>
        <v>0</v>
      </c>
      <c r="BP188" s="41">
        <f t="shared" si="755"/>
        <v>0</v>
      </c>
      <c r="BQ188" s="41">
        <f t="shared" si="755"/>
        <v>0</v>
      </c>
      <c r="BR188" s="41">
        <f t="shared" si="755"/>
        <v>0</v>
      </c>
      <c r="BS188" s="41">
        <f t="shared" si="755"/>
        <v>0</v>
      </c>
      <c r="BT188" s="41">
        <f t="shared" si="755"/>
        <v>0</v>
      </c>
      <c r="BU188" s="41">
        <f t="shared" si="755"/>
        <v>0</v>
      </c>
      <c r="BV188" s="41">
        <f t="shared" ref="BV188:DC188" si="756">BV185+BV186+BV187</f>
        <v>0</v>
      </c>
      <c r="BW188" s="41">
        <f t="shared" si="756"/>
        <v>0</v>
      </c>
      <c r="BX188" s="41">
        <f t="shared" si="756"/>
        <v>0</v>
      </c>
      <c r="BY188" s="41">
        <f t="shared" si="756"/>
        <v>0</v>
      </c>
      <c r="BZ188" s="41">
        <f t="shared" si="756"/>
        <v>0</v>
      </c>
      <c r="CA188" s="41">
        <f t="shared" si="756"/>
        <v>0</v>
      </c>
      <c r="CB188" s="41">
        <f t="shared" si="756"/>
        <v>0</v>
      </c>
      <c r="CC188" s="41">
        <f t="shared" si="756"/>
        <v>0</v>
      </c>
      <c r="CD188" s="41">
        <f t="shared" si="756"/>
        <v>0</v>
      </c>
      <c r="CE188" s="41">
        <f t="shared" si="756"/>
        <v>0</v>
      </c>
      <c r="CF188" s="41">
        <f t="shared" si="756"/>
        <v>0</v>
      </c>
      <c r="CG188" s="41">
        <f t="shared" si="756"/>
        <v>0</v>
      </c>
      <c r="CH188" s="41">
        <f t="shared" si="756"/>
        <v>0</v>
      </c>
      <c r="CI188" s="41">
        <f t="shared" si="756"/>
        <v>0</v>
      </c>
      <c r="CJ188" s="41">
        <f t="shared" si="756"/>
        <v>0</v>
      </c>
      <c r="CK188" s="41">
        <f t="shared" si="756"/>
        <v>0</v>
      </c>
      <c r="CL188" s="41">
        <f t="shared" si="756"/>
        <v>0</v>
      </c>
      <c r="CM188" s="41">
        <f t="shared" si="756"/>
        <v>0</v>
      </c>
      <c r="CN188" s="41">
        <f t="shared" si="756"/>
        <v>0</v>
      </c>
      <c r="CO188" s="41">
        <f t="shared" si="756"/>
        <v>0</v>
      </c>
      <c r="CP188" s="41">
        <f t="shared" si="756"/>
        <v>0</v>
      </c>
      <c r="CQ188" s="41">
        <f t="shared" si="756"/>
        <v>0</v>
      </c>
      <c r="CR188" s="41">
        <f t="shared" si="756"/>
        <v>0</v>
      </c>
      <c r="CS188" s="41">
        <f t="shared" si="756"/>
        <v>0</v>
      </c>
      <c r="CT188" s="41">
        <f t="shared" si="756"/>
        <v>0</v>
      </c>
      <c r="CU188" s="41">
        <f t="shared" si="756"/>
        <v>0</v>
      </c>
      <c r="CV188" s="41">
        <f t="shared" si="756"/>
        <v>0</v>
      </c>
      <c r="CW188" s="41">
        <f t="shared" si="756"/>
        <v>0</v>
      </c>
      <c r="CX188" s="41">
        <f t="shared" si="756"/>
        <v>0</v>
      </c>
      <c r="CY188" s="41">
        <f t="shared" si="756"/>
        <v>0</v>
      </c>
      <c r="CZ188" s="41">
        <f t="shared" si="756"/>
        <v>0</v>
      </c>
      <c r="DA188" s="41">
        <f t="shared" si="756"/>
        <v>0</v>
      </c>
      <c r="DB188" s="41">
        <f t="shared" si="756"/>
        <v>0</v>
      </c>
      <c r="DC188" s="41">
        <f t="shared" si="756"/>
        <v>0</v>
      </c>
    </row>
    <row r="189" spans="2:107" x14ac:dyDescent="0.35">
      <c r="B189" s="40"/>
    </row>
    <row r="190" spans="2:107" x14ac:dyDescent="0.35">
      <c r="B190" t="str">
        <f>B$92</f>
        <v>Alliston MS</v>
      </c>
    </row>
    <row r="191" spans="2:107" x14ac:dyDescent="0.35">
      <c r="B191" s="40" t="s">
        <v>102</v>
      </c>
      <c r="H191" s="41">
        <f>C194</f>
        <v>0</v>
      </c>
      <c r="I191" s="41">
        <f>H194</f>
        <v>0</v>
      </c>
      <c r="J191" s="41">
        <f t="shared" ref="J191" si="757">I194</f>
        <v>0</v>
      </c>
      <c r="K191" s="41">
        <f t="shared" ref="K191" si="758">J194</f>
        <v>0</v>
      </c>
      <c r="L191" s="41">
        <f t="shared" ref="L191" si="759">K194</f>
        <v>0</v>
      </c>
      <c r="M191" s="41">
        <f t="shared" ref="M191" si="760">L194</f>
        <v>1908913.7810879999</v>
      </c>
      <c r="N191" s="41">
        <f t="shared" ref="N191" si="761">M194</f>
        <v>1756200.6786009599</v>
      </c>
      <c r="O191" s="41">
        <f t="shared" ref="O191" si="762">N194</f>
        <v>1615704.6243128832</v>
      </c>
      <c r="P191" s="41">
        <f t="shared" ref="P191" si="763">O194</f>
        <v>1486448.2543678526</v>
      </c>
      <c r="Q191" s="41">
        <f t="shared" ref="Q191" si="764">P194</f>
        <v>1367532.3940184244</v>
      </c>
      <c r="R191" s="41">
        <f t="shared" ref="R191" si="765">Q194</f>
        <v>1258129.8024969506</v>
      </c>
      <c r="S191" s="41">
        <f t="shared" ref="S191" si="766">R194</f>
        <v>1157479.4182971946</v>
      </c>
      <c r="T191" s="41">
        <f t="shared" ref="T191" si="767">S194</f>
        <v>1064881.0648334192</v>
      </c>
      <c r="U191" s="41">
        <f t="shared" ref="U191" si="768">T194</f>
        <v>979690.57964674558</v>
      </c>
      <c r="V191" s="41">
        <f t="shared" ref="V191" si="769">U194</f>
        <v>901315.33327500592</v>
      </c>
      <c r="W191" s="41">
        <f t="shared" ref="W191" si="770">V194</f>
        <v>829210.1066130054</v>
      </c>
      <c r="X191" s="41">
        <f t="shared" ref="X191" si="771">W194</f>
        <v>762873.29808396497</v>
      </c>
      <c r="Y191" s="41">
        <f t="shared" ref="Y191" si="772">X194</f>
        <v>701843.4342372478</v>
      </c>
      <c r="Z191" s="41">
        <f t="shared" ref="Z191" si="773">Y194</f>
        <v>645695.95949826797</v>
      </c>
      <c r="AA191" s="41">
        <f t="shared" ref="AA191" si="774">Z194</f>
        <v>594040.28273840656</v>
      </c>
      <c r="AB191" s="41">
        <f t="shared" ref="AB191" si="775">AA194</f>
        <v>546517.06011933403</v>
      </c>
      <c r="AC191" s="41">
        <f t="shared" ref="AC191" si="776">AB194</f>
        <v>502795.69530978729</v>
      </c>
      <c r="AD191" s="41">
        <f t="shared" ref="AD191" si="777">AC194</f>
        <v>462572.03968500427</v>
      </c>
      <c r="AE191" s="41">
        <f t="shared" ref="AE191" si="778">AD194</f>
        <v>425566.27651020396</v>
      </c>
      <c r="AF191" s="41">
        <f t="shared" ref="AF191" si="779">AE194</f>
        <v>391520.97438938764</v>
      </c>
      <c r="AG191" s="41">
        <f t="shared" ref="AG191" si="780">AF194</f>
        <v>360199.2964382366</v>
      </c>
      <c r="AH191" s="41">
        <f t="shared" ref="AH191" si="781">AG194</f>
        <v>331383.3527231777</v>
      </c>
      <c r="AI191" s="41">
        <f t="shared" ref="AI191" si="782">AH194</f>
        <v>304872.68450532347</v>
      </c>
      <c r="AJ191" s="41">
        <f t="shared" ref="AJ191" si="783">AI194</f>
        <v>280482.86974489759</v>
      </c>
      <c r="AK191" s="41">
        <f t="shared" ref="AK191" si="784">AJ194</f>
        <v>258044.24016530579</v>
      </c>
      <c r="AL191" s="41">
        <f t="shared" ref="AL191" si="785">AK194</f>
        <v>237400.70095208133</v>
      </c>
      <c r="AM191" s="41">
        <f t="shared" ref="AM191" si="786">AL194</f>
        <v>218408.64487591482</v>
      </c>
      <c r="AN191" s="41">
        <f t="shared" ref="AN191" si="787">AM194</f>
        <v>200935.95328584162</v>
      </c>
      <c r="AO191" s="41">
        <f t="shared" ref="AO191" si="788">AN194</f>
        <v>184861.07702297429</v>
      </c>
      <c r="AP191" s="41">
        <f t="shared" ref="AP191" si="789">AO194</f>
        <v>170072.19086113636</v>
      </c>
      <c r="AQ191" s="41">
        <f t="shared" ref="AQ191" si="790">AP194</f>
        <v>156466.41559224547</v>
      </c>
      <c r="AR191" s="41">
        <f t="shared" ref="AR191" si="791">AQ194</f>
        <v>143949.10234486582</v>
      </c>
      <c r="AS191" s="41">
        <f t="shared" ref="AS191" si="792">AR194</f>
        <v>132433.17415727655</v>
      </c>
      <c r="AT191" s="41">
        <f t="shared" ref="AT191" si="793">AS194</f>
        <v>121838.52022469442</v>
      </c>
      <c r="AU191" s="41">
        <f t="shared" ref="AU191" si="794">AT194</f>
        <v>112091.43860671888</v>
      </c>
      <c r="AV191" s="41">
        <f t="shared" ref="AV191" si="795">AU194</f>
        <v>103124.12351818137</v>
      </c>
      <c r="AW191" s="41">
        <f t="shared" ref="AW191" si="796">AV194</f>
        <v>94874.193636726864</v>
      </c>
      <c r="AX191" s="41">
        <f t="shared" ref="AX191" si="797">AW194</f>
        <v>87284.258145788714</v>
      </c>
      <c r="AY191" s="41">
        <f t="shared" ref="AY191" si="798">AX194</f>
        <v>80301.517494125612</v>
      </c>
      <c r="AZ191" s="41">
        <f t="shared" ref="AZ191" si="799">AY194</f>
        <v>73877.396094595562</v>
      </c>
      <c r="BA191" s="41">
        <f t="shared" ref="BA191" si="800">AZ194</f>
        <v>67967.204407027923</v>
      </c>
      <c r="BB191" s="41">
        <f t="shared" ref="BB191" si="801">BA194</f>
        <v>62529.828054465688</v>
      </c>
      <c r="BC191" s="41">
        <f t="shared" ref="BC191" si="802">BB194</f>
        <v>57527.44181010843</v>
      </c>
      <c r="BD191" s="41">
        <f t="shared" ref="BD191" si="803">BC194</f>
        <v>52925.246465299759</v>
      </c>
      <c r="BE191" s="41">
        <f t="shared" ref="BE191" si="804">BD194</f>
        <v>48691.22674807578</v>
      </c>
      <c r="BF191" s="41">
        <f t="shared" ref="BF191" si="805">BE194</f>
        <v>0</v>
      </c>
      <c r="BG191" s="41">
        <f t="shared" ref="BG191" si="806">BF194</f>
        <v>0</v>
      </c>
      <c r="BH191" s="41">
        <f t="shared" ref="BH191" si="807">BG194</f>
        <v>0</v>
      </c>
      <c r="BI191" s="41">
        <f t="shared" ref="BI191" si="808">BH194</f>
        <v>0</v>
      </c>
      <c r="BJ191" s="41">
        <f t="shared" ref="BJ191" si="809">BI194</f>
        <v>0</v>
      </c>
      <c r="BK191" s="41">
        <f t="shared" ref="BK191" si="810">BJ194</f>
        <v>0</v>
      </c>
      <c r="BL191" s="41">
        <f t="shared" ref="BL191" si="811">BK194</f>
        <v>0</v>
      </c>
      <c r="BM191" s="41">
        <f t="shared" ref="BM191" si="812">BL194</f>
        <v>0</v>
      </c>
      <c r="BN191" s="41">
        <f t="shared" ref="BN191" si="813">BM194</f>
        <v>0</v>
      </c>
      <c r="BO191" s="41">
        <f t="shared" ref="BO191" si="814">BN194</f>
        <v>0</v>
      </c>
      <c r="BP191" s="41">
        <f t="shared" ref="BP191" si="815">BO194</f>
        <v>0</v>
      </c>
      <c r="BQ191" s="41">
        <f t="shared" ref="BQ191" si="816">BP194</f>
        <v>0</v>
      </c>
      <c r="BR191" s="41">
        <f t="shared" ref="BR191" si="817">BQ194</f>
        <v>0</v>
      </c>
      <c r="BS191" s="41">
        <f t="shared" ref="BS191" si="818">BR194</f>
        <v>0</v>
      </c>
      <c r="BT191" s="41">
        <f t="shared" ref="BT191" si="819">BS194</f>
        <v>0</v>
      </c>
      <c r="BU191" s="41">
        <f t="shared" ref="BU191" si="820">BT194</f>
        <v>0</v>
      </c>
      <c r="BV191" s="41">
        <f t="shared" ref="BV191" si="821">BU194</f>
        <v>0</v>
      </c>
      <c r="BW191" s="41">
        <f t="shared" ref="BW191" si="822">BV194</f>
        <v>0</v>
      </c>
      <c r="BX191" s="41">
        <f t="shared" ref="BX191" si="823">BW194</f>
        <v>0</v>
      </c>
      <c r="BY191" s="41">
        <f t="shared" ref="BY191" si="824">BX194</f>
        <v>0</v>
      </c>
      <c r="BZ191" s="41">
        <f t="shared" ref="BZ191" si="825">BY194</f>
        <v>0</v>
      </c>
      <c r="CA191" s="41">
        <f t="shared" ref="CA191" si="826">BZ194</f>
        <v>0</v>
      </c>
      <c r="CB191" s="41">
        <f t="shared" ref="CB191" si="827">CA194</f>
        <v>0</v>
      </c>
      <c r="CC191" s="41">
        <f t="shared" ref="CC191" si="828">CB194</f>
        <v>0</v>
      </c>
      <c r="CD191" s="41">
        <f t="shared" ref="CD191" si="829">CC194</f>
        <v>0</v>
      </c>
      <c r="CE191" s="41">
        <f t="shared" ref="CE191" si="830">CD194</f>
        <v>0</v>
      </c>
      <c r="CF191" s="41">
        <f t="shared" ref="CF191" si="831">CE194</f>
        <v>0</v>
      </c>
      <c r="CG191" s="41">
        <f t="shared" ref="CG191" si="832">CF194</f>
        <v>0</v>
      </c>
      <c r="CH191" s="41">
        <f t="shared" ref="CH191" si="833">CG194</f>
        <v>0</v>
      </c>
      <c r="CI191" s="41">
        <f t="shared" ref="CI191" si="834">CH194</f>
        <v>0</v>
      </c>
      <c r="CJ191" s="41">
        <f t="shared" ref="CJ191" si="835">CI194</f>
        <v>0</v>
      </c>
      <c r="CK191" s="41">
        <f t="shared" ref="CK191" si="836">CJ194</f>
        <v>0</v>
      </c>
      <c r="CL191" s="41">
        <f t="shared" ref="CL191" si="837">CK194</f>
        <v>0</v>
      </c>
      <c r="CM191" s="41">
        <f t="shared" ref="CM191" si="838">CL194</f>
        <v>0</v>
      </c>
      <c r="CN191" s="41">
        <f t="shared" ref="CN191" si="839">CM194</f>
        <v>0</v>
      </c>
      <c r="CO191" s="41">
        <f t="shared" ref="CO191" si="840">CN194</f>
        <v>0</v>
      </c>
      <c r="CP191" s="41">
        <f t="shared" ref="CP191" si="841">CO194</f>
        <v>0</v>
      </c>
      <c r="CQ191" s="41">
        <f t="shared" ref="CQ191" si="842">CP194</f>
        <v>0</v>
      </c>
      <c r="CR191" s="41">
        <f t="shared" ref="CR191" si="843">CQ194</f>
        <v>0</v>
      </c>
      <c r="CS191" s="41">
        <f t="shared" ref="CS191" si="844">CR194</f>
        <v>0</v>
      </c>
      <c r="CT191" s="41">
        <f t="shared" ref="CT191" si="845">CS194</f>
        <v>0</v>
      </c>
      <c r="CU191" s="41">
        <f t="shared" ref="CU191" si="846">CT194</f>
        <v>0</v>
      </c>
      <c r="CV191" s="41">
        <f t="shared" ref="CV191" si="847">CU194</f>
        <v>0</v>
      </c>
      <c r="CW191" s="41">
        <f t="shared" ref="CW191" si="848">CV194</f>
        <v>0</v>
      </c>
      <c r="CX191" s="41">
        <f t="shared" ref="CX191" si="849">CW194</f>
        <v>0</v>
      </c>
      <c r="CY191" s="41">
        <f t="shared" ref="CY191" si="850">CX194</f>
        <v>0</v>
      </c>
      <c r="CZ191" s="41">
        <f t="shared" ref="CZ191" si="851">CY194</f>
        <v>0</v>
      </c>
      <c r="DA191" s="41">
        <f t="shared" ref="DA191" si="852">CZ194</f>
        <v>0</v>
      </c>
      <c r="DB191" s="41">
        <f t="shared" ref="DB191" si="853">DA194</f>
        <v>0</v>
      </c>
      <c r="DC191" s="41">
        <f t="shared" ref="DC191" si="854">DB194</f>
        <v>0</v>
      </c>
    </row>
    <row r="192" spans="2:107" x14ac:dyDescent="0.35">
      <c r="B192" s="40" t="s">
        <v>111</v>
      </c>
      <c r="H192" s="41">
        <f>H$154</f>
        <v>0</v>
      </c>
      <c r="I192" s="41">
        <f t="shared" ref="I192:BT192" si="855">I$154</f>
        <v>0</v>
      </c>
      <c r="J192" s="41">
        <f t="shared" si="855"/>
        <v>0</v>
      </c>
      <c r="K192" s="41">
        <f t="shared" si="855"/>
        <v>0</v>
      </c>
      <c r="L192" s="41">
        <f t="shared" si="855"/>
        <v>1988451.8552999999</v>
      </c>
      <c r="M192" s="41">
        <f t="shared" si="855"/>
        <v>0</v>
      </c>
      <c r="N192" s="41">
        <f t="shared" si="855"/>
        <v>0</v>
      </c>
      <c r="O192" s="41">
        <f t="shared" si="855"/>
        <v>0</v>
      </c>
      <c r="P192" s="41">
        <f t="shared" si="855"/>
        <v>0</v>
      </c>
      <c r="Q192" s="41">
        <f t="shared" si="855"/>
        <v>0</v>
      </c>
      <c r="R192" s="41">
        <f t="shared" si="855"/>
        <v>0</v>
      </c>
      <c r="S192" s="41">
        <f t="shared" si="855"/>
        <v>0</v>
      </c>
      <c r="T192" s="41">
        <f t="shared" si="855"/>
        <v>0</v>
      </c>
      <c r="U192" s="41">
        <f t="shared" si="855"/>
        <v>0</v>
      </c>
      <c r="V192" s="41">
        <f t="shared" si="855"/>
        <v>0</v>
      </c>
      <c r="W192" s="41">
        <f t="shared" si="855"/>
        <v>0</v>
      </c>
      <c r="X192" s="41">
        <f t="shared" si="855"/>
        <v>0</v>
      </c>
      <c r="Y192" s="41">
        <f t="shared" si="855"/>
        <v>0</v>
      </c>
      <c r="Z192" s="41">
        <f t="shared" si="855"/>
        <v>0</v>
      </c>
      <c r="AA192" s="41">
        <f t="shared" si="855"/>
        <v>0</v>
      </c>
      <c r="AB192" s="41">
        <f t="shared" si="855"/>
        <v>0</v>
      </c>
      <c r="AC192" s="41">
        <f t="shared" si="855"/>
        <v>0</v>
      </c>
      <c r="AD192" s="41">
        <f t="shared" si="855"/>
        <v>0</v>
      </c>
      <c r="AE192" s="41">
        <f t="shared" si="855"/>
        <v>0</v>
      </c>
      <c r="AF192" s="41">
        <f t="shared" si="855"/>
        <v>0</v>
      </c>
      <c r="AG192" s="41">
        <f t="shared" si="855"/>
        <v>0</v>
      </c>
      <c r="AH192" s="41">
        <f t="shared" si="855"/>
        <v>0</v>
      </c>
      <c r="AI192" s="41">
        <f t="shared" si="855"/>
        <v>0</v>
      </c>
      <c r="AJ192" s="41">
        <f t="shared" si="855"/>
        <v>0</v>
      </c>
      <c r="AK192" s="41">
        <f t="shared" si="855"/>
        <v>0</v>
      </c>
      <c r="AL192" s="41">
        <f t="shared" si="855"/>
        <v>0</v>
      </c>
      <c r="AM192" s="41">
        <f t="shared" si="855"/>
        <v>0</v>
      </c>
      <c r="AN192" s="41">
        <f t="shared" si="855"/>
        <v>0</v>
      </c>
      <c r="AO192" s="41">
        <f t="shared" si="855"/>
        <v>0</v>
      </c>
      <c r="AP192" s="41">
        <f t="shared" si="855"/>
        <v>0</v>
      </c>
      <c r="AQ192" s="41">
        <f t="shared" si="855"/>
        <v>0</v>
      </c>
      <c r="AR192" s="41">
        <f t="shared" si="855"/>
        <v>0</v>
      </c>
      <c r="AS192" s="41">
        <f t="shared" si="855"/>
        <v>0</v>
      </c>
      <c r="AT192" s="41">
        <f t="shared" si="855"/>
        <v>0</v>
      </c>
      <c r="AU192" s="41">
        <f t="shared" si="855"/>
        <v>0</v>
      </c>
      <c r="AV192" s="41">
        <f t="shared" si="855"/>
        <v>0</v>
      </c>
      <c r="AW192" s="41">
        <f t="shared" si="855"/>
        <v>0</v>
      </c>
      <c r="AX192" s="41">
        <f t="shared" si="855"/>
        <v>0</v>
      </c>
      <c r="AY192" s="41">
        <f t="shared" si="855"/>
        <v>0</v>
      </c>
      <c r="AZ192" s="41">
        <f t="shared" si="855"/>
        <v>0</v>
      </c>
      <c r="BA192" s="41">
        <f t="shared" si="855"/>
        <v>0</v>
      </c>
      <c r="BB192" s="41">
        <f t="shared" si="855"/>
        <v>0</v>
      </c>
      <c r="BC192" s="41">
        <f t="shared" si="855"/>
        <v>0</v>
      </c>
      <c r="BD192" s="41">
        <f t="shared" si="855"/>
        <v>0</v>
      </c>
      <c r="BE192" s="41">
        <f t="shared" si="855"/>
        <v>0</v>
      </c>
      <c r="BF192" s="41">
        <f t="shared" si="855"/>
        <v>0</v>
      </c>
      <c r="BG192" s="41">
        <f t="shared" si="855"/>
        <v>0</v>
      </c>
      <c r="BH192" s="41">
        <f t="shared" si="855"/>
        <v>0</v>
      </c>
      <c r="BI192" s="41">
        <f t="shared" si="855"/>
        <v>0</v>
      </c>
      <c r="BJ192" s="41">
        <f t="shared" si="855"/>
        <v>0</v>
      </c>
      <c r="BK192" s="41">
        <f t="shared" si="855"/>
        <v>0</v>
      </c>
      <c r="BL192" s="41">
        <f t="shared" si="855"/>
        <v>0</v>
      </c>
      <c r="BM192" s="41">
        <f t="shared" si="855"/>
        <v>0</v>
      </c>
      <c r="BN192" s="41">
        <f t="shared" si="855"/>
        <v>0</v>
      </c>
      <c r="BO192" s="41">
        <f t="shared" si="855"/>
        <v>0</v>
      </c>
      <c r="BP192" s="41">
        <f t="shared" si="855"/>
        <v>0</v>
      </c>
      <c r="BQ192" s="41">
        <f t="shared" si="855"/>
        <v>0</v>
      </c>
      <c r="BR192" s="41">
        <f t="shared" si="855"/>
        <v>0</v>
      </c>
      <c r="BS192" s="41">
        <f t="shared" si="855"/>
        <v>0</v>
      </c>
      <c r="BT192" s="41">
        <f t="shared" si="855"/>
        <v>0</v>
      </c>
      <c r="BU192" s="41">
        <f t="shared" ref="BU192:DC192" si="856">BU$154</f>
        <v>0</v>
      </c>
      <c r="BV192" s="41">
        <f t="shared" si="856"/>
        <v>0</v>
      </c>
      <c r="BW192" s="41">
        <f t="shared" si="856"/>
        <v>0</v>
      </c>
      <c r="BX192" s="41">
        <f t="shared" si="856"/>
        <v>0</v>
      </c>
      <c r="BY192" s="41">
        <f t="shared" si="856"/>
        <v>0</v>
      </c>
      <c r="BZ192" s="41">
        <f t="shared" si="856"/>
        <v>0</v>
      </c>
      <c r="CA192" s="41">
        <f t="shared" si="856"/>
        <v>0</v>
      </c>
      <c r="CB192" s="41">
        <f t="shared" si="856"/>
        <v>0</v>
      </c>
      <c r="CC192" s="41">
        <f t="shared" si="856"/>
        <v>0</v>
      </c>
      <c r="CD192" s="41">
        <f t="shared" si="856"/>
        <v>0</v>
      </c>
      <c r="CE192" s="41">
        <f t="shared" si="856"/>
        <v>0</v>
      </c>
      <c r="CF192" s="41">
        <f t="shared" si="856"/>
        <v>0</v>
      </c>
      <c r="CG192" s="41">
        <f t="shared" si="856"/>
        <v>0</v>
      </c>
      <c r="CH192" s="41">
        <f t="shared" si="856"/>
        <v>0</v>
      </c>
      <c r="CI192" s="41">
        <f t="shared" si="856"/>
        <v>0</v>
      </c>
      <c r="CJ192" s="41">
        <f t="shared" si="856"/>
        <v>0</v>
      </c>
      <c r="CK192" s="41">
        <f t="shared" si="856"/>
        <v>0</v>
      </c>
      <c r="CL192" s="41">
        <f t="shared" si="856"/>
        <v>0</v>
      </c>
      <c r="CM192" s="41">
        <f t="shared" si="856"/>
        <v>0</v>
      </c>
      <c r="CN192" s="41">
        <f t="shared" si="856"/>
        <v>0</v>
      </c>
      <c r="CO192" s="41">
        <f t="shared" si="856"/>
        <v>0</v>
      </c>
      <c r="CP192" s="41">
        <f t="shared" si="856"/>
        <v>0</v>
      </c>
      <c r="CQ192" s="41">
        <f t="shared" si="856"/>
        <v>0</v>
      </c>
      <c r="CR192" s="41">
        <f t="shared" si="856"/>
        <v>0</v>
      </c>
      <c r="CS192" s="41">
        <f t="shared" si="856"/>
        <v>0</v>
      </c>
      <c r="CT192" s="41">
        <f t="shared" si="856"/>
        <v>0</v>
      </c>
      <c r="CU192" s="41">
        <f t="shared" si="856"/>
        <v>0</v>
      </c>
      <c r="CV192" s="41">
        <f t="shared" si="856"/>
        <v>0</v>
      </c>
      <c r="CW192" s="41">
        <f t="shared" si="856"/>
        <v>0</v>
      </c>
      <c r="CX192" s="41">
        <f t="shared" si="856"/>
        <v>0</v>
      </c>
      <c r="CY192" s="41">
        <f t="shared" si="856"/>
        <v>0</v>
      </c>
      <c r="CZ192" s="41">
        <f t="shared" si="856"/>
        <v>0</v>
      </c>
      <c r="DA192" s="41">
        <f t="shared" si="856"/>
        <v>0</v>
      </c>
      <c r="DB192" s="41">
        <f t="shared" si="856"/>
        <v>0</v>
      </c>
      <c r="DC192" s="41">
        <f t="shared" si="856"/>
        <v>0</v>
      </c>
    </row>
    <row r="193" spans="2:107" x14ac:dyDescent="0.35">
      <c r="B193" s="40" t="s">
        <v>103</v>
      </c>
      <c r="H193" s="82">
        <f>-(H192)*Inflation_WACC_Taxes_Price!$C$29-IF(AND(H199=0,H196&gt;0),H191,H191*Inflation_WACC_Taxes_Price!$C$29)</f>
        <v>0</v>
      </c>
      <c r="I193" s="82">
        <f>-(I192)*Inflation_WACC_Taxes_Price!$C$29-IF(AND(I199=0,I196&gt;0),I191,I191*Inflation_WACC_Taxes_Price!$C$29)</f>
        <v>0</v>
      </c>
      <c r="J193" s="82">
        <f>-(J192)*Inflation_WACC_Taxes_Price!$C$29-IF(AND(J199=0,J196&gt;0),J191,J191*Inflation_WACC_Taxes_Price!$C$29)</f>
        <v>0</v>
      </c>
      <c r="K193" s="41">
        <f>-(K192/2)*Inflation_WACC_Taxes_Price!$C$29-IF(AND(K199=0,K196&gt;0),K191,K191*Inflation_WACC_Taxes_Price!$C$29)</f>
        <v>0</v>
      </c>
      <c r="L193" s="41">
        <f>-(L192/2)*Inflation_WACC_Taxes_Price!$C$29-IF(AND(L199=0,L196&gt;0),L191,L191*Inflation_WACC_Taxes_Price!$C$29)</f>
        <v>-79538.074211999992</v>
      </c>
      <c r="M193" s="41">
        <f>-(M192/2)*Inflation_WACC_Taxes_Price!$C$29-IF(AND(M199=0,M196&gt;0),M191,M191*Inflation_WACC_Taxes_Price!$C$29)</f>
        <v>-152713.10248703999</v>
      </c>
      <c r="N193" s="41">
        <f>-(N192/2)*Inflation_WACC_Taxes_Price!$C$29-IF(AND(N199=0,N196&gt;0),N191,N191*Inflation_WACC_Taxes_Price!$C$29)</f>
        <v>-140496.05428807679</v>
      </c>
      <c r="O193" s="41">
        <f>-(O192/2)*Inflation_WACC_Taxes_Price!$C$29-IF(AND(O199=0,O196&gt;0),O191,O191*Inflation_WACC_Taxes_Price!$C$29)</f>
        <v>-129256.36994503066</v>
      </c>
      <c r="P193" s="41">
        <f>-(P192/2)*Inflation_WACC_Taxes_Price!$C$29-IF(AND(P199=0,P196&gt;0),P191,P191*Inflation_WACC_Taxes_Price!$C$29)</f>
        <v>-118915.86034942821</v>
      </c>
      <c r="Q193" s="41">
        <f>-(Q192/2)*Inflation_WACC_Taxes_Price!$C$29-IF(AND(Q199=0,Q196&gt;0),Q191,Q191*Inflation_WACC_Taxes_Price!$C$29)</f>
        <v>-109402.59152147395</v>
      </c>
      <c r="R193" s="41">
        <f>-(R192/2)*Inflation_WACC_Taxes_Price!$C$29-IF(AND(R199=0,R196&gt;0),R191,R191*Inflation_WACC_Taxes_Price!$C$29)</f>
        <v>-100650.38419975605</v>
      </c>
      <c r="S193" s="41">
        <f>-(S192/2)*Inflation_WACC_Taxes_Price!$C$29-IF(AND(S199=0,S196&gt;0),S191,S191*Inflation_WACC_Taxes_Price!$C$29)</f>
        <v>-92598.35346377558</v>
      </c>
      <c r="T193" s="41">
        <f>-(T192/2)*Inflation_WACC_Taxes_Price!$C$29-IF(AND(T199=0,T196&gt;0),T191,T191*Inflation_WACC_Taxes_Price!$C$29)</f>
        <v>-85190.485186673541</v>
      </c>
      <c r="U193" s="41">
        <f>-(U192/2)*Inflation_WACC_Taxes_Price!$C$29-IF(AND(U199=0,U196&gt;0),U191,U191*Inflation_WACC_Taxes_Price!$C$29)</f>
        <v>-78375.246371739646</v>
      </c>
      <c r="V193" s="41">
        <f>-(V192/2)*Inflation_WACC_Taxes_Price!$C$29-IF(AND(V199=0,V196&gt;0),V191,V191*Inflation_WACC_Taxes_Price!$C$29)</f>
        <v>-72105.226662000481</v>
      </c>
      <c r="W193" s="41">
        <f>-(W192/2)*Inflation_WACC_Taxes_Price!$C$29-IF(AND(W199=0,W196&gt;0),W191,W191*Inflation_WACC_Taxes_Price!$C$29)</f>
        <v>-66336.808529040427</v>
      </c>
      <c r="X193" s="41">
        <f>-(X192/2)*Inflation_WACC_Taxes_Price!$C$29-IF(AND(X199=0,X196&gt;0),X191,X191*Inflation_WACC_Taxes_Price!$C$29)</f>
        <v>-61029.863846717199</v>
      </c>
      <c r="Y193" s="41">
        <f>-(Y192/2)*Inflation_WACC_Taxes_Price!$C$29-IF(AND(Y199=0,Y196&gt;0),Y191,Y191*Inflation_WACC_Taxes_Price!$C$29)</f>
        <v>-56147.474738979829</v>
      </c>
      <c r="Z193" s="41">
        <f>-(Z192/2)*Inflation_WACC_Taxes_Price!$C$29-IF(AND(Z199=0,Z196&gt;0),Z191,Z191*Inflation_WACC_Taxes_Price!$C$29)</f>
        <v>-51655.676759861439</v>
      </c>
      <c r="AA193" s="41">
        <f>-(AA192/2)*Inflation_WACC_Taxes_Price!$C$29-IF(AND(AA199=0,AA196&gt;0),AA191,AA191*Inflation_WACC_Taxes_Price!$C$29)</f>
        <v>-47523.222619072527</v>
      </c>
      <c r="AB193" s="41">
        <f>-(AB192/2)*Inflation_WACC_Taxes_Price!$C$29-IF(AND(AB199=0,AB196&gt;0),AB191,AB191*Inflation_WACC_Taxes_Price!$C$29)</f>
        <v>-43721.364809546722</v>
      </c>
      <c r="AC193" s="41">
        <f>-(AC192/2)*Inflation_WACC_Taxes_Price!$C$29-IF(AND(AC199=0,AC196&gt;0),AC191,AC191*Inflation_WACC_Taxes_Price!$C$29)</f>
        <v>-40223.655624782987</v>
      </c>
      <c r="AD193" s="41">
        <f>-(AD192/2)*Inflation_WACC_Taxes_Price!$C$29-IF(AND(AD199=0,AD196&gt;0),AD191,AD191*Inflation_WACC_Taxes_Price!$C$29)</f>
        <v>-37005.76317480034</v>
      </c>
      <c r="AE193" s="41">
        <f>-(AE192/2)*Inflation_WACC_Taxes_Price!$C$29-IF(AND(AE199=0,AE196&gt;0),AE191,AE191*Inflation_WACC_Taxes_Price!$C$29)</f>
        <v>-34045.302120816319</v>
      </c>
      <c r="AF193" s="41">
        <f>-(AF192/2)*Inflation_WACC_Taxes_Price!$C$29-IF(AND(AF199=0,AF196&gt;0),AF191,AF191*Inflation_WACC_Taxes_Price!$C$29)</f>
        <v>-31321.67795115101</v>
      </c>
      <c r="AG193" s="41">
        <f>-(AG192/2)*Inflation_WACC_Taxes_Price!$C$29-IF(AND(AG199=0,AG196&gt;0),AG191,AG191*Inflation_WACC_Taxes_Price!$C$29)</f>
        <v>-28815.943715058929</v>
      </c>
      <c r="AH193" s="41">
        <f>-(AH192/2)*Inflation_WACC_Taxes_Price!$C$29-IF(AND(AH199=0,AH196&gt;0),AH191,AH191*Inflation_WACC_Taxes_Price!$C$29)</f>
        <v>-26510.668217854218</v>
      </c>
      <c r="AI193" s="41">
        <f>-(AI192/2)*Inflation_WACC_Taxes_Price!$C$29-IF(AND(AI199=0,AI196&gt;0),AI191,AI191*Inflation_WACC_Taxes_Price!$C$29)</f>
        <v>-24389.814760425877</v>
      </c>
      <c r="AJ193" s="41">
        <f>-(AJ192/2)*Inflation_WACC_Taxes_Price!$C$29-IF(AND(AJ199=0,AJ196&gt;0),AJ191,AJ191*Inflation_WACC_Taxes_Price!$C$29)</f>
        <v>-22438.629579591809</v>
      </c>
      <c r="AK193" s="41">
        <f>-(AK192/2)*Inflation_WACC_Taxes_Price!$C$29-IF(AND(AK199=0,AK196&gt;0),AK191,AK191*Inflation_WACC_Taxes_Price!$C$29)</f>
        <v>-20643.539213224463</v>
      </c>
      <c r="AL193" s="41">
        <f>-(AL192/2)*Inflation_WACC_Taxes_Price!$C$29-IF(AND(AL199=0,AL196&gt;0),AL191,AL191*Inflation_WACC_Taxes_Price!$C$29)</f>
        <v>-18992.056076166507</v>
      </c>
      <c r="AM193" s="41">
        <f>-(AM192/2)*Inflation_WACC_Taxes_Price!$C$29-IF(AND(AM199=0,AM196&gt;0),AM191,AM191*Inflation_WACC_Taxes_Price!$C$29)</f>
        <v>-17472.691590073187</v>
      </c>
      <c r="AN193" s="41">
        <f>-(AN192/2)*Inflation_WACC_Taxes_Price!$C$29-IF(AND(AN199=0,AN196&gt;0),AN191,AN191*Inflation_WACC_Taxes_Price!$C$29)</f>
        <v>-16074.87626286733</v>
      </c>
      <c r="AO193" s="41">
        <f>-(AO192/2)*Inflation_WACC_Taxes_Price!$C$29-IF(AND(AO199=0,AO196&gt;0),AO191,AO191*Inflation_WACC_Taxes_Price!$C$29)</f>
        <v>-14788.886161837943</v>
      </c>
      <c r="AP193" s="41">
        <f>-(AP192/2)*Inflation_WACC_Taxes_Price!$C$29-IF(AND(AP199=0,AP196&gt;0),AP191,AP191*Inflation_WACC_Taxes_Price!$C$29)</f>
        <v>-13605.77526889091</v>
      </c>
      <c r="AQ193" s="41">
        <f>-(AQ192/2)*Inflation_WACC_Taxes_Price!$C$29-IF(AND(AQ199=0,AQ196&gt;0),AQ191,AQ191*Inflation_WACC_Taxes_Price!$C$29)</f>
        <v>-12517.313247379638</v>
      </c>
      <c r="AR193" s="41">
        <f>-(AR192/2)*Inflation_WACC_Taxes_Price!$C$29-IF(AND(AR199=0,AR196&gt;0),AR191,AR191*Inflation_WACC_Taxes_Price!$C$29)</f>
        <v>-11515.928187589267</v>
      </c>
      <c r="AS193" s="41">
        <f>-(AS192/2)*Inflation_WACC_Taxes_Price!$C$29-IF(AND(AS199=0,AS196&gt;0),AS191,AS191*Inflation_WACC_Taxes_Price!$C$29)</f>
        <v>-10594.653932582123</v>
      </c>
      <c r="AT193" s="41">
        <f>-(AT192/2)*Inflation_WACC_Taxes_Price!$C$29-IF(AND(AT199=0,AT196&gt;0),AT191,AT191*Inflation_WACC_Taxes_Price!$C$29)</f>
        <v>-9747.0816179755548</v>
      </c>
      <c r="AU193" s="41">
        <f>-(AU192/2)*Inflation_WACC_Taxes_Price!$C$29-IF(AND(AU199=0,AU196&gt;0),AU191,AU191*Inflation_WACC_Taxes_Price!$C$29)</f>
        <v>-8967.3150885375107</v>
      </c>
      <c r="AV193" s="41">
        <f>-(AV192/2)*Inflation_WACC_Taxes_Price!$C$29-IF(AND(AV199=0,AV196&gt;0),AV191,AV191*Inflation_WACC_Taxes_Price!$C$29)</f>
        <v>-8249.9298814545091</v>
      </c>
      <c r="AW193" s="41">
        <f>-(AW192/2)*Inflation_WACC_Taxes_Price!$C$29-IF(AND(AW199=0,AW196&gt;0),AW191,AW191*Inflation_WACC_Taxes_Price!$C$29)</f>
        <v>-7589.9354909381491</v>
      </c>
      <c r="AX193" s="41">
        <f>-(AX192/2)*Inflation_WACC_Taxes_Price!$C$29-IF(AND(AX199=0,AX196&gt;0),AX191,AX191*Inflation_WACC_Taxes_Price!$C$29)</f>
        <v>-6982.7406516630972</v>
      </c>
      <c r="AY193" s="41">
        <f>-(AY192/2)*Inflation_WACC_Taxes_Price!$C$29-IF(AND(AY199=0,AY196&gt;0),AY191,AY191*Inflation_WACC_Taxes_Price!$C$29)</f>
        <v>-6424.1213995300495</v>
      </c>
      <c r="AZ193" s="41">
        <f>-(AZ192/2)*Inflation_WACC_Taxes_Price!$C$29-IF(AND(AZ199=0,AZ196&gt;0),AZ191,AZ191*Inflation_WACC_Taxes_Price!$C$29)</f>
        <v>-5910.1916875676452</v>
      </c>
      <c r="BA193" s="41">
        <f>-(BA192/2)*Inflation_WACC_Taxes_Price!$C$29-IF(AND(BA199=0,BA196&gt;0),BA191,BA191*Inflation_WACC_Taxes_Price!$C$29)</f>
        <v>-5437.3763525622335</v>
      </c>
      <c r="BB193" s="41">
        <f>-(BB192/2)*Inflation_WACC_Taxes_Price!$C$29-IF(AND(BB199=0,BB196&gt;0),BB191,BB191*Inflation_WACC_Taxes_Price!$C$29)</f>
        <v>-5002.3862443572552</v>
      </c>
      <c r="BC193" s="41">
        <f>-(BC192/2)*Inflation_WACC_Taxes_Price!$C$29-IF(AND(BC199=0,BC196&gt;0),BC191,BC191*Inflation_WACC_Taxes_Price!$C$29)</f>
        <v>-4602.1953448086742</v>
      </c>
      <c r="BD193" s="41">
        <f>-(BD192/2)*Inflation_WACC_Taxes_Price!$C$29-IF(AND(BD199=0,BD196&gt;0),BD191,BD191*Inflation_WACC_Taxes_Price!$C$29)</f>
        <v>-4234.0197172239805</v>
      </c>
      <c r="BE193" s="41">
        <f>-(BE192/2)*Inflation_WACC_Taxes_Price!$C$29-IF(AND(BE199=0,BE196&gt;0),BE191,BE191*Inflation_WACC_Taxes_Price!$C$29)</f>
        <v>-48691.22674807578</v>
      </c>
      <c r="BF193" s="41">
        <f>-(BF192/2)*Inflation_WACC_Taxes_Price!$C$29-IF(AND(BF199=0,BF196&gt;0),BF191,BF191*Inflation_WACC_Taxes_Price!$C$29)</f>
        <v>0</v>
      </c>
      <c r="BG193" s="41">
        <f>-(BG192/2)*Inflation_WACC_Taxes_Price!$C$29-IF(AND(BG199=0,BG196&gt;0),BG191,BG191*Inflation_WACC_Taxes_Price!$C$29)</f>
        <v>0</v>
      </c>
      <c r="BH193" s="41">
        <f>-(BH192/2)*Inflation_WACC_Taxes_Price!$C$29-IF(AND(BH199=0,BH196&gt;0),BH191,BH191*Inflation_WACC_Taxes_Price!$C$29)</f>
        <v>0</v>
      </c>
      <c r="BI193" s="41">
        <f>-(BI192/2)*Inflation_WACC_Taxes_Price!$C$29-IF(AND(BI199=0,BI196&gt;0),BI191,BI191*Inflation_WACC_Taxes_Price!$C$29)</f>
        <v>0</v>
      </c>
      <c r="BJ193" s="41">
        <f>-(BJ192/2)*Inflation_WACC_Taxes_Price!$C$29-IF(AND(BJ199=0,BJ196&gt;0),BJ191,BJ191*Inflation_WACC_Taxes_Price!$C$29)</f>
        <v>0</v>
      </c>
      <c r="BK193" s="41">
        <f>-(BK192/2)*Inflation_WACC_Taxes_Price!$C$29-IF(AND(BK199=0,BK196&gt;0),BK191,BK191*Inflation_WACC_Taxes_Price!$C$29)</f>
        <v>0</v>
      </c>
      <c r="BL193" s="41">
        <f>-(BL192/2)*Inflation_WACC_Taxes_Price!$C$29-IF(AND(BL199=0,BL196&gt;0),BL191,BL191*Inflation_WACC_Taxes_Price!$C$29)</f>
        <v>0</v>
      </c>
      <c r="BM193" s="41">
        <f>-(BM192/2)*Inflation_WACC_Taxes_Price!$C$29-IF(AND(BM199=0,BM196&gt;0),BM191,BM191*Inflation_WACC_Taxes_Price!$C$29)</f>
        <v>0</v>
      </c>
      <c r="BN193" s="41">
        <f>-(BN192/2)*Inflation_WACC_Taxes_Price!$C$29-IF(AND(BN199=0,BN196&gt;0),BN191,BN191*Inflation_WACC_Taxes_Price!$C$29)</f>
        <v>0</v>
      </c>
      <c r="BO193" s="41">
        <f>-(BO192/2)*Inflation_WACC_Taxes_Price!$C$29-IF(AND(BO199=0,BO196&gt;0),BO191,BO191*Inflation_WACC_Taxes_Price!$C$29)</f>
        <v>0</v>
      </c>
      <c r="BP193" s="41">
        <f>-(BP192/2)*Inflation_WACC_Taxes_Price!$C$29-IF(AND(BP199=0,BP196&gt;0),BP191,BP191*Inflation_WACC_Taxes_Price!$C$29)</f>
        <v>0</v>
      </c>
      <c r="BQ193" s="41">
        <f>-(BQ192/2)*Inflation_WACC_Taxes_Price!$C$29-IF(AND(BQ199=0,BQ196&gt;0),BQ191,BQ191*Inflation_WACC_Taxes_Price!$C$29)</f>
        <v>0</v>
      </c>
      <c r="BR193" s="41">
        <f>-(BR192/2)*Inflation_WACC_Taxes_Price!$C$29-IF(AND(BR199=0,BR196&gt;0),BR191,BR191*Inflation_WACC_Taxes_Price!$C$29)</f>
        <v>0</v>
      </c>
      <c r="BS193" s="41">
        <f>-(BS192/2)*Inflation_WACC_Taxes_Price!$C$29-IF(AND(BS199=0,BS196&gt;0),BS191,BS191*Inflation_WACC_Taxes_Price!$C$29)</f>
        <v>0</v>
      </c>
      <c r="BT193" s="41">
        <f>-(BT192/2)*Inflation_WACC_Taxes_Price!$C$29-IF(AND(BT199=0,BT196&gt;0),BT191,BT191*Inflation_WACC_Taxes_Price!$C$29)</f>
        <v>0</v>
      </c>
      <c r="BU193" s="41">
        <f>-(BU192/2)*Inflation_WACC_Taxes_Price!$C$29-IF(AND(BU199=0,BU196&gt;0),BU191,BU191*Inflation_WACC_Taxes_Price!$C$29)</f>
        <v>0</v>
      </c>
      <c r="BV193" s="41">
        <f>-(BV192/2)*Inflation_WACC_Taxes_Price!$C$29-IF(AND(BV199=0,BV196&gt;0),BV191,BV191*Inflation_WACC_Taxes_Price!$C$29)</f>
        <v>0</v>
      </c>
      <c r="BW193" s="41">
        <f>-(BW192/2)*Inflation_WACC_Taxes_Price!$C$29-IF(AND(BW199=0,BW196&gt;0),BW191,BW191*Inflation_WACC_Taxes_Price!$C$29)</f>
        <v>0</v>
      </c>
      <c r="BX193" s="41">
        <f>-(BX192/2)*Inflation_WACC_Taxes_Price!$C$29-IF(AND(BX199=0,BX196&gt;0),BX191,BX191*Inflation_WACC_Taxes_Price!$C$29)</f>
        <v>0</v>
      </c>
      <c r="BY193" s="41">
        <f>-(BY192/2)*Inflation_WACC_Taxes_Price!$C$29-IF(AND(BY199=0,BY196&gt;0),BY191,BY191*Inflation_WACC_Taxes_Price!$C$29)</f>
        <v>0</v>
      </c>
      <c r="BZ193" s="41">
        <f>-(BZ192/2)*Inflation_WACC_Taxes_Price!$C$29-IF(AND(BZ199=0,BZ196&gt;0),BZ191,BZ191*Inflation_WACC_Taxes_Price!$C$29)</f>
        <v>0</v>
      </c>
      <c r="CA193" s="41">
        <f>-(CA192/2)*Inflation_WACC_Taxes_Price!$C$29-IF(AND(CA199=0,CA196&gt;0),CA191,CA191*Inflation_WACC_Taxes_Price!$C$29)</f>
        <v>0</v>
      </c>
      <c r="CB193" s="41">
        <f>-(CB192/2)*Inflation_WACC_Taxes_Price!$C$29-IF(AND(CB199=0,CB196&gt;0),CB191,CB191*Inflation_WACC_Taxes_Price!$C$29)</f>
        <v>0</v>
      </c>
      <c r="CC193" s="41">
        <f>-(CC192/2)*Inflation_WACC_Taxes_Price!$C$29-IF(AND(CC199=0,CC196&gt;0),CC191,CC191*Inflation_WACC_Taxes_Price!$C$29)</f>
        <v>0</v>
      </c>
      <c r="CD193" s="41">
        <f>-(CD192/2)*Inflation_WACC_Taxes_Price!$C$29-IF(AND(CD199=0,CD196&gt;0),CD191,CD191*Inflation_WACC_Taxes_Price!$C$29)</f>
        <v>0</v>
      </c>
      <c r="CE193" s="41">
        <f>-(CE192/2)*Inflation_WACC_Taxes_Price!$C$29-IF(AND(CE199=0,CE196&gt;0),CE191,CE191*Inflation_WACC_Taxes_Price!$C$29)</f>
        <v>0</v>
      </c>
      <c r="CF193" s="41">
        <f>-(CF192/2)*Inflation_WACC_Taxes_Price!$C$29-IF(AND(CF199=0,CF196&gt;0),CF191,CF191*Inflation_WACC_Taxes_Price!$C$29)</f>
        <v>0</v>
      </c>
      <c r="CG193" s="41">
        <f>-(CG192/2)*Inflation_WACC_Taxes_Price!$C$29-IF(AND(CG199=0,CG196&gt;0),CG191,CG191*Inflation_WACC_Taxes_Price!$C$29)</f>
        <v>0</v>
      </c>
      <c r="CH193" s="41">
        <f>-(CH192/2)*Inflation_WACC_Taxes_Price!$C$29-IF(AND(CH199=0,CH196&gt;0),CH191,CH191*Inflation_WACC_Taxes_Price!$C$29)</f>
        <v>0</v>
      </c>
      <c r="CI193" s="41">
        <f>-(CI192/2)*Inflation_WACC_Taxes_Price!$C$29-IF(AND(CI199=0,CI196&gt;0),CI191,CI191*Inflation_WACC_Taxes_Price!$C$29)</f>
        <v>0</v>
      </c>
      <c r="CJ193" s="41">
        <f>-(CJ192/2)*Inflation_WACC_Taxes_Price!$C$29-IF(AND(CJ199=0,CJ196&gt;0),CJ191,CJ191*Inflation_WACC_Taxes_Price!$C$29)</f>
        <v>0</v>
      </c>
      <c r="CK193" s="41">
        <f>-(CK192/2)*Inflation_WACC_Taxes_Price!$C$29-IF(AND(CK199=0,CK196&gt;0),CK191,CK191*Inflation_WACC_Taxes_Price!$C$29)</f>
        <v>0</v>
      </c>
      <c r="CL193" s="41">
        <f>-(CL192/2)*Inflation_WACC_Taxes_Price!$C$29-IF(AND(CL199=0,CL196&gt;0),CL191,CL191*Inflation_WACC_Taxes_Price!$C$29)</f>
        <v>0</v>
      </c>
      <c r="CM193" s="41">
        <f>-(CM192/2)*Inflation_WACC_Taxes_Price!$C$29-IF(AND(CM199=0,CM196&gt;0),CM191,CM191*Inflation_WACC_Taxes_Price!$C$29)</f>
        <v>0</v>
      </c>
      <c r="CN193" s="41">
        <f>-(CN192/2)*Inflation_WACC_Taxes_Price!$C$29-IF(AND(CN199=0,CN196&gt;0),CN191,CN191*Inflation_WACC_Taxes_Price!$C$29)</f>
        <v>0</v>
      </c>
      <c r="CO193" s="41">
        <f>-(CO192/2)*Inflation_WACC_Taxes_Price!$C$29-IF(AND(CO199=0,CO196&gt;0),CO191,CO191*Inflation_WACC_Taxes_Price!$C$29)</f>
        <v>0</v>
      </c>
      <c r="CP193" s="41">
        <f>-(CP192/2)*Inflation_WACC_Taxes_Price!$C$29-IF(AND(CP199=0,CP196&gt;0),CP191,CP191*Inflation_WACC_Taxes_Price!$C$29)</f>
        <v>0</v>
      </c>
      <c r="CQ193" s="41">
        <f>-(CQ192/2)*Inflation_WACC_Taxes_Price!$C$29-IF(AND(CQ199=0,CQ196&gt;0),CQ191,CQ191*Inflation_WACC_Taxes_Price!$C$29)</f>
        <v>0</v>
      </c>
      <c r="CR193" s="41">
        <f>-(CR192/2)*Inflation_WACC_Taxes_Price!$C$29-IF(AND(CR199=0,CR196&gt;0),CR191,CR191*Inflation_WACC_Taxes_Price!$C$29)</f>
        <v>0</v>
      </c>
      <c r="CS193" s="41">
        <f>-(CS192/2)*Inflation_WACC_Taxes_Price!$C$29-IF(AND(CS199=0,CS196&gt;0),CS191,CS191*Inflation_WACC_Taxes_Price!$C$29)</f>
        <v>0</v>
      </c>
      <c r="CT193" s="41">
        <f>-(CT192/2)*Inflation_WACC_Taxes_Price!$C$29-IF(AND(CT199=0,CT196&gt;0),CT191,CT191*Inflation_WACC_Taxes_Price!$C$29)</f>
        <v>0</v>
      </c>
      <c r="CU193" s="41">
        <f>-(CU192/2)*Inflation_WACC_Taxes_Price!$C$29-IF(AND(CU199=0,CU196&gt;0),CU191,CU191*Inflation_WACC_Taxes_Price!$C$29)</f>
        <v>0</v>
      </c>
      <c r="CV193" s="41">
        <f>-(CV192/2)*Inflation_WACC_Taxes_Price!$C$29-IF(AND(CV199=0,CV196&gt;0),CV191,CV191*Inflation_WACC_Taxes_Price!$C$29)</f>
        <v>0</v>
      </c>
      <c r="CW193" s="41">
        <f>-(CW192/2)*Inflation_WACC_Taxes_Price!$C$29-IF(AND(CW199=0,CW196&gt;0),CW191,CW191*Inflation_WACC_Taxes_Price!$C$29)</f>
        <v>0</v>
      </c>
      <c r="CX193" s="41">
        <f>-(CX192/2)*Inflation_WACC_Taxes_Price!$C$29-IF(AND(CX199=0,CX196&gt;0),CX191,CX191*Inflation_WACC_Taxes_Price!$C$29)</f>
        <v>0</v>
      </c>
      <c r="CY193" s="41">
        <f>-(CY192/2)*Inflation_WACC_Taxes_Price!$C$29-IF(AND(CY199=0,CY196&gt;0),CY191,CY191*Inflation_WACC_Taxes_Price!$C$29)</f>
        <v>0</v>
      </c>
      <c r="CZ193" s="41">
        <f>-(CZ192/2)*Inflation_WACC_Taxes_Price!$C$29-IF(AND(CZ199=0,CZ196&gt;0),CZ191,CZ191*Inflation_WACC_Taxes_Price!$C$29)</f>
        <v>0</v>
      </c>
      <c r="DA193" s="41">
        <f>-(DA192/2)*Inflation_WACC_Taxes_Price!$C$29-IF(AND(DA199=0,DA196&gt;0),DA191,DA191*Inflation_WACC_Taxes_Price!$C$29)</f>
        <v>0</v>
      </c>
      <c r="DB193" s="41">
        <f>-(DB192/2)*Inflation_WACC_Taxes_Price!$C$29-IF(AND(DB199=0,DB196&gt;0),DB191,DB191*Inflation_WACC_Taxes_Price!$C$29)</f>
        <v>0</v>
      </c>
      <c r="DC193" s="41">
        <f>-(DC192/2)*Inflation_WACC_Taxes_Price!$C$29-IF(AND(DC199=0,DC196&gt;0),DC191,DC191*Inflation_WACC_Taxes_Price!$C$29)</f>
        <v>0</v>
      </c>
    </row>
    <row r="194" spans="2:107" x14ac:dyDescent="0.35">
      <c r="B194" s="40" t="s">
        <v>104</v>
      </c>
      <c r="H194" s="41">
        <f>H191+H192+H193</f>
        <v>0</v>
      </c>
      <c r="I194" s="41">
        <f>I191+I192+I193</f>
        <v>0</v>
      </c>
      <c r="J194" s="41">
        <f t="shared" ref="J194:BU194" si="857">J191+J192+J193</f>
        <v>0</v>
      </c>
      <c r="K194" s="41">
        <f t="shared" si="857"/>
        <v>0</v>
      </c>
      <c r="L194" s="41">
        <f t="shared" si="857"/>
        <v>1908913.7810879999</v>
      </c>
      <c r="M194" s="41">
        <f t="shared" si="857"/>
        <v>1756200.6786009599</v>
      </c>
      <c r="N194" s="41">
        <f t="shared" si="857"/>
        <v>1615704.6243128832</v>
      </c>
      <c r="O194" s="41">
        <f t="shared" si="857"/>
        <v>1486448.2543678526</v>
      </c>
      <c r="P194" s="41">
        <f t="shared" si="857"/>
        <v>1367532.3940184244</v>
      </c>
      <c r="Q194" s="41">
        <f t="shared" si="857"/>
        <v>1258129.8024969506</v>
      </c>
      <c r="R194" s="41">
        <f t="shared" si="857"/>
        <v>1157479.4182971946</v>
      </c>
      <c r="S194" s="41">
        <f t="shared" si="857"/>
        <v>1064881.0648334192</v>
      </c>
      <c r="T194" s="41">
        <f t="shared" si="857"/>
        <v>979690.57964674558</v>
      </c>
      <c r="U194" s="41">
        <f t="shared" si="857"/>
        <v>901315.33327500592</v>
      </c>
      <c r="V194" s="41">
        <f t="shared" si="857"/>
        <v>829210.1066130054</v>
      </c>
      <c r="W194" s="41">
        <f t="shared" si="857"/>
        <v>762873.29808396497</v>
      </c>
      <c r="X194" s="41">
        <f t="shared" si="857"/>
        <v>701843.4342372478</v>
      </c>
      <c r="Y194" s="41">
        <f t="shared" si="857"/>
        <v>645695.95949826797</v>
      </c>
      <c r="Z194" s="41">
        <f t="shared" si="857"/>
        <v>594040.28273840656</v>
      </c>
      <c r="AA194" s="41">
        <f t="shared" si="857"/>
        <v>546517.06011933403</v>
      </c>
      <c r="AB194" s="41">
        <f t="shared" si="857"/>
        <v>502795.69530978729</v>
      </c>
      <c r="AC194" s="41">
        <f t="shared" si="857"/>
        <v>462572.03968500427</v>
      </c>
      <c r="AD194" s="41">
        <f t="shared" si="857"/>
        <v>425566.27651020396</v>
      </c>
      <c r="AE194" s="41">
        <f t="shared" si="857"/>
        <v>391520.97438938764</v>
      </c>
      <c r="AF194" s="41">
        <f t="shared" si="857"/>
        <v>360199.2964382366</v>
      </c>
      <c r="AG194" s="41">
        <f t="shared" si="857"/>
        <v>331383.3527231777</v>
      </c>
      <c r="AH194" s="41">
        <f t="shared" si="857"/>
        <v>304872.68450532347</v>
      </c>
      <c r="AI194" s="41">
        <f t="shared" si="857"/>
        <v>280482.86974489759</v>
      </c>
      <c r="AJ194" s="41">
        <f t="shared" si="857"/>
        <v>258044.24016530579</v>
      </c>
      <c r="AK194" s="41">
        <f t="shared" si="857"/>
        <v>237400.70095208133</v>
      </c>
      <c r="AL194" s="41">
        <f t="shared" si="857"/>
        <v>218408.64487591482</v>
      </c>
      <c r="AM194" s="41">
        <f t="shared" si="857"/>
        <v>200935.95328584162</v>
      </c>
      <c r="AN194" s="41">
        <f t="shared" si="857"/>
        <v>184861.07702297429</v>
      </c>
      <c r="AO194" s="41">
        <f t="shared" si="857"/>
        <v>170072.19086113636</v>
      </c>
      <c r="AP194" s="41">
        <f t="shared" si="857"/>
        <v>156466.41559224547</v>
      </c>
      <c r="AQ194" s="41">
        <f t="shared" si="857"/>
        <v>143949.10234486582</v>
      </c>
      <c r="AR194" s="41">
        <f t="shared" si="857"/>
        <v>132433.17415727655</v>
      </c>
      <c r="AS194" s="41">
        <f t="shared" si="857"/>
        <v>121838.52022469442</v>
      </c>
      <c r="AT194" s="41">
        <f t="shared" si="857"/>
        <v>112091.43860671888</v>
      </c>
      <c r="AU194" s="41">
        <f t="shared" si="857"/>
        <v>103124.12351818137</v>
      </c>
      <c r="AV194" s="41">
        <f t="shared" si="857"/>
        <v>94874.193636726864</v>
      </c>
      <c r="AW194" s="41">
        <f t="shared" si="857"/>
        <v>87284.258145788714</v>
      </c>
      <c r="AX194" s="41">
        <f t="shared" si="857"/>
        <v>80301.517494125612</v>
      </c>
      <c r="AY194" s="41">
        <f t="shared" si="857"/>
        <v>73877.396094595562</v>
      </c>
      <c r="AZ194" s="41">
        <f t="shared" si="857"/>
        <v>67967.204407027923</v>
      </c>
      <c r="BA194" s="41">
        <f t="shared" si="857"/>
        <v>62529.828054465688</v>
      </c>
      <c r="BB194" s="41">
        <f t="shared" si="857"/>
        <v>57527.44181010843</v>
      </c>
      <c r="BC194" s="41">
        <f t="shared" si="857"/>
        <v>52925.246465299759</v>
      </c>
      <c r="BD194" s="41">
        <f t="shared" si="857"/>
        <v>48691.22674807578</v>
      </c>
      <c r="BE194" s="41">
        <f t="shared" si="857"/>
        <v>0</v>
      </c>
      <c r="BF194" s="41">
        <f t="shared" si="857"/>
        <v>0</v>
      </c>
      <c r="BG194" s="41">
        <f t="shared" si="857"/>
        <v>0</v>
      </c>
      <c r="BH194" s="41">
        <f t="shared" si="857"/>
        <v>0</v>
      </c>
      <c r="BI194" s="41">
        <f t="shared" si="857"/>
        <v>0</v>
      </c>
      <c r="BJ194" s="41">
        <f t="shared" si="857"/>
        <v>0</v>
      </c>
      <c r="BK194" s="41">
        <f t="shared" si="857"/>
        <v>0</v>
      </c>
      <c r="BL194" s="41">
        <f t="shared" si="857"/>
        <v>0</v>
      </c>
      <c r="BM194" s="41">
        <f t="shared" si="857"/>
        <v>0</v>
      </c>
      <c r="BN194" s="41">
        <f t="shared" si="857"/>
        <v>0</v>
      </c>
      <c r="BO194" s="41">
        <f t="shared" si="857"/>
        <v>0</v>
      </c>
      <c r="BP194" s="41">
        <f t="shared" si="857"/>
        <v>0</v>
      </c>
      <c r="BQ194" s="41">
        <f t="shared" si="857"/>
        <v>0</v>
      </c>
      <c r="BR194" s="41">
        <f t="shared" si="857"/>
        <v>0</v>
      </c>
      <c r="BS194" s="41">
        <f t="shared" si="857"/>
        <v>0</v>
      </c>
      <c r="BT194" s="41">
        <f t="shared" si="857"/>
        <v>0</v>
      </c>
      <c r="BU194" s="41">
        <f t="shared" si="857"/>
        <v>0</v>
      </c>
      <c r="BV194" s="41">
        <f t="shared" ref="BV194:DC194" si="858">BV191+BV192+BV193</f>
        <v>0</v>
      </c>
      <c r="BW194" s="41">
        <f t="shared" si="858"/>
        <v>0</v>
      </c>
      <c r="BX194" s="41">
        <f t="shared" si="858"/>
        <v>0</v>
      </c>
      <c r="BY194" s="41">
        <f t="shared" si="858"/>
        <v>0</v>
      </c>
      <c r="BZ194" s="41">
        <f t="shared" si="858"/>
        <v>0</v>
      </c>
      <c r="CA194" s="41">
        <f t="shared" si="858"/>
        <v>0</v>
      </c>
      <c r="CB194" s="41">
        <f t="shared" si="858"/>
        <v>0</v>
      </c>
      <c r="CC194" s="41">
        <f t="shared" si="858"/>
        <v>0</v>
      </c>
      <c r="CD194" s="41">
        <f t="shared" si="858"/>
        <v>0</v>
      </c>
      <c r="CE194" s="41">
        <f t="shared" si="858"/>
        <v>0</v>
      </c>
      <c r="CF194" s="41">
        <f t="shared" si="858"/>
        <v>0</v>
      </c>
      <c r="CG194" s="41">
        <f t="shared" si="858"/>
        <v>0</v>
      </c>
      <c r="CH194" s="41">
        <f t="shared" si="858"/>
        <v>0</v>
      </c>
      <c r="CI194" s="41">
        <f t="shared" si="858"/>
        <v>0</v>
      </c>
      <c r="CJ194" s="41">
        <f t="shared" si="858"/>
        <v>0</v>
      </c>
      <c r="CK194" s="41">
        <f t="shared" si="858"/>
        <v>0</v>
      </c>
      <c r="CL194" s="41">
        <f t="shared" si="858"/>
        <v>0</v>
      </c>
      <c r="CM194" s="41">
        <f t="shared" si="858"/>
        <v>0</v>
      </c>
      <c r="CN194" s="41">
        <f t="shared" si="858"/>
        <v>0</v>
      </c>
      <c r="CO194" s="41">
        <f t="shared" si="858"/>
        <v>0</v>
      </c>
      <c r="CP194" s="41">
        <f t="shared" si="858"/>
        <v>0</v>
      </c>
      <c r="CQ194" s="41">
        <f t="shared" si="858"/>
        <v>0</v>
      </c>
      <c r="CR194" s="41">
        <f t="shared" si="858"/>
        <v>0</v>
      </c>
      <c r="CS194" s="41">
        <f t="shared" si="858"/>
        <v>0</v>
      </c>
      <c r="CT194" s="41">
        <f t="shared" si="858"/>
        <v>0</v>
      </c>
      <c r="CU194" s="41">
        <f t="shared" si="858"/>
        <v>0</v>
      </c>
      <c r="CV194" s="41">
        <f t="shared" si="858"/>
        <v>0</v>
      </c>
      <c r="CW194" s="41">
        <f t="shared" si="858"/>
        <v>0</v>
      </c>
      <c r="CX194" s="41">
        <f t="shared" si="858"/>
        <v>0</v>
      </c>
      <c r="CY194" s="41">
        <f t="shared" si="858"/>
        <v>0</v>
      </c>
      <c r="CZ194" s="41">
        <f t="shared" si="858"/>
        <v>0</v>
      </c>
      <c r="DA194" s="41">
        <f t="shared" si="858"/>
        <v>0</v>
      </c>
      <c r="DB194" s="41">
        <f t="shared" si="858"/>
        <v>0</v>
      </c>
      <c r="DC194" s="41">
        <f t="shared" si="858"/>
        <v>0</v>
      </c>
    </row>
    <row r="195" spans="2:107" x14ac:dyDescent="0.35">
      <c r="B195" s="40"/>
    </row>
    <row r="196" spans="2:107" x14ac:dyDescent="0.35">
      <c r="B196" s="40" t="s">
        <v>106</v>
      </c>
      <c r="H196" s="41">
        <f>C199</f>
        <v>0</v>
      </c>
      <c r="I196" s="41">
        <f>H199</f>
        <v>0</v>
      </c>
      <c r="J196" s="41">
        <f t="shared" ref="J196" si="859">I199</f>
        <v>0</v>
      </c>
      <c r="K196" s="41">
        <f t="shared" ref="K196" si="860">J199</f>
        <v>0</v>
      </c>
      <c r="L196" s="41">
        <f t="shared" ref="L196" si="861">K199</f>
        <v>0</v>
      </c>
      <c r="M196" s="41">
        <f t="shared" ref="M196" si="862">L199</f>
        <v>1966357.9457966667</v>
      </c>
      <c r="N196" s="41">
        <f t="shared" ref="N196" si="863">M199</f>
        <v>1922170.1267899999</v>
      </c>
      <c r="O196" s="41">
        <f t="shared" ref="O196" si="864">N199</f>
        <v>1877982.3077833331</v>
      </c>
      <c r="P196" s="41">
        <f t="shared" ref="P196" si="865">O199</f>
        <v>1833794.4887766663</v>
      </c>
      <c r="Q196" s="41">
        <f t="shared" ref="Q196" si="866">P199</f>
        <v>1789606.6697699996</v>
      </c>
      <c r="R196" s="41">
        <f t="shared" ref="R196" si="867">Q199</f>
        <v>1745418.8507633328</v>
      </c>
      <c r="S196" s="41">
        <f t="shared" ref="S196" si="868">R199</f>
        <v>1701231.031756666</v>
      </c>
      <c r="T196" s="41">
        <f t="shared" ref="T196" si="869">S199</f>
        <v>1657043.2127499992</v>
      </c>
      <c r="U196" s="41">
        <f t="shared" ref="U196" si="870">T199</f>
        <v>1612855.3937433325</v>
      </c>
      <c r="V196" s="41">
        <f t="shared" ref="V196" si="871">U199</f>
        <v>1568667.5747366657</v>
      </c>
      <c r="W196" s="41">
        <f t="shared" ref="W196" si="872">V199</f>
        <v>1524479.7557299989</v>
      </c>
      <c r="X196" s="41">
        <f t="shared" ref="X196" si="873">W199</f>
        <v>1480291.9367233322</v>
      </c>
      <c r="Y196" s="41">
        <f t="shared" ref="Y196" si="874">X199</f>
        <v>1436104.1177166654</v>
      </c>
      <c r="Z196" s="41">
        <f t="shared" ref="Z196" si="875">Y199</f>
        <v>1391916.2987099986</v>
      </c>
      <c r="AA196" s="41">
        <f t="shared" ref="AA196" si="876">Z199</f>
        <v>1347728.4797033318</v>
      </c>
      <c r="AB196" s="41">
        <f t="shared" ref="AB196" si="877">AA199</f>
        <v>1303540.6606966651</v>
      </c>
      <c r="AC196" s="41">
        <f t="shared" ref="AC196" si="878">AB199</f>
        <v>1259352.8416899983</v>
      </c>
      <c r="AD196" s="41">
        <f t="shared" ref="AD196" si="879">AC199</f>
        <v>1215165.0226833315</v>
      </c>
      <c r="AE196" s="41">
        <f t="shared" ref="AE196" si="880">AD199</f>
        <v>1170977.2036766647</v>
      </c>
      <c r="AF196" s="41">
        <f t="shared" ref="AF196" si="881">AE199</f>
        <v>1126789.384669998</v>
      </c>
      <c r="AG196" s="41">
        <f t="shared" ref="AG196" si="882">AF199</f>
        <v>1082601.5656633312</v>
      </c>
      <c r="AH196" s="41">
        <f t="shared" ref="AH196" si="883">AG199</f>
        <v>1038413.7466566645</v>
      </c>
      <c r="AI196" s="41">
        <f t="shared" ref="AI196" si="884">AH199</f>
        <v>994225.92764999787</v>
      </c>
      <c r="AJ196" s="41">
        <f t="shared" ref="AJ196" si="885">AI199</f>
        <v>950038.10864333122</v>
      </c>
      <c r="AK196" s="41">
        <f t="shared" ref="AK196" si="886">AJ199</f>
        <v>905850.28963666456</v>
      </c>
      <c r="AL196" s="41">
        <f t="shared" ref="AL196" si="887">AK199</f>
        <v>861662.4706299979</v>
      </c>
      <c r="AM196" s="41">
        <f t="shared" ref="AM196" si="888">AL199</f>
        <v>817474.65162333124</v>
      </c>
      <c r="AN196" s="41">
        <f t="shared" ref="AN196" si="889">AM199</f>
        <v>773286.83261666459</v>
      </c>
      <c r="AO196" s="41">
        <f t="shared" ref="AO196" si="890">AN199</f>
        <v>729099.01360999793</v>
      </c>
      <c r="AP196" s="41">
        <f t="shared" ref="AP196" si="891">AO199</f>
        <v>684911.19460333127</v>
      </c>
      <c r="AQ196" s="41">
        <f t="shared" ref="AQ196" si="892">AP199</f>
        <v>640723.37559666461</v>
      </c>
      <c r="AR196" s="41">
        <f t="shared" ref="AR196" si="893">AQ199</f>
        <v>596535.55658999796</v>
      </c>
      <c r="AS196" s="41">
        <f t="shared" ref="AS196" si="894">AR199</f>
        <v>552347.7375833313</v>
      </c>
      <c r="AT196" s="41">
        <f t="shared" ref="AT196" si="895">AS199</f>
        <v>508159.91857666464</v>
      </c>
      <c r="AU196" s="41">
        <f t="shared" ref="AU196" si="896">AT199</f>
        <v>463972.09956999798</v>
      </c>
      <c r="AV196" s="41">
        <f t="shared" ref="AV196" si="897">AU199</f>
        <v>419784.28056333133</v>
      </c>
      <c r="AW196" s="41">
        <f t="shared" ref="AW196" si="898">AV199</f>
        <v>375596.46155666467</v>
      </c>
      <c r="AX196" s="41">
        <f t="shared" ref="AX196" si="899">AW199</f>
        <v>331408.64254999801</v>
      </c>
      <c r="AY196" s="41">
        <f t="shared" ref="AY196" si="900">AX199</f>
        <v>287220.82354333135</v>
      </c>
      <c r="AZ196" s="41">
        <f t="shared" ref="AZ196" si="901">AY199</f>
        <v>243033.0045366647</v>
      </c>
      <c r="BA196" s="41">
        <f t="shared" ref="BA196" si="902">AZ199</f>
        <v>198845.18552999804</v>
      </c>
      <c r="BB196" s="41">
        <f t="shared" ref="BB196" si="903">BA199</f>
        <v>154657.36652333138</v>
      </c>
      <c r="BC196" s="41">
        <f t="shared" ref="BC196" si="904">BB199</f>
        <v>110469.54751666472</v>
      </c>
      <c r="BD196" s="41">
        <f t="shared" ref="BD196" si="905">BC199</f>
        <v>66281.728509998065</v>
      </c>
      <c r="BE196" s="41">
        <f t="shared" ref="BE196" si="906">BD199</f>
        <v>22093.909503331401</v>
      </c>
      <c r="BF196" s="41">
        <f t="shared" ref="BF196" si="907">BE199</f>
        <v>0</v>
      </c>
      <c r="BG196" s="41">
        <f t="shared" ref="BG196" si="908">BF199</f>
        <v>0</v>
      </c>
      <c r="BH196" s="41">
        <f t="shared" ref="BH196" si="909">BG199</f>
        <v>0</v>
      </c>
      <c r="BI196" s="41">
        <f t="shared" ref="BI196" si="910">BH199</f>
        <v>0</v>
      </c>
      <c r="BJ196" s="41">
        <f t="shared" ref="BJ196" si="911">BI199</f>
        <v>0</v>
      </c>
      <c r="BK196" s="41">
        <f t="shared" ref="BK196" si="912">BJ199</f>
        <v>0</v>
      </c>
      <c r="BL196" s="41">
        <f t="shared" ref="BL196" si="913">BK199</f>
        <v>0</v>
      </c>
      <c r="BM196" s="41">
        <f t="shared" ref="BM196" si="914">BL199</f>
        <v>0</v>
      </c>
      <c r="BN196" s="41">
        <f t="shared" ref="BN196" si="915">BM199</f>
        <v>0</v>
      </c>
      <c r="BO196" s="41">
        <f t="shared" ref="BO196" si="916">BN199</f>
        <v>0</v>
      </c>
      <c r="BP196" s="41">
        <f t="shared" ref="BP196" si="917">BO199</f>
        <v>0</v>
      </c>
      <c r="BQ196" s="41">
        <f t="shared" ref="BQ196" si="918">BP199</f>
        <v>0</v>
      </c>
      <c r="BR196" s="41">
        <f t="shared" ref="BR196" si="919">BQ199</f>
        <v>0</v>
      </c>
      <c r="BS196" s="41">
        <f t="shared" ref="BS196" si="920">BR199</f>
        <v>0</v>
      </c>
      <c r="BT196" s="41">
        <f t="shared" ref="BT196" si="921">BS199</f>
        <v>0</v>
      </c>
      <c r="BU196" s="41">
        <f t="shared" ref="BU196" si="922">BT199</f>
        <v>0</v>
      </c>
      <c r="BV196" s="41">
        <f t="shared" ref="BV196" si="923">BU199</f>
        <v>0</v>
      </c>
      <c r="BW196" s="41">
        <f t="shared" ref="BW196" si="924">BV199</f>
        <v>0</v>
      </c>
      <c r="BX196" s="41">
        <f t="shared" ref="BX196" si="925">BW199</f>
        <v>0</v>
      </c>
      <c r="BY196" s="41">
        <f t="shared" ref="BY196" si="926">BX199</f>
        <v>0</v>
      </c>
      <c r="BZ196" s="41">
        <f t="shared" ref="BZ196" si="927">BY199</f>
        <v>0</v>
      </c>
      <c r="CA196" s="41">
        <f t="shared" ref="CA196" si="928">BZ199</f>
        <v>0</v>
      </c>
      <c r="CB196" s="41">
        <f t="shared" ref="CB196" si="929">CA199</f>
        <v>0</v>
      </c>
      <c r="CC196" s="41">
        <f t="shared" ref="CC196" si="930">CB199</f>
        <v>0</v>
      </c>
      <c r="CD196" s="41">
        <f t="shared" ref="CD196" si="931">CC199</f>
        <v>0</v>
      </c>
      <c r="CE196" s="41">
        <f t="shared" ref="CE196" si="932">CD199</f>
        <v>0</v>
      </c>
      <c r="CF196" s="41">
        <f t="shared" ref="CF196" si="933">CE199</f>
        <v>0</v>
      </c>
      <c r="CG196" s="41">
        <f t="shared" ref="CG196" si="934">CF199</f>
        <v>0</v>
      </c>
      <c r="CH196" s="41">
        <f t="shared" ref="CH196" si="935">CG199</f>
        <v>0</v>
      </c>
      <c r="CI196" s="41">
        <f t="shared" ref="CI196" si="936">CH199</f>
        <v>0</v>
      </c>
      <c r="CJ196" s="41">
        <f t="shared" ref="CJ196" si="937">CI199</f>
        <v>0</v>
      </c>
      <c r="CK196" s="41">
        <f t="shared" ref="CK196" si="938">CJ199</f>
        <v>0</v>
      </c>
      <c r="CL196" s="41">
        <f t="shared" ref="CL196" si="939">CK199</f>
        <v>0</v>
      </c>
      <c r="CM196" s="41">
        <f t="shared" ref="CM196" si="940">CL199</f>
        <v>0</v>
      </c>
      <c r="CN196" s="41">
        <f t="shared" ref="CN196" si="941">CM199</f>
        <v>0</v>
      </c>
      <c r="CO196" s="41">
        <f t="shared" ref="CO196" si="942">CN199</f>
        <v>0</v>
      </c>
      <c r="CP196" s="41">
        <f t="shared" ref="CP196" si="943">CO199</f>
        <v>0</v>
      </c>
      <c r="CQ196" s="41">
        <f t="shared" ref="CQ196" si="944">CP199</f>
        <v>0</v>
      </c>
      <c r="CR196" s="41">
        <f t="shared" ref="CR196" si="945">CQ199</f>
        <v>0</v>
      </c>
      <c r="CS196" s="41">
        <f t="shared" ref="CS196" si="946">CR199</f>
        <v>0</v>
      </c>
      <c r="CT196" s="41">
        <f t="shared" ref="CT196" si="947">CS199</f>
        <v>0</v>
      </c>
      <c r="CU196" s="41">
        <f t="shared" ref="CU196" si="948">CT199</f>
        <v>0</v>
      </c>
      <c r="CV196" s="41">
        <f t="shared" ref="CV196" si="949">CU199</f>
        <v>0</v>
      </c>
      <c r="CW196" s="41">
        <f t="shared" ref="CW196" si="950">CV199</f>
        <v>0</v>
      </c>
      <c r="CX196" s="41">
        <f t="shared" ref="CX196" si="951">CW199</f>
        <v>0</v>
      </c>
      <c r="CY196" s="41">
        <f t="shared" ref="CY196" si="952">CX199</f>
        <v>0</v>
      </c>
      <c r="CZ196" s="41">
        <f t="shared" ref="CZ196" si="953">CY199</f>
        <v>0</v>
      </c>
      <c r="DA196" s="41">
        <f t="shared" ref="DA196" si="954">CZ199</f>
        <v>0</v>
      </c>
      <c r="DB196" s="41">
        <f t="shared" ref="DB196" si="955">DA199</f>
        <v>0</v>
      </c>
      <c r="DC196" s="41">
        <f t="shared" ref="DC196" si="956">DB199</f>
        <v>0</v>
      </c>
    </row>
    <row r="197" spans="2:107" x14ac:dyDescent="0.35">
      <c r="B197" s="40" t="s">
        <v>111</v>
      </c>
      <c r="H197" s="41">
        <f t="shared" ref="H197:BS197" si="957">H$154</f>
        <v>0</v>
      </c>
      <c r="I197" s="41">
        <f t="shared" si="957"/>
        <v>0</v>
      </c>
      <c r="J197" s="41">
        <f t="shared" si="957"/>
        <v>0</v>
      </c>
      <c r="K197" s="41">
        <f t="shared" si="957"/>
        <v>0</v>
      </c>
      <c r="L197" s="41">
        <f t="shared" si="957"/>
        <v>1988451.8552999999</v>
      </c>
      <c r="M197" s="41">
        <f t="shared" si="957"/>
        <v>0</v>
      </c>
      <c r="N197" s="41">
        <f t="shared" si="957"/>
        <v>0</v>
      </c>
      <c r="O197" s="41">
        <f t="shared" si="957"/>
        <v>0</v>
      </c>
      <c r="P197" s="41">
        <f t="shared" si="957"/>
        <v>0</v>
      </c>
      <c r="Q197" s="41">
        <f t="shared" si="957"/>
        <v>0</v>
      </c>
      <c r="R197" s="41">
        <f t="shared" si="957"/>
        <v>0</v>
      </c>
      <c r="S197" s="41">
        <f t="shared" si="957"/>
        <v>0</v>
      </c>
      <c r="T197" s="41">
        <f t="shared" si="957"/>
        <v>0</v>
      </c>
      <c r="U197" s="41">
        <f t="shared" si="957"/>
        <v>0</v>
      </c>
      <c r="V197" s="41">
        <f t="shared" si="957"/>
        <v>0</v>
      </c>
      <c r="W197" s="41">
        <f t="shared" si="957"/>
        <v>0</v>
      </c>
      <c r="X197" s="41">
        <f t="shared" si="957"/>
        <v>0</v>
      </c>
      <c r="Y197" s="41">
        <f t="shared" si="957"/>
        <v>0</v>
      </c>
      <c r="Z197" s="41">
        <f t="shared" si="957"/>
        <v>0</v>
      </c>
      <c r="AA197" s="41">
        <f t="shared" si="957"/>
        <v>0</v>
      </c>
      <c r="AB197" s="41">
        <f t="shared" si="957"/>
        <v>0</v>
      </c>
      <c r="AC197" s="41">
        <f t="shared" si="957"/>
        <v>0</v>
      </c>
      <c r="AD197" s="41">
        <f t="shared" si="957"/>
        <v>0</v>
      </c>
      <c r="AE197" s="41">
        <f t="shared" si="957"/>
        <v>0</v>
      </c>
      <c r="AF197" s="41">
        <f t="shared" si="957"/>
        <v>0</v>
      </c>
      <c r="AG197" s="41">
        <f t="shared" si="957"/>
        <v>0</v>
      </c>
      <c r="AH197" s="41">
        <f t="shared" si="957"/>
        <v>0</v>
      </c>
      <c r="AI197" s="41">
        <f t="shared" si="957"/>
        <v>0</v>
      </c>
      <c r="AJ197" s="41">
        <f t="shared" si="957"/>
        <v>0</v>
      </c>
      <c r="AK197" s="41">
        <f t="shared" si="957"/>
        <v>0</v>
      </c>
      <c r="AL197" s="41">
        <f t="shared" si="957"/>
        <v>0</v>
      </c>
      <c r="AM197" s="41">
        <f t="shared" si="957"/>
        <v>0</v>
      </c>
      <c r="AN197" s="41">
        <f t="shared" si="957"/>
        <v>0</v>
      </c>
      <c r="AO197" s="41">
        <f t="shared" si="957"/>
        <v>0</v>
      </c>
      <c r="AP197" s="41">
        <f t="shared" si="957"/>
        <v>0</v>
      </c>
      <c r="AQ197" s="41">
        <f t="shared" si="957"/>
        <v>0</v>
      </c>
      <c r="AR197" s="41">
        <f t="shared" si="957"/>
        <v>0</v>
      </c>
      <c r="AS197" s="41">
        <f t="shared" si="957"/>
        <v>0</v>
      </c>
      <c r="AT197" s="41">
        <f t="shared" si="957"/>
        <v>0</v>
      </c>
      <c r="AU197" s="41">
        <f t="shared" si="957"/>
        <v>0</v>
      </c>
      <c r="AV197" s="41">
        <f t="shared" si="957"/>
        <v>0</v>
      </c>
      <c r="AW197" s="41">
        <f t="shared" si="957"/>
        <v>0</v>
      </c>
      <c r="AX197" s="41">
        <f t="shared" si="957"/>
        <v>0</v>
      </c>
      <c r="AY197" s="41">
        <f t="shared" si="957"/>
        <v>0</v>
      </c>
      <c r="AZ197" s="41">
        <f t="shared" si="957"/>
        <v>0</v>
      </c>
      <c r="BA197" s="41">
        <f t="shared" si="957"/>
        <v>0</v>
      </c>
      <c r="BB197" s="41">
        <f t="shared" si="957"/>
        <v>0</v>
      </c>
      <c r="BC197" s="41">
        <f t="shared" si="957"/>
        <v>0</v>
      </c>
      <c r="BD197" s="41">
        <f t="shared" si="957"/>
        <v>0</v>
      </c>
      <c r="BE197" s="41">
        <f t="shared" si="957"/>
        <v>0</v>
      </c>
      <c r="BF197" s="41">
        <f t="shared" si="957"/>
        <v>0</v>
      </c>
      <c r="BG197" s="41">
        <f t="shared" si="957"/>
        <v>0</v>
      </c>
      <c r="BH197" s="41">
        <f t="shared" si="957"/>
        <v>0</v>
      </c>
      <c r="BI197" s="41">
        <f t="shared" si="957"/>
        <v>0</v>
      </c>
      <c r="BJ197" s="41">
        <f t="shared" si="957"/>
        <v>0</v>
      </c>
      <c r="BK197" s="41">
        <f t="shared" si="957"/>
        <v>0</v>
      </c>
      <c r="BL197" s="41">
        <f t="shared" si="957"/>
        <v>0</v>
      </c>
      <c r="BM197" s="41">
        <f t="shared" si="957"/>
        <v>0</v>
      </c>
      <c r="BN197" s="41">
        <f t="shared" si="957"/>
        <v>0</v>
      </c>
      <c r="BO197" s="41">
        <f t="shared" si="957"/>
        <v>0</v>
      </c>
      <c r="BP197" s="41">
        <f t="shared" si="957"/>
        <v>0</v>
      </c>
      <c r="BQ197" s="41">
        <f t="shared" si="957"/>
        <v>0</v>
      </c>
      <c r="BR197" s="41">
        <f t="shared" si="957"/>
        <v>0</v>
      </c>
      <c r="BS197" s="41">
        <f t="shared" si="957"/>
        <v>0</v>
      </c>
      <c r="BT197" s="41">
        <f t="shared" ref="BT197:DC197" si="958">BT$154</f>
        <v>0</v>
      </c>
      <c r="BU197" s="41">
        <f t="shared" si="958"/>
        <v>0</v>
      </c>
      <c r="BV197" s="41">
        <f t="shared" si="958"/>
        <v>0</v>
      </c>
      <c r="BW197" s="41">
        <f t="shared" si="958"/>
        <v>0</v>
      </c>
      <c r="BX197" s="41">
        <f t="shared" si="958"/>
        <v>0</v>
      </c>
      <c r="BY197" s="41">
        <f t="shared" si="958"/>
        <v>0</v>
      </c>
      <c r="BZ197" s="41">
        <f t="shared" si="958"/>
        <v>0</v>
      </c>
      <c r="CA197" s="41">
        <f t="shared" si="958"/>
        <v>0</v>
      </c>
      <c r="CB197" s="41">
        <f t="shared" si="958"/>
        <v>0</v>
      </c>
      <c r="CC197" s="41">
        <f t="shared" si="958"/>
        <v>0</v>
      </c>
      <c r="CD197" s="41">
        <f t="shared" si="958"/>
        <v>0</v>
      </c>
      <c r="CE197" s="41">
        <f t="shared" si="958"/>
        <v>0</v>
      </c>
      <c r="CF197" s="41">
        <f t="shared" si="958"/>
        <v>0</v>
      </c>
      <c r="CG197" s="41">
        <f t="shared" si="958"/>
        <v>0</v>
      </c>
      <c r="CH197" s="41">
        <f t="shared" si="958"/>
        <v>0</v>
      </c>
      <c r="CI197" s="41">
        <f t="shared" si="958"/>
        <v>0</v>
      </c>
      <c r="CJ197" s="41">
        <f t="shared" si="958"/>
        <v>0</v>
      </c>
      <c r="CK197" s="41">
        <f t="shared" si="958"/>
        <v>0</v>
      </c>
      <c r="CL197" s="41">
        <f t="shared" si="958"/>
        <v>0</v>
      </c>
      <c r="CM197" s="41">
        <f t="shared" si="958"/>
        <v>0</v>
      </c>
      <c r="CN197" s="41">
        <f t="shared" si="958"/>
        <v>0</v>
      </c>
      <c r="CO197" s="41">
        <f t="shared" si="958"/>
        <v>0</v>
      </c>
      <c r="CP197" s="41">
        <f t="shared" si="958"/>
        <v>0</v>
      </c>
      <c r="CQ197" s="41">
        <f t="shared" si="958"/>
        <v>0</v>
      </c>
      <c r="CR197" s="41">
        <f t="shared" si="958"/>
        <v>0</v>
      </c>
      <c r="CS197" s="41">
        <f t="shared" si="958"/>
        <v>0</v>
      </c>
      <c r="CT197" s="41">
        <f t="shared" si="958"/>
        <v>0</v>
      </c>
      <c r="CU197" s="41">
        <f t="shared" si="958"/>
        <v>0</v>
      </c>
      <c r="CV197" s="41">
        <f t="shared" si="958"/>
        <v>0</v>
      </c>
      <c r="CW197" s="41">
        <f t="shared" si="958"/>
        <v>0</v>
      </c>
      <c r="CX197" s="41">
        <f t="shared" si="958"/>
        <v>0</v>
      </c>
      <c r="CY197" s="41">
        <f t="shared" si="958"/>
        <v>0</v>
      </c>
      <c r="CZ197" s="41">
        <f t="shared" si="958"/>
        <v>0</v>
      </c>
      <c r="DA197" s="41">
        <f t="shared" si="958"/>
        <v>0</v>
      </c>
      <c r="DB197" s="41">
        <f t="shared" si="958"/>
        <v>0</v>
      </c>
      <c r="DC197" s="41">
        <f t="shared" si="958"/>
        <v>0</v>
      </c>
    </row>
    <row r="198" spans="2:107" x14ac:dyDescent="0.35">
      <c r="B198" s="40" t="s">
        <v>95</v>
      </c>
      <c r="H198" s="41">
        <f>-(H197/2)*Inflation_WACC_Taxes_Price!$C$28-MIN(H196,SUM(C197:$C197)*Inflation_WACC_Taxes_Price!$C$28)</f>
        <v>0</v>
      </c>
      <c r="I198" s="41">
        <f>-(I197/2)*Inflation_WACC_Taxes_Price!$C$28-MIN(I196,SUM($C197:H197)*Inflation_WACC_Taxes_Price!$C$28)</f>
        <v>0</v>
      </c>
      <c r="J198" s="41">
        <f>-(J197/2)*Inflation_WACC_Taxes_Price!$C$28-MIN(J196,SUM($C197:I197)*Inflation_WACC_Taxes_Price!$C$28)</f>
        <v>0</v>
      </c>
      <c r="K198" s="41">
        <f>-(K197/2)*Inflation_WACC_Taxes_Price!$C$28-MIN(K196,SUM($C197:J197)*Inflation_WACC_Taxes_Price!$C$28)</f>
        <v>0</v>
      </c>
      <c r="L198" s="41">
        <f>-(L197/2)*Inflation_WACC_Taxes_Price!$C$28-MIN(L196,SUM($C197:K197)*Inflation_WACC_Taxes_Price!$C$28)</f>
        <v>-22093.909503333332</v>
      </c>
      <c r="M198" s="41">
        <f>-(M197/2)*Inflation_WACC_Taxes_Price!$C$28-MIN(M196,SUM($C197:L197)*Inflation_WACC_Taxes_Price!$C$28)</f>
        <v>-44187.819006666665</v>
      </c>
      <c r="N198" s="41">
        <f>-(N197/2)*Inflation_WACC_Taxes_Price!$C$28-MIN(N196,SUM($C197:M197)*Inflation_WACC_Taxes_Price!$C$28)</f>
        <v>-44187.819006666665</v>
      </c>
      <c r="O198" s="41">
        <f>-(O197/2)*Inflation_WACC_Taxes_Price!$C$28-MIN(O196,SUM($C197:N197)*Inflation_WACC_Taxes_Price!$C$28)</f>
        <v>-44187.819006666665</v>
      </c>
      <c r="P198" s="41">
        <f>-(P197/2)*Inflation_WACC_Taxes_Price!$C$28-MIN(P196,SUM($C197:O197)*Inflation_WACC_Taxes_Price!$C$28)</f>
        <v>-44187.819006666665</v>
      </c>
      <c r="Q198" s="41">
        <f>-(Q197/2)*Inflation_WACC_Taxes_Price!$C$28-MIN(Q196,SUM($C197:P197)*Inflation_WACC_Taxes_Price!$C$28)</f>
        <v>-44187.819006666665</v>
      </c>
      <c r="R198" s="41">
        <f>-(R197/2)*Inflation_WACC_Taxes_Price!$C$28-MIN(R196,SUM($C197:Q197)*Inflation_WACC_Taxes_Price!$C$28)</f>
        <v>-44187.819006666665</v>
      </c>
      <c r="S198" s="41">
        <f>-(S197/2)*Inflation_WACC_Taxes_Price!$C$28-MIN(S196,SUM($C197:R197)*Inflation_WACC_Taxes_Price!$C$28)</f>
        <v>-44187.819006666665</v>
      </c>
      <c r="T198" s="41">
        <f>-(T197/2)*Inflation_WACC_Taxes_Price!$C$28-MIN(T196,SUM($C197:S197)*Inflation_WACC_Taxes_Price!$C$28)</f>
        <v>-44187.819006666665</v>
      </c>
      <c r="U198" s="41">
        <f>-(U197/2)*Inflation_WACC_Taxes_Price!$C$28-MIN(U196,SUM($C197:T197)*Inflation_WACC_Taxes_Price!$C$28)</f>
        <v>-44187.819006666665</v>
      </c>
      <c r="V198" s="41">
        <f>-(V197/2)*Inflation_WACC_Taxes_Price!$C$28-MIN(V196,SUM($C197:U197)*Inflation_WACC_Taxes_Price!$C$28)</f>
        <v>-44187.819006666665</v>
      </c>
      <c r="W198" s="41">
        <f>-(W197/2)*Inflation_WACC_Taxes_Price!$C$28-MIN(W196,SUM($C197:V197)*Inflation_WACC_Taxes_Price!$C$28)</f>
        <v>-44187.819006666665</v>
      </c>
      <c r="X198" s="41">
        <f>-(X197/2)*Inflation_WACC_Taxes_Price!$C$28-MIN(X196,SUM($C197:W197)*Inflation_WACC_Taxes_Price!$C$28)</f>
        <v>-44187.819006666665</v>
      </c>
      <c r="Y198" s="41">
        <f>-(Y197/2)*Inflation_WACC_Taxes_Price!$C$28-MIN(Y196,SUM($C197:X197)*Inflation_WACC_Taxes_Price!$C$28)</f>
        <v>-44187.819006666665</v>
      </c>
      <c r="Z198" s="41">
        <f>-(Z197/2)*Inflation_WACC_Taxes_Price!$C$28-MIN(Z196,SUM($C197:Y197)*Inflation_WACC_Taxes_Price!$C$28)</f>
        <v>-44187.819006666665</v>
      </c>
      <c r="AA198" s="41">
        <f>-(AA197/2)*Inflation_WACC_Taxes_Price!$C$28-MIN(AA196,SUM($C197:Z197)*Inflation_WACC_Taxes_Price!$C$28)</f>
        <v>-44187.819006666665</v>
      </c>
      <c r="AB198" s="41">
        <f>-(AB197/2)*Inflation_WACC_Taxes_Price!$C$28-MIN(AB196,SUM($C197:AA197)*Inflation_WACC_Taxes_Price!$C$28)</f>
        <v>-44187.819006666665</v>
      </c>
      <c r="AC198" s="41">
        <f>-(AC197/2)*Inflation_WACC_Taxes_Price!$C$28-MIN(AC196,SUM($C197:AB197)*Inflation_WACC_Taxes_Price!$C$28)</f>
        <v>-44187.819006666665</v>
      </c>
      <c r="AD198" s="41">
        <f>-(AD197/2)*Inflation_WACC_Taxes_Price!$C$28-MIN(AD196,SUM($C197:AC197)*Inflation_WACC_Taxes_Price!$C$28)</f>
        <v>-44187.819006666665</v>
      </c>
      <c r="AE198" s="41">
        <f>-(AE197/2)*Inflation_WACC_Taxes_Price!$C$28-MIN(AE196,SUM($C197:AD197)*Inflation_WACC_Taxes_Price!$C$28)</f>
        <v>-44187.819006666665</v>
      </c>
      <c r="AF198" s="41">
        <f>-(AF197/2)*Inflation_WACC_Taxes_Price!$C$28-MIN(AF196,SUM($C197:AE197)*Inflation_WACC_Taxes_Price!$C$28)</f>
        <v>-44187.819006666665</v>
      </c>
      <c r="AG198" s="41">
        <f>-(AG197/2)*Inflation_WACC_Taxes_Price!$C$28-MIN(AG196,SUM($C197:AF197)*Inflation_WACC_Taxes_Price!$C$28)</f>
        <v>-44187.819006666665</v>
      </c>
      <c r="AH198" s="41">
        <f>-(AH197/2)*Inflation_WACC_Taxes_Price!$C$28-MIN(AH196,SUM($C197:AG197)*Inflation_WACC_Taxes_Price!$C$28)</f>
        <v>-44187.819006666665</v>
      </c>
      <c r="AI198" s="41">
        <f>-(AI197/2)*Inflation_WACC_Taxes_Price!$C$28-MIN(AI196,SUM($C197:AH197)*Inflation_WACC_Taxes_Price!$C$28)</f>
        <v>-44187.819006666665</v>
      </c>
      <c r="AJ198" s="41">
        <f>-(AJ197/2)*Inflation_WACC_Taxes_Price!$C$28-MIN(AJ196,SUM($C197:AI197)*Inflation_WACC_Taxes_Price!$C$28)</f>
        <v>-44187.819006666665</v>
      </c>
      <c r="AK198" s="41">
        <f>-(AK197/2)*Inflation_WACC_Taxes_Price!$C$28-MIN(AK196,SUM($C197:AJ197)*Inflation_WACC_Taxes_Price!$C$28)</f>
        <v>-44187.819006666665</v>
      </c>
      <c r="AL198" s="41">
        <f>-(AL197/2)*Inflation_WACC_Taxes_Price!$C$28-MIN(AL196,SUM($C197:AK197)*Inflation_WACC_Taxes_Price!$C$28)</f>
        <v>-44187.819006666665</v>
      </c>
      <c r="AM198" s="41">
        <f>-(AM197/2)*Inflation_WACC_Taxes_Price!$C$28-MIN(AM196,SUM($C197:AL197)*Inflation_WACC_Taxes_Price!$C$28)</f>
        <v>-44187.819006666665</v>
      </c>
      <c r="AN198" s="41">
        <f>-(AN197/2)*Inflation_WACC_Taxes_Price!$C$28-MIN(AN196,SUM($C197:AM197)*Inflation_WACC_Taxes_Price!$C$28)</f>
        <v>-44187.819006666665</v>
      </c>
      <c r="AO198" s="41">
        <f>-(AO197/2)*Inflation_WACC_Taxes_Price!$C$28-MIN(AO196,SUM($C197:AN197)*Inflation_WACC_Taxes_Price!$C$28)</f>
        <v>-44187.819006666665</v>
      </c>
      <c r="AP198" s="41">
        <f>-(AP197/2)*Inflation_WACC_Taxes_Price!$C$28-MIN(AP196,SUM($C197:AO197)*Inflation_WACC_Taxes_Price!$C$28)</f>
        <v>-44187.819006666665</v>
      </c>
      <c r="AQ198" s="41">
        <f>-(AQ197/2)*Inflation_WACC_Taxes_Price!$C$28-MIN(AQ196,SUM($C197:AP197)*Inflation_WACC_Taxes_Price!$C$28)</f>
        <v>-44187.819006666665</v>
      </c>
      <c r="AR198" s="41">
        <f>-(AR197/2)*Inflation_WACC_Taxes_Price!$C$28-MIN(AR196,SUM($C197:AQ197)*Inflation_WACC_Taxes_Price!$C$28)</f>
        <v>-44187.819006666665</v>
      </c>
      <c r="AS198" s="41">
        <f>-(AS197/2)*Inflation_WACC_Taxes_Price!$C$28-MIN(AS196,SUM($C197:AR197)*Inflation_WACC_Taxes_Price!$C$28)</f>
        <v>-44187.819006666665</v>
      </c>
      <c r="AT198" s="41">
        <f>-(AT197/2)*Inflation_WACC_Taxes_Price!$C$28-MIN(AT196,SUM($C197:AS197)*Inflation_WACC_Taxes_Price!$C$28)</f>
        <v>-44187.819006666665</v>
      </c>
      <c r="AU198" s="41">
        <f>-(AU197/2)*Inflation_WACC_Taxes_Price!$C$28-MIN(AU196,SUM($C197:AT197)*Inflation_WACC_Taxes_Price!$C$28)</f>
        <v>-44187.819006666665</v>
      </c>
      <c r="AV198" s="41">
        <f>-(AV197/2)*Inflation_WACC_Taxes_Price!$C$28-MIN(AV196,SUM($C197:AU197)*Inflation_WACC_Taxes_Price!$C$28)</f>
        <v>-44187.819006666665</v>
      </c>
      <c r="AW198" s="41">
        <f>-(AW197/2)*Inflation_WACC_Taxes_Price!$C$28-MIN(AW196,SUM($C197:AV197)*Inflation_WACC_Taxes_Price!$C$28)</f>
        <v>-44187.819006666665</v>
      </c>
      <c r="AX198" s="41">
        <f>-(AX197/2)*Inflation_WACC_Taxes_Price!$C$28-MIN(AX196,SUM($C197:AW197)*Inflation_WACC_Taxes_Price!$C$28)</f>
        <v>-44187.819006666665</v>
      </c>
      <c r="AY198" s="41">
        <f>-(AY197/2)*Inflation_WACC_Taxes_Price!$C$28-MIN(AY196,SUM($C197:AX197)*Inflation_WACC_Taxes_Price!$C$28)</f>
        <v>-44187.819006666665</v>
      </c>
      <c r="AZ198" s="41">
        <f>-(AZ197/2)*Inflation_WACC_Taxes_Price!$C$28-MIN(AZ196,SUM($C197:AY197)*Inflation_WACC_Taxes_Price!$C$28)</f>
        <v>-44187.819006666665</v>
      </c>
      <c r="BA198" s="41">
        <f>-(BA197/2)*Inflation_WACC_Taxes_Price!$C$28-MIN(BA196,SUM($C197:AZ197)*Inflation_WACC_Taxes_Price!$C$28)</f>
        <v>-44187.819006666665</v>
      </c>
      <c r="BB198" s="41">
        <f>-(BB197/2)*Inflation_WACC_Taxes_Price!$C$28-MIN(BB196,SUM($C197:BA197)*Inflation_WACC_Taxes_Price!$C$28)</f>
        <v>-44187.819006666665</v>
      </c>
      <c r="BC198" s="41">
        <f>-(BC197/2)*Inflation_WACC_Taxes_Price!$C$28-MIN(BC196,SUM($C197:BB197)*Inflation_WACC_Taxes_Price!$C$28)</f>
        <v>-44187.819006666665</v>
      </c>
      <c r="BD198" s="41">
        <f>-(BD197/2)*Inflation_WACC_Taxes_Price!$C$28-MIN(BD196,SUM($C197:BC197)*Inflation_WACC_Taxes_Price!$C$28)</f>
        <v>-44187.819006666665</v>
      </c>
      <c r="BE198" s="41">
        <f>-(BE197/2)*Inflation_WACC_Taxes_Price!$C$28-MIN(BE196,SUM($C197:BD197)*Inflation_WACC_Taxes_Price!$C$28)</f>
        <v>-22093.909503331401</v>
      </c>
      <c r="BF198" s="41">
        <f>-(BF197/2)*Inflation_WACC_Taxes_Price!$C$28-MIN(BF196,SUM($C197:BE197)*Inflation_WACC_Taxes_Price!$C$28)</f>
        <v>0</v>
      </c>
      <c r="BG198" s="41">
        <f>-(BG197/2)*Inflation_WACC_Taxes_Price!$C$28-MIN(BG196,SUM($C197:BF197)*Inflation_WACC_Taxes_Price!$C$28)</f>
        <v>0</v>
      </c>
      <c r="BH198" s="41">
        <f>-(BH197/2)*Inflation_WACC_Taxes_Price!$C$28-MIN(BH196,SUM($C197:BG197)*Inflation_WACC_Taxes_Price!$C$28)</f>
        <v>0</v>
      </c>
      <c r="BI198" s="41">
        <f>-(BI197/2)*Inflation_WACC_Taxes_Price!$C$28-MIN(BI196,SUM($C197:BH197)*Inflation_WACC_Taxes_Price!$C$28)</f>
        <v>0</v>
      </c>
      <c r="BJ198" s="41">
        <f>-(BJ197/2)*Inflation_WACC_Taxes_Price!$C$28-MIN(BJ196,SUM($C197:BI197)*Inflation_WACC_Taxes_Price!$C$28)</f>
        <v>0</v>
      </c>
      <c r="BK198" s="41">
        <f>-(BK197/2)*Inflation_WACC_Taxes_Price!$C$28-MIN(BK196,SUM($C197:BJ197)*Inflation_WACC_Taxes_Price!$C$28)</f>
        <v>0</v>
      </c>
      <c r="BL198" s="41">
        <f>-(BL197/2)*Inflation_WACC_Taxes_Price!$C$28-MIN(BL196,SUM($C197:BK197)*Inflation_WACC_Taxes_Price!$C$28)</f>
        <v>0</v>
      </c>
      <c r="BM198" s="41">
        <f>-(BM197/2)*Inflation_WACC_Taxes_Price!$C$28-MIN(BM196,SUM($C197:BL197)*Inflation_WACC_Taxes_Price!$C$28)</f>
        <v>0</v>
      </c>
      <c r="BN198" s="41">
        <f>-(BN197/2)*Inflation_WACC_Taxes_Price!$C$28-MIN(BN196,SUM($C197:BM197)*Inflation_WACC_Taxes_Price!$C$28)</f>
        <v>0</v>
      </c>
      <c r="BO198" s="41">
        <f>-(BO197/2)*Inflation_WACC_Taxes_Price!$C$28-MIN(BO196,SUM($C197:BN197)*Inflation_WACC_Taxes_Price!$C$28)</f>
        <v>0</v>
      </c>
      <c r="BP198" s="41">
        <f>-(BP197/2)*Inflation_WACC_Taxes_Price!$C$28-MIN(BP196,SUM($C197:BO197)*Inflation_WACC_Taxes_Price!$C$28)</f>
        <v>0</v>
      </c>
      <c r="BQ198" s="41">
        <f>-(BQ197/2)*Inflation_WACC_Taxes_Price!$C$28-MIN(BQ196,SUM($C197:BP197)*Inflation_WACC_Taxes_Price!$C$28)</f>
        <v>0</v>
      </c>
      <c r="BR198" s="41">
        <f>-(BR197/2)*Inflation_WACC_Taxes_Price!$C$28-MIN(BR196,SUM($C197:BQ197)*Inflation_WACC_Taxes_Price!$C$28)</f>
        <v>0</v>
      </c>
      <c r="BS198" s="41">
        <f>-(BS197/2)*Inflation_WACC_Taxes_Price!$C$28-MIN(BS196,SUM($C197:BR197)*Inflation_WACC_Taxes_Price!$C$28)</f>
        <v>0</v>
      </c>
      <c r="BT198" s="41">
        <f>-(BT197/2)*Inflation_WACC_Taxes_Price!$C$28-MIN(BT196,SUM($C197:BS197)*Inflation_WACC_Taxes_Price!$C$28)</f>
        <v>0</v>
      </c>
      <c r="BU198" s="41">
        <f>-(BU197/2)*Inflation_WACC_Taxes_Price!$C$28-MIN(BU196,SUM($C197:BT197)*Inflation_WACC_Taxes_Price!$C$28)</f>
        <v>0</v>
      </c>
      <c r="BV198" s="41">
        <f>-(BV197/2)*Inflation_WACC_Taxes_Price!$C$28-MIN(BV196,SUM($C197:BU197)*Inflation_WACC_Taxes_Price!$C$28)</f>
        <v>0</v>
      </c>
      <c r="BW198" s="41">
        <f>-(BW197/2)*Inflation_WACC_Taxes_Price!$C$28-MIN(BW196,SUM($C197:BV197)*Inflation_WACC_Taxes_Price!$C$28)</f>
        <v>0</v>
      </c>
      <c r="BX198" s="41">
        <f>-(BX197/2)*Inflation_WACC_Taxes_Price!$C$28-MIN(BX196,SUM($C197:BW197)*Inflation_WACC_Taxes_Price!$C$28)</f>
        <v>0</v>
      </c>
      <c r="BY198" s="41">
        <f>-(BY197/2)*Inflation_WACC_Taxes_Price!$C$28-MIN(BY196,SUM($C197:BX197)*Inflation_WACC_Taxes_Price!$C$28)</f>
        <v>0</v>
      </c>
      <c r="BZ198" s="41">
        <f>-(BZ197/2)*Inflation_WACC_Taxes_Price!$C$28-MIN(BZ196,SUM($C197:BY197)*Inflation_WACC_Taxes_Price!$C$28)</f>
        <v>0</v>
      </c>
      <c r="CA198" s="41">
        <f>-(CA197/2)*Inflation_WACC_Taxes_Price!$C$28-MIN(CA196,SUM($C197:BZ197)*Inflation_WACC_Taxes_Price!$C$28)</f>
        <v>0</v>
      </c>
      <c r="CB198" s="41">
        <f>-(CB197/2)*Inflation_WACC_Taxes_Price!$C$28-MIN(CB196,SUM($C197:CA197)*Inflation_WACC_Taxes_Price!$C$28)</f>
        <v>0</v>
      </c>
      <c r="CC198" s="41">
        <f>-(CC197/2)*Inflation_WACC_Taxes_Price!$C$28-MIN(CC196,SUM($C197:CB197)*Inflation_WACC_Taxes_Price!$C$28)</f>
        <v>0</v>
      </c>
      <c r="CD198" s="41">
        <f>-(CD197/2)*Inflation_WACC_Taxes_Price!$C$28-MIN(CD196,SUM($C197:CC197)*Inflation_WACC_Taxes_Price!$C$28)</f>
        <v>0</v>
      </c>
      <c r="CE198" s="41">
        <f>-(CE197/2)*Inflation_WACC_Taxes_Price!$C$28-MIN(CE196,SUM($C197:CD197)*Inflation_WACC_Taxes_Price!$C$28)</f>
        <v>0</v>
      </c>
      <c r="CF198" s="41">
        <f>-(CF197/2)*Inflation_WACC_Taxes_Price!$C$28-MIN(CF196,SUM($C197:CE197)*Inflation_WACC_Taxes_Price!$C$28)</f>
        <v>0</v>
      </c>
      <c r="CG198" s="41">
        <f>-(CG197/2)*Inflation_WACC_Taxes_Price!$C$28-MIN(CG196,SUM($C197:CF197)*Inflation_WACC_Taxes_Price!$C$28)</f>
        <v>0</v>
      </c>
      <c r="CH198" s="41">
        <f>-(CH197/2)*Inflation_WACC_Taxes_Price!$C$28-MIN(CH196,SUM($C197:CG197)*Inflation_WACC_Taxes_Price!$C$28)</f>
        <v>0</v>
      </c>
      <c r="CI198" s="41">
        <f>-(CI197/2)*Inflation_WACC_Taxes_Price!$C$28-MIN(CI196,SUM($C197:CH197)*Inflation_WACC_Taxes_Price!$C$28)</f>
        <v>0</v>
      </c>
      <c r="CJ198" s="41">
        <f>-(CJ197/2)*Inflation_WACC_Taxes_Price!$C$28-MIN(CJ196,SUM($C197:CI197)*Inflation_WACC_Taxes_Price!$C$28)</f>
        <v>0</v>
      </c>
      <c r="CK198" s="41">
        <f>-(CK197/2)*Inflation_WACC_Taxes_Price!$C$28-MIN(CK196,SUM($C197:CJ197)*Inflation_WACC_Taxes_Price!$C$28)</f>
        <v>0</v>
      </c>
      <c r="CL198" s="41">
        <f>-(CL197/2)*Inflation_WACC_Taxes_Price!$C$28-MIN(CL196,SUM($C197:CK197)*Inflation_WACC_Taxes_Price!$C$28)</f>
        <v>0</v>
      </c>
      <c r="CM198" s="41">
        <f>-(CM197/2)*Inflation_WACC_Taxes_Price!$C$28-MIN(CM196,SUM($C197:CL197)*Inflation_WACC_Taxes_Price!$C$28)</f>
        <v>0</v>
      </c>
      <c r="CN198" s="41">
        <f>-(CN197/2)*Inflation_WACC_Taxes_Price!$C$28-MIN(CN196,SUM($C197:CM197)*Inflation_WACC_Taxes_Price!$C$28)</f>
        <v>0</v>
      </c>
      <c r="CO198" s="41">
        <f>-(CO197/2)*Inflation_WACC_Taxes_Price!$C$28-MIN(CO196,SUM($C197:CN197)*Inflation_WACC_Taxes_Price!$C$28)</f>
        <v>0</v>
      </c>
      <c r="CP198" s="41">
        <f>-(CP197/2)*Inflation_WACC_Taxes_Price!$C$28-MIN(CP196,SUM($C197:CO197)*Inflation_WACC_Taxes_Price!$C$28)</f>
        <v>0</v>
      </c>
      <c r="CQ198" s="41">
        <f>-(CQ197/2)*Inflation_WACC_Taxes_Price!$C$28-MIN(CQ196,SUM($C197:CP197)*Inflation_WACC_Taxes_Price!$C$28)</f>
        <v>0</v>
      </c>
      <c r="CR198" s="41">
        <f>-(CR197/2)*Inflation_WACC_Taxes_Price!$C$28-MIN(CR196,SUM($C197:CQ197)*Inflation_WACC_Taxes_Price!$C$28)</f>
        <v>0</v>
      </c>
      <c r="CS198" s="41">
        <f>-(CS197/2)*Inflation_WACC_Taxes_Price!$C$28-MIN(CS196,SUM($C197:CR197)*Inflation_WACC_Taxes_Price!$C$28)</f>
        <v>0</v>
      </c>
      <c r="CT198" s="41">
        <f>-(CT197/2)*Inflation_WACC_Taxes_Price!$C$28-MIN(CT196,SUM($C197:CS197)*Inflation_WACC_Taxes_Price!$C$28)</f>
        <v>0</v>
      </c>
      <c r="CU198" s="41">
        <f>-(CU197/2)*Inflation_WACC_Taxes_Price!$C$28-MIN(CU196,SUM($C197:CT197)*Inflation_WACC_Taxes_Price!$C$28)</f>
        <v>0</v>
      </c>
      <c r="CV198" s="41">
        <f>-(CV197/2)*Inflation_WACC_Taxes_Price!$C$28-MIN(CV196,SUM($C197:CU197)*Inflation_WACC_Taxes_Price!$C$28)</f>
        <v>0</v>
      </c>
      <c r="CW198" s="41">
        <f>-(CW197/2)*Inflation_WACC_Taxes_Price!$C$28-MIN(CW196,SUM($C197:CV197)*Inflation_WACC_Taxes_Price!$C$28)</f>
        <v>0</v>
      </c>
      <c r="CX198" s="41">
        <f>-(CX197/2)*Inflation_WACC_Taxes_Price!$C$28-MIN(CX196,SUM($C197:CW197)*Inflation_WACC_Taxes_Price!$C$28)</f>
        <v>0</v>
      </c>
      <c r="CY198" s="41">
        <f>-(CY197/2)*Inflation_WACC_Taxes_Price!$C$28-MIN(CY196,SUM($C197:CX197)*Inflation_WACC_Taxes_Price!$C$28)</f>
        <v>0</v>
      </c>
      <c r="CZ198" s="41">
        <f>-(CZ197/2)*Inflation_WACC_Taxes_Price!$C$28-MIN(CZ196,SUM($C197:CY197)*Inflation_WACC_Taxes_Price!$C$28)</f>
        <v>0</v>
      </c>
      <c r="DA198" s="41">
        <f>-(DA197/2)*Inflation_WACC_Taxes_Price!$C$28-MIN(DA196,SUM($C197:CZ197)*Inflation_WACC_Taxes_Price!$C$28)</f>
        <v>0</v>
      </c>
      <c r="DB198" s="41">
        <f>-(DB197/2)*Inflation_WACC_Taxes_Price!$C$28-MIN(DB196,SUM($C197:DA197)*Inflation_WACC_Taxes_Price!$C$28)</f>
        <v>0</v>
      </c>
      <c r="DC198" s="41">
        <f>-(DC197/2)*Inflation_WACC_Taxes_Price!$C$28-MIN(DC196,SUM($C197:DB197)*Inflation_WACC_Taxes_Price!$C$28)</f>
        <v>0</v>
      </c>
    </row>
    <row r="199" spans="2:107" x14ac:dyDescent="0.35">
      <c r="B199" s="40" t="s">
        <v>107</v>
      </c>
      <c r="H199" s="41">
        <f>H196+H197+H198</f>
        <v>0</v>
      </c>
      <c r="I199" s="41">
        <f>I196+I197+I198</f>
        <v>0</v>
      </c>
      <c r="J199" s="41">
        <f t="shared" ref="J199:BU199" si="959">J196+J197+J198</f>
        <v>0</v>
      </c>
      <c r="K199" s="41">
        <f t="shared" si="959"/>
        <v>0</v>
      </c>
      <c r="L199" s="41">
        <f t="shared" si="959"/>
        <v>1966357.9457966667</v>
      </c>
      <c r="M199" s="41">
        <f t="shared" si="959"/>
        <v>1922170.1267899999</v>
      </c>
      <c r="N199" s="41">
        <f t="shared" si="959"/>
        <v>1877982.3077833331</v>
      </c>
      <c r="O199" s="41">
        <f t="shared" si="959"/>
        <v>1833794.4887766663</v>
      </c>
      <c r="P199" s="41">
        <f t="shared" si="959"/>
        <v>1789606.6697699996</v>
      </c>
      <c r="Q199" s="41">
        <f t="shared" si="959"/>
        <v>1745418.8507633328</v>
      </c>
      <c r="R199" s="41">
        <f t="shared" si="959"/>
        <v>1701231.031756666</v>
      </c>
      <c r="S199" s="41">
        <f t="shared" si="959"/>
        <v>1657043.2127499992</v>
      </c>
      <c r="T199" s="41">
        <f t="shared" si="959"/>
        <v>1612855.3937433325</v>
      </c>
      <c r="U199" s="41">
        <f t="shared" si="959"/>
        <v>1568667.5747366657</v>
      </c>
      <c r="V199" s="41">
        <f t="shared" si="959"/>
        <v>1524479.7557299989</v>
      </c>
      <c r="W199" s="41">
        <f t="shared" si="959"/>
        <v>1480291.9367233322</v>
      </c>
      <c r="X199" s="41">
        <f t="shared" si="959"/>
        <v>1436104.1177166654</v>
      </c>
      <c r="Y199" s="41">
        <f t="shared" si="959"/>
        <v>1391916.2987099986</v>
      </c>
      <c r="Z199" s="41">
        <f t="shared" si="959"/>
        <v>1347728.4797033318</v>
      </c>
      <c r="AA199" s="41">
        <f t="shared" si="959"/>
        <v>1303540.6606966651</v>
      </c>
      <c r="AB199" s="41">
        <f t="shared" si="959"/>
        <v>1259352.8416899983</v>
      </c>
      <c r="AC199" s="41">
        <f t="shared" si="959"/>
        <v>1215165.0226833315</v>
      </c>
      <c r="AD199" s="41">
        <f t="shared" si="959"/>
        <v>1170977.2036766647</v>
      </c>
      <c r="AE199" s="41">
        <f t="shared" si="959"/>
        <v>1126789.384669998</v>
      </c>
      <c r="AF199" s="41">
        <f t="shared" si="959"/>
        <v>1082601.5656633312</v>
      </c>
      <c r="AG199" s="41">
        <f t="shared" si="959"/>
        <v>1038413.7466566645</v>
      </c>
      <c r="AH199" s="41">
        <f t="shared" si="959"/>
        <v>994225.92764999787</v>
      </c>
      <c r="AI199" s="41">
        <f t="shared" si="959"/>
        <v>950038.10864333122</v>
      </c>
      <c r="AJ199" s="41">
        <f t="shared" si="959"/>
        <v>905850.28963666456</v>
      </c>
      <c r="AK199" s="41">
        <f t="shared" si="959"/>
        <v>861662.4706299979</v>
      </c>
      <c r="AL199" s="41">
        <f t="shared" si="959"/>
        <v>817474.65162333124</v>
      </c>
      <c r="AM199" s="41">
        <f t="shared" si="959"/>
        <v>773286.83261666459</v>
      </c>
      <c r="AN199" s="41">
        <f t="shared" si="959"/>
        <v>729099.01360999793</v>
      </c>
      <c r="AO199" s="41">
        <f t="shared" si="959"/>
        <v>684911.19460333127</v>
      </c>
      <c r="AP199" s="41">
        <f t="shared" si="959"/>
        <v>640723.37559666461</v>
      </c>
      <c r="AQ199" s="41">
        <f t="shared" si="959"/>
        <v>596535.55658999796</v>
      </c>
      <c r="AR199" s="41">
        <f t="shared" si="959"/>
        <v>552347.7375833313</v>
      </c>
      <c r="AS199" s="41">
        <f t="shared" si="959"/>
        <v>508159.91857666464</v>
      </c>
      <c r="AT199" s="41">
        <f t="shared" si="959"/>
        <v>463972.09956999798</v>
      </c>
      <c r="AU199" s="41">
        <f t="shared" si="959"/>
        <v>419784.28056333133</v>
      </c>
      <c r="AV199" s="41">
        <f t="shared" si="959"/>
        <v>375596.46155666467</v>
      </c>
      <c r="AW199" s="41">
        <f t="shared" si="959"/>
        <v>331408.64254999801</v>
      </c>
      <c r="AX199" s="41">
        <f t="shared" si="959"/>
        <v>287220.82354333135</v>
      </c>
      <c r="AY199" s="41">
        <f t="shared" si="959"/>
        <v>243033.0045366647</v>
      </c>
      <c r="AZ199" s="41">
        <f t="shared" si="959"/>
        <v>198845.18552999804</v>
      </c>
      <c r="BA199" s="41">
        <f t="shared" si="959"/>
        <v>154657.36652333138</v>
      </c>
      <c r="BB199" s="41">
        <f t="shared" si="959"/>
        <v>110469.54751666472</v>
      </c>
      <c r="BC199" s="41">
        <f t="shared" si="959"/>
        <v>66281.728509998065</v>
      </c>
      <c r="BD199" s="41">
        <f t="shared" si="959"/>
        <v>22093.909503331401</v>
      </c>
      <c r="BE199" s="41">
        <f t="shared" si="959"/>
        <v>0</v>
      </c>
      <c r="BF199" s="41">
        <f t="shared" si="959"/>
        <v>0</v>
      </c>
      <c r="BG199" s="41">
        <f t="shared" si="959"/>
        <v>0</v>
      </c>
      <c r="BH199" s="41">
        <f t="shared" si="959"/>
        <v>0</v>
      </c>
      <c r="BI199" s="41">
        <f t="shared" si="959"/>
        <v>0</v>
      </c>
      <c r="BJ199" s="41">
        <f t="shared" si="959"/>
        <v>0</v>
      </c>
      <c r="BK199" s="41">
        <f t="shared" si="959"/>
        <v>0</v>
      </c>
      <c r="BL199" s="41">
        <f t="shared" si="959"/>
        <v>0</v>
      </c>
      <c r="BM199" s="41">
        <f t="shared" si="959"/>
        <v>0</v>
      </c>
      <c r="BN199" s="41">
        <f t="shared" si="959"/>
        <v>0</v>
      </c>
      <c r="BO199" s="41">
        <f t="shared" si="959"/>
        <v>0</v>
      </c>
      <c r="BP199" s="41">
        <f t="shared" si="959"/>
        <v>0</v>
      </c>
      <c r="BQ199" s="41">
        <f t="shared" si="959"/>
        <v>0</v>
      </c>
      <c r="BR199" s="41">
        <f t="shared" si="959"/>
        <v>0</v>
      </c>
      <c r="BS199" s="41">
        <f t="shared" si="959"/>
        <v>0</v>
      </c>
      <c r="BT199" s="41">
        <f t="shared" si="959"/>
        <v>0</v>
      </c>
      <c r="BU199" s="41">
        <f t="shared" si="959"/>
        <v>0</v>
      </c>
      <c r="BV199" s="41">
        <f t="shared" ref="BV199:DC199" si="960">BV196+BV197+BV198</f>
        <v>0</v>
      </c>
      <c r="BW199" s="41">
        <f t="shared" si="960"/>
        <v>0</v>
      </c>
      <c r="BX199" s="41">
        <f t="shared" si="960"/>
        <v>0</v>
      </c>
      <c r="BY199" s="41">
        <f t="shared" si="960"/>
        <v>0</v>
      </c>
      <c r="BZ199" s="41">
        <f t="shared" si="960"/>
        <v>0</v>
      </c>
      <c r="CA199" s="41">
        <f t="shared" si="960"/>
        <v>0</v>
      </c>
      <c r="CB199" s="41">
        <f t="shared" si="960"/>
        <v>0</v>
      </c>
      <c r="CC199" s="41">
        <f t="shared" si="960"/>
        <v>0</v>
      </c>
      <c r="CD199" s="41">
        <f t="shared" si="960"/>
        <v>0</v>
      </c>
      <c r="CE199" s="41">
        <f t="shared" si="960"/>
        <v>0</v>
      </c>
      <c r="CF199" s="41">
        <f t="shared" si="960"/>
        <v>0</v>
      </c>
      <c r="CG199" s="41">
        <f t="shared" si="960"/>
        <v>0</v>
      </c>
      <c r="CH199" s="41">
        <f t="shared" si="960"/>
        <v>0</v>
      </c>
      <c r="CI199" s="41">
        <f t="shared" si="960"/>
        <v>0</v>
      </c>
      <c r="CJ199" s="41">
        <f t="shared" si="960"/>
        <v>0</v>
      </c>
      <c r="CK199" s="41">
        <f t="shared" si="960"/>
        <v>0</v>
      </c>
      <c r="CL199" s="41">
        <f t="shared" si="960"/>
        <v>0</v>
      </c>
      <c r="CM199" s="41">
        <f t="shared" si="960"/>
        <v>0</v>
      </c>
      <c r="CN199" s="41">
        <f t="shared" si="960"/>
        <v>0</v>
      </c>
      <c r="CO199" s="41">
        <f t="shared" si="960"/>
        <v>0</v>
      </c>
      <c r="CP199" s="41">
        <f t="shared" si="960"/>
        <v>0</v>
      </c>
      <c r="CQ199" s="41">
        <f t="shared" si="960"/>
        <v>0</v>
      </c>
      <c r="CR199" s="41">
        <f t="shared" si="960"/>
        <v>0</v>
      </c>
      <c r="CS199" s="41">
        <f t="shared" si="960"/>
        <v>0</v>
      </c>
      <c r="CT199" s="41">
        <f t="shared" si="960"/>
        <v>0</v>
      </c>
      <c r="CU199" s="41">
        <f t="shared" si="960"/>
        <v>0</v>
      </c>
      <c r="CV199" s="41">
        <f t="shared" si="960"/>
        <v>0</v>
      </c>
      <c r="CW199" s="41">
        <f t="shared" si="960"/>
        <v>0</v>
      </c>
      <c r="CX199" s="41">
        <f t="shared" si="960"/>
        <v>0</v>
      </c>
      <c r="CY199" s="41">
        <f t="shared" si="960"/>
        <v>0</v>
      </c>
      <c r="CZ199" s="41">
        <f t="shared" si="960"/>
        <v>0</v>
      </c>
      <c r="DA199" s="41">
        <f t="shared" si="960"/>
        <v>0</v>
      </c>
      <c r="DB199" s="41">
        <f t="shared" si="960"/>
        <v>0</v>
      </c>
      <c r="DC199" s="41">
        <f t="shared" si="960"/>
        <v>0</v>
      </c>
    </row>
    <row r="200" spans="2:107" x14ac:dyDescent="0.35">
      <c r="B200" s="40"/>
    </row>
    <row r="201" spans="2:107" x14ac:dyDescent="0.35">
      <c r="B201" t="str">
        <f>B$93</f>
        <v>Barrie MS</v>
      </c>
    </row>
    <row r="202" spans="2:107" x14ac:dyDescent="0.35">
      <c r="B202" s="40" t="s">
        <v>102</v>
      </c>
      <c r="H202" s="41">
        <f>C205</f>
        <v>0</v>
      </c>
      <c r="I202" s="41">
        <f>H205</f>
        <v>0</v>
      </c>
      <c r="J202" s="41">
        <f t="shared" ref="J202" si="961">I205</f>
        <v>0</v>
      </c>
      <c r="K202" s="41">
        <f t="shared" ref="K202" si="962">J205</f>
        <v>0</v>
      </c>
      <c r="L202" s="41">
        <f t="shared" ref="L202" si="963">K205</f>
        <v>0</v>
      </c>
      <c r="M202" s="41">
        <f t="shared" ref="M202" si="964">L205</f>
        <v>0</v>
      </c>
      <c r="N202" s="41">
        <f t="shared" ref="N202" si="965">M205</f>
        <v>0</v>
      </c>
      <c r="O202" s="41">
        <f t="shared" ref="O202" si="966">N205</f>
        <v>332945.15635200002</v>
      </c>
      <c r="P202" s="41">
        <f t="shared" ref="P202" si="967">O205</f>
        <v>2226437.2186598401</v>
      </c>
      <c r="Q202" s="41">
        <f t="shared" ref="Q202" si="968">P205</f>
        <v>2048322.2411670529</v>
      </c>
      <c r="R202" s="41">
        <f t="shared" ref="R202" si="969">Q205</f>
        <v>1884456.4618736887</v>
      </c>
      <c r="S202" s="41">
        <f t="shared" ref="S202" si="970">R205</f>
        <v>1733699.9449237937</v>
      </c>
      <c r="T202" s="41">
        <f t="shared" ref="T202" si="971">S205</f>
        <v>1595003.9493298901</v>
      </c>
      <c r="U202" s="41">
        <f t="shared" ref="U202" si="972">T205</f>
        <v>1467403.6333834988</v>
      </c>
      <c r="V202" s="41">
        <f t="shared" ref="V202" si="973">U205</f>
        <v>1350011.3427128189</v>
      </c>
      <c r="W202" s="41">
        <f t="shared" ref="W202" si="974">V205</f>
        <v>1242010.4352957935</v>
      </c>
      <c r="X202" s="41">
        <f t="shared" ref="X202" si="975">W205</f>
        <v>1142649.6004721299</v>
      </c>
      <c r="Y202" s="41">
        <f t="shared" ref="Y202" si="976">X205</f>
        <v>1051237.6324343595</v>
      </c>
      <c r="Z202" s="41">
        <f t="shared" ref="Z202" si="977">Y205</f>
        <v>967138.62183961074</v>
      </c>
      <c r="AA202" s="41">
        <f t="shared" ref="AA202" si="978">Z205</f>
        <v>889767.53209244192</v>
      </c>
      <c r="AB202" s="41">
        <f t="shared" ref="AB202" si="979">AA205</f>
        <v>818586.12952504656</v>
      </c>
      <c r="AC202" s="41">
        <f t="shared" ref="AC202" si="980">AB205</f>
        <v>753099.23916304286</v>
      </c>
      <c r="AD202" s="41">
        <f t="shared" ref="AD202" si="981">AC205</f>
        <v>692851.30002999946</v>
      </c>
      <c r="AE202" s="41">
        <f t="shared" ref="AE202" si="982">AD205</f>
        <v>637423.19602759951</v>
      </c>
      <c r="AF202" s="41">
        <f t="shared" ref="AF202" si="983">AE205</f>
        <v>586429.34034539154</v>
      </c>
      <c r="AG202" s="41">
        <f t="shared" ref="AG202" si="984">AF205</f>
        <v>539514.99311776017</v>
      </c>
      <c r="AH202" s="41">
        <f t="shared" ref="AH202" si="985">AG205</f>
        <v>496353.79366833938</v>
      </c>
      <c r="AI202" s="41">
        <f t="shared" ref="AI202" si="986">AH205</f>
        <v>456645.49017487222</v>
      </c>
      <c r="AJ202" s="41">
        <f t="shared" ref="AJ202" si="987">AI205</f>
        <v>420113.85096088244</v>
      </c>
      <c r="AK202" s="41">
        <f t="shared" ref="AK202" si="988">AJ205</f>
        <v>386504.74288401182</v>
      </c>
      <c r="AL202" s="41">
        <f t="shared" ref="AL202" si="989">AK205</f>
        <v>355584.36345329089</v>
      </c>
      <c r="AM202" s="41">
        <f t="shared" ref="AM202" si="990">AL205</f>
        <v>327137.61437702761</v>
      </c>
      <c r="AN202" s="41">
        <f t="shared" ref="AN202" si="991">AM205</f>
        <v>300966.60522686539</v>
      </c>
      <c r="AO202" s="41">
        <f t="shared" ref="AO202" si="992">AN205</f>
        <v>276889.27680871618</v>
      </c>
      <c r="AP202" s="41">
        <f t="shared" ref="AP202" si="993">AO205</f>
        <v>254738.13466401887</v>
      </c>
      <c r="AQ202" s="41">
        <f t="shared" ref="AQ202" si="994">AP205</f>
        <v>234359.08389089737</v>
      </c>
      <c r="AR202" s="41">
        <f t="shared" ref="AR202" si="995">AQ205</f>
        <v>215610.35717962557</v>
      </c>
      <c r="AS202" s="41">
        <f t="shared" ref="AS202" si="996">AR205</f>
        <v>198361.52860525553</v>
      </c>
      <c r="AT202" s="41">
        <f t="shared" ref="AT202" si="997">AS205</f>
        <v>182492.6063168351</v>
      </c>
      <c r="AU202" s="41">
        <f t="shared" ref="AU202" si="998">AT205</f>
        <v>167893.19781148829</v>
      </c>
      <c r="AV202" s="41">
        <f t="shared" ref="AV202" si="999">AU205</f>
        <v>154461.74198656922</v>
      </c>
      <c r="AW202" s="41">
        <f t="shared" ref="AW202" si="1000">AV205</f>
        <v>142104.80262764369</v>
      </c>
      <c r="AX202" s="41">
        <f t="shared" ref="AX202" si="1001">AW205</f>
        <v>130736.41841743219</v>
      </c>
      <c r="AY202" s="41">
        <f t="shared" ref="AY202" si="1002">AX205</f>
        <v>120277.50494403762</v>
      </c>
      <c r="AZ202" s="41">
        <f t="shared" ref="AZ202" si="1003">AY205</f>
        <v>110655.3045485146</v>
      </c>
      <c r="BA202" s="41">
        <f t="shared" ref="BA202" si="1004">AZ205</f>
        <v>101802.88018463342</v>
      </c>
      <c r="BB202" s="41">
        <f t="shared" ref="BB202" si="1005">BA205</f>
        <v>93658.64976986275</v>
      </c>
      <c r="BC202" s="41">
        <f t="shared" ref="BC202" si="1006">BB205</f>
        <v>86165.957788273736</v>
      </c>
      <c r="BD202" s="41">
        <f t="shared" ref="BD202" si="1007">BC205</f>
        <v>79272.681165211834</v>
      </c>
      <c r="BE202" s="41">
        <f t="shared" ref="BE202" si="1008">BD205</f>
        <v>72930.866671994881</v>
      </c>
      <c r="BF202" s="41">
        <f t="shared" ref="BF202" si="1009">BE205</f>
        <v>67096.397338235285</v>
      </c>
      <c r="BG202" s="41">
        <f t="shared" ref="BG202" si="1010">BF205</f>
        <v>61728.685551176459</v>
      </c>
      <c r="BH202" s="41">
        <f t="shared" ref="BH202" si="1011">BG205</f>
        <v>56790.390707082341</v>
      </c>
      <c r="BI202" s="41">
        <f t="shared" ref="BI202" si="1012">BH205</f>
        <v>0</v>
      </c>
      <c r="BJ202" s="41">
        <f t="shared" ref="BJ202" si="1013">BI205</f>
        <v>0</v>
      </c>
      <c r="BK202" s="41">
        <f t="shared" ref="BK202" si="1014">BJ205</f>
        <v>0</v>
      </c>
      <c r="BL202" s="41">
        <f t="shared" ref="BL202" si="1015">BK205</f>
        <v>0</v>
      </c>
      <c r="BM202" s="41">
        <f t="shared" ref="BM202" si="1016">BL205</f>
        <v>0</v>
      </c>
      <c r="BN202" s="41">
        <f t="shared" ref="BN202" si="1017">BM205</f>
        <v>0</v>
      </c>
      <c r="BO202" s="41">
        <f t="shared" ref="BO202" si="1018">BN205</f>
        <v>0</v>
      </c>
      <c r="BP202" s="41">
        <f t="shared" ref="BP202" si="1019">BO205</f>
        <v>0</v>
      </c>
      <c r="BQ202" s="41">
        <f t="shared" ref="BQ202" si="1020">BP205</f>
        <v>0</v>
      </c>
      <c r="BR202" s="41">
        <f t="shared" ref="BR202" si="1021">BQ205</f>
        <v>0</v>
      </c>
      <c r="BS202" s="41">
        <f t="shared" ref="BS202" si="1022">BR205</f>
        <v>0</v>
      </c>
      <c r="BT202" s="41">
        <f t="shared" ref="BT202" si="1023">BS205</f>
        <v>0</v>
      </c>
      <c r="BU202" s="41">
        <f t="shared" ref="BU202" si="1024">BT205</f>
        <v>0</v>
      </c>
      <c r="BV202" s="41">
        <f t="shared" ref="BV202" si="1025">BU205</f>
        <v>0</v>
      </c>
      <c r="BW202" s="41">
        <f t="shared" ref="BW202" si="1026">BV205</f>
        <v>0</v>
      </c>
      <c r="BX202" s="41">
        <f t="shared" ref="BX202" si="1027">BW205</f>
        <v>0</v>
      </c>
      <c r="BY202" s="41">
        <f t="shared" ref="BY202" si="1028">BX205</f>
        <v>0</v>
      </c>
      <c r="BZ202" s="41">
        <f t="shared" ref="BZ202" si="1029">BY205</f>
        <v>0</v>
      </c>
      <c r="CA202" s="41">
        <f t="shared" ref="CA202" si="1030">BZ205</f>
        <v>0</v>
      </c>
      <c r="CB202" s="41">
        <f t="shared" ref="CB202" si="1031">CA205</f>
        <v>0</v>
      </c>
      <c r="CC202" s="41">
        <f t="shared" ref="CC202" si="1032">CB205</f>
        <v>0</v>
      </c>
      <c r="CD202" s="41">
        <f t="shared" ref="CD202" si="1033">CC205</f>
        <v>0</v>
      </c>
      <c r="CE202" s="41">
        <f t="shared" ref="CE202" si="1034">CD205</f>
        <v>0</v>
      </c>
      <c r="CF202" s="41">
        <f t="shared" ref="CF202" si="1035">CE205</f>
        <v>0</v>
      </c>
      <c r="CG202" s="41">
        <f t="shared" ref="CG202" si="1036">CF205</f>
        <v>0</v>
      </c>
      <c r="CH202" s="41">
        <f t="shared" ref="CH202" si="1037">CG205</f>
        <v>0</v>
      </c>
      <c r="CI202" s="41">
        <f t="shared" ref="CI202" si="1038">CH205</f>
        <v>0</v>
      </c>
      <c r="CJ202" s="41">
        <f t="shared" ref="CJ202" si="1039">CI205</f>
        <v>0</v>
      </c>
      <c r="CK202" s="41">
        <f t="shared" ref="CK202" si="1040">CJ205</f>
        <v>0</v>
      </c>
      <c r="CL202" s="41">
        <f t="shared" ref="CL202" si="1041">CK205</f>
        <v>0</v>
      </c>
      <c r="CM202" s="41">
        <f t="shared" ref="CM202" si="1042">CL205</f>
        <v>0</v>
      </c>
      <c r="CN202" s="41">
        <f t="shared" ref="CN202" si="1043">CM205</f>
        <v>0</v>
      </c>
      <c r="CO202" s="41">
        <f t="shared" ref="CO202" si="1044">CN205</f>
        <v>0</v>
      </c>
      <c r="CP202" s="41">
        <f t="shared" ref="CP202" si="1045">CO205</f>
        <v>0</v>
      </c>
      <c r="CQ202" s="41">
        <f t="shared" ref="CQ202" si="1046">CP205</f>
        <v>0</v>
      </c>
      <c r="CR202" s="41">
        <f t="shared" ref="CR202" si="1047">CQ205</f>
        <v>0</v>
      </c>
      <c r="CS202" s="41">
        <f t="shared" ref="CS202" si="1048">CR205</f>
        <v>0</v>
      </c>
      <c r="CT202" s="41">
        <f t="shared" ref="CT202" si="1049">CS205</f>
        <v>0</v>
      </c>
      <c r="CU202" s="41">
        <f t="shared" ref="CU202" si="1050">CT205</f>
        <v>0</v>
      </c>
      <c r="CV202" s="41">
        <f t="shared" ref="CV202" si="1051">CU205</f>
        <v>0</v>
      </c>
      <c r="CW202" s="41">
        <f t="shared" ref="CW202" si="1052">CV205</f>
        <v>0</v>
      </c>
      <c r="CX202" s="41">
        <f t="shared" ref="CX202" si="1053">CW205</f>
        <v>0</v>
      </c>
      <c r="CY202" s="41">
        <f t="shared" ref="CY202" si="1054">CX205</f>
        <v>0</v>
      </c>
      <c r="CZ202" s="41">
        <f t="shared" ref="CZ202" si="1055">CY205</f>
        <v>0</v>
      </c>
      <c r="DA202" s="41">
        <f t="shared" ref="DA202" si="1056">CZ205</f>
        <v>0</v>
      </c>
      <c r="DB202" s="41">
        <f t="shared" ref="DB202" si="1057">DA205</f>
        <v>0</v>
      </c>
      <c r="DC202" s="41">
        <f t="shared" ref="DC202" si="1058">DB205</f>
        <v>0</v>
      </c>
    </row>
    <row r="203" spans="2:107" x14ac:dyDescent="0.35">
      <c r="B203" s="40" t="s">
        <v>111</v>
      </c>
      <c r="H203" s="41">
        <f>H$155</f>
        <v>0</v>
      </c>
      <c r="I203" s="41">
        <f t="shared" ref="I203:BT203" si="1059">I$155</f>
        <v>0</v>
      </c>
      <c r="J203" s="41">
        <f t="shared" si="1059"/>
        <v>0</v>
      </c>
      <c r="K203" s="41">
        <f t="shared" si="1059"/>
        <v>0</v>
      </c>
      <c r="L203" s="41">
        <f t="shared" si="1059"/>
        <v>0</v>
      </c>
      <c r="M203" s="41">
        <f t="shared" si="1059"/>
        <v>0</v>
      </c>
      <c r="N203" s="41">
        <f t="shared" si="1059"/>
        <v>346817.87119999999</v>
      </c>
      <c r="O203" s="41">
        <f t="shared" si="1059"/>
        <v>2000132.9946000001</v>
      </c>
      <c r="P203" s="41">
        <f t="shared" si="1059"/>
        <v>0</v>
      </c>
      <c r="Q203" s="41">
        <f t="shared" si="1059"/>
        <v>0</v>
      </c>
      <c r="R203" s="41">
        <f t="shared" si="1059"/>
        <v>0</v>
      </c>
      <c r="S203" s="41">
        <f t="shared" si="1059"/>
        <v>0</v>
      </c>
      <c r="T203" s="41">
        <f t="shared" si="1059"/>
        <v>0</v>
      </c>
      <c r="U203" s="41">
        <f t="shared" si="1059"/>
        <v>0</v>
      </c>
      <c r="V203" s="41">
        <f t="shared" si="1059"/>
        <v>0</v>
      </c>
      <c r="W203" s="41">
        <f t="shared" si="1059"/>
        <v>0</v>
      </c>
      <c r="X203" s="41">
        <f t="shared" si="1059"/>
        <v>0</v>
      </c>
      <c r="Y203" s="41">
        <f t="shared" si="1059"/>
        <v>0</v>
      </c>
      <c r="Z203" s="41">
        <f t="shared" si="1059"/>
        <v>0</v>
      </c>
      <c r="AA203" s="41">
        <f t="shared" si="1059"/>
        <v>0</v>
      </c>
      <c r="AB203" s="41">
        <f t="shared" si="1059"/>
        <v>0</v>
      </c>
      <c r="AC203" s="41">
        <f t="shared" si="1059"/>
        <v>0</v>
      </c>
      <c r="AD203" s="41">
        <f t="shared" si="1059"/>
        <v>0</v>
      </c>
      <c r="AE203" s="41">
        <f t="shared" si="1059"/>
        <v>0</v>
      </c>
      <c r="AF203" s="41">
        <f t="shared" si="1059"/>
        <v>0</v>
      </c>
      <c r="AG203" s="41">
        <f t="shared" si="1059"/>
        <v>0</v>
      </c>
      <c r="AH203" s="41">
        <f t="shared" si="1059"/>
        <v>0</v>
      </c>
      <c r="AI203" s="41">
        <f t="shared" si="1059"/>
        <v>0</v>
      </c>
      <c r="AJ203" s="41">
        <f t="shared" si="1059"/>
        <v>0</v>
      </c>
      <c r="AK203" s="41">
        <f t="shared" si="1059"/>
        <v>0</v>
      </c>
      <c r="AL203" s="41">
        <f t="shared" si="1059"/>
        <v>0</v>
      </c>
      <c r="AM203" s="41">
        <f t="shared" si="1059"/>
        <v>0</v>
      </c>
      <c r="AN203" s="41">
        <f t="shared" si="1059"/>
        <v>0</v>
      </c>
      <c r="AO203" s="41">
        <f t="shared" si="1059"/>
        <v>0</v>
      </c>
      <c r="AP203" s="41">
        <f t="shared" si="1059"/>
        <v>0</v>
      </c>
      <c r="AQ203" s="41">
        <f t="shared" si="1059"/>
        <v>0</v>
      </c>
      <c r="AR203" s="41">
        <f t="shared" si="1059"/>
        <v>0</v>
      </c>
      <c r="AS203" s="41">
        <f t="shared" si="1059"/>
        <v>0</v>
      </c>
      <c r="AT203" s="41">
        <f t="shared" si="1059"/>
        <v>0</v>
      </c>
      <c r="AU203" s="41">
        <f t="shared" si="1059"/>
        <v>0</v>
      </c>
      <c r="AV203" s="41">
        <f t="shared" si="1059"/>
        <v>0</v>
      </c>
      <c r="AW203" s="41">
        <f t="shared" si="1059"/>
        <v>0</v>
      </c>
      <c r="AX203" s="41">
        <f t="shared" si="1059"/>
        <v>0</v>
      </c>
      <c r="AY203" s="41">
        <f t="shared" si="1059"/>
        <v>0</v>
      </c>
      <c r="AZ203" s="41">
        <f t="shared" si="1059"/>
        <v>0</v>
      </c>
      <c r="BA203" s="41">
        <f t="shared" si="1059"/>
        <v>0</v>
      </c>
      <c r="BB203" s="41">
        <f t="shared" si="1059"/>
        <v>0</v>
      </c>
      <c r="BC203" s="41">
        <f t="shared" si="1059"/>
        <v>0</v>
      </c>
      <c r="BD203" s="41">
        <f t="shared" si="1059"/>
        <v>0</v>
      </c>
      <c r="BE203" s="41">
        <f t="shared" si="1059"/>
        <v>0</v>
      </c>
      <c r="BF203" s="41">
        <f t="shared" si="1059"/>
        <v>0</v>
      </c>
      <c r="BG203" s="41">
        <f t="shared" si="1059"/>
        <v>0</v>
      </c>
      <c r="BH203" s="41">
        <f t="shared" si="1059"/>
        <v>0</v>
      </c>
      <c r="BI203" s="41">
        <f t="shared" si="1059"/>
        <v>0</v>
      </c>
      <c r="BJ203" s="41">
        <f t="shared" si="1059"/>
        <v>0</v>
      </c>
      <c r="BK203" s="41">
        <f t="shared" si="1059"/>
        <v>0</v>
      </c>
      <c r="BL203" s="41">
        <f t="shared" si="1059"/>
        <v>0</v>
      </c>
      <c r="BM203" s="41">
        <f t="shared" si="1059"/>
        <v>0</v>
      </c>
      <c r="BN203" s="41">
        <f t="shared" si="1059"/>
        <v>0</v>
      </c>
      <c r="BO203" s="41">
        <f t="shared" si="1059"/>
        <v>0</v>
      </c>
      <c r="BP203" s="41">
        <f t="shared" si="1059"/>
        <v>0</v>
      </c>
      <c r="BQ203" s="41">
        <f t="shared" si="1059"/>
        <v>0</v>
      </c>
      <c r="BR203" s="41">
        <f t="shared" si="1059"/>
        <v>0</v>
      </c>
      <c r="BS203" s="41">
        <f t="shared" si="1059"/>
        <v>0</v>
      </c>
      <c r="BT203" s="41">
        <f t="shared" si="1059"/>
        <v>0</v>
      </c>
      <c r="BU203" s="41">
        <f t="shared" ref="BU203:DC203" si="1060">BU$155</f>
        <v>0</v>
      </c>
      <c r="BV203" s="41">
        <f t="shared" si="1060"/>
        <v>0</v>
      </c>
      <c r="BW203" s="41">
        <f t="shared" si="1060"/>
        <v>0</v>
      </c>
      <c r="BX203" s="41">
        <f t="shared" si="1060"/>
        <v>0</v>
      </c>
      <c r="BY203" s="41">
        <f t="shared" si="1060"/>
        <v>0</v>
      </c>
      <c r="BZ203" s="41">
        <f t="shared" si="1060"/>
        <v>0</v>
      </c>
      <c r="CA203" s="41">
        <f t="shared" si="1060"/>
        <v>0</v>
      </c>
      <c r="CB203" s="41">
        <f t="shared" si="1060"/>
        <v>0</v>
      </c>
      <c r="CC203" s="41">
        <f t="shared" si="1060"/>
        <v>0</v>
      </c>
      <c r="CD203" s="41">
        <f t="shared" si="1060"/>
        <v>0</v>
      </c>
      <c r="CE203" s="41">
        <f t="shared" si="1060"/>
        <v>0</v>
      </c>
      <c r="CF203" s="41">
        <f t="shared" si="1060"/>
        <v>0</v>
      </c>
      <c r="CG203" s="41">
        <f t="shared" si="1060"/>
        <v>0</v>
      </c>
      <c r="CH203" s="41">
        <f t="shared" si="1060"/>
        <v>0</v>
      </c>
      <c r="CI203" s="41">
        <f t="shared" si="1060"/>
        <v>0</v>
      </c>
      <c r="CJ203" s="41">
        <f t="shared" si="1060"/>
        <v>0</v>
      </c>
      <c r="CK203" s="41">
        <f t="shared" si="1060"/>
        <v>0</v>
      </c>
      <c r="CL203" s="41">
        <f t="shared" si="1060"/>
        <v>0</v>
      </c>
      <c r="CM203" s="41">
        <f t="shared" si="1060"/>
        <v>0</v>
      </c>
      <c r="CN203" s="41">
        <f t="shared" si="1060"/>
        <v>0</v>
      </c>
      <c r="CO203" s="41">
        <f t="shared" si="1060"/>
        <v>0</v>
      </c>
      <c r="CP203" s="41">
        <f t="shared" si="1060"/>
        <v>0</v>
      </c>
      <c r="CQ203" s="41">
        <f t="shared" si="1060"/>
        <v>0</v>
      </c>
      <c r="CR203" s="41">
        <f t="shared" si="1060"/>
        <v>0</v>
      </c>
      <c r="CS203" s="41">
        <f t="shared" si="1060"/>
        <v>0</v>
      </c>
      <c r="CT203" s="41">
        <f t="shared" si="1060"/>
        <v>0</v>
      </c>
      <c r="CU203" s="41">
        <f t="shared" si="1060"/>
        <v>0</v>
      </c>
      <c r="CV203" s="41">
        <f t="shared" si="1060"/>
        <v>0</v>
      </c>
      <c r="CW203" s="41">
        <f t="shared" si="1060"/>
        <v>0</v>
      </c>
      <c r="CX203" s="41">
        <f t="shared" si="1060"/>
        <v>0</v>
      </c>
      <c r="CY203" s="41">
        <f t="shared" si="1060"/>
        <v>0</v>
      </c>
      <c r="CZ203" s="41">
        <f t="shared" si="1060"/>
        <v>0</v>
      </c>
      <c r="DA203" s="41">
        <f t="shared" si="1060"/>
        <v>0</v>
      </c>
      <c r="DB203" s="41">
        <f t="shared" si="1060"/>
        <v>0</v>
      </c>
      <c r="DC203" s="41">
        <f t="shared" si="1060"/>
        <v>0</v>
      </c>
    </row>
    <row r="204" spans="2:107" x14ac:dyDescent="0.35">
      <c r="B204" s="40" t="s">
        <v>103</v>
      </c>
      <c r="H204" s="82">
        <f>-(H203)*Inflation_WACC_Taxes_Price!$C$29-IF(AND(H210=0,H207&gt;0),H202,H202*Inflation_WACC_Taxes_Price!$C$29)</f>
        <v>0</v>
      </c>
      <c r="I204" s="82">
        <f>-(I203)*Inflation_WACC_Taxes_Price!$C$29-IF(AND(I210=0,I207&gt;0),I202,I202*Inflation_WACC_Taxes_Price!$C$29)</f>
        <v>0</v>
      </c>
      <c r="J204" s="82">
        <f>-(J203)*Inflation_WACC_Taxes_Price!$C$29-IF(AND(J210=0,J207&gt;0),J202,J202*Inflation_WACC_Taxes_Price!$C$29)</f>
        <v>0</v>
      </c>
      <c r="K204" s="41">
        <f>-(K203/2)*Inflation_WACC_Taxes_Price!$C$29-IF(AND(K210=0,K207&gt;0),K202,K202*Inflation_WACC_Taxes_Price!$C$29)</f>
        <v>0</v>
      </c>
      <c r="L204" s="41">
        <f>-(L203/2)*Inflation_WACC_Taxes_Price!$C$29-IF(AND(L210=0,L207&gt;0),L202,L202*Inflation_WACC_Taxes_Price!$C$29)</f>
        <v>0</v>
      </c>
      <c r="M204" s="41">
        <f>-(M203/2)*Inflation_WACC_Taxes_Price!$C$29-IF(AND(M210=0,M207&gt;0),M202,M202*Inflation_WACC_Taxes_Price!$C$29)</f>
        <v>0</v>
      </c>
      <c r="N204" s="41">
        <f>-(N203/2)*Inflation_WACC_Taxes_Price!$C$29-IF(AND(N210=0,N207&gt;0),N202,N202*Inflation_WACC_Taxes_Price!$C$29)</f>
        <v>-13872.714848</v>
      </c>
      <c r="O204" s="41">
        <f>-(O203/2)*Inflation_WACC_Taxes_Price!$C$29-IF(AND(O210=0,O207&gt;0),O202,O202*Inflation_WACC_Taxes_Price!$C$29)</f>
        <v>-106640.93229216001</v>
      </c>
      <c r="P204" s="41">
        <f>-(P203/2)*Inflation_WACC_Taxes_Price!$C$29-IF(AND(P210=0,P207&gt;0),P202,P202*Inflation_WACC_Taxes_Price!$C$29)</f>
        <v>-178114.97749278721</v>
      </c>
      <c r="Q204" s="41">
        <f>-(Q203/2)*Inflation_WACC_Taxes_Price!$C$29-IF(AND(Q210=0,Q207&gt;0),Q202,Q202*Inflation_WACC_Taxes_Price!$C$29)</f>
        <v>-163865.77929336423</v>
      </c>
      <c r="R204" s="41">
        <f>-(R203/2)*Inflation_WACC_Taxes_Price!$C$29-IF(AND(R210=0,R207&gt;0),R202,R202*Inflation_WACC_Taxes_Price!$C$29)</f>
        <v>-150756.5169498951</v>
      </c>
      <c r="S204" s="41">
        <f>-(S203/2)*Inflation_WACC_Taxes_Price!$C$29-IF(AND(S210=0,S207&gt;0),S202,S202*Inflation_WACC_Taxes_Price!$C$29)</f>
        <v>-138695.9955939035</v>
      </c>
      <c r="T204" s="41">
        <f>-(T203/2)*Inflation_WACC_Taxes_Price!$C$29-IF(AND(T210=0,T207&gt;0),T202,T202*Inflation_WACC_Taxes_Price!$C$29)</f>
        <v>-127600.31594639122</v>
      </c>
      <c r="U204" s="41">
        <f>-(U203/2)*Inflation_WACC_Taxes_Price!$C$29-IF(AND(U210=0,U207&gt;0),U202,U202*Inflation_WACC_Taxes_Price!$C$29)</f>
        <v>-117392.2906706799</v>
      </c>
      <c r="V204" s="41">
        <f>-(V203/2)*Inflation_WACC_Taxes_Price!$C$29-IF(AND(V210=0,V207&gt;0),V202,V202*Inflation_WACC_Taxes_Price!$C$29)</f>
        <v>-108000.90741702552</v>
      </c>
      <c r="W204" s="41">
        <f>-(W203/2)*Inflation_WACC_Taxes_Price!$C$29-IF(AND(W210=0,W207&gt;0),W202,W202*Inflation_WACC_Taxes_Price!$C$29)</f>
        <v>-99360.834823663477</v>
      </c>
      <c r="X204" s="41">
        <f>-(X203/2)*Inflation_WACC_Taxes_Price!$C$29-IF(AND(X210=0,X207&gt;0),X202,X202*Inflation_WACC_Taxes_Price!$C$29)</f>
        <v>-91411.968037770392</v>
      </c>
      <c r="Y204" s="41">
        <f>-(Y203/2)*Inflation_WACC_Taxes_Price!$C$29-IF(AND(Y210=0,Y207&gt;0),Y202,Y202*Inflation_WACC_Taxes_Price!$C$29)</f>
        <v>-84099.010594748761</v>
      </c>
      <c r="Z204" s="41">
        <f>-(Z203/2)*Inflation_WACC_Taxes_Price!$C$29-IF(AND(Z210=0,Z207&gt;0),Z202,Z202*Inflation_WACC_Taxes_Price!$C$29)</f>
        <v>-77371.089747168866</v>
      </c>
      <c r="AA204" s="41">
        <f>-(AA203/2)*Inflation_WACC_Taxes_Price!$C$29-IF(AND(AA210=0,AA207&gt;0),AA202,AA202*Inflation_WACC_Taxes_Price!$C$29)</f>
        <v>-71181.402567395358</v>
      </c>
      <c r="AB204" s="41">
        <f>-(AB203/2)*Inflation_WACC_Taxes_Price!$C$29-IF(AND(AB210=0,AB207&gt;0),AB202,AB202*Inflation_WACC_Taxes_Price!$C$29)</f>
        <v>-65486.890362003724</v>
      </c>
      <c r="AC204" s="41">
        <f>-(AC203/2)*Inflation_WACC_Taxes_Price!$C$29-IF(AND(AC210=0,AC207&gt;0),AC202,AC202*Inflation_WACC_Taxes_Price!$C$29)</f>
        <v>-60247.93913304343</v>
      </c>
      <c r="AD204" s="41">
        <f>-(AD203/2)*Inflation_WACC_Taxes_Price!$C$29-IF(AND(AD210=0,AD207&gt;0),AD202,AD202*Inflation_WACC_Taxes_Price!$C$29)</f>
        <v>-55428.104002399959</v>
      </c>
      <c r="AE204" s="41">
        <f>-(AE203/2)*Inflation_WACC_Taxes_Price!$C$29-IF(AND(AE210=0,AE207&gt;0),AE202,AE202*Inflation_WACC_Taxes_Price!$C$29)</f>
        <v>-50993.855682207963</v>
      </c>
      <c r="AF204" s="41">
        <f>-(AF203/2)*Inflation_WACC_Taxes_Price!$C$29-IF(AND(AF210=0,AF207&gt;0),AF202,AF202*Inflation_WACC_Taxes_Price!$C$29)</f>
        <v>-46914.347227631326</v>
      </c>
      <c r="AG204" s="41">
        <f>-(AG203/2)*Inflation_WACC_Taxes_Price!$C$29-IF(AND(AG210=0,AG207&gt;0),AG202,AG202*Inflation_WACC_Taxes_Price!$C$29)</f>
        <v>-43161.199449420812</v>
      </c>
      <c r="AH204" s="41">
        <f>-(AH203/2)*Inflation_WACC_Taxes_Price!$C$29-IF(AND(AH210=0,AH207&gt;0),AH202,AH202*Inflation_WACC_Taxes_Price!$C$29)</f>
        <v>-39708.303493467152</v>
      </c>
      <c r="AI204" s="41">
        <f>-(AI203/2)*Inflation_WACC_Taxes_Price!$C$29-IF(AND(AI210=0,AI207&gt;0),AI202,AI202*Inflation_WACC_Taxes_Price!$C$29)</f>
        <v>-36531.63921398978</v>
      </c>
      <c r="AJ204" s="41">
        <f>-(AJ203/2)*Inflation_WACC_Taxes_Price!$C$29-IF(AND(AJ210=0,AJ207&gt;0),AJ202,AJ202*Inflation_WACC_Taxes_Price!$C$29)</f>
        <v>-33609.108076870594</v>
      </c>
      <c r="AK204" s="41">
        <f>-(AK203/2)*Inflation_WACC_Taxes_Price!$C$29-IF(AND(AK210=0,AK207&gt;0),AK202,AK202*Inflation_WACC_Taxes_Price!$C$29)</f>
        <v>-30920.379430720946</v>
      </c>
      <c r="AL204" s="41">
        <f>-(AL203/2)*Inflation_WACC_Taxes_Price!$C$29-IF(AND(AL210=0,AL207&gt;0),AL202,AL202*Inflation_WACC_Taxes_Price!$C$29)</f>
        <v>-28446.749076263273</v>
      </c>
      <c r="AM204" s="41">
        <f>-(AM203/2)*Inflation_WACC_Taxes_Price!$C$29-IF(AND(AM210=0,AM207&gt;0),AM202,AM202*Inflation_WACC_Taxes_Price!$C$29)</f>
        <v>-26171.009150162208</v>
      </c>
      <c r="AN204" s="41">
        <f>-(AN203/2)*Inflation_WACC_Taxes_Price!$C$29-IF(AND(AN210=0,AN207&gt;0),AN202,AN202*Inflation_WACC_Taxes_Price!$C$29)</f>
        <v>-24077.328418149231</v>
      </c>
      <c r="AO204" s="41">
        <f>-(AO203/2)*Inflation_WACC_Taxes_Price!$C$29-IF(AND(AO210=0,AO207&gt;0),AO202,AO202*Inflation_WACC_Taxes_Price!$C$29)</f>
        <v>-22151.142144697296</v>
      </c>
      <c r="AP204" s="41">
        <f>-(AP203/2)*Inflation_WACC_Taxes_Price!$C$29-IF(AND(AP210=0,AP207&gt;0),AP202,AP202*Inflation_WACC_Taxes_Price!$C$29)</f>
        <v>-20379.050773121511</v>
      </c>
      <c r="AQ204" s="41">
        <f>-(AQ203/2)*Inflation_WACC_Taxes_Price!$C$29-IF(AND(AQ210=0,AQ207&gt;0),AQ202,AQ202*Inflation_WACC_Taxes_Price!$C$29)</f>
        <v>-18748.726711271789</v>
      </c>
      <c r="AR204" s="41">
        <f>-(AR203/2)*Inflation_WACC_Taxes_Price!$C$29-IF(AND(AR210=0,AR207&gt;0),AR202,AR202*Inflation_WACC_Taxes_Price!$C$29)</f>
        <v>-17248.828574370047</v>
      </c>
      <c r="AS204" s="41">
        <f>-(AS203/2)*Inflation_WACC_Taxes_Price!$C$29-IF(AND(AS210=0,AS207&gt;0),AS202,AS202*Inflation_WACC_Taxes_Price!$C$29)</f>
        <v>-15868.922288420443</v>
      </c>
      <c r="AT204" s="41">
        <f>-(AT203/2)*Inflation_WACC_Taxes_Price!$C$29-IF(AND(AT210=0,AT207&gt;0),AT202,AT202*Inflation_WACC_Taxes_Price!$C$29)</f>
        <v>-14599.408505346808</v>
      </c>
      <c r="AU204" s="41">
        <f>-(AU203/2)*Inflation_WACC_Taxes_Price!$C$29-IF(AND(AU210=0,AU207&gt;0),AU202,AU202*Inflation_WACC_Taxes_Price!$C$29)</f>
        <v>-13431.455824919063</v>
      </c>
      <c r="AV204" s="41">
        <f>-(AV203/2)*Inflation_WACC_Taxes_Price!$C$29-IF(AND(AV210=0,AV207&gt;0),AV202,AV202*Inflation_WACC_Taxes_Price!$C$29)</f>
        <v>-12356.939358925538</v>
      </c>
      <c r="AW204" s="41">
        <f>-(AW203/2)*Inflation_WACC_Taxes_Price!$C$29-IF(AND(AW210=0,AW207&gt;0),AW202,AW202*Inflation_WACC_Taxes_Price!$C$29)</f>
        <v>-11368.384210211496</v>
      </c>
      <c r="AX204" s="41">
        <f>-(AX203/2)*Inflation_WACC_Taxes_Price!$C$29-IF(AND(AX210=0,AX207&gt;0),AX202,AX202*Inflation_WACC_Taxes_Price!$C$29)</f>
        <v>-10458.913473394576</v>
      </c>
      <c r="AY204" s="41">
        <f>-(AY203/2)*Inflation_WACC_Taxes_Price!$C$29-IF(AND(AY210=0,AY207&gt;0),AY202,AY202*Inflation_WACC_Taxes_Price!$C$29)</f>
        <v>-9622.2003955230102</v>
      </c>
      <c r="AZ204" s="41">
        <f>-(AZ203/2)*Inflation_WACC_Taxes_Price!$C$29-IF(AND(AZ210=0,AZ207&gt;0),AZ202,AZ202*Inflation_WACC_Taxes_Price!$C$29)</f>
        <v>-8852.4243638811677</v>
      </c>
      <c r="BA204" s="41">
        <f>-(BA203/2)*Inflation_WACC_Taxes_Price!$C$29-IF(AND(BA210=0,BA207&gt;0),BA202,BA202*Inflation_WACC_Taxes_Price!$C$29)</f>
        <v>-8144.2304147706745</v>
      </c>
      <c r="BB204" s="41">
        <f>-(BB203/2)*Inflation_WACC_Taxes_Price!$C$29-IF(AND(BB210=0,BB207&gt;0),BB202,BB202*Inflation_WACC_Taxes_Price!$C$29)</f>
        <v>-7492.6919815890205</v>
      </c>
      <c r="BC204" s="41">
        <f>-(BC203/2)*Inflation_WACC_Taxes_Price!$C$29-IF(AND(BC210=0,BC207&gt;0),BC202,BC202*Inflation_WACC_Taxes_Price!$C$29)</f>
        <v>-6893.276623061899</v>
      </c>
      <c r="BD204" s="41">
        <f>-(BD203/2)*Inflation_WACC_Taxes_Price!$C$29-IF(AND(BD210=0,BD207&gt;0),BD202,BD202*Inflation_WACC_Taxes_Price!$C$29)</f>
        <v>-6341.8144932169471</v>
      </c>
      <c r="BE204" s="41">
        <f>-(BE203/2)*Inflation_WACC_Taxes_Price!$C$29-IF(AND(BE210=0,BE207&gt;0),BE202,BE202*Inflation_WACC_Taxes_Price!$C$29)</f>
        <v>-5834.4693337595909</v>
      </c>
      <c r="BF204" s="41">
        <f>-(BF203/2)*Inflation_WACC_Taxes_Price!$C$29-IF(AND(BF210=0,BF207&gt;0),BF202,BF202*Inflation_WACC_Taxes_Price!$C$29)</f>
        <v>-5367.7117870588227</v>
      </c>
      <c r="BG204" s="41">
        <f>-(BG203/2)*Inflation_WACC_Taxes_Price!$C$29-IF(AND(BG210=0,BG207&gt;0),BG202,BG202*Inflation_WACC_Taxes_Price!$C$29)</f>
        <v>-4938.2948440941173</v>
      </c>
      <c r="BH204" s="41">
        <f>-(BH203/2)*Inflation_WACC_Taxes_Price!$C$29-IF(AND(BH210=0,BH207&gt;0),BH202,BH202*Inflation_WACC_Taxes_Price!$C$29)</f>
        <v>-56790.390707082341</v>
      </c>
      <c r="BI204" s="41">
        <f>-(BI203/2)*Inflation_WACC_Taxes_Price!$C$29-IF(AND(BI210=0,BI207&gt;0),BI202,BI202*Inflation_WACC_Taxes_Price!$C$29)</f>
        <v>0</v>
      </c>
      <c r="BJ204" s="41">
        <f>-(BJ203/2)*Inflation_WACC_Taxes_Price!$C$29-IF(AND(BJ210=0,BJ207&gt;0),BJ202,BJ202*Inflation_WACC_Taxes_Price!$C$29)</f>
        <v>0</v>
      </c>
      <c r="BK204" s="41">
        <f>-(BK203/2)*Inflation_WACC_Taxes_Price!$C$29-IF(AND(BK210=0,BK207&gt;0),BK202,BK202*Inflation_WACC_Taxes_Price!$C$29)</f>
        <v>0</v>
      </c>
      <c r="BL204" s="41">
        <f>-(BL203/2)*Inflation_WACC_Taxes_Price!$C$29-IF(AND(BL210=0,BL207&gt;0),BL202,BL202*Inflation_WACC_Taxes_Price!$C$29)</f>
        <v>0</v>
      </c>
      <c r="BM204" s="41">
        <f>-(BM203/2)*Inflation_WACC_Taxes_Price!$C$29-IF(AND(BM210=0,BM207&gt;0),BM202,BM202*Inflation_WACC_Taxes_Price!$C$29)</f>
        <v>0</v>
      </c>
      <c r="BN204" s="41">
        <f>-(BN203/2)*Inflation_WACC_Taxes_Price!$C$29-IF(AND(BN210=0,BN207&gt;0),BN202,BN202*Inflation_WACC_Taxes_Price!$C$29)</f>
        <v>0</v>
      </c>
      <c r="BO204" s="41">
        <f>-(BO203/2)*Inflation_WACC_Taxes_Price!$C$29-IF(AND(BO210=0,BO207&gt;0),BO202,BO202*Inflation_WACC_Taxes_Price!$C$29)</f>
        <v>0</v>
      </c>
      <c r="BP204" s="41">
        <f>-(BP203/2)*Inflation_WACC_Taxes_Price!$C$29-IF(AND(BP210=0,BP207&gt;0),BP202,BP202*Inflation_WACC_Taxes_Price!$C$29)</f>
        <v>0</v>
      </c>
      <c r="BQ204" s="41">
        <f>-(BQ203/2)*Inflation_WACC_Taxes_Price!$C$29-IF(AND(BQ210=0,BQ207&gt;0),BQ202,BQ202*Inflation_WACC_Taxes_Price!$C$29)</f>
        <v>0</v>
      </c>
      <c r="BR204" s="41">
        <f>-(BR203/2)*Inflation_WACC_Taxes_Price!$C$29-IF(AND(BR210=0,BR207&gt;0),BR202,BR202*Inflation_WACC_Taxes_Price!$C$29)</f>
        <v>0</v>
      </c>
      <c r="BS204" s="41">
        <f>-(BS203/2)*Inflation_WACC_Taxes_Price!$C$29-IF(AND(BS210=0,BS207&gt;0),BS202,BS202*Inflation_WACC_Taxes_Price!$C$29)</f>
        <v>0</v>
      </c>
      <c r="BT204" s="41">
        <f>-(BT203/2)*Inflation_WACC_Taxes_Price!$C$29-IF(AND(BT210=0,BT207&gt;0),BT202,BT202*Inflation_WACC_Taxes_Price!$C$29)</f>
        <v>0</v>
      </c>
      <c r="BU204" s="41">
        <f>-(BU203/2)*Inflation_WACC_Taxes_Price!$C$29-IF(AND(BU210=0,BU207&gt;0),BU202,BU202*Inflation_WACC_Taxes_Price!$C$29)</f>
        <v>0</v>
      </c>
      <c r="BV204" s="41">
        <f>-(BV203/2)*Inflation_WACC_Taxes_Price!$C$29-IF(AND(BV210=0,BV207&gt;0),BV202,BV202*Inflation_WACC_Taxes_Price!$C$29)</f>
        <v>0</v>
      </c>
      <c r="BW204" s="41">
        <f>-(BW203/2)*Inflation_WACC_Taxes_Price!$C$29-IF(AND(BW210=0,BW207&gt;0),BW202,BW202*Inflation_WACC_Taxes_Price!$C$29)</f>
        <v>0</v>
      </c>
      <c r="BX204" s="41">
        <f>-(BX203/2)*Inflation_WACC_Taxes_Price!$C$29-IF(AND(BX210=0,BX207&gt;0),BX202,BX202*Inflation_WACC_Taxes_Price!$C$29)</f>
        <v>0</v>
      </c>
      <c r="BY204" s="41">
        <f>-(BY203/2)*Inflation_WACC_Taxes_Price!$C$29-IF(AND(BY210=0,BY207&gt;0),BY202,BY202*Inflation_WACC_Taxes_Price!$C$29)</f>
        <v>0</v>
      </c>
      <c r="BZ204" s="41">
        <f>-(BZ203/2)*Inflation_WACC_Taxes_Price!$C$29-IF(AND(BZ210=0,BZ207&gt;0),BZ202,BZ202*Inflation_WACC_Taxes_Price!$C$29)</f>
        <v>0</v>
      </c>
      <c r="CA204" s="41">
        <f>-(CA203/2)*Inflation_WACC_Taxes_Price!$C$29-IF(AND(CA210=0,CA207&gt;0),CA202,CA202*Inflation_WACC_Taxes_Price!$C$29)</f>
        <v>0</v>
      </c>
      <c r="CB204" s="41">
        <f>-(CB203/2)*Inflation_WACC_Taxes_Price!$C$29-IF(AND(CB210=0,CB207&gt;0),CB202,CB202*Inflation_WACC_Taxes_Price!$C$29)</f>
        <v>0</v>
      </c>
      <c r="CC204" s="41">
        <f>-(CC203/2)*Inflation_WACC_Taxes_Price!$C$29-IF(AND(CC210=0,CC207&gt;0),CC202,CC202*Inflation_WACC_Taxes_Price!$C$29)</f>
        <v>0</v>
      </c>
      <c r="CD204" s="41">
        <f>-(CD203/2)*Inflation_WACC_Taxes_Price!$C$29-IF(AND(CD210=0,CD207&gt;0),CD202,CD202*Inflation_WACC_Taxes_Price!$C$29)</f>
        <v>0</v>
      </c>
      <c r="CE204" s="41">
        <f>-(CE203/2)*Inflation_WACC_Taxes_Price!$C$29-IF(AND(CE210=0,CE207&gt;0),CE202,CE202*Inflation_WACC_Taxes_Price!$C$29)</f>
        <v>0</v>
      </c>
      <c r="CF204" s="41">
        <f>-(CF203/2)*Inflation_WACC_Taxes_Price!$C$29-IF(AND(CF210=0,CF207&gt;0),CF202,CF202*Inflation_WACC_Taxes_Price!$C$29)</f>
        <v>0</v>
      </c>
      <c r="CG204" s="41">
        <f>-(CG203/2)*Inflation_WACC_Taxes_Price!$C$29-IF(AND(CG210=0,CG207&gt;0),CG202,CG202*Inflation_WACC_Taxes_Price!$C$29)</f>
        <v>0</v>
      </c>
      <c r="CH204" s="41">
        <f>-(CH203/2)*Inflation_WACC_Taxes_Price!$C$29-IF(AND(CH210=0,CH207&gt;0),CH202,CH202*Inflation_WACC_Taxes_Price!$C$29)</f>
        <v>0</v>
      </c>
      <c r="CI204" s="41">
        <f>-(CI203/2)*Inflation_WACC_Taxes_Price!$C$29-IF(AND(CI210=0,CI207&gt;0),CI202,CI202*Inflation_WACC_Taxes_Price!$C$29)</f>
        <v>0</v>
      </c>
      <c r="CJ204" s="41">
        <f>-(CJ203/2)*Inflation_WACC_Taxes_Price!$C$29-IF(AND(CJ210=0,CJ207&gt;0),CJ202,CJ202*Inflation_WACC_Taxes_Price!$C$29)</f>
        <v>0</v>
      </c>
      <c r="CK204" s="41">
        <f>-(CK203/2)*Inflation_WACC_Taxes_Price!$C$29-IF(AND(CK210=0,CK207&gt;0),CK202,CK202*Inflation_WACC_Taxes_Price!$C$29)</f>
        <v>0</v>
      </c>
      <c r="CL204" s="41">
        <f>-(CL203/2)*Inflation_WACC_Taxes_Price!$C$29-IF(AND(CL210=0,CL207&gt;0),CL202,CL202*Inflation_WACC_Taxes_Price!$C$29)</f>
        <v>0</v>
      </c>
      <c r="CM204" s="41">
        <f>-(CM203/2)*Inflation_WACC_Taxes_Price!$C$29-IF(AND(CM210=0,CM207&gt;0),CM202,CM202*Inflation_WACC_Taxes_Price!$C$29)</f>
        <v>0</v>
      </c>
      <c r="CN204" s="41">
        <f>-(CN203/2)*Inflation_WACC_Taxes_Price!$C$29-IF(AND(CN210=0,CN207&gt;0),CN202,CN202*Inflation_WACC_Taxes_Price!$C$29)</f>
        <v>0</v>
      </c>
      <c r="CO204" s="41">
        <f>-(CO203/2)*Inflation_WACC_Taxes_Price!$C$29-IF(AND(CO210=0,CO207&gt;0),CO202,CO202*Inflation_WACC_Taxes_Price!$C$29)</f>
        <v>0</v>
      </c>
      <c r="CP204" s="41">
        <f>-(CP203/2)*Inflation_WACC_Taxes_Price!$C$29-IF(AND(CP210=0,CP207&gt;0),CP202,CP202*Inflation_WACC_Taxes_Price!$C$29)</f>
        <v>0</v>
      </c>
      <c r="CQ204" s="41">
        <f>-(CQ203/2)*Inflation_WACC_Taxes_Price!$C$29-IF(AND(CQ210=0,CQ207&gt;0),CQ202,CQ202*Inflation_WACC_Taxes_Price!$C$29)</f>
        <v>0</v>
      </c>
      <c r="CR204" s="41">
        <f>-(CR203/2)*Inflation_WACC_Taxes_Price!$C$29-IF(AND(CR210=0,CR207&gt;0),CR202,CR202*Inflation_WACC_Taxes_Price!$C$29)</f>
        <v>0</v>
      </c>
      <c r="CS204" s="41">
        <f>-(CS203/2)*Inflation_WACC_Taxes_Price!$C$29-IF(AND(CS210=0,CS207&gt;0),CS202,CS202*Inflation_WACC_Taxes_Price!$C$29)</f>
        <v>0</v>
      </c>
      <c r="CT204" s="41">
        <f>-(CT203/2)*Inflation_WACC_Taxes_Price!$C$29-IF(AND(CT210=0,CT207&gt;0),CT202,CT202*Inflation_WACC_Taxes_Price!$C$29)</f>
        <v>0</v>
      </c>
      <c r="CU204" s="41">
        <f>-(CU203/2)*Inflation_WACC_Taxes_Price!$C$29-IF(AND(CU210=0,CU207&gt;0),CU202,CU202*Inflation_WACC_Taxes_Price!$C$29)</f>
        <v>0</v>
      </c>
      <c r="CV204" s="41">
        <f>-(CV203/2)*Inflation_WACC_Taxes_Price!$C$29-IF(AND(CV210=0,CV207&gt;0),CV202,CV202*Inflation_WACC_Taxes_Price!$C$29)</f>
        <v>0</v>
      </c>
      <c r="CW204" s="41">
        <f>-(CW203/2)*Inflation_WACC_Taxes_Price!$C$29-IF(AND(CW210=0,CW207&gt;0),CW202,CW202*Inflation_WACC_Taxes_Price!$C$29)</f>
        <v>0</v>
      </c>
      <c r="CX204" s="41">
        <f>-(CX203/2)*Inflation_WACC_Taxes_Price!$C$29-IF(AND(CX210=0,CX207&gt;0),CX202,CX202*Inflation_WACC_Taxes_Price!$C$29)</f>
        <v>0</v>
      </c>
      <c r="CY204" s="41">
        <f>-(CY203/2)*Inflation_WACC_Taxes_Price!$C$29-IF(AND(CY210=0,CY207&gt;0),CY202,CY202*Inflation_WACC_Taxes_Price!$C$29)</f>
        <v>0</v>
      </c>
      <c r="CZ204" s="41">
        <f>-(CZ203/2)*Inflation_WACC_Taxes_Price!$C$29-IF(AND(CZ210=0,CZ207&gt;0),CZ202,CZ202*Inflation_WACC_Taxes_Price!$C$29)</f>
        <v>0</v>
      </c>
      <c r="DA204" s="41">
        <f>-(DA203/2)*Inflation_WACC_Taxes_Price!$C$29-IF(AND(DA210=0,DA207&gt;0),DA202,DA202*Inflation_WACC_Taxes_Price!$C$29)</f>
        <v>0</v>
      </c>
      <c r="DB204" s="41">
        <f>-(DB203/2)*Inflation_WACC_Taxes_Price!$C$29-IF(AND(DB210=0,DB207&gt;0),DB202,DB202*Inflation_WACC_Taxes_Price!$C$29)</f>
        <v>0</v>
      </c>
      <c r="DC204" s="41">
        <f>-(DC203/2)*Inflation_WACC_Taxes_Price!$C$29-IF(AND(DC210=0,DC207&gt;0),DC202,DC202*Inflation_WACC_Taxes_Price!$C$29)</f>
        <v>0</v>
      </c>
    </row>
    <row r="205" spans="2:107" x14ac:dyDescent="0.35">
      <c r="B205" s="40" t="s">
        <v>104</v>
      </c>
      <c r="H205" s="41">
        <f>H202+H203+H204</f>
        <v>0</v>
      </c>
      <c r="I205" s="41">
        <f>I202+I203+I204</f>
        <v>0</v>
      </c>
      <c r="J205" s="41">
        <f t="shared" ref="J205:BU205" si="1061">J202+J203+J204</f>
        <v>0</v>
      </c>
      <c r="K205" s="41">
        <f t="shared" si="1061"/>
        <v>0</v>
      </c>
      <c r="L205" s="41">
        <f t="shared" si="1061"/>
        <v>0</v>
      </c>
      <c r="M205" s="41">
        <f t="shared" si="1061"/>
        <v>0</v>
      </c>
      <c r="N205" s="41">
        <f t="shared" si="1061"/>
        <v>332945.15635200002</v>
      </c>
      <c r="O205" s="41">
        <f t="shared" si="1061"/>
        <v>2226437.2186598401</v>
      </c>
      <c r="P205" s="41">
        <f t="shared" si="1061"/>
        <v>2048322.2411670529</v>
      </c>
      <c r="Q205" s="41">
        <f t="shared" si="1061"/>
        <v>1884456.4618736887</v>
      </c>
      <c r="R205" s="41">
        <f t="shared" si="1061"/>
        <v>1733699.9449237937</v>
      </c>
      <c r="S205" s="41">
        <f t="shared" si="1061"/>
        <v>1595003.9493298901</v>
      </c>
      <c r="T205" s="41">
        <f t="shared" si="1061"/>
        <v>1467403.6333834988</v>
      </c>
      <c r="U205" s="41">
        <f t="shared" si="1061"/>
        <v>1350011.3427128189</v>
      </c>
      <c r="V205" s="41">
        <f t="shared" si="1061"/>
        <v>1242010.4352957935</v>
      </c>
      <c r="W205" s="41">
        <f t="shared" si="1061"/>
        <v>1142649.6004721299</v>
      </c>
      <c r="X205" s="41">
        <f t="shared" si="1061"/>
        <v>1051237.6324343595</v>
      </c>
      <c r="Y205" s="41">
        <f t="shared" si="1061"/>
        <v>967138.62183961074</v>
      </c>
      <c r="Z205" s="41">
        <f t="shared" si="1061"/>
        <v>889767.53209244192</v>
      </c>
      <c r="AA205" s="41">
        <f t="shared" si="1061"/>
        <v>818586.12952504656</v>
      </c>
      <c r="AB205" s="41">
        <f t="shared" si="1061"/>
        <v>753099.23916304286</v>
      </c>
      <c r="AC205" s="41">
        <f t="shared" si="1061"/>
        <v>692851.30002999946</v>
      </c>
      <c r="AD205" s="41">
        <f t="shared" si="1061"/>
        <v>637423.19602759951</v>
      </c>
      <c r="AE205" s="41">
        <f t="shared" si="1061"/>
        <v>586429.34034539154</v>
      </c>
      <c r="AF205" s="41">
        <f t="shared" si="1061"/>
        <v>539514.99311776017</v>
      </c>
      <c r="AG205" s="41">
        <f t="shared" si="1061"/>
        <v>496353.79366833938</v>
      </c>
      <c r="AH205" s="41">
        <f t="shared" si="1061"/>
        <v>456645.49017487222</v>
      </c>
      <c r="AI205" s="41">
        <f t="shared" si="1061"/>
        <v>420113.85096088244</v>
      </c>
      <c r="AJ205" s="41">
        <f t="shared" si="1061"/>
        <v>386504.74288401182</v>
      </c>
      <c r="AK205" s="41">
        <f t="shared" si="1061"/>
        <v>355584.36345329089</v>
      </c>
      <c r="AL205" s="41">
        <f t="shared" si="1061"/>
        <v>327137.61437702761</v>
      </c>
      <c r="AM205" s="41">
        <f t="shared" si="1061"/>
        <v>300966.60522686539</v>
      </c>
      <c r="AN205" s="41">
        <f t="shared" si="1061"/>
        <v>276889.27680871618</v>
      </c>
      <c r="AO205" s="41">
        <f t="shared" si="1061"/>
        <v>254738.13466401887</v>
      </c>
      <c r="AP205" s="41">
        <f t="shared" si="1061"/>
        <v>234359.08389089737</v>
      </c>
      <c r="AQ205" s="41">
        <f t="shared" si="1061"/>
        <v>215610.35717962557</v>
      </c>
      <c r="AR205" s="41">
        <f t="shared" si="1061"/>
        <v>198361.52860525553</v>
      </c>
      <c r="AS205" s="41">
        <f t="shared" si="1061"/>
        <v>182492.6063168351</v>
      </c>
      <c r="AT205" s="41">
        <f t="shared" si="1061"/>
        <v>167893.19781148829</v>
      </c>
      <c r="AU205" s="41">
        <f t="shared" si="1061"/>
        <v>154461.74198656922</v>
      </c>
      <c r="AV205" s="41">
        <f t="shared" si="1061"/>
        <v>142104.80262764369</v>
      </c>
      <c r="AW205" s="41">
        <f t="shared" si="1061"/>
        <v>130736.41841743219</v>
      </c>
      <c r="AX205" s="41">
        <f t="shared" si="1061"/>
        <v>120277.50494403762</v>
      </c>
      <c r="AY205" s="41">
        <f t="shared" si="1061"/>
        <v>110655.3045485146</v>
      </c>
      <c r="AZ205" s="41">
        <f t="shared" si="1061"/>
        <v>101802.88018463342</v>
      </c>
      <c r="BA205" s="41">
        <f t="shared" si="1061"/>
        <v>93658.64976986275</v>
      </c>
      <c r="BB205" s="41">
        <f t="shared" si="1061"/>
        <v>86165.957788273736</v>
      </c>
      <c r="BC205" s="41">
        <f t="shared" si="1061"/>
        <v>79272.681165211834</v>
      </c>
      <c r="BD205" s="41">
        <f t="shared" si="1061"/>
        <v>72930.866671994881</v>
      </c>
      <c r="BE205" s="41">
        <f t="shared" si="1061"/>
        <v>67096.397338235285</v>
      </c>
      <c r="BF205" s="41">
        <f t="shared" si="1061"/>
        <v>61728.685551176459</v>
      </c>
      <c r="BG205" s="41">
        <f t="shared" si="1061"/>
        <v>56790.390707082341</v>
      </c>
      <c r="BH205" s="41">
        <f t="shared" si="1061"/>
        <v>0</v>
      </c>
      <c r="BI205" s="41">
        <f t="shared" si="1061"/>
        <v>0</v>
      </c>
      <c r="BJ205" s="41">
        <f t="shared" si="1061"/>
        <v>0</v>
      </c>
      <c r="BK205" s="41">
        <f t="shared" si="1061"/>
        <v>0</v>
      </c>
      <c r="BL205" s="41">
        <f t="shared" si="1061"/>
        <v>0</v>
      </c>
      <c r="BM205" s="41">
        <f t="shared" si="1061"/>
        <v>0</v>
      </c>
      <c r="BN205" s="41">
        <f t="shared" si="1061"/>
        <v>0</v>
      </c>
      <c r="BO205" s="41">
        <f t="shared" si="1061"/>
        <v>0</v>
      </c>
      <c r="BP205" s="41">
        <f t="shared" si="1061"/>
        <v>0</v>
      </c>
      <c r="BQ205" s="41">
        <f t="shared" si="1061"/>
        <v>0</v>
      </c>
      <c r="BR205" s="41">
        <f t="shared" si="1061"/>
        <v>0</v>
      </c>
      <c r="BS205" s="41">
        <f t="shared" si="1061"/>
        <v>0</v>
      </c>
      <c r="BT205" s="41">
        <f t="shared" si="1061"/>
        <v>0</v>
      </c>
      <c r="BU205" s="41">
        <f t="shared" si="1061"/>
        <v>0</v>
      </c>
      <c r="BV205" s="41">
        <f t="shared" ref="BV205:DC205" si="1062">BV202+BV203+BV204</f>
        <v>0</v>
      </c>
      <c r="BW205" s="41">
        <f t="shared" si="1062"/>
        <v>0</v>
      </c>
      <c r="BX205" s="41">
        <f t="shared" si="1062"/>
        <v>0</v>
      </c>
      <c r="BY205" s="41">
        <f t="shared" si="1062"/>
        <v>0</v>
      </c>
      <c r="BZ205" s="41">
        <f t="shared" si="1062"/>
        <v>0</v>
      </c>
      <c r="CA205" s="41">
        <f t="shared" si="1062"/>
        <v>0</v>
      </c>
      <c r="CB205" s="41">
        <f t="shared" si="1062"/>
        <v>0</v>
      </c>
      <c r="CC205" s="41">
        <f t="shared" si="1062"/>
        <v>0</v>
      </c>
      <c r="CD205" s="41">
        <f t="shared" si="1062"/>
        <v>0</v>
      </c>
      <c r="CE205" s="41">
        <f t="shared" si="1062"/>
        <v>0</v>
      </c>
      <c r="CF205" s="41">
        <f t="shared" si="1062"/>
        <v>0</v>
      </c>
      <c r="CG205" s="41">
        <f t="shared" si="1062"/>
        <v>0</v>
      </c>
      <c r="CH205" s="41">
        <f t="shared" si="1062"/>
        <v>0</v>
      </c>
      <c r="CI205" s="41">
        <f t="shared" si="1062"/>
        <v>0</v>
      </c>
      <c r="CJ205" s="41">
        <f t="shared" si="1062"/>
        <v>0</v>
      </c>
      <c r="CK205" s="41">
        <f t="shared" si="1062"/>
        <v>0</v>
      </c>
      <c r="CL205" s="41">
        <f t="shared" si="1062"/>
        <v>0</v>
      </c>
      <c r="CM205" s="41">
        <f t="shared" si="1062"/>
        <v>0</v>
      </c>
      <c r="CN205" s="41">
        <f t="shared" si="1062"/>
        <v>0</v>
      </c>
      <c r="CO205" s="41">
        <f t="shared" si="1062"/>
        <v>0</v>
      </c>
      <c r="CP205" s="41">
        <f t="shared" si="1062"/>
        <v>0</v>
      </c>
      <c r="CQ205" s="41">
        <f t="shared" si="1062"/>
        <v>0</v>
      </c>
      <c r="CR205" s="41">
        <f t="shared" si="1062"/>
        <v>0</v>
      </c>
      <c r="CS205" s="41">
        <f t="shared" si="1062"/>
        <v>0</v>
      </c>
      <c r="CT205" s="41">
        <f t="shared" si="1062"/>
        <v>0</v>
      </c>
      <c r="CU205" s="41">
        <f t="shared" si="1062"/>
        <v>0</v>
      </c>
      <c r="CV205" s="41">
        <f t="shared" si="1062"/>
        <v>0</v>
      </c>
      <c r="CW205" s="41">
        <f t="shared" si="1062"/>
        <v>0</v>
      </c>
      <c r="CX205" s="41">
        <f t="shared" si="1062"/>
        <v>0</v>
      </c>
      <c r="CY205" s="41">
        <f t="shared" si="1062"/>
        <v>0</v>
      </c>
      <c r="CZ205" s="41">
        <f t="shared" si="1062"/>
        <v>0</v>
      </c>
      <c r="DA205" s="41">
        <f t="shared" si="1062"/>
        <v>0</v>
      </c>
      <c r="DB205" s="41">
        <f t="shared" si="1062"/>
        <v>0</v>
      </c>
      <c r="DC205" s="41">
        <f t="shared" si="1062"/>
        <v>0</v>
      </c>
    </row>
    <row r="206" spans="2:107" x14ac:dyDescent="0.35">
      <c r="B206" s="40"/>
    </row>
    <row r="207" spans="2:107" x14ac:dyDescent="0.35">
      <c r="B207" s="40" t="s">
        <v>106</v>
      </c>
      <c r="H207" s="41">
        <f>C210</f>
        <v>0</v>
      </c>
      <c r="I207" s="41">
        <f>H210</f>
        <v>0</v>
      </c>
      <c r="J207" s="41">
        <f t="shared" ref="J207" si="1063">I210</f>
        <v>0</v>
      </c>
      <c r="K207" s="41">
        <f t="shared" ref="K207" si="1064">J210</f>
        <v>0</v>
      </c>
      <c r="L207" s="41">
        <f t="shared" ref="L207" si="1065">K210</f>
        <v>0</v>
      </c>
      <c r="M207" s="41">
        <f t="shared" ref="M207" si="1066">L210</f>
        <v>0</v>
      </c>
      <c r="N207" s="41">
        <f t="shared" ref="N207" si="1067">M210</f>
        <v>0</v>
      </c>
      <c r="O207" s="41">
        <f t="shared" ref="O207" si="1068">N210</f>
        <v>342964.3392977778</v>
      </c>
      <c r="P207" s="41">
        <f t="shared" ref="P207" si="1069">O210</f>
        <v>2313166.5701533332</v>
      </c>
      <c r="Q207" s="41">
        <f t="shared" ref="Q207" si="1070">P210</f>
        <v>2261012.1064688889</v>
      </c>
      <c r="R207" s="41">
        <f t="shared" ref="R207" si="1071">Q210</f>
        <v>2208857.6427844446</v>
      </c>
      <c r="S207" s="41">
        <f t="shared" ref="S207" si="1072">R210</f>
        <v>2156703.1791000003</v>
      </c>
      <c r="T207" s="41">
        <f t="shared" ref="T207" si="1073">S210</f>
        <v>2104548.715415556</v>
      </c>
      <c r="U207" s="41">
        <f t="shared" ref="U207" si="1074">T210</f>
        <v>2052394.2517311114</v>
      </c>
      <c r="V207" s="41">
        <f t="shared" ref="V207" si="1075">U210</f>
        <v>2000239.7880466669</v>
      </c>
      <c r="W207" s="41">
        <f t="shared" ref="W207" si="1076">V210</f>
        <v>1948085.3243622223</v>
      </c>
      <c r="X207" s="41">
        <f t="shared" ref="X207" si="1077">W210</f>
        <v>1895930.8606777778</v>
      </c>
      <c r="Y207" s="41">
        <f t="shared" ref="Y207" si="1078">X210</f>
        <v>1843776.3969933332</v>
      </c>
      <c r="Z207" s="41">
        <f t="shared" ref="Z207" si="1079">Y210</f>
        <v>1791621.9333088887</v>
      </c>
      <c r="AA207" s="41">
        <f t="shared" ref="AA207" si="1080">Z210</f>
        <v>1739467.4696244441</v>
      </c>
      <c r="AB207" s="41">
        <f t="shared" ref="AB207" si="1081">AA210</f>
        <v>1687313.0059399996</v>
      </c>
      <c r="AC207" s="41">
        <f t="shared" ref="AC207" si="1082">AB210</f>
        <v>1635158.542255555</v>
      </c>
      <c r="AD207" s="41">
        <f t="shared" ref="AD207" si="1083">AC210</f>
        <v>1583004.0785711105</v>
      </c>
      <c r="AE207" s="41">
        <f t="shared" ref="AE207" si="1084">AD210</f>
        <v>1530849.6148866659</v>
      </c>
      <c r="AF207" s="41">
        <f t="shared" ref="AF207" si="1085">AE210</f>
        <v>1478695.1512022214</v>
      </c>
      <c r="AG207" s="41">
        <f t="shared" ref="AG207" si="1086">AF210</f>
        <v>1426540.6875177769</v>
      </c>
      <c r="AH207" s="41">
        <f t="shared" ref="AH207" si="1087">AG210</f>
        <v>1374386.2238333323</v>
      </c>
      <c r="AI207" s="41">
        <f t="shared" ref="AI207" si="1088">AH210</f>
        <v>1322231.7601488878</v>
      </c>
      <c r="AJ207" s="41">
        <f t="shared" ref="AJ207" si="1089">AI210</f>
        <v>1270077.2964644432</v>
      </c>
      <c r="AK207" s="41">
        <f t="shared" ref="AK207" si="1090">AJ210</f>
        <v>1217922.8327799987</v>
      </c>
      <c r="AL207" s="41">
        <f t="shared" ref="AL207" si="1091">AK210</f>
        <v>1165768.3690955541</v>
      </c>
      <c r="AM207" s="41">
        <f t="shared" ref="AM207" si="1092">AL210</f>
        <v>1113613.9054111096</v>
      </c>
      <c r="AN207" s="41">
        <f t="shared" ref="AN207" si="1093">AM210</f>
        <v>1061459.441726665</v>
      </c>
      <c r="AO207" s="41">
        <f t="shared" ref="AO207" si="1094">AN210</f>
        <v>1009304.9780422206</v>
      </c>
      <c r="AP207" s="41">
        <f t="shared" ref="AP207" si="1095">AO210</f>
        <v>957150.51435777615</v>
      </c>
      <c r="AQ207" s="41">
        <f t="shared" ref="AQ207" si="1096">AP210</f>
        <v>904996.05067333172</v>
      </c>
      <c r="AR207" s="41">
        <f t="shared" ref="AR207" si="1097">AQ210</f>
        <v>852841.58698888728</v>
      </c>
      <c r="AS207" s="41">
        <f t="shared" ref="AS207" si="1098">AR210</f>
        <v>800687.12330444285</v>
      </c>
      <c r="AT207" s="41">
        <f t="shared" ref="AT207" si="1099">AS210</f>
        <v>748532.65961999842</v>
      </c>
      <c r="AU207" s="41">
        <f t="shared" ref="AU207" si="1100">AT210</f>
        <v>696378.19593555399</v>
      </c>
      <c r="AV207" s="41">
        <f t="shared" ref="AV207" si="1101">AU210</f>
        <v>644223.73225110956</v>
      </c>
      <c r="AW207" s="41">
        <f t="shared" ref="AW207" si="1102">AV210</f>
        <v>592069.26856666512</v>
      </c>
      <c r="AX207" s="41">
        <f t="shared" ref="AX207" si="1103">AW210</f>
        <v>539914.80488222069</v>
      </c>
      <c r="AY207" s="41">
        <f t="shared" ref="AY207" si="1104">AX210</f>
        <v>487760.34119777626</v>
      </c>
      <c r="AZ207" s="41">
        <f t="shared" ref="AZ207" si="1105">AY210</f>
        <v>435605.87751333183</v>
      </c>
      <c r="BA207" s="41">
        <f t="shared" ref="BA207" si="1106">AZ210</f>
        <v>383451.41382888739</v>
      </c>
      <c r="BB207" s="41">
        <f t="shared" ref="BB207" si="1107">BA210</f>
        <v>331296.95014444296</v>
      </c>
      <c r="BC207" s="41">
        <f t="shared" ref="BC207" si="1108">BB210</f>
        <v>279142.48645999853</v>
      </c>
      <c r="BD207" s="41">
        <f t="shared" ref="BD207" si="1109">BC210</f>
        <v>226988.02277555407</v>
      </c>
      <c r="BE207" s="41">
        <f t="shared" ref="BE207" si="1110">BD210</f>
        <v>174833.55909110961</v>
      </c>
      <c r="BF207" s="41">
        <f t="shared" ref="BF207" si="1111">BE210</f>
        <v>122679.09540666515</v>
      </c>
      <c r="BG207" s="41">
        <f t="shared" ref="BG207" si="1112">BF210</f>
        <v>70524.631722220685</v>
      </c>
      <c r="BH207" s="41">
        <f t="shared" ref="BH207" si="1113">BG210</f>
        <v>18370.168037776231</v>
      </c>
      <c r="BI207" s="41">
        <f t="shared" ref="BI207" si="1114">BH210</f>
        <v>0</v>
      </c>
      <c r="BJ207" s="41">
        <f t="shared" ref="BJ207" si="1115">BI210</f>
        <v>0</v>
      </c>
      <c r="BK207" s="41">
        <f t="shared" ref="BK207" si="1116">BJ210</f>
        <v>0</v>
      </c>
      <c r="BL207" s="41">
        <f t="shared" ref="BL207" si="1117">BK210</f>
        <v>0</v>
      </c>
      <c r="BM207" s="41">
        <f t="shared" ref="BM207" si="1118">BL210</f>
        <v>0</v>
      </c>
      <c r="BN207" s="41">
        <f t="shared" ref="BN207" si="1119">BM210</f>
        <v>0</v>
      </c>
      <c r="BO207" s="41">
        <f t="shared" ref="BO207" si="1120">BN210</f>
        <v>0</v>
      </c>
      <c r="BP207" s="41">
        <f t="shared" ref="BP207" si="1121">BO210</f>
        <v>0</v>
      </c>
      <c r="BQ207" s="41">
        <f t="shared" ref="BQ207" si="1122">BP210</f>
        <v>0</v>
      </c>
      <c r="BR207" s="41">
        <f t="shared" ref="BR207" si="1123">BQ210</f>
        <v>0</v>
      </c>
      <c r="BS207" s="41">
        <f t="shared" ref="BS207" si="1124">BR210</f>
        <v>0</v>
      </c>
      <c r="BT207" s="41">
        <f t="shared" ref="BT207" si="1125">BS210</f>
        <v>0</v>
      </c>
      <c r="BU207" s="41">
        <f t="shared" ref="BU207" si="1126">BT210</f>
        <v>0</v>
      </c>
      <c r="BV207" s="41">
        <f t="shared" ref="BV207" si="1127">BU210</f>
        <v>0</v>
      </c>
      <c r="BW207" s="41">
        <f t="shared" ref="BW207" si="1128">BV210</f>
        <v>0</v>
      </c>
      <c r="BX207" s="41">
        <f t="shared" ref="BX207" si="1129">BW210</f>
        <v>0</v>
      </c>
      <c r="BY207" s="41">
        <f t="shared" ref="BY207" si="1130">BX210</f>
        <v>0</v>
      </c>
      <c r="BZ207" s="41">
        <f t="shared" ref="BZ207" si="1131">BY210</f>
        <v>0</v>
      </c>
      <c r="CA207" s="41">
        <f t="shared" ref="CA207" si="1132">BZ210</f>
        <v>0</v>
      </c>
      <c r="CB207" s="41">
        <f t="shared" ref="CB207" si="1133">CA210</f>
        <v>0</v>
      </c>
      <c r="CC207" s="41">
        <f t="shared" ref="CC207" si="1134">CB210</f>
        <v>0</v>
      </c>
      <c r="CD207" s="41">
        <f t="shared" ref="CD207" si="1135">CC210</f>
        <v>0</v>
      </c>
      <c r="CE207" s="41">
        <f t="shared" ref="CE207" si="1136">CD210</f>
        <v>0</v>
      </c>
      <c r="CF207" s="41">
        <f t="shared" ref="CF207" si="1137">CE210</f>
        <v>0</v>
      </c>
      <c r="CG207" s="41">
        <f t="shared" ref="CG207" si="1138">CF210</f>
        <v>0</v>
      </c>
      <c r="CH207" s="41">
        <f t="shared" ref="CH207" si="1139">CG210</f>
        <v>0</v>
      </c>
      <c r="CI207" s="41">
        <f t="shared" ref="CI207" si="1140">CH210</f>
        <v>0</v>
      </c>
      <c r="CJ207" s="41">
        <f t="shared" ref="CJ207" si="1141">CI210</f>
        <v>0</v>
      </c>
      <c r="CK207" s="41">
        <f t="shared" ref="CK207" si="1142">CJ210</f>
        <v>0</v>
      </c>
      <c r="CL207" s="41">
        <f t="shared" ref="CL207" si="1143">CK210</f>
        <v>0</v>
      </c>
      <c r="CM207" s="41">
        <f t="shared" ref="CM207" si="1144">CL210</f>
        <v>0</v>
      </c>
      <c r="CN207" s="41">
        <f t="shared" ref="CN207" si="1145">CM210</f>
        <v>0</v>
      </c>
      <c r="CO207" s="41">
        <f t="shared" ref="CO207" si="1146">CN210</f>
        <v>0</v>
      </c>
      <c r="CP207" s="41">
        <f t="shared" ref="CP207" si="1147">CO210</f>
        <v>0</v>
      </c>
      <c r="CQ207" s="41">
        <f t="shared" ref="CQ207" si="1148">CP210</f>
        <v>0</v>
      </c>
      <c r="CR207" s="41">
        <f t="shared" ref="CR207" si="1149">CQ210</f>
        <v>0</v>
      </c>
      <c r="CS207" s="41">
        <f t="shared" ref="CS207" si="1150">CR210</f>
        <v>0</v>
      </c>
      <c r="CT207" s="41">
        <f t="shared" ref="CT207" si="1151">CS210</f>
        <v>0</v>
      </c>
      <c r="CU207" s="41">
        <f t="shared" ref="CU207" si="1152">CT210</f>
        <v>0</v>
      </c>
      <c r="CV207" s="41">
        <f t="shared" ref="CV207" si="1153">CU210</f>
        <v>0</v>
      </c>
      <c r="CW207" s="41">
        <f t="shared" ref="CW207" si="1154">CV210</f>
        <v>0</v>
      </c>
      <c r="CX207" s="41">
        <f t="shared" ref="CX207" si="1155">CW210</f>
        <v>0</v>
      </c>
      <c r="CY207" s="41">
        <f t="shared" ref="CY207" si="1156">CX210</f>
        <v>0</v>
      </c>
      <c r="CZ207" s="41">
        <f t="shared" ref="CZ207" si="1157">CY210</f>
        <v>0</v>
      </c>
      <c r="DA207" s="41">
        <f t="shared" ref="DA207" si="1158">CZ210</f>
        <v>0</v>
      </c>
      <c r="DB207" s="41">
        <f t="shared" ref="DB207" si="1159">DA210</f>
        <v>0</v>
      </c>
      <c r="DC207" s="41">
        <f t="shared" ref="DC207" si="1160">DB210</f>
        <v>0</v>
      </c>
    </row>
    <row r="208" spans="2:107" x14ac:dyDescent="0.35">
      <c r="B208" s="40" t="s">
        <v>111</v>
      </c>
      <c r="H208" s="41">
        <f t="shared" ref="H208:BS208" si="1161">H$155</f>
        <v>0</v>
      </c>
      <c r="I208" s="41">
        <f t="shared" si="1161"/>
        <v>0</v>
      </c>
      <c r="J208" s="41">
        <f t="shared" si="1161"/>
        <v>0</v>
      </c>
      <c r="K208" s="41">
        <f t="shared" si="1161"/>
        <v>0</v>
      </c>
      <c r="L208" s="41">
        <f t="shared" si="1161"/>
        <v>0</v>
      </c>
      <c r="M208" s="41">
        <f t="shared" si="1161"/>
        <v>0</v>
      </c>
      <c r="N208" s="41">
        <f t="shared" si="1161"/>
        <v>346817.87119999999</v>
      </c>
      <c r="O208" s="41">
        <f t="shared" si="1161"/>
        <v>2000132.9946000001</v>
      </c>
      <c r="P208" s="41">
        <f t="shared" si="1161"/>
        <v>0</v>
      </c>
      <c r="Q208" s="41">
        <f t="shared" si="1161"/>
        <v>0</v>
      </c>
      <c r="R208" s="41">
        <f t="shared" si="1161"/>
        <v>0</v>
      </c>
      <c r="S208" s="41">
        <f t="shared" si="1161"/>
        <v>0</v>
      </c>
      <c r="T208" s="41">
        <f t="shared" si="1161"/>
        <v>0</v>
      </c>
      <c r="U208" s="41">
        <f t="shared" si="1161"/>
        <v>0</v>
      </c>
      <c r="V208" s="41">
        <f t="shared" si="1161"/>
        <v>0</v>
      </c>
      <c r="W208" s="41">
        <f t="shared" si="1161"/>
        <v>0</v>
      </c>
      <c r="X208" s="41">
        <f t="shared" si="1161"/>
        <v>0</v>
      </c>
      <c r="Y208" s="41">
        <f t="shared" si="1161"/>
        <v>0</v>
      </c>
      <c r="Z208" s="41">
        <f t="shared" si="1161"/>
        <v>0</v>
      </c>
      <c r="AA208" s="41">
        <f t="shared" si="1161"/>
        <v>0</v>
      </c>
      <c r="AB208" s="41">
        <f t="shared" si="1161"/>
        <v>0</v>
      </c>
      <c r="AC208" s="41">
        <f t="shared" si="1161"/>
        <v>0</v>
      </c>
      <c r="AD208" s="41">
        <f t="shared" si="1161"/>
        <v>0</v>
      </c>
      <c r="AE208" s="41">
        <f t="shared" si="1161"/>
        <v>0</v>
      </c>
      <c r="AF208" s="41">
        <f t="shared" si="1161"/>
        <v>0</v>
      </c>
      <c r="AG208" s="41">
        <f t="shared" si="1161"/>
        <v>0</v>
      </c>
      <c r="AH208" s="41">
        <f t="shared" si="1161"/>
        <v>0</v>
      </c>
      <c r="AI208" s="41">
        <f t="shared" si="1161"/>
        <v>0</v>
      </c>
      <c r="AJ208" s="41">
        <f t="shared" si="1161"/>
        <v>0</v>
      </c>
      <c r="AK208" s="41">
        <f t="shared" si="1161"/>
        <v>0</v>
      </c>
      <c r="AL208" s="41">
        <f t="shared" si="1161"/>
        <v>0</v>
      </c>
      <c r="AM208" s="41">
        <f t="shared" si="1161"/>
        <v>0</v>
      </c>
      <c r="AN208" s="41">
        <f t="shared" si="1161"/>
        <v>0</v>
      </c>
      <c r="AO208" s="41">
        <f t="shared" si="1161"/>
        <v>0</v>
      </c>
      <c r="AP208" s="41">
        <f t="shared" si="1161"/>
        <v>0</v>
      </c>
      <c r="AQ208" s="41">
        <f t="shared" si="1161"/>
        <v>0</v>
      </c>
      <c r="AR208" s="41">
        <f t="shared" si="1161"/>
        <v>0</v>
      </c>
      <c r="AS208" s="41">
        <f t="shared" si="1161"/>
        <v>0</v>
      </c>
      <c r="AT208" s="41">
        <f t="shared" si="1161"/>
        <v>0</v>
      </c>
      <c r="AU208" s="41">
        <f t="shared" si="1161"/>
        <v>0</v>
      </c>
      <c r="AV208" s="41">
        <f t="shared" si="1161"/>
        <v>0</v>
      </c>
      <c r="AW208" s="41">
        <f t="shared" si="1161"/>
        <v>0</v>
      </c>
      <c r="AX208" s="41">
        <f t="shared" si="1161"/>
        <v>0</v>
      </c>
      <c r="AY208" s="41">
        <f t="shared" si="1161"/>
        <v>0</v>
      </c>
      <c r="AZ208" s="41">
        <f t="shared" si="1161"/>
        <v>0</v>
      </c>
      <c r="BA208" s="41">
        <f t="shared" si="1161"/>
        <v>0</v>
      </c>
      <c r="BB208" s="41">
        <f t="shared" si="1161"/>
        <v>0</v>
      </c>
      <c r="BC208" s="41">
        <f t="shared" si="1161"/>
        <v>0</v>
      </c>
      <c r="BD208" s="41">
        <f t="shared" si="1161"/>
        <v>0</v>
      </c>
      <c r="BE208" s="41">
        <f t="shared" si="1161"/>
        <v>0</v>
      </c>
      <c r="BF208" s="41">
        <f t="shared" si="1161"/>
        <v>0</v>
      </c>
      <c r="BG208" s="41">
        <f t="shared" si="1161"/>
        <v>0</v>
      </c>
      <c r="BH208" s="41">
        <f t="shared" si="1161"/>
        <v>0</v>
      </c>
      <c r="BI208" s="41">
        <f t="shared" si="1161"/>
        <v>0</v>
      </c>
      <c r="BJ208" s="41">
        <f t="shared" si="1161"/>
        <v>0</v>
      </c>
      <c r="BK208" s="41">
        <f t="shared" si="1161"/>
        <v>0</v>
      </c>
      <c r="BL208" s="41">
        <f t="shared" si="1161"/>
        <v>0</v>
      </c>
      <c r="BM208" s="41">
        <f t="shared" si="1161"/>
        <v>0</v>
      </c>
      <c r="BN208" s="41">
        <f t="shared" si="1161"/>
        <v>0</v>
      </c>
      <c r="BO208" s="41">
        <f t="shared" si="1161"/>
        <v>0</v>
      </c>
      <c r="BP208" s="41">
        <f t="shared" si="1161"/>
        <v>0</v>
      </c>
      <c r="BQ208" s="41">
        <f t="shared" si="1161"/>
        <v>0</v>
      </c>
      <c r="BR208" s="41">
        <f t="shared" si="1161"/>
        <v>0</v>
      </c>
      <c r="BS208" s="41">
        <f t="shared" si="1161"/>
        <v>0</v>
      </c>
      <c r="BT208" s="41">
        <f t="shared" ref="BT208:DC208" si="1162">BT$155</f>
        <v>0</v>
      </c>
      <c r="BU208" s="41">
        <f t="shared" si="1162"/>
        <v>0</v>
      </c>
      <c r="BV208" s="41">
        <f t="shared" si="1162"/>
        <v>0</v>
      </c>
      <c r="BW208" s="41">
        <f t="shared" si="1162"/>
        <v>0</v>
      </c>
      <c r="BX208" s="41">
        <f t="shared" si="1162"/>
        <v>0</v>
      </c>
      <c r="BY208" s="41">
        <f t="shared" si="1162"/>
        <v>0</v>
      </c>
      <c r="BZ208" s="41">
        <f t="shared" si="1162"/>
        <v>0</v>
      </c>
      <c r="CA208" s="41">
        <f t="shared" si="1162"/>
        <v>0</v>
      </c>
      <c r="CB208" s="41">
        <f t="shared" si="1162"/>
        <v>0</v>
      </c>
      <c r="CC208" s="41">
        <f t="shared" si="1162"/>
        <v>0</v>
      </c>
      <c r="CD208" s="41">
        <f t="shared" si="1162"/>
        <v>0</v>
      </c>
      <c r="CE208" s="41">
        <f t="shared" si="1162"/>
        <v>0</v>
      </c>
      <c r="CF208" s="41">
        <f t="shared" si="1162"/>
        <v>0</v>
      </c>
      <c r="CG208" s="41">
        <f t="shared" si="1162"/>
        <v>0</v>
      </c>
      <c r="CH208" s="41">
        <f t="shared" si="1162"/>
        <v>0</v>
      </c>
      <c r="CI208" s="41">
        <f t="shared" si="1162"/>
        <v>0</v>
      </c>
      <c r="CJ208" s="41">
        <f t="shared" si="1162"/>
        <v>0</v>
      </c>
      <c r="CK208" s="41">
        <f t="shared" si="1162"/>
        <v>0</v>
      </c>
      <c r="CL208" s="41">
        <f t="shared" si="1162"/>
        <v>0</v>
      </c>
      <c r="CM208" s="41">
        <f t="shared" si="1162"/>
        <v>0</v>
      </c>
      <c r="CN208" s="41">
        <f t="shared" si="1162"/>
        <v>0</v>
      </c>
      <c r="CO208" s="41">
        <f t="shared" si="1162"/>
        <v>0</v>
      </c>
      <c r="CP208" s="41">
        <f t="shared" si="1162"/>
        <v>0</v>
      </c>
      <c r="CQ208" s="41">
        <f t="shared" si="1162"/>
        <v>0</v>
      </c>
      <c r="CR208" s="41">
        <f t="shared" si="1162"/>
        <v>0</v>
      </c>
      <c r="CS208" s="41">
        <f t="shared" si="1162"/>
        <v>0</v>
      </c>
      <c r="CT208" s="41">
        <f t="shared" si="1162"/>
        <v>0</v>
      </c>
      <c r="CU208" s="41">
        <f t="shared" si="1162"/>
        <v>0</v>
      </c>
      <c r="CV208" s="41">
        <f t="shared" si="1162"/>
        <v>0</v>
      </c>
      <c r="CW208" s="41">
        <f t="shared" si="1162"/>
        <v>0</v>
      </c>
      <c r="CX208" s="41">
        <f t="shared" si="1162"/>
        <v>0</v>
      </c>
      <c r="CY208" s="41">
        <f t="shared" si="1162"/>
        <v>0</v>
      </c>
      <c r="CZ208" s="41">
        <f t="shared" si="1162"/>
        <v>0</v>
      </c>
      <c r="DA208" s="41">
        <f t="shared" si="1162"/>
        <v>0</v>
      </c>
      <c r="DB208" s="41">
        <f t="shared" si="1162"/>
        <v>0</v>
      </c>
      <c r="DC208" s="41">
        <f t="shared" si="1162"/>
        <v>0</v>
      </c>
    </row>
    <row r="209" spans="2:107" x14ac:dyDescent="0.35">
      <c r="B209" s="40" t="s">
        <v>95</v>
      </c>
      <c r="H209" s="41">
        <f>-(H208/2)*Inflation_WACC_Taxes_Price!$C$28-MIN(H207,SUM(C208:$C208)*Inflation_WACC_Taxes_Price!$C$28)</f>
        <v>0</v>
      </c>
      <c r="I209" s="41">
        <f>-(I208/2)*Inflation_WACC_Taxes_Price!$C$28-MIN(I207,SUM($C208:H208)*Inflation_WACC_Taxes_Price!$C$28)</f>
        <v>0</v>
      </c>
      <c r="J209" s="41">
        <f>-(J208/2)*Inflation_WACC_Taxes_Price!$C$28-MIN(J207,SUM($C208:I208)*Inflation_WACC_Taxes_Price!$C$28)</f>
        <v>0</v>
      </c>
      <c r="K209" s="41">
        <f>-(K208/2)*Inflation_WACC_Taxes_Price!$C$28-MIN(K207,SUM($C208:J208)*Inflation_WACC_Taxes_Price!$C$28)</f>
        <v>0</v>
      </c>
      <c r="L209" s="41">
        <f>-(L208/2)*Inflation_WACC_Taxes_Price!$C$28-MIN(L207,SUM($C208:K208)*Inflation_WACC_Taxes_Price!$C$28)</f>
        <v>0</v>
      </c>
      <c r="M209" s="41">
        <f>-(M208/2)*Inflation_WACC_Taxes_Price!$C$28-MIN(M207,SUM($C208:L208)*Inflation_WACC_Taxes_Price!$C$28)</f>
        <v>0</v>
      </c>
      <c r="N209" s="41">
        <f>-(N208/2)*Inflation_WACC_Taxes_Price!$C$28-MIN(N207,SUM($C208:M208)*Inflation_WACC_Taxes_Price!$C$28)</f>
        <v>-3853.5319022222225</v>
      </c>
      <c r="O209" s="41">
        <f>-(O208/2)*Inflation_WACC_Taxes_Price!$C$28-MIN(O207,SUM($C208:N208)*Inflation_WACC_Taxes_Price!$C$28)</f>
        <v>-29930.763744444448</v>
      </c>
      <c r="P209" s="41">
        <f>-(P208/2)*Inflation_WACC_Taxes_Price!$C$28-MIN(P207,SUM($C208:O208)*Inflation_WACC_Taxes_Price!$C$28)</f>
        <v>-52154.463684444454</v>
      </c>
      <c r="Q209" s="41">
        <f>-(Q208/2)*Inflation_WACC_Taxes_Price!$C$28-MIN(Q207,SUM($C208:P208)*Inflation_WACC_Taxes_Price!$C$28)</f>
        <v>-52154.463684444454</v>
      </c>
      <c r="R209" s="41">
        <f>-(R208/2)*Inflation_WACC_Taxes_Price!$C$28-MIN(R207,SUM($C208:Q208)*Inflation_WACC_Taxes_Price!$C$28)</f>
        <v>-52154.463684444454</v>
      </c>
      <c r="S209" s="41">
        <f>-(S208/2)*Inflation_WACC_Taxes_Price!$C$28-MIN(S207,SUM($C208:R208)*Inflation_WACC_Taxes_Price!$C$28)</f>
        <v>-52154.463684444454</v>
      </c>
      <c r="T209" s="41">
        <f>-(T208/2)*Inflation_WACC_Taxes_Price!$C$28-MIN(T207,SUM($C208:S208)*Inflation_WACC_Taxes_Price!$C$28)</f>
        <v>-52154.463684444454</v>
      </c>
      <c r="U209" s="41">
        <f>-(U208/2)*Inflation_WACC_Taxes_Price!$C$28-MIN(U207,SUM($C208:T208)*Inflation_WACC_Taxes_Price!$C$28)</f>
        <v>-52154.463684444454</v>
      </c>
      <c r="V209" s="41">
        <f>-(V208/2)*Inflation_WACC_Taxes_Price!$C$28-MIN(V207,SUM($C208:U208)*Inflation_WACC_Taxes_Price!$C$28)</f>
        <v>-52154.463684444454</v>
      </c>
      <c r="W209" s="41">
        <f>-(W208/2)*Inflation_WACC_Taxes_Price!$C$28-MIN(W207,SUM($C208:V208)*Inflation_WACC_Taxes_Price!$C$28)</f>
        <v>-52154.463684444454</v>
      </c>
      <c r="X209" s="41">
        <f>-(X208/2)*Inflation_WACC_Taxes_Price!$C$28-MIN(X207,SUM($C208:W208)*Inflation_WACC_Taxes_Price!$C$28)</f>
        <v>-52154.463684444454</v>
      </c>
      <c r="Y209" s="41">
        <f>-(Y208/2)*Inflation_WACC_Taxes_Price!$C$28-MIN(Y207,SUM($C208:X208)*Inflation_WACC_Taxes_Price!$C$28)</f>
        <v>-52154.463684444454</v>
      </c>
      <c r="Z209" s="41">
        <f>-(Z208/2)*Inflation_WACC_Taxes_Price!$C$28-MIN(Z207,SUM($C208:Y208)*Inflation_WACC_Taxes_Price!$C$28)</f>
        <v>-52154.463684444454</v>
      </c>
      <c r="AA209" s="41">
        <f>-(AA208/2)*Inflation_WACC_Taxes_Price!$C$28-MIN(AA207,SUM($C208:Z208)*Inflation_WACC_Taxes_Price!$C$28)</f>
        <v>-52154.463684444454</v>
      </c>
      <c r="AB209" s="41">
        <f>-(AB208/2)*Inflation_WACC_Taxes_Price!$C$28-MIN(AB207,SUM($C208:AA208)*Inflation_WACC_Taxes_Price!$C$28)</f>
        <v>-52154.463684444454</v>
      </c>
      <c r="AC209" s="41">
        <f>-(AC208/2)*Inflation_WACC_Taxes_Price!$C$28-MIN(AC207,SUM($C208:AB208)*Inflation_WACC_Taxes_Price!$C$28)</f>
        <v>-52154.463684444454</v>
      </c>
      <c r="AD209" s="41">
        <f>-(AD208/2)*Inflation_WACC_Taxes_Price!$C$28-MIN(AD207,SUM($C208:AC208)*Inflation_WACC_Taxes_Price!$C$28)</f>
        <v>-52154.463684444454</v>
      </c>
      <c r="AE209" s="41">
        <f>-(AE208/2)*Inflation_WACC_Taxes_Price!$C$28-MIN(AE207,SUM($C208:AD208)*Inflation_WACC_Taxes_Price!$C$28)</f>
        <v>-52154.463684444454</v>
      </c>
      <c r="AF209" s="41">
        <f>-(AF208/2)*Inflation_WACC_Taxes_Price!$C$28-MIN(AF207,SUM($C208:AE208)*Inflation_WACC_Taxes_Price!$C$28)</f>
        <v>-52154.463684444454</v>
      </c>
      <c r="AG209" s="41">
        <f>-(AG208/2)*Inflation_WACC_Taxes_Price!$C$28-MIN(AG207,SUM($C208:AF208)*Inflation_WACC_Taxes_Price!$C$28)</f>
        <v>-52154.463684444454</v>
      </c>
      <c r="AH209" s="41">
        <f>-(AH208/2)*Inflation_WACC_Taxes_Price!$C$28-MIN(AH207,SUM($C208:AG208)*Inflation_WACC_Taxes_Price!$C$28)</f>
        <v>-52154.463684444454</v>
      </c>
      <c r="AI209" s="41">
        <f>-(AI208/2)*Inflation_WACC_Taxes_Price!$C$28-MIN(AI207,SUM($C208:AH208)*Inflation_WACC_Taxes_Price!$C$28)</f>
        <v>-52154.463684444454</v>
      </c>
      <c r="AJ209" s="41">
        <f>-(AJ208/2)*Inflation_WACC_Taxes_Price!$C$28-MIN(AJ207,SUM($C208:AI208)*Inflation_WACC_Taxes_Price!$C$28)</f>
        <v>-52154.463684444454</v>
      </c>
      <c r="AK209" s="41">
        <f>-(AK208/2)*Inflation_WACC_Taxes_Price!$C$28-MIN(AK207,SUM($C208:AJ208)*Inflation_WACC_Taxes_Price!$C$28)</f>
        <v>-52154.463684444454</v>
      </c>
      <c r="AL209" s="41">
        <f>-(AL208/2)*Inflation_WACC_Taxes_Price!$C$28-MIN(AL207,SUM($C208:AK208)*Inflation_WACC_Taxes_Price!$C$28)</f>
        <v>-52154.463684444454</v>
      </c>
      <c r="AM209" s="41">
        <f>-(AM208/2)*Inflation_WACC_Taxes_Price!$C$28-MIN(AM207,SUM($C208:AL208)*Inflation_WACC_Taxes_Price!$C$28)</f>
        <v>-52154.463684444454</v>
      </c>
      <c r="AN209" s="41">
        <f>-(AN208/2)*Inflation_WACC_Taxes_Price!$C$28-MIN(AN207,SUM($C208:AM208)*Inflation_WACC_Taxes_Price!$C$28)</f>
        <v>-52154.463684444454</v>
      </c>
      <c r="AO209" s="41">
        <f>-(AO208/2)*Inflation_WACC_Taxes_Price!$C$28-MIN(AO207,SUM($C208:AN208)*Inflation_WACC_Taxes_Price!$C$28)</f>
        <v>-52154.463684444454</v>
      </c>
      <c r="AP209" s="41">
        <f>-(AP208/2)*Inflation_WACC_Taxes_Price!$C$28-MIN(AP207,SUM($C208:AO208)*Inflation_WACC_Taxes_Price!$C$28)</f>
        <v>-52154.463684444454</v>
      </c>
      <c r="AQ209" s="41">
        <f>-(AQ208/2)*Inflation_WACC_Taxes_Price!$C$28-MIN(AQ207,SUM($C208:AP208)*Inflation_WACC_Taxes_Price!$C$28)</f>
        <v>-52154.463684444454</v>
      </c>
      <c r="AR209" s="41">
        <f>-(AR208/2)*Inflation_WACC_Taxes_Price!$C$28-MIN(AR207,SUM($C208:AQ208)*Inflation_WACC_Taxes_Price!$C$28)</f>
        <v>-52154.463684444454</v>
      </c>
      <c r="AS209" s="41">
        <f>-(AS208/2)*Inflation_WACC_Taxes_Price!$C$28-MIN(AS207,SUM($C208:AR208)*Inflation_WACC_Taxes_Price!$C$28)</f>
        <v>-52154.463684444454</v>
      </c>
      <c r="AT209" s="41">
        <f>-(AT208/2)*Inflation_WACC_Taxes_Price!$C$28-MIN(AT207,SUM($C208:AS208)*Inflation_WACC_Taxes_Price!$C$28)</f>
        <v>-52154.463684444454</v>
      </c>
      <c r="AU209" s="41">
        <f>-(AU208/2)*Inflation_WACC_Taxes_Price!$C$28-MIN(AU207,SUM($C208:AT208)*Inflation_WACC_Taxes_Price!$C$28)</f>
        <v>-52154.463684444454</v>
      </c>
      <c r="AV209" s="41">
        <f>-(AV208/2)*Inflation_WACC_Taxes_Price!$C$28-MIN(AV207,SUM($C208:AU208)*Inflation_WACC_Taxes_Price!$C$28)</f>
        <v>-52154.463684444454</v>
      </c>
      <c r="AW209" s="41">
        <f>-(AW208/2)*Inflation_WACC_Taxes_Price!$C$28-MIN(AW207,SUM($C208:AV208)*Inflation_WACC_Taxes_Price!$C$28)</f>
        <v>-52154.463684444454</v>
      </c>
      <c r="AX209" s="41">
        <f>-(AX208/2)*Inflation_WACC_Taxes_Price!$C$28-MIN(AX207,SUM($C208:AW208)*Inflation_WACC_Taxes_Price!$C$28)</f>
        <v>-52154.463684444454</v>
      </c>
      <c r="AY209" s="41">
        <f>-(AY208/2)*Inflation_WACC_Taxes_Price!$C$28-MIN(AY207,SUM($C208:AX208)*Inflation_WACC_Taxes_Price!$C$28)</f>
        <v>-52154.463684444454</v>
      </c>
      <c r="AZ209" s="41">
        <f>-(AZ208/2)*Inflation_WACC_Taxes_Price!$C$28-MIN(AZ207,SUM($C208:AY208)*Inflation_WACC_Taxes_Price!$C$28)</f>
        <v>-52154.463684444454</v>
      </c>
      <c r="BA209" s="41">
        <f>-(BA208/2)*Inflation_WACC_Taxes_Price!$C$28-MIN(BA207,SUM($C208:AZ208)*Inflation_WACC_Taxes_Price!$C$28)</f>
        <v>-52154.463684444454</v>
      </c>
      <c r="BB209" s="41">
        <f>-(BB208/2)*Inflation_WACC_Taxes_Price!$C$28-MIN(BB207,SUM($C208:BA208)*Inflation_WACC_Taxes_Price!$C$28)</f>
        <v>-52154.463684444454</v>
      </c>
      <c r="BC209" s="41">
        <f>-(BC208/2)*Inflation_WACC_Taxes_Price!$C$28-MIN(BC207,SUM($C208:BB208)*Inflation_WACC_Taxes_Price!$C$28)</f>
        <v>-52154.463684444454</v>
      </c>
      <c r="BD209" s="41">
        <f>-(BD208/2)*Inflation_WACC_Taxes_Price!$C$28-MIN(BD207,SUM($C208:BC208)*Inflation_WACC_Taxes_Price!$C$28)</f>
        <v>-52154.463684444454</v>
      </c>
      <c r="BE209" s="41">
        <f>-(BE208/2)*Inflation_WACC_Taxes_Price!$C$28-MIN(BE207,SUM($C208:BD208)*Inflation_WACC_Taxes_Price!$C$28)</f>
        <v>-52154.463684444454</v>
      </c>
      <c r="BF209" s="41">
        <f>-(BF208/2)*Inflation_WACC_Taxes_Price!$C$28-MIN(BF207,SUM($C208:BE208)*Inflation_WACC_Taxes_Price!$C$28)</f>
        <v>-52154.463684444454</v>
      </c>
      <c r="BG209" s="41">
        <f>-(BG208/2)*Inflation_WACC_Taxes_Price!$C$28-MIN(BG207,SUM($C208:BF208)*Inflation_WACC_Taxes_Price!$C$28)</f>
        <v>-52154.463684444454</v>
      </c>
      <c r="BH209" s="41">
        <f>-(BH208/2)*Inflation_WACC_Taxes_Price!$C$28-MIN(BH207,SUM($C208:BG208)*Inflation_WACC_Taxes_Price!$C$28)</f>
        <v>-18370.168037776231</v>
      </c>
      <c r="BI209" s="41">
        <f>-(BI208/2)*Inflation_WACC_Taxes_Price!$C$28-MIN(BI207,SUM($C208:BH208)*Inflation_WACC_Taxes_Price!$C$28)</f>
        <v>0</v>
      </c>
      <c r="BJ209" s="41">
        <f>-(BJ208/2)*Inflation_WACC_Taxes_Price!$C$28-MIN(BJ207,SUM($C208:BI208)*Inflation_WACC_Taxes_Price!$C$28)</f>
        <v>0</v>
      </c>
      <c r="BK209" s="41">
        <f>-(BK208/2)*Inflation_WACC_Taxes_Price!$C$28-MIN(BK207,SUM($C208:BJ208)*Inflation_WACC_Taxes_Price!$C$28)</f>
        <v>0</v>
      </c>
      <c r="BL209" s="41">
        <f>-(BL208/2)*Inflation_WACC_Taxes_Price!$C$28-MIN(BL207,SUM($C208:BK208)*Inflation_WACC_Taxes_Price!$C$28)</f>
        <v>0</v>
      </c>
      <c r="BM209" s="41">
        <f>-(BM208/2)*Inflation_WACC_Taxes_Price!$C$28-MIN(BM207,SUM($C208:BL208)*Inflation_WACC_Taxes_Price!$C$28)</f>
        <v>0</v>
      </c>
      <c r="BN209" s="41">
        <f>-(BN208/2)*Inflation_WACC_Taxes_Price!$C$28-MIN(BN207,SUM($C208:BM208)*Inflation_WACC_Taxes_Price!$C$28)</f>
        <v>0</v>
      </c>
      <c r="BO209" s="41">
        <f>-(BO208/2)*Inflation_WACC_Taxes_Price!$C$28-MIN(BO207,SUM($C208:BN208)*Inflation_WACC_Taxes_Price!$C$28)</f>
        <v>0</v>
      </c>
      <c r="BP209" s="41">
        <f>-(BP208/2)*Inflation_WACC_Taxes_Price!$C$28-MIN(BP207,SUM($C208:BO208)*Inflation_WACC_Taxes_Price!$C$28)</f>
        <v>0</v>
      </c>
      <c r="BQ209" s="41">
        <f>-(BQ208/2)*Inflation_WACC_Taxes_Price!$C$28-MIN(BQ207,SUM($C208:BP208)*Inflation_WACC_Taxes_Price!$C$28)</f>
        <v>0</v>
      </c>
      <c r="BR209" s="41">
        <f>-(BR208/2)*Inflation_WACC_Taxes_Price!$C$28-MIN(BR207,SUM($C208:BQ208)*Inflation_WACC_Taxes_Price!$C$28)</f>
        <v>0</v>
      </c>
      <c r="BS209" s="41">
        <f>-(BS208/2)*Inflation_WACC_Taxes_Price!$C$28-MIN(BS207,SUM($C208:BR208)*Inflation_WACC_Taxes_Price!$C$28)</f>
        <v>0</v>
      </c>
      <c r="BT209" s="41">
        <f>-(BT208/2)*Inflation_WACC_Taxes_Price!$C$28-MIN(BT207,SUM($C208:BS208)*Inflation_WACC_Taxes_Price!$C$28)</f>
        <v>0</v>
      </c>
      <c r="BU209" s="41">
        <f>-(BU208/2)*Inflation_WACC_Taxes_Price!$C$28-MIN(BU207,SUM($C208:BT208)*Inflation_WACC_Taxes_Price!$C$28)</f>
        <v>0</v>
      </c>
      <c r="BV209" s="41">
        <f>-(BV208/2)*Inflation_WACC_Taxes_Price!$C$28-MIN(BV207,SUM($C208:BU208)*Inflation_WACC_Taxes_Price!$C$28)</f>
        <v>0</v>
      </c>
      <c r="BW209" s="41">
        <f>-(BW208/2)*Inflation_WACC_Taxes_Price!$C$28-MIN(BW207,SUM($C208:BV208)*Inflation_WACC_Taxes_Price!$C$28)</f>
        <v>0</v>
      </c>
      <c r="BX209" s="41">
        <f>-(BX208/2)*Inflation_WACC_Taxes_Price!$C$28-MIN(BX207,SUM($C208:BW208)*Inflation_WACC_Taxes_Price!$C$28)</f>
        <v>0</v>
      </c>
      <c r="BY209" s="41">
        <f>-(BY208/2)*Inflation_WACC_Taxes_Price!$C$28-MIN(BY207,SUM($C208:BX208)*Inflation_WACC_Taxes_Price!$C$28)</f>
        <v>0</v>
      </c>
      <c r="BZ209" s="41">
        <f>-(BZ208/2)*Inflation_WACC_Taxes_Price!$C$28-MIN(BZ207,SUM($C208:BY208)*Inflation_WACC_Taxes_Price!$C$28)</f>
        <v>0</v>
      </c>
      <c r="CA209" s="41">
        <f>-(CA208/2)*Inflation_WACC_Taxes_Price!$C$28-MIN(CA207,SUM($C208:BZ208)*Inflation_WACC_Taxes_Price!$C$28)</f>
        <v>0</v>
      </c>
      <c r="CB209" s="41">
        <f>-(CB208/2)*Inflation_WACC_Taxes_Price!$C$28-MIN(CB207,SUM($C208:CA208)*Inflation_WACC_Taxes_Price!$C$28)</f>
        <v>0</v>
      </c>
      <c r="CC209" s="41">
        <f>-(CC208/2)*Inflation_WACC_Taxes_Price!$C$28-MIN(CC207,SUM($C208:CB208)*Inflation_WACC_Taxes_Price!$C$28)</f>
        <v>0</v>
      </c>
      <c r="CD209" s="41">
        <f>-(CD208/2)*Inflation_WACC_Taxes_Price!$C$28-MIN(CD207,SUM($C208:CC208)*Inflation_WACC_Taxes_Price!$C$28)</f>
        <v>0</v>
      </c>
      <c r="CE209" s="41">
        <f>-(CE208/2)*Inflation_WACC_Taxes_Price!$C$28-MIN(CE207,SUM($C208:CD208)*Inflation_WACC_Taxes_Price!$C$28)</f>
        <v>0</v>
      </c>
      <c r="CF209" s="41">
        <f>-(CF208/2)*Inflation_WACC_Taxes_Price!$C$28-MIN(CF207,SUM($C208:CE208)*Inflation_WACC_Taxes_Price!$C$28)</f>
        <v>0</v>
      </c>
      <c r="CG209" s="41">
        <f>-(CG208/2)*Inflation_WACC_Taxes_Price!$C$28-MIN(CG207,SUM($C208:CF208)*Inflation_WACC_Taxes_Price!$C$28)</f>
        <v>0</v>
      </c>
      <c r="CH209" s="41">
        <f>-(CH208/2)*Inflation_WACC_Taxes_Price!$C$28-MIN(CH207,SUM($C208:CG208)*Inflation_WACC_Taxes_Price!$C$28)</f>
        <v>0</v>
      </c>
      <c r="CI209" s="41">
        <f>-(CI208/2)*Inflation_WACC_Taxes_Price!$C$28-MIN(CI207,SUM($C208:CH208)*Inflation_WACC_Taxes_Price!$C$28)</f>
        <v>0</v>
      </c>
      <c r="CJ209" s="41">
        <f>-(CJ208/2)*Inflation_WACC_Taxes_Price!$C$28-MIN(CJ207,SUM($C208:CI208)*Inflation_WACC_Taxes_Price!$C$28)</f>
        <v>0</v>
      </c>
      <c r="CK209" s="41">
        <f>-(CK208/2)*Inflation_WACC_Taxes_Price!$C$28-MIN(CK207,SUM($C208:CJ208)*Inflation_WACC_Taxes_Price!$C$28)</f>
        <v>0</v>
      </c>
      <c r="CL209" s="41">
        <f>-(CL208/2)*Inflation_WACC_Taxes_Price!$C$28-MIN(CL207,SUM($C208:CK208)*Inflation_WACC_Taxes_Price!$C$28)</f>
        <v>0</v>
      </c>
      <c r="CM209" s="41">
        <f>-(CM208/2)*Inflation_WACC_Taxes_Price!$C$28-MIN(CM207,SUM($C208:CL208)*Inflation_WACC_Taxes_Price!$C$28)</f>
        <v>0</v>
      </c>
      <c r="CN209" s="41">
        <f>-(CN208/2)*Inflation_WACC_Taxes_Price!$C$28-MIN(CN207,SUM($C208:CM208)*Inflation_WACC_Taxes_Price!$C$28)</f>
        <v>0</v>
      </c>
      <c r="CO209" s="41">
        <f>-(CO208/2)*Inflation_WACC_Taxes_Price!$C$28-MIN(CO207,SUM($C208:CN208)*Inflation_WACC_Taxes_Price!$C$28)</f>
        <v>0</v>
      </c>
      <c r="CP209" s="41">
        <f>-(CP208/2)*Inflation_WACC_Taxes_Price!$C$28-MIN(CP207,SUM($C208:CO208)*Inflation_WACC_Taxes_Price!$C$28)</f>
        <v>0</v>
      </c>
      <c r="CQ209" s="41">
        <f>-(CQ208/2)*Inflation_WACC_Taxes_Price!$C$28-MIN(CQ207,SUM($C208:CP208)*Inflation_WACC_Taxes_Price!$C$28)</f>
        <v>0</v>
      </c>
      <c r="CR209" s="41">
        <f>-(CR208/2)*Inflation_WACC_Taxes_Price!$C$28-MIN(CR207,SUM($C208:CQ208)*Inflation_WACC_Taxes_Price!$C$28)</f>
        <v>0</v>
      </c>
      <c r="CS209" s="41">
        <f>-(CS208/2)*Inflation_WACC_Taxes_Price!$C$28-MIN(CS207,SUM($C208:CR208)*Inflation_WACC_Taxes_Price!$C$28)</f>
        <v>0</v>
      </c>
      <c r="CT209" s="41">
        <f>-(CT208/2)*Inflation_WACC_Taxes_Price!$C$28-MIN(CT207,SUM($C208:CS208)*Inflation_WACC_Taxes_Price!$C$28)</f>
        <v>0</v>
      </c>
      <c r="CU209" s="41">
        <f>-(CU208/2)*Inflation_WACC_Taxes_Price!$C$28-MIN(CU207,SUM($C208:CT208)*Inflation_WACC_Taxes_Price!$C$28)</f>
        <v>0</v>
      </c>
      <c r="CV209" s="41">
        <f>-(CV208/2)*Inflation_WACC_Taxes_Price!$C$28-MIN(CV207,SUM($C208:CU208)*Inflation_WACC_Taxes_Price!$C$28)</f>
        <v>0</v>
      </c>
      <c r="CW209" s="41">
        <f>-(CW208/2)*Inflation_WACC_Taxes_Price!$C$28-MIN(CW207,SUM($C208:CV208)*Inflation_WACC_Taxes_Price!$C$28)</f>
        <v>0</v>
      </c>
      <c r="CX209" s="41">
        <f>-(CX208/2)*Inflation_WACC_Taxes_Price!$C$28-MIN(CX207,SUM($C208:CW208)*Inflation_WACC_Taxes_Price!$C$28)</f>
        <v>0</v>
      </c>
      <c r="CY209" s="41">
        <f>-(CY208/2)*Inflation_WACC_Taxes_Price!$C$28-MIN(CY207,SUM($C208:CX208)*Inflation_WACC_Taxes_Price!$C$28)</f>
        <v>0</v>
      </c>
      <c r="CZ209" s="41">
        <f>-(CZ208/2)*Inflation_WACC_Taxes_Price!$C$28-MIN(CZ207,SUM($C208:CY208)*Inflation_WACC_Taxes_Price!$C$28)</f>
        <v>0</v>
      </c>
      <c r="DA209" s="41">
        <f>-(DA208/2)*Inflation_WACC_Taxes_Price!$C$28-MIN(DA207,SUM($C208:CZ208)*Inflation_WACC_Taxes_Price!$C$28)</f>
        <v>0</v>
      </c>
      <c r="DB209" s="41">
        <f>-(DB208/2)*Inflation_WACC_Taxes_Price!$C$28-MIN(DB207,SUM($C208:DA208)*Inflation_WACC_Taxes_Price!$C$28)</f>
        <v>0</v>
      </c>
      <c r="DC209" s="41">
        <f>-(DC208/2)*Inflation_WACC_Taxes_Price!$C$28-MIN(DC207,SUM($C208:DB208)*Inflation_WACC_Taxes_Price!$C$28)</f>
        <v>0</v>
      </c>
    </row>
    <row r="210" spans="2:107" x14ac:dyDescent="0.35">
      <c r="B210" s="40" t="s">
        <v>107</v>
      </c>
      <c r="H210" s="41">
        <f>H207+H208+H209</f>
        <v>0</v>
      </c>
      <c r="I210" s="41">
        <f>I207+I208+I209</f>
        <v>0</v>
      </c>
      <c r="J210" s="41">
        <f t="shared" ref="J210:BU210" si="1163">J207+J208+J209</f>
        <v>0</v>
      </c>
      <c r="K210" s="41">
        <f t="shared" si="1163"/>
        <v>0</v>
      </c>
      <c r="L210" s="41">
        <f t="shared" si="1163"/>
        <v>0</v>
      </c>
      <c r="M210" s="41">
        <f t="shared" si="1163"/>
        <v>0</v>
      </c>
      <c r="N210" s="41">
        <f t="shared" si="1163"/>
        <v>342964.3392977778</v>
      </c>
      <c r="O210" s="41">
        <f t="shared" si="1163"/>
        <v>2313166.5701533332</v>
      </c>
      <c r="P210" s="41">
        <f t="shared" si="1163"/>
        <v>2261012.1064688889</v>
      </c>
      <c r="Q210" s="41">
        <f t="shared" si="1163"/>
        <v>2208857.6427844446</v>
      </c>
      <c r="R210" s="41">
        <f t="shared" si="1163"/>
        <v>2156703.1791000003</v>
      </c>
      <c r="S210" s="41">
        <f t="shared" si="1163"/>
        <v>2104548.715415556</v>
      </c>
      <c r="T210" s="41">
        <f t="shared" si="1163"/>
        <v>2052394.2517311114</v>
      </c>
      <c r="U210" s="41">
        <f t="shared" si="1163"/>
        <v>2000239.7880466669</v>
      </c>
      <c r="V210" s="41">
        <f t="shared" si="1163"/>
        <v>1948085.3243622223</v>
      </c>
      <c r="W210" s="41">
        <f t="shared" si="1163"/>
        <v>1895930.8606777778</v>
      </c>
      <c r="X210" s="41">
        <f t="shared" si="1163"/>
        <v>1843776.3969933332</v>
      </c>
      <c r="Y210" s="41">
        <f t="shared" si="1163"/>
        <v>1791621.9333088887</v>
      </c>
      <c r="Z210" s="41">
        <f t="shared" si="1163"/>
        <v>1739467.4696244441</v>
      </c>
      <c r="AA210" s="41">
        <f t="shared" si="1163"/>
        <v>1687313.0059399996</v>
      </c>
      <c r="AB210" s="41">
        <f t="shared" si="1163"/>
        <v>1635158.542255555</v>
      </c>
      <c r="AC210" s="41">
        <f t="shared" si="1163"/>
        <v>1583004.0785711105</v>
      </c>
      <c r="AD210" s="41">
        <f t="shared" si="1163"/>
        <v>1530849.6148866659</v>
      </c>
      <c r="AE210" s="41">
        <f t="shared" si="1163"/>
        <v>1478695.1512022214</v>
      </c>
      <c r="AF210" s="41">
        <f t="shared" si="1163"/>
        <v>1426540.6875177769</v>
      </c>
      <c r="AG210" s="41">
        <f t="shared" si="1163"/>
        <v>1374386.2238333323</v>
      </c>
      <c r="AH210" s="41">
        <f t="shared" si="1163"/>
        <v>1322231.7601488878</v>
      </c>
      <c r="AI210" s="41">
        <f t="shared" si="1163"/>
        <v>1270077.2964644432</v>
      </c>
      <c r="AJ210" s="41">
        <f t="shared" si="1163"/>
        <v>1217922.8327799987</v>
      </c>
      <c r="AK210" s="41">
        <f t="shared" si="1163"/>
        <v>1165768.3690955541</v>
      </c>
      <c r="AL210" s="41">
        <f t="shared" si="1163"/>
        <v>1113613.9054111096</v>
      </c>
      <c r="AM210" s="41">
        <f t="shared" si="1163"/>
        <v>1061459.441726665</v>
      </c>
      <c r="AN210" s="41">
        <f t="shared" si="1163"/>
        <v>1009304.9780422206</v>
      </c>
      <c r="AO210" s="41">
        <f t="shared" si="1163"/>
        <v>957150.51435777615</v>
      </c>
      <c r="AP210" s="41">
        <f t="shared" si="1163"/>
        <v>904996.05067333172</v>
      </c>
      <c r="AQ210" s="41">
        <f t="shared" si="1163"/>
        <v>852841.58698888728</v>
      </c>
      <c r="AR210" s="41">
        <f t="shared" si="1163"/>
        <v>800687.12330444285</v>
      </c>
      <c r="AS210" s="41">
        <f t="shared" si="1163"/>
        <v>748532.65961999842</v>
      </c>
      <c r="AT210" s="41">
        <f t="shared" si="1163"/>
        <v>696378.19593555399</v>
      </c>
      <c r="AU210" s="41">
        <f t="shared" si="1163"/>
        <v>644223.73225110956</v>
      </c>
      <c r="AV210" s="41">
        <f t="shared" si="1163"/>
        <v>592069.26856666512</v>
      </c>
      <c r="AW210" s="41">
        <f t="shared" si="1163"/>
        <v>539914.80488222069</v>
      </c>
      <c r="AX210" s="41">
        <f t="shared" si="1163"/>
        <v>487760.34119777626</v>
      </c>
      <c r="AY210" s="41">
        <f t="shared" si="1163"/>
        <v>435605.87751333183</v>
      </c>
      <c r="AZ210" s="41">
        <f t="shared" si="1163"/>
        <v>383451.41382888739</v>
      </c>
      <c r="BA210" s="41">
        <f t="shared" si="1163"/>
        <v>331296.95014444296</v>
      </c>
      <c r="BB210" s="41">
        <f t="shared" si="1163"/>
        <v>279142.48645999853</v>
      </c>
      <c r="BC210" s="41">
        <f t="shared" si="1163"/>
        <v>226988.02277555407</v>
      </c>
      <c r="BD210" s="41">
        <f t="shared" si="1163"/>
        <v>174833.55909110961</v>
      </c>
      <c r="BE210" s="41">
        <f t="shared" si="1163"/>
        <v>122679.09540666515</v>
      </c>
      <c r="BF210" s="41">
        <f t="shared" si="1163"/>
        <v>70524.631722220685</v>
      </c>
      <c r="BG210" s="41">
        <f t="shared" si="1163"/>
        <v>18370.168037776231</v>
      </c>
      <c r="BH210" s="41">
        <f t="shared" si="1163"/>
        <v>0</v>
      </c>
      <c r="BI210" s="41">
        <f t="shared" si="1163"/>
        <v>0</v>
      </c>
      <c r="BJ210" s="41">
        <f t="shared" si="1163"/>
        <v>0</v>
      </c>
      <c r="BK210" s="41">
        <f t="shared" si="1163"/>
        <v>0</v>
      </c>
      <c r="BL210" s="41">
        <f t="shared" si="1163"/>
        <v>0</v>
      </c>
      <c r="BM210" s="41">
        <f t="shared" si="1163"/>
        <v>0</v>
      </c>
      <c r="BN210" s="41">
        <f t="shared" si="1163"/>
        <v>0</v>
      </c>
      <c r="BO210" s="41">
        <f t="shared" si="1163"/>
        <v>0</v>
      </c>
      <c r="BP210" s="41">
        <f t="shared" si="1163"/>
        <v>0</v>
      </c>
      <c r="BQ210" s="41">
        <f t="shared" si="1163"/>
        <v>0</v>
      </c>
      <c r="BR210" s="41">
        <f t="shared" si="1163"/>
        <v>0</v>
      </c>
      <c r="BS210" s="41">
        <f t="shared" si="1163"/>
        <v>0</v>
      </c>
      <c r="BT210" s="41">
        <f t="shared" si="1163"/>
        <v>0</v>
      </c>
      <c r="BU210" s="41">
        <f t="shared" si="1163"/>
        <v>0</v>
      </c>
      <c r="BV210" s="41">
        <f t="shared" ref="BV210:DC210" si="1164">BV207+BV208+BV209</f>
        <v>0</v>
      </c>
      <c r="BW210" s="41">
        <f t="shared" si="1164"/>
        <v>0</v>
      </c>
      <c r="BX210" s="41">
        <f t="shared" si="1164"/>
        <v>0</v>
      </c>
      <c r="BY210" s="41">
        <f t="shared" si="1164"/>
        <v>0</v>
      </c>
      <c r="BZ210" s="41">
        <f t="shared" si="1164"/>
        <v>0</v>
      </c>
      <c r="CA210" s="41">
        <f t="shared" si="1164"/>
        <v>0</v>
      </c>
      <c r="CB210" s="41">
        <f t="shared" si="1164"/>
        <v>0</v>
      </c>
      <c r="CC210" s="41">
        <f t="shared" si="1164"/>
        <v>0</v>
      </c>
      <c r="CD210" s="41">
        <f t="shared" si="1164"/>
        <v>0</v>
      </c>
      <c r="CE210" s="41">
        <f t="shared" si="1164"/>
        <v>0</v>
      </c>
      <c r="CF210" s="41">
        <f t="shared" si="1164"/>
        <v>0</v>
      </c>
      <c r="CG210" s="41">
        <f t="shared" si="1164"/>
        <v>0</v>
      </c>
      <c r="CH210" s="41">
        <f t="shared" si="1164"/>
        <v>0</v>
      </c>
      <c r="CI210" s="41">
        <f t="shared" si="1164"/>
        <v>0</v>
      </c>
      <c r="CJ210" s="41">
        <f t="shared" si="1164"/>
        <v>0</v>
      </c>
      <c r="CK210" s="41">
        <f t="shared" si="1164"/>
        <v>0</v>
      </c>
      <c r="CL210" s="41">
        <f t="shared" si="1164"/>
        <v>0</v>
      </c>
      <c r="CM210" s="41">
        <f t="shared" si="1164"/>
        <v>0</v>
      </c>
      <c r="CN210" s="41">
        <f t="shared" si="1164"/>
        <v>0</v>
      </c>
      <c r="CO210" s="41">
        <f t="shared" si="1164"/>
        <v>0</v>
      </c>
      <c r="CP210" s="41">
        <f t="shared" si="1164"/>
        <v>0</v>
      </c>
      <c r="CQ210" s="41">
        <f t="shared" si="1164"/>
        <v>0</v>
      </c>
      <c r="CR210" s="41">
        <f t="shared" si="1164"/>
        <v>0</v>
      </c>
      <c r="CS210" s="41">
        <f t="shared" si="1164"/>
        <v>0</v>
      </c>
      <c r="CT210" s="41">
        <f t="shared" si="1164"/>
        <v>0</v>
      </c>
      <c r="CU210" s="41">
        <f t="shared" si="1164"/>
        <v>0</v>
      </c>
      <c r="CV210" s="41">
        <f t="shared" si="1164"/>
        <v>0</v>
      </c>
      <c r="CW210" s="41">
        <f t="shared" si="1164"/>
        <v>0</v>
      </c>
      <c r="CX210" s="41">
        <f t="shared" si="1164"/>
        <v>0</v>
      </c>
      <c r="CY210" s="41">
        <f t="shared" si="1164"/>
        <v>0</v>
      </c>
      <c r="CZ210" s="41">
        <f t="shared" si="1164"/>
        <v>0</v>
      </c>
      <c r="DA210" s="41">
        <f t="shared" si="1164"/>
        <v>0</v>
      </c>
      <c r="DB210" s="41">
        <f t="shared" si="1164"/>
        <v>0</v>
      </c>
      <c r="DC210" s="41">
        <f t="shared" si="1164"/>
        <v>0</v>
      </c>
    </row>
    <row r="211" spans="2:107" x14ac:dyDescent="0.35">
      <c r="B211" s="40"/>
    </row>
    <row r="212" spans="2:107" s="48" customFormat="1" x14ac:dyDescent="0.35">
      <c r="B212" s="47" t="s">
        <v>126</v>
      </c>
    </row>
    <row r="213" spans="2:107" x14ac:dyDescent="0.35">
      <c r="B213" s="40" t="str">
        <f>B27</f>
        <v>Nebo TS</v>
      </c>
      <c r="H213" s="46">
        <f>IF(H104=0,0,Station_Lines_CAPEX_OPEX!$C$125*Inflation_WACC_Taxes_Price!H$5/100)</f>
        <v>0</v>
      </c>
      <c r="I213" s="46">
        <f>IF(I104=0,0,Station_Lines_CAPEX_OPEX!$C$125*Inflation_WACC_Taxes_Price!I$5/100)</f>
        <v>0</v>
      </c>
      <c r="J213" s="46">
        <f>IF(J104=0,0,Station_Lines_CAPEX_OPEX!$C$125*Inflation_WACC_Taxes_Price!J$5/100)</f>
        <v>0</v>
      </c>
      <c r="K213" s="46">
        <f>IF(K104=0,0,Station_Lines_CAPEX_OPEX!$C$125*Inflation_WACC_Taxes_Price!K$5/100)</f>
        <v>0</v>
      </c>
      <c r="L213" s="46">
        <f>IF(L104=0,0,Station_Lines_CAPEX_OPEX!$C$125*Inflation_WACC_Taxes_Price!L$5/100)</f>
        <v>0</v>
      </c>
      <c r="M213" s="46">
        <f>IF(M104=0,0,Station_Lines_CAPEX_OPEX!$C$125*Inflation_WACC_Taxes_Price!M$5/100)</f>
        <v>0</v>
      </c>
      <c r="N213" s="46">
        <f>IF(N104=0,0,Station_Lines_CAPEX_OPEX!$C$125*Inflation_WACC_Taxes_Price!N$5/100)</f>
        <v>0</v>
      </c>
      <c r="O213" s="46">
        <f>IF(O104=0,0,Station_Lines_CAPEX_OPEX!$C$125*Inflation_WACC_Taxes_Price!O$5/100)</f>
        <v>0</v>
      </c>
      <c r="P213" s="46">
        <f>IF(P104=0,0,Station_Lines_CAPEX_OPEX!$C$125*Inflation_WACC_Taxes_Price!P$5/100)</f>
        <v>234561.61333398297</v>
      </c>
      <c r="Q213" s="46">
        <f>IF(Q104=0,0,Station_Lines_CAPEX_OPEX!$C$125*Inflation_WACC_Taxes_Price!Q$5/100)</f>
        <v>239252.84560066264</v>
      </c>
      <c r="R213" s="46">
        <f>IF(R104=0,0,Station_Lines_CAPEX_OPEX!$C$125*Inflation_WACC_Taxes_Price!R$5/100)</f>
        <v>244037.90251267591</v>
      </c>
      <c r="S213" s="46">
        <f>IF(S104=0,0,Station_Lines_CAPEX_OPEX!$C$125*Inflation_WACC_Taxes_Price!S$5/100)</f>
        <v>248918.66056292944</v>
      </c>
      <c r="T213" s="46">
        <f>IF(T104=0,0,Station_Lines_CAPEX_OPEX!$C$125*Inflation_WACC_Taxes_Price!T$5/100)</f>
        <v>253897.03377418805</v>
      </c>
      <c r="U213" s="46">
        <f>IF(U104=0,0,Station_Lines_CAPEX_OPEX!$C$125*Inflation_WACC_Taxes_Price!U$5/100)</f>
        <v>258974.97444967178</v>
      </c>
      <c r="V213" s="46">
        <f>IF(V104=0,0,Station_Lines_CAPEX_OPEX!$C$125*Inflation_WACC_Taxes_Price!V$5/100)</f>
        <v>264154.47393866518</v>
      </c>
      <c r="W213" s="46">
        <f>IF(W104=0,0,Station_Lines_CAPEX_OPEX!$C$125*Inflation_WACC_Taxes_Price!W$5/100)</f>
        <v>269437.56341743853</v>
      </c>
      <c r="X213" s="46">
        <f>IF(X104=0,0,Station_Lines_CAPEX_OPEX!$C$125*Inflation_WACC_Taxes_Price!X$5/100)</f>
        <v>274826.31468578731</v>
      </c>
      <c r="Y213" s="46">
        <f>IF(Y104=0,0,Station_Lines_CAPEX_OPEX!$C$125*Inflation_WACC_Taxes_Price!Y$5/100)</f>
        <v>280322.84097950306</v>
      </c>
      <c r="Z213" s="46">
        <f>IF(Z104=0,0,Station_Lines_CAPEX_OPEX!$C$125*Inflation_WACC_Taxes_Price!Z$5/100)</f>
        <v>285929.29779909307</v>
      </c>
      <c r="AA213" s="46">
        <f>IF(AA104=0,0,Station_Lines_CAPEX_OPEX!$C$125*Inflation_WACC_Taxes_Price!AA$5/100)</f>
        <v>291647.88375507499</v>
      </c>
      <c r="AB213" s="46">
        <f>IF(AB104=0,0,Station_Lines_CAPEX_OPEX!$C$125*Inflation_WACC_Taxes_Price!AB$5/100)</f>
        <v>297480.84143017652</v>
      </c>
      <c r="AC213" s="46">
        <f>IF(AC104=0,0,Station_Lines_CAPEX_OPEX!$C$125*Inflation_WACC_Taxes_Price!AC$5/100)</f>
        <v>303430.45825878007</v>
      </c>
      <c r="AD213" s="46">
        <f>IF(AD104=0,0,Station_Lines_CAPEX_OPEX!$C$125*Inflation_WACC_Taxes_Price!AD$5/100)</f>
        <v>309499.06742395565</v>
      </c>
      <c r="AE213" s="46">
        <f>IF(AE104=0,0,Station_Lines_CAPEX_OPEX!$C$125*Inflation_WACC_Taxes_Price!AE$5/100)</f>
        <v>315689.04877243476</v>
      </c>
      <c r="AF213" s="46">
        <f>IF(AF104=0,0,Station_Lines_CAPEX_OPEX!$C$125*Inflation_WACC_Taxes_Price!AF$5/100)</f>
        <v>322002.82974788349</v>
      </c>
      <c r="AG213" s="46">
        <f>IF(AG104=0,0,Station_Lines_CAPEX_OPEX!$C$125*Inflation_WACC_Taxes_Price!AG$5/100)</f>
        <v>328442.88634284114</v>
      </c>
      <c r="AH213" s="46">
        <f>IF(AH104=0,0,Station_Lines_CAPEX_OPEX!$C$125*Inflation_WACC_Taxes_Price!AH$5/100)</f>
        <v>335011.74406969803</v>
      </c>
      <c r="AI213" s="46">
        <f>IF(AI104=0,0,Station_Lines_CAPEX_OPEX!$C$125*Inflation_WACC_Taxes_Price!AI$5/100)</f>
        <v>341711.97895109199</v>
      </c>
      <c r="AJ213" s="46">
        <f>IF(AJ104=0,0,Station_Lines_CAPEX_OPEX!$C$125*Inflation_WACC_Taxes_Price!AJ$5/100)</f>
        <v>348546.21853011387</v>
      </c>
      <c r="AK213" s="46">
        <f>IF(AK104=0,0,Station_Lines_CAPEX_OPEX!$C$125*Inflation_WACC_Taxes_Price!AK$5/100)</f>
        <v>355517.14290071616</v>
      </c>
      <c r="AL213" s="46">
        <f>IF(AL104=0,0,Station_Lines_CAPEX_OPEX!$C$125*Inflation_WACC_Taxes_Price!AL$5/100)</f>
        <v>362627.48575873044</v>
      </c>
      <c r="AM213" s="46">
        <f>IF(AM104=0,0,Station_Lines_CAPEX_OPEX!$C$125*Inflation_WACC_Taxes_Price!AM$5/100)</f>
        <v>369880.03547390504</v>
      </c>
      <c r="AN213" s="46">
        <f>IF(AN104=0,0,Station_Lines_CAPEX_OPEX!$C$125*Inflation_WACC_Taxes_Price!AN$5/100)</f>
        <v>377277.63618338323</v>
      </c>
      <c r="AO213" s="46">
        <f>IF(AO104=0,0,Station_Lines_CAPEX_OPEX!$C$125*Inflation_WACC_Taxes_Price!AO$5/100)</f>
        <v>384823.18890705094</v>
      </c>
      <c r="AP213" s="46">
        <f>IF(AP104=0,0,Station_Lines_CAPEX_OPEX!$C$125*Inflation_WACC_Taxes_Price!AP$5/100)</f>
        <v>392519.65268519195</v>
      </c>
      <c r="AQ213" s="46">
        <f>IF(AQ104=0,0,Station_Lines_CAPEX_OPEX!$C$125*Inflation_WACC_Taxes_Price!AQ$5/100)</f>
        <v>400370.04573889577</v>
      </c>
      <c r="AR213" s="46">
        <f>IF(AR104=0,0,Station_Lines_CAPEX_OPEX!$C$125*Inflation_WACC_Taxes_Price!AR$5/100)</f>
        <v>408377.44665367372</v>
      </c>
      <c r="AS213" s="46">
        <f>IF(AS104=0,0,Station_Lines_CAPEX_OPEX!$C$125*Inflation_WACC_Taxes_Price!AS$5/100)</f>
        <v>416544.99558674713</v>
      </c>
      <c r="AT213" s="46">
        <f>IF(AT104=0,0,Station_Lines_CAPEX_OPEX!$C$125*Inflation_WACC_Taxes_Price!AT$5/100)</f>
        <v>424875.89549848216</v>
      </c>
      <c r="AU213" s="46">
        <f>IF(AU104=0,0,Station_Lines_CAPEX_OPEX!$C$125*Inflation_WACC_Taxes_Price!AU$5/100)</f>
        <v>433373.41340845177</v>
      </c>
      <c r="AV213" s="46">
        <f>IF(AV104=0,0,Station_Lines_CAPEX_OPEX!$C$125*Inflation_WACC_Taxes_Price!AV$5/100)</f>
        <v>442040.88167662086</v>
      </c>
      <c r="AW213" s="46">
        <f>IF(AW104=0,0,Station_Lines_CAPEX_OPEX!$C$125*Inflation_WACC_Taxes_Price!AW$5/100)</f>
        <v>450881.6993101532</v>
      </c>
      <c r="AX213" s="46">
        <f>IF(AX104=0,0,Station_Lines_CAPEX_OPEX!$C$125*Inflation_WACC_Taxes_Price!AX$5/100)</f>
        <v>459899.33329635626</v>
      </c>
      <c r="AY213" s="46">
        <f>IF(AY104=0,0,Station_Lines_CAPEX_OPEX!$C$125*Inflation_WACC_Taxes_Price!AY$5/100)</f>
        <v>469097.31996228342</v>
      </c>
      <c r="AZ213" s="46">
        <f>IF(AZ104=0,0,Station_Lines_CAPEX_OPEX!$C$125*Inflation_WACC_Taxes_Price!AZ$5/100)</f>
        <v>478479.26636152918</v>
      </c>
      <c r="BA213" s="46">
        <f>IF(BA104=0,0,Station_Lines_CAPEX_OPEX!$C$125*Inflation_WACC_Taxes_Price!BA$5/100)</f>
        <v>488048.85168875969</v>
      </c>
      <c r="BB213" s="46">
        <f>IF(BB104=0,0,Station_Lines_CAPEX_OPEX!$C$125*Inflation_WACC_Taxes_Price!BB$5/100)</f>
        <v>497809.82872253493</v>
      </c>
      <c r="BC213" s="46">
        <f>IF(BC104=0,0,Station_Lines_CAPEX_OPEX!$C$125*Inflation_WACC_Taxes_Price!BC$5/100)</f>
        <v>507766.02529698558</v>
      </c>
      <c r="BD213" s="46">
        <f>IF(BD104=0,0,Station_Lines_CAPEX_OPEX!$C$125*Inflation_WACC_Taxes_Price!BD$5/100)</f>
        <v>517921.34580292529</v>
      </c>
      <c r="BE213" s="46">
        <f>IF(BE104=0,0,Station_Lines_CAPEX_OPEX!$C$125*Inflation_WACC_Taxes_Price!BE$5/100)</f>
        <v>528279.77271898382</v>
      </c>
      <c r="BF213" s="46">
        <f>IF(BF104=0,0,Station_Lines_CAPEX_OPEX!$C$125*Inflation_WACC_Taxes_Price!BF$5/100)</f>
        <v>538845.36817336362</v>
      </c>
      <c r="BG213" s="46">
        <f>IF(BG104=0,0,Station_Lines_CAPEX_OPEX!$C$125*Inflation_WACC_Taxes_Price!BG$5/100)</f>
        <v>549622.27553683089</v>
      </c>
      <c r="BH213" s="46">
        <f>IF(BH104=0,0,Station_Lines_CAPEX_OPEX!$C$125*Inflation_WACC_Taxes_Price!BH$5/100)</f>
        <v>560614.72104756755</v>
      </c>
      <c r="BI213" s="46">
        <f>IF(BI104=0,0,Station_Lines_CAPEX_OPEX!$C$125*Inflation_WACC_Taxes_Price!BI$5/100)</f>
        <v>0</v>
      </c>
      <c r="BJ213" s="46">
        <f>IF(BJ104=0,0,Station_Lines_CAPEX_OPEX!$C$125*Inflation_WACC_Taxes_Price!BJ$5/100)</f>
        <v>0</v>
      </c>
      <c r="BK213" s="46">
        <f>IF(BK104=0,0,Station_Lines_CAPEX_OPEX!$C$125*Inflation_WACC_Taxes_Price!BK$5/100)</f>
        <v>0</v>
      </c>
      <c r="BL213" s="46">
        <f>IF(BL104=0,0,Station_Lines_CAPEX_OPEX!$C$125*Inflation_WACC_Taxes_Price!BL$5/100)</f>
        <v>0</v>
      </c>
      <c r="BM213" s="46">
        <f>IF(BM104=0,0,Station_Lines_CAPEX_OPEX!$C$125*Inflation_WACC_Taxes_Price!BM$5/100)</f>
        <v>0</v>
      </c>
      <c r="BN213" s="46">
        <f>IF(BN104=0,0,Station_Lines_CAPEX_OPEX!$C$125*Inflation_WACC_Taxes_Price!BN$5/100)</f>
        <v>0</v>
      </c>
      <c r="BO213" s="46">
        <f>IF(BO104=0,0,Station_Lines_CAPEX_OPEX!$C$125*Inflation_WACC_Taxes_Price!BO$5/100)</f>
        <v>0</v>
      </c>
      <c r="BP213" s="46">
        <f>IF(BP104=0,0,Station_Lines_CAPEX_OPEX!$C$125*Inflation_WACC_Taxes_Price!BP$5/100)</f>
        <v>0</v>
      </c>
      <c r="BQ213" s="46">
        <f>IF(BQ104=0,0,Station_Lines_CAPEX_OPEX!$C$125*Inflation_WACC_Taxes_Price!BQ$5/100)</f>
        <v>0</v>
      </c>
      <c r="BR213" s="46">
        <f>IF(BR104=0,0,Station_Lines_CAPEX_OPEX!$C$125*Inflation_WACC_Taxes_Price!BR$5/100)</f>
        <v>0</v>
      </c>
      <c r="BS213" s="46">
        <f>IF(BS104=0,0,Station_Lines_CAPEX_OPEX!$C$125*Inflation_WACC_Taxes_Price!BS$5/100)</f>
        <v>0</v>
      </c>
      <c r="BT213" s="46">
        <f>IF(BT104=0,0,Station_Lines_CAPEX_OPEX!$C$125*Inflation_WACC_Taxes_Price!BT$5/100)</f>
        <v>0</v>
      </c>
      <c r="BU213" s="46">
        <f>IF(BU104=0,0,Station_Lines_CAPEX_OPEX!$C$125*Inflation_WACC_Taxes_Price!BU$5/100)</f>
        <v>0</v>
      </c>
      <c r="BV213" s="46">
        <f>IF(BV104=0,0,Station_Lines_CAPEX_OPEX!$C$125*Inflation_WACC_Taxes_Price!BV$5/100)</f>
        <v>0</v>
      </c>
      <c r="BW213" s="46">
        <f>IF(BW104=0,0,Station_Lines_CAPEX_OPEX!$C$125*Inflation_WACC_Taxes_Price!BW$5/100)</f>
        <v>0</v>
      </c>
      <c r="BX213" s="46">
        <f>IF(BX104=0,0,Station_Lines_CAPEX_OPEX!$C$125*Inflation_WACC_Taxes_Price!BX$5/100)</f>
        <v>0</v>
      </c>
      <c r="BY213" s="46">
        <f>IF(BY104=0,0,Station_Lines_CAPEX_OPEX!$C$125*Inflation_WACC_Taxes_Price!BY$5/100)</f>
        <v>0</v>
      </c>
      <c r="BZ213" s="46">
        <f>IF(BZ104=0,0,Station_Lines_CAPEX_OPEX!$C$125*Inflation_WACC_Taxes_Price!BZ$5/100)</f>
        <v>0</v>
      </c>
      <c r="CA213" s="46">
        <f>IF(CA104=0,0,Station_Lines_CAPEX_OPEX!$C$125*Inflation_WACC_Taxes_Price!CA$5/100)</f>
        <v>0</v>
      </c>
      <c r="CB213" s="46">
        <f>IF(CB104=0,0,Station_Lines_CAPEX_OPEX!$C$125*Inflation_WACC_Taxes_Price!CB$5/100)</f>
        <v>0</v>
      </c>
      <c r="CC213" s="46">
        <f>IF(CC104=0,0,Station_Lines_CAPEX_OPEX!$C$125*Inflation_WACC_Taxes_Price!CC$5/100)</f>
        <v>0</v>
      </c>
      <c r="CD213" s="46">
        <f>IF(CD104=0,0,Station_Lines_CAPEX_OPEX!$C$125*Inflation_WACC_Taxes_Price!CD$5/100)</f>
        <v>0</v>
      </c>
      <c r="CE213" s="46">
        <f>IF(CE104=0,0,Station_Lines_CAPEX_OPEX!$C$125*Inflation_WACC_Taxes_Price!CE$5/100)</f>
        <v>0</v>
      </c>
      <c r="CF213" s="46">
        <f>IF(CF104=0,0,Station_Lines_CAPEX_OPEX!$C$125*Inflation_WACC_Taxes_Price!CF$5/100)</f>
        <v>0</v>
      </c>
      <c r="CG213" s="46">
        <f>IF(CG104=0,0,Station_Lines_CAPEX_OPEX!$C$125*Inflation_WACC_Taxes_Price!CG$5/100)</f>
        <v>0</v>
      </c>
      <c r="CH213" s="46">
        <f>IF(CH104=0,0,Station_Lines_CAPEX_OPEX!$C$125*Inflation_WACC_Taxes_Price!CH$5/100)</f>
        <v>0</v>
      </c>
      <c r="CI213" s="46">
        <f>IF(CI104=0,0,Station_Lines_CAPEX_OPEX!$C$125*Inflation_WACC_Taxes_Price!CI$5/100)</f>
        <v>0</v>
      </c>
      <c r="CJ213" s="46">
        <f>IF(CJ104=0,0,Station_Lines_CAPEX_OPEX!$C$125*Inflation_WACC_Taxes_Price!CJ$5/100)</f>
        <v>0</v>
      </c>
      <c r="CK213" s="46">
        <f>IF(CK104=0,0,Station_Lines_CAPEX_OPEX!$C$125*Inflation_WACC_Taxes_Price!CK$5/100)</f>
        <v>0</v>
      </c>
      <c r="CL213" s="46">
        <f>IF(CL104=0,0,Station_Lines_CAPEX_OPEX!$C$125*Inflation_WACC_Taxes_Price!CL$5/100)</f>
        <v>0</v>
      </c>
      <c r="CM213" s="46">
        <f>IF(CM104=0,0,Station_Lines_CAPEX_OPEX!$C$125*Inflation_WACC_Taxes_Price!CM$5/100)</f>
        <v>0</v>
      </c>
      <c r="CN213" s="46">
        <f>IF(CN104=0,0,Station_Lines_CAPEX_OPEX!$C$125*Inflation_WACC_Taxes_Price!CN$5/100)</f>
        <v>0</v>
      </c>
      <c r="CO213" s="46">
        <f>IF(CO104=0,0,Station_Lines_CAPEX_OPEX!$C$125*Inflation_WACC_Taxes_Price!CO$5/100)</f>
        <v>0</v>
      </c>
      <c r="CP213" s="46">
        <f>IF(CP104=0,0,Station_Lines_CAPEX_OPEX!$C$125*Inflation_WACC_Taxes_Price!CP$5/100)</f>
        <v>0</v>
      </c>
      <c r="CQ213" s="46">
        <f>IF(CQ104=0,0,Station_Lines_CAPEX_OPEX!$C$125*Inflation_WACC_Taxes_Price!CQ$5/100)</f>
        <v>0</v>
      </c>
      <c r="CR213" s="46">
        <f>IF(CR104=0,0,Station_Lines_CAPEX_OPEX!$C$125*Inflation_WACC_Taxes_Price!CR$5/100)</f>
        <v>0</v>
      </c>
      <c r="CS213" s="46">
        <f>IF(CS104=0,0,Station_Lines_CAPEX_OPEX!$C$125*Inflation_WACC_Taxes_Price!CS$5/100)</f>
        <v>0</v>
      </c>
      <c r="CT213" s="46">
        <f>IF(CT104=0,0,Station_Lines_CAPEX_OPEX!$C$125*Inflation_WACC_Taxes_Price!CT$5/100)</f>
        <v>0</v>
      </c>
      <c r="CU213" s="46">
        <f>IF(CU104=0,0,Station_Lines_CAPEX_OPEX!$C$125*Inflation_WACC_Taxes_Price!CU$5/100)</f>
        <v>0</v>
      </c>
      <c r="CV213" s="46">
        <f>IF(CV104=0,0,Station_Lines_CAPEX_OPEX!$C$125*Inflation_WACC_Taxes_Price!CV$5/100)</f>
        <v>0</v>
      </c>
      <c r="CW213" s="46">
        <f>IF(CW104=0,0,Station_Lines_CAPEX_OPEX!$C$125*Inflation_WACC_Taxes_Price!CW$5/100)</f>
        <v>0</v>
      </c>
      <c r="CX213" s="46">
        <f>IF(CX104=0,0,Station_Lines_CAPEX_OPEX!$C$125*Inflation_WACC_Taxes_Price!CX$5/100)</f>
        <v>0</v>
      </c>
      <c r="CY213" s="46">
        <f>IF(CY104=0,0,Station_Lines_CAPEX_OPEX!$C$125*Inflation_WACC_Taxes_Price!CY$5/100)</f>
        <v>0</v>
      </c>
      <c r="CZ213" s="46">
        <f>IF(CZ104=0,0,Station_Lines_CAPEX_OPEX!$C$125*Inflation_WACC_Taxes_Price!CZ$5/100)</f>
        <v>0</v>
      </c>
      <c r="DA213" s="46">
        <f>IF(DA104=0,0,Station_Lines_CAPEX_OPEX!$C$125*Inflation_WACC_Taxes_Price!DA$5/100)</f>
        <v>0</v>
      </c>
      <c r="DB213" s="46">
        <f>IF(DB104=0,0,Station_Lines_CAPEX_OPEX!$C$125*Inflation_WACC_Taxes_Price!DB$5/100)</f>
        <v>0</v>
      </c>
      <c r="DC213" s="46">
        <f>IF(DC104=0,0,Station_Lines_CAPEX_OPEX!$C$125*Inflation_WACC_Taxes_Price!DC$5/100)</f>
        <v>0</v>
      </c>
    </row>
    <row r="214" spans="2:107" x14ac:dyDescent="0.35">
      <c r="B214" s="40" t="str">
        <f t="shared" ref="B214:B217" si="1165">B28</f>
        <v>Newton TS</v>
      </c>
      <c r="H214" s="46">
        <f>IF(H115=0,0,Station_Lines_CAPEX_OPEX!$C$125*Inflation_WACC_Taxes_Price!H$5/100)</f>
        <v>0</v>
      </c>
      <c r="I214" s="46">
        <f>IF(I115=0,0,Station_Lines_CAPEX_OPEX!$C$125*Inflation_WACC_Taxes_Price!I$5/100)</f>
        <v>0</v>
      </c>
      <c r="J214" s="46">
        <f>IF(J115=0,0,Station_Lines_CAPEX_OPEX!$C$125*Inflation_WACC_Taxes_Price!J$5/100)</f>
        <v>0</v>
      </c>
      <c r="K214" s="46">
        <f>IF(K115=0,0,Station_Lines_CAPEX_OPEX!$C$125*Inflation_WACC_Taxes_Price!K$5/100)</f>
        <v>0</v>
      </c>
      <c r="L214" s="46">
        <f>IF(L115=0,0,Station_Lines_CAPEX_OPEX!$C$125*Inflation_WACC_Taxes_Price!L$5/100)</f>
        <v>0</v>
      </c>
      <c r="M214" s="46">
        <f>IF(M115=0,0,Station_Lines_CAPEX_OPEX!$C$125*Inflation_WACC_Taxes_Price!M$5/100)</f>
        <v>0</v>
      </c>
      <c r="N214" s="46">
        <f>IF(N115=0,0,Station_Lines_CAPEX_OPEX!$C$125*Inflation_WACC_Taxes_Price!N$5/100)</f>
        <v>225453.30001344002</v>
      </c>
      <c r="O214" s="46">
        <f>IF(O115=0,0,Station_Lines_CAPEX_OPEX!$C$125*Inflation_WACC_Taxes_Price!O$5/100)</f>
        <v>229962.36601370882</v>
      </c>
      <c r="P214" s="46">
        <f>IF(P115=0,0,Station_Lines_CAPEX_OPEX!$C$125*Inflation_WACC_Taxes_Price!P$5/100)</f>
        <v>234561.61333398297</v>
      </c>
      <c r="Q214" s="46">
        <f>IF(Q115=0,0,Station_Lines_CAPEX_OPEX!$C$125*Inflation_WACC_Taxes_Price!Q$5/100)</f>
        <v>239252.84560066264</v>
      </c>
      <c r="R214" s="46">
        <f>IF(R115=0,0,Station_Lines_CAPEX_OPEX!$C$125*Inflation_WACC_Taxes_Price!R$5/100)</f>
        <v>244037.90251267591</v>
      </c>
      <c r="S214" s="46">
        <f>IF(S115=0,0,Station_Lines_CAPEX_OPEX!$C$125*Inflation_WACC_Taxes_Price!S$5/100)</f>
        <v>248918.66056292944</v>
      </c>
      <c r="T214" s="46">
        <f>IF(T115=0,0,Station_Lines_CAPEX_OPEX!$C$125*Inflation_WACC_Taxes_Price!T$5/100)</f>
        <v>253897.03377418805</v>
      </c>
      <c r="U214" s="46">
        <f>IF(U115=0,0,Station_Lines_CAPEX_OPEX!$C$125*Inflation_WACC_Taxes_Price!U$5/100)</f>
        <v>258974.97444967178</v>
      </c>
      <c r="V214" s="46">
        <f>IF(V115=0,0,Station_Lines_CAPEX_OPEX!$C$125*Inflation_WACC_Taxes_Price!V$5/100)</f>
        <v>264154.47393866518</v>
      </c>
      <c r="W214" s="46">
        <f>IF(W115=0,0,Station_Lines_CAPEX_OPEX!$C$125*Inflation_WACC_Taxes_Price!W$5/100)</f>
        <v>269437.56341743853</v>
      </c>
      <c r="X214" s="46">
        <f>IF(X115=0,0,Station_Lines_CAPEX_OPEX!$C$125*Inflation_WACC_Taxes_Price!X$5/100)</f>
        <v>274826.31468578731</v>
      </c>
      <c r="Y214" s="46">
        <f>IF(Y115=0,0,Station_Lines_CAPEX_OPEX!$C$125*Inflation_WACC_Taxes_Price!Y$5/100)</f>
        <v>280322.84097950306</v>
      </c>
      <c r="Z214" s="46">
        <f>IF(Z115=0,0,Station_Lines_CAPEX_OPEX!$C$125*Inflation_WACC_Taxes_Price!Z$5/100)</f>
        <v>285929.29779909307</v>
      </c>
      <c r="AA214" s="46">
        <f>IF(AA115=0,0,Station_Lines_CAPEX_OPEX!$C$125*Inflation_WACC_Taxes_Price!AA$5/100)</f>
        <v>291647.88375507499</v>
      </c>
      <c r="AB214" s="46">
        <f>IF(AB115=0,0,Station_Lines_CAPEX_OPEX!$C$125*Inflation_WACC_Taxes_Price!AB$5/100)</f>
        <v>297480.84143017652</v>
      </c>
      <c r="AC214" s="46">
        <f>IF(AC115=0,0,Station_Lines_CAPEX_OPEX!$C$125*Inflation_WACC_Taxes_Price!AC$5/100)</f>
        <v>303430.45825878007</v>
      </c>
      <c r="AD214" s="46">
        <f>IF(AD115=0,0,Station_Lines_CAPEX_OPEX!$C$125*Inflation_WACC_Taxes_Price!AD$5/100)</f>
        <v>309499.06742395565</v>
      </c>
      <c r="AE214" s="46">
        <f>IF(AE115=0,0,Station_Lines_CAPEX_OPEX!$C$125*Inflation_WACC_Taxes_Price!AE$5/100)</f>
        <v>315689.04877243476</v>
      </c>
      <c r="AF214" s="46">
        <f>IF(AF115=0,0,Station_Lines_CAPEX_OPEX!$C$125*Inflation_WACC_Taxes_Price!AF$5/100)</f>
        <v>322002.82974788349</v>
      </c>
      <c r="AG214" s="46">
        <f>IF(AG115=0,0,Station_Lines_CAPEX_OPEX!$C$125*Inflation_WACC_Taxes_Price!AG$5/100)</f>
        <v>328442.88634284114</v>
      </c>
      <c r="AH214" s="46">
        <f>IF(AH115=0,0,Station_Lines_CAPEX_OPEX!$C$125*Inflation_WACC_Taxes_Price!AH$5/100)</f>
        <v>335011.74406969803</v>
      </c>
      <c r="AI214" s="46">
        <f>IF(AI115=0,0,Station_Lines_CAPEX_OPEX!$C$125*Inflation_WACC_Taxes_Price!AI$5/100)</f>
        <v>341711.97895109199</v>
      </c>
      <c r="AJ214" s="46">
        <f>IF(AJ115=0,0,Station_Lines_CAPEX_OPEX!$C$125*Inflation_WACC_Taxes_Price!AJ$5/100)</f>
        <v>348546.21853011387</v>
      </c>
      <c r="AK214" s="46">
        <f>IF(AK115=0,0,Station_Lines_CAPEX_OPEX!$C$125*Inflation_WACC_Taxes_Price!AK$5/100)</f>
        <v>355517.14290071616</v>
      </c>
      <c r="AL214" s="46">
        <f>IF(AL115=0,0,Station_Lines_CAPEX_OPEX!$C$125*Inflation_WACC_Taxes_Price!AL$5/100)</f>
        <v>362627.48575873044</v>
      </c>
      <c r="AM214" s="46">
        <f>IF(AM115=0,0,Station_Lines_CAPEX_OPEX!$C$125*Inflation_WACC_Taxes_Price!AM$5/100)</f>
        <v>369880.03547390504</v>
      </c>
      <c r="AN214" s="46">
        <f>IF(AN115=0,0,Station_Lines_CAPEX_OPEX!$C$125*Inflation_WACC_Taxes_Price!AN$5/100)</f>
        <v>377277.63618338323</v>
      </c>
      <c r="AO214" s="46">
        <f>IF(AO115=0,0,Station_Lines_CAPEX_OPEX!$C$125*Inflation_WACC_Taxes_Price!AO$5/100)</f>
        <v>384823.18890705094</v>
      </c>
      <c r="AP214" s="46">
        <f>IF(AP115=0,0,Station_Lines_CAPEX_OPEX!$C$125*Inflation_WACC_Taxes_Price!AP$5/100)</f>
        <v>392519.65268519195</v>
      </c>
      <c r="AQ214" s="46">
        <f>IF(AQ115=0,0,Station_Lines_CAPEX_OPEX!$C$125*Inflation_WACC_Taxes_Price!AQ$5/100)</f>
        <v>400370.04573889577</v>
      </c>
      <c r="AR214" s="46">
        <f>IF(AR115=0,0,Station_Lines_CAPEX_OPEX!$C$125*Inflation_WACC_Taxes_Price!AR$5/100)</f>
        <v>408377.44665367372</v>
      </c>
      <c r="AS214" s="46">
        <f>IF(AS115=0,0,Station_Lines_CAPEX_OPEX!$C$125*Inflation_WACC_Taxes_Price!AS$5/100)</f>
        <v>416544.99558674713</v>
      </c>
      <c r="AT214" s="46">
        <f>IF(AT115=0,0,Station_Lines_CAPEX_OPEX!$C$125*Inflation_WACC_Taxes_Price!AT$5/100)</f>
        <v>424875.89549848216</v>
      </c>
      <c r="AU214" s="46">
        <f>IF(AU115=0,0,Station_Lines_CAPEX_OPEX!$C$125*Inflation_WACC_Taxes_Price!AU$5/100)</f>
        <v>433373.41340845177</v>
      </c>
      <c r="AV214" s="46">
        <f>IF(AV115=0,0,Station_Lines_CAPEX_OPEX!$C$125*Inflation_WACC_Taxes_Price!AV$5/100)</f>
        <v>442040.88167662086</v>
      </c>
      <c r="AW214" s="46">
        <f>IF(AW115=0,0,Station_Lines_CAPEX_OPEX!$C$125*Inflation_WACC_Taxes_Price!AW$5/100)</f>
        <v>450881.6993101532</v>
      </c>
      <c r="AX214" s="46">
        <f>IF(AX115=0,0,Station_Lines_CAPEX_OPEX!$C$125*Inflation_WACC_Taxes_Price!AX$5/100)</f>
        <v>459899.33329635626</v>
      </c>
      <c r="AY214" s="46">
        <f>IF(AY115=0,0,Station_Lines_CAPEX_OPEX!$C$125*Inflation_WACC_Taxes_Price!AY$5/100)</f>
        <v>469097.31996228342</v>
      </c>
      <c r="AZ214" s="46">
        <f>IF(AZ115=0,0,Station_Lines_CAPEX_OPEX!$C$125*Inflation_WACC_Taxes_Price!AZ$5/100)</f>
        <v>478479.26636152918</v>
      </c>
      <c r="BA214" s="46">
        <f>IF(BA115=0,0,Station_Lines_CAPEX_OPEX!$C$125*Inflation_WACC_Taxes_Price!BA$5/100)</f>
        <v>488048.85168875969</v>
      </c>
      <c r="BB214" s="46">
        <f>IF(BB115=0,0,Station_Lines_CAPEX_OPEX!$C$125*Inflation_WACC_Taxes_Price!BB$5/100)</f>
        <v>497809.82872253493</v>
      </c>
      <c r="BC214" s="46">
        <f>IF(BC115=0,0,Station_Lines_CAPEX_OPEX!$C$125*Inflation_WACC_Taxes_Price!BC$5/100)</f>
        <v>507766.02529698558</v>
      </c>
      <c r="BD214" s="46">
        <f>IF(BD115=0,0,Station_Lines_CAPEX_OPEX!$C$125*Inflation_WACC_Taxes_Price!BD$5/100)</f>
        <v>517921.34580292529</v>
      </c>
      <c r="BE214" s="46">
        <f>IF(BE115=0,0,Station_Lines_CAPEX_OPEX!$C$125*Inflation_WACC_Taxes_Price!BE$5/100)</f>
        <v>528279.77271898382</v>
      </c>
      <c r="BF214" s="46">
        <f>IF(BF115=0,0,Station_Lines_CAPEX_OPEX!$C$125*Inflation_WACC_Taxes_Price!BF$5/100)</f>
        <v>538845.36817336362</v>
      </c>
      <c r="BG214" s="46">
        <f>IF(BG115=0,0,Station_Lines_CAPEX_OPEX!$C$125*Inflation_WACC_Taxes_Price!BG$5/100)</f>
        <v>0</v>
      </c>
      <c r="BH214" s="46">
        <f>IF(BH115=0,0,Station_Lines_CAPEX_OPEX!$C$125*Inflation_WACC_Taxes_Price!BH$5/100)</f>
        <v>0</v>
      </c>
      <c r="BI214" s="46">
        <f>IF(BI115=0,0,Station_Lines_CAPEX_OPEX!$C$125*Inflation_WACC_Taxes_Price!BI$5/100)</f>
        <v>0</v>
      </c>
      <c r="BJ214" s="46">
        <f>IF(BJ115=0,0,Station_Lines_CAPEX_OPEX!$C$125*Inflation_WACC_Taxes_Price!BJ$5/100)</f>
        <v>0</v>
      </c>
      <c r="BK214" s="46">
        <f>IF(BK115=0,0,Station_Lines_CAPEX_OPEX!$C$125*Inflation_WACC_Taxes_Price!BK$5/100)</f>
        <v>0</v>
      </c>
      <c r="BL214" s="46">
        <f>IF(BL115=0,0,Station_Lines_CAPEX_OPEX!$C$125*Inflation_WACC_Taxes_Price!BL$5/100)</f>
        <v>0</v>
      </c>
      <c r="BM214" s="46">
        <f>IF(BM115=0,0,Station_Lines_CAPEX_OPEX!$C$125*Inflation_WACC_Taxes_Price!BM$5/100)</f>
        <v>0</v>
      </c>
      <c r="BN214" s="46">
        <f>IF(BN115=0,0,Station_Lines_CAPEX_OPEX!$C$125*Inflation_WACC_Taxes_Price!BN$5/100)</f>
        <v>0</v>
      </c>
      <c r="BO214" s="46">
        <f>IF(BO115=0,0,Station_Lines_CAPEX_OPEX!$C$125*Inflation_WACC_Taxes_Price!BO$5/100)</f>
        <v>0</v>
      </c>
      <c r="BP214" s="46">
        <f>IF(BP115=0,0,Station_Lines_CAPEX_OPEX!$C$125*Inflation_WACC_Taxes_Price!BP$5/100)</f>
        <v>0</v>
      </c>
      <c r="BQ214" s="46">
        <f>IF(BQ115=0,0,Station_Lines_CAPEX_OPEX!$C$125*Inflation_WACC_Taxes_Price!BQ$5/100)</f>
        <v>0</v>
      </c>
      <c r="BR214" s="46">
        <f>IF(BR115=0,0,Station_Lines_CAPEX_OPEX!$C$125*Inflation_WACC_Taxes_Price!BR$5/100)</f>
        <v>0</v>
      </c>
      <c r="BS214" s="46">
        <f>IF(BS115=0,0,Station_Lines_CAPEX_OPEX!$C$125*Inflation_WACC_Taxes_Price!BS$5/100)</f>
        <v>0</v>
      </c>
      <c r="BT214" s="46">
        <f>IF(BT115=0,0,Station_Lines_CAPEX_OPEX!$C$125*Inflation_WACC_Taxes_Price!BT$5/100)</f>
        <v>0</v>
      </c>
      <c r="BU214" s="46">
        <f>IF(BU115=0,0,Station_Lines_CAPEX_OPEX!$C$125*Inflation_WACC_Taxes_Price!BU$5/100)</f>
        <v>0</v>
      </c>
      <c r="BV214" s="46">
        <f>IF(BV115=0,0,Station_Lines_CAPEX_OPEX!$C$125*Inflation_WACC_Taxes_Price!BV$5/100)</f>
        <v>0</v>
      </c>
      <c r="BW214" s="46">
        <f>IF(BW115=0,0,Station_Lines_CAPEX_OPEX!$C$125*Inflation_WACC_Taxes_Price!BW$5/100)</f>
        <v>0</v>
      </c>
      <c r="BX214" s="46">
        <f>IF(BX115=0,0,Station_Lines_CAPEX_OPEX!$C$125*Inflation_WACC_Taxes_Price!BX$5/100)</f>
        <v>0</v>
      </c>
      <c r="BY214" s="46">
        <f>IF(BY115=0,0,Station_Lines_CAPEX_OPEX!$C$125*Inflation_WACC_Taxes_Price!BY$5/100)</f>
        <v>0</v>
      </c>
      <c r="BZ214" s="46">
        <f>IF(BZ115=0,0,Station_Lines_CAPEX_OPEX!$C$125*Inflation_WACC_Taxes_Price!BZ$5/100)</f>
        <v>0</v>
      </c>
      <c r="CA214" s="46">
        <f>IF(CA115=0,0,Station_Lines_CAPEX_OPEX!$C$125*Inflation_WACC_Taxes_Price!CA$5/100)</f>
        <v>0</v>
      </c>
      <c r="CB214" s="46">
        <f>IF(CB115=0,0,Station_Lines_CAPEX_OPEX!$C$125*Inflation_WACC_Taxes_Price!CB$5/100)</f>
        <v>0</v>
      </c>
      <c r="CC214" s="46">
        <f>IF(CC115=0,0,Station_Lines_CAPEX_OPEX!$C$125*Inflation_WACC_Taxes_Price!CC$5/100)</f>
        <v>0</v>
      </c>
      <c r="CD214" s="46">
        <f>IF(CD115=0,0,Station_Lines_CAPEX_OPEX!$C$125*Inflation_WACC_Taxes_Price!CD$5/100)</f>
        <v>0</v>
      </c>
      <c r="CE214" s="46">
        <f>IF(CE115=0,0,Station_Lines_CAPEX_OPEX!$C$125*Inflation_WACC_Taxes_Price!CE$5/100)</f>
        <v>0</v>
      </c>
      <c r="CF214" s="46">
        <f>IF(CF115=0,0,Station_Lines_CAPEX_OPEX!$C$125*Inflation_WACC_Taxes_Price!CF$5/100)</f>
        <v>0</v>
      </c>
      <c r="CG214" s="46">
        <f>IF(CG115=0,0,Station_Lines_CAPEX_OPEX!$C$125*Inflation_WACC_Taxes_Price!CG$5/100)</f>
        <v>0</v>
      </c>
      <c r="CH214" s="46">
        <f>IF(CH115=0,0,Station_Lines_CAPEX_OPEX!$C$125*Inflation_WACC_Taxes_Price!CH$5/100)</f>
        <v>0</v>
      </c>
      <c r="CI214" s="46">
        <f>IF(CI115=0,0,Station_Lines_CAPEX_OPEX!$C$125*Inflation_WACC_Taxes_Price!CI$5/100)</f>
        <v>0</v>
      </c>
      <c r="CJ214" s="46">
        <f>IF(CJ115=0,0,Station_Lines_CAPEX_OPEX!$C$125*Inflation_WACC_Taxes_Price!CJ$5/100)</f>
        <v>0</v>
      </c>
      <c r="CK214" s="46">
        <f>IF(CK115=0,0,Station_Lines_CAPEX_OPEX!$C$125*Inflation_WACC_Taxes_Price!CK$5/100)</f>
        <v>0</v>
      </c>
      <c r="CL214" s="46">
        <f>IF(CL115=0,0,Station_Lines_CAPEX_OPEX!$C$125*Inflation_WACC_Taxes_Price!CL$5/100)</f>
        <v>0</v>
      </c>
      <c r="CM214" s="46">
        <f>IF(CM115=0,0,Station_Lines_CAPEX_OPEX!$C$125*Inflation_WACC_Taxes_Price!CM$5/100)</f>
        <v>0</v>
      </c>
      <c r="CN214" s="46">
        <f>IF(CN115=0,0,Station_Lines_CAPEX_OPEX!$C$125*Inflation_WACC_Taxes_Price!CN$5/100)</f>
        <v>0</v>
      </c>
      <c r="CO214" s="46">
        <f>IF(CO115=0,0,Station_Lines_CAPEX_OPEX!$C$125*Inflation_WACC_Taxes_Price!CO$5/100)</f>
        <v>0</v>
      </c>
      <c r="CP214" s="46">
        <f>IF(CP115=0,0,Station_Lines_CAPEX_OPEX!$C$125*Inflation_WACC_Taxes_Price!CP$5/100)</f>
        <v>0</v>
      </c>
      <c r="CQ214" s="46">
        <f>IF(CQ115=0,0,Station_Lines_CAPEX_OPEX!$C$125*Inflation_WACC_Taxes_Price!CQ$5/100)</f>
        <v>0</v>
      </c>
      <c r="CR214" s="46">
        <f>IF(CR115=0,0,Station_Lines_CAPEX_OPEX!$C$125*Inflation_WACC_Taxes_Price!CR$5/100)</f>
        <v>0</v>
      </c>
      <c r="CS214" s="46">
        <f>IF(CS115=0,0,Station_Lines_CAPEX_OPEX!$C$125*Inflation_WACC_Taxes_Price!CS$5/100)</f>
        <v>0</v>
      </c>
      <c r="CT214" s="46">
        <f>IF(CT115=0,0,Station_Lines_CAPEX_OPEX!$C$125*Inflation_WACC_Taxes_Price!CT$5/100)</f>
        <v>0</v>
      </c>
      <c r="CU214" s="46">
        <f>IF(CU115=0,0,Station_Lines_CAPEX_OPEX!$C$125*Inflation_WACC_Taxes_Price!CU$5/100)</f>
        <v>0</v>
      </c>
      <c r="CV214" s="46">
        <f>IF(CV115=0,0,Station_Lines_CAPEX_OPEX!$C$125*Inflation_WACC_Taxes_Price!CV$5/100)</f>
        <v>0</v>
      </c>
      <c r="CW214" s="46">
        <f>IF(CW115=0,0,Station_Lines_CAPEX_OPEX!$C$125*Inflation_WACC_Taxes_Price!CW$5/100)</f>
        <v>0</v>
      </c>
      <c r="CX214" s="46">
        <f>IF(CX115=0,0,Station_Lines_CAPEX_OPEX!$C$125*Inflation_WACC_Taxes_Price!CX$5/100)</f>
        <v>0</v>
      </c>
      <c r="CY214" s="46">
        <f>IF(CY115=0,0,Station_Lines_CAPEX_OPEX!$C$125*Inflation_WACC_Taxes_Price!CY$5/100)</f>
        <v>0</v>
      </c>
      <c r="CZ214" s="46">
        <f>IF(CZ115=0,0,Station_Lines_CAPEX_OPEX!$C$125*Inflation_WACC_Taxes_Price!CZ$5/100)</f>
        <v>0</v>
      </c>
      <c r="DA214" s="46">
        <f>IF(DA115=0,0,Station_Lines_CAPEX_OPEX!$C$125*Inflation_WACC_Taxes_Price!DA$5/100)</f>
        <v>0</v>
      </c>
      <c r="DB214" s="46">
        <f>IF(DB115=0,0,Station_Lines_CAPEX_OPEX!$C$125*Inflation_WACC_Taxes_Price!DB$5/100)</f>
        <v>0</v>
      </c>
      <c r="DC214" s="46">
        <f>IF(DC115=0,0,Station_Lines_CAPEX_OPEX!$C$125*Inflation_WACC_Taxes_Price!DC$5/100)</f>
        <v>0</v>
      </c>
    </row>
    <row r="215" spans="2:107" x14ac:dyDescent="0.35">
      <c r="B215" s="40" t="str">
        <f t="shared" si="1165"/>
        <v>Melbourne MS</v>
      </c>
      <c r="H215" s="46">
        <f>IF(H126=0,0,Station_Lines_CAPEX_OPEX!$C$126*Inflation_WACC_Taxes_Price!H$5/100)</f>
        <v>0</v>
      </c>
      <c r="I215" s="46">
        <f>IF(I126=0,0,Station_Lines_CAPEX_OPEX!$C$126*Inflation_WACC_Taxes_Price!I$5/100)</f>
        <v>0</v>
      </c>
      <c r="J215" s="46">
        <f>IF(J126=0,0,Station_Lines_CAPEX_OPEX!$C$126*Inflation_WACC_Taxes_Price!J$5/100)</f>
        <v>0</v>
      </c>
      <c r="K215" s="46">
        <f>IF(K126=0,0,Station_Lines_CAPEX_OPEX!$C$126*Inflation_WACC_Taxes_Price!K$5/100)</f>
        <v>0</v>
      </c>
      <c r="L215" s="46">
        <f>IF(L126=0,0,Station_Lines_CAPEX_OPEX!$C$126*Inflation_WACC_Taxes_Price!L$5/100)</f>
        <v>0</v>
      </c>
      <c r="M215" s="46">
        <f>IF(M126=0,0,Station_Lines_CAPEX_OPEX!$C$126*Inflation_WACC_Taxes_Price!M$5/100)</f>
        <v>165774.485304</v>
      </c>
      <c r="N215" s="46">
        <f>IF(N126=0,0,Station_Lines_CAPEX_OPEX!$C$126*Inflation_WACC_Taxes_Price!N$5/100)</f>
        <v>169089.97501008</v>
      </c>
      <c r="O215" s="46">
        <f>IF(O126=0,0,Station_Lines_CAPEX_OPEX!$C$126*Inflation_WACC_Taxes_Price!O$5/100)</f>
        <v>172471.7745102816</v>
      </c>
      <c r="P215" s="46">
        <f>IF(P126=0,0,Station_Lines_CAPEX_OPEX!$C$126*Inflation_WACC_Taxes_Price!P$5/100)</f>
        <v>175921.21000048722</v>
      </c>
      <c r="Q215" s="46">
        <f>IF(Q126=0,0,Station_Lines_CAPEX_OPEX!$C$126*Inflation_WACC_Taxes_Price!Q$5/100)</f>
        <v>179439.63420049698</v>
      </c>
      <c r="R215" s="46">
        <f>IF(R126=0,0,Station_Lines_CAPEX_OPEX!$C$126*Inflation_WACC_Taxes_Price!R$5/100)</f>
        <v>183028.42688450695</v>
      </c>
      <c r="S215" s="46">
        <f>IF(S126=0,0,Station_Lines_CAPEX_OPEX!$C$126*Inflation_WACC_Taxes_Price!S$5/100)</f>
        <v>186688.99542219707</v>
      </c>
      <c r="T215" s="46">
        <f>IF(T126=0,0,Station_Lines_CAPEX_OPEX!$C$126*Inflation_WACC_Taxes_Price!T$5/100)</f>
        <v>190422.77533064102</v>
      </c>
      <c r="U215" s="46">
        <f>IF(U126=0,0,Station_Lines_CAPEX_OPEX!$C$126*Inflation_WACC_Taxes_Price!U$5/100)</f>
        <v>194231.23083725382</v>
      </c>
      <c r="V215" s="46">
        <f>IF(V126=0,0,Station_Lines_CAPEX_OPEX!$C$126*Inflation_WACC_Taxes_Price!V$5/100)</f>
        <v>198115.8554539989</v>
      </c>
      <c r="W215" s="46">
        <f>IF(W126=0,0,Station_Lines_CAPEX_OPEX!$C$126*Inflation_WACC_Taxes_Price!W$5/100)</f>
        <v>202078.1725630789</v>
      </c>
      <c r="X215" s="46">
        <f>IF(X126=0,0,Station_Lines_CAPEX_OPEX!$C$126*Inflation_WACC_Taxes_Price!X$5/100)</f>
        <v>206119.73601434045</v>
      </c>
      <c r="Y215" s="46">
        <f>IF(Y126=0,0,Station_Lines_CAPEX_OPEX!$C$126*Inflation_WACC_Taxes_Price!Y$5/100)</f>
        <v>210242.13073462728</v>
      </c>
      <c r="Z215" s="46">
        <f>IF(Z126=0,0,Station_Lines_CAPEX_OPEX!$C$126*Inflation_WACC_Taxes_Price!Z$5/100)</f>
        <v>214446.9733493198</v>
      </c>
      <c r="AA215" s="46">
        <f>IF(AA126=0,0,Station_Lines_CAPEX_OPEX!$C$126*Inflation_WACC_Taxes_Price!AA$5/100)</f>
        <v>218735.91281630623</v>
      </c>
      <c r="AB215" s="46">
        <f>IF(AB126=0,0,Station_Lines_CAPEX_OPEX!$C$126*Inflation_WACC_Taxes_Price!AB$5/100)</f>
        <v>223110.63107263239</v>
      </c>
      <c r="AC215" s="46">
        <f>IF(AC126=0,0,Station_Lines_CAPEX_OPEX!$C$126*Inflation_WACC_Taxes_Price!AC$5/100)</f>
        <v>227572.84369408502</v>
      </c>
      <c r="AD215" s="46">
        <f>IF(AD126=0,0,Station_Lines_CAPEX_OPEX!$C$126*Inflation_WACC_Taxes_Price!AD$5/100)</f>
        <v>232124.30056796674</v>
      </c>
      <c r="AE215" s="46">
        <f>IF(AE126=0,0,Station_Lines_CAPEX_OPEX!$C$126*Inflation_WACC_Taxes_Price!AE$5/100)</f>
        <v>236766.78657932609</v>
      </c>
      <c r="AF215" s="46">
        <f>IF(AF126=0,0,Station_Lines_CAPEX_OPEX!$C$126*Inflation_WACC_Taxes_Price!AF$5/100)</f>
        <v>241502.12231091261</v>
      </c>
      <c r="AG215" s="46">
        <f>IF(AG126=0,0,Station_Lines_CAPEX_OPEX!$C$126*Inflation_WACC_Taxes_Price!AG$5/100)</f>
        <v>246332.1647571309</v>
      </c>
      <c r="AH215" s="46">
        <f>IF(AH126=0,0,Station_Lines_CAPEX_OPEX!$C$126*Inflation_WACC_Taxes_Price!AH$5/100)</f>
        <v>251258.8080522735</v>
      </c>
      <c r="AI215" s="46">
        <f>IF(AI126=0,0,Station_Lines_CAPEX_OPEX!$C$126*Inflation_WACC_Taxes_Price!AI$5/100)</f>
        <v>256283.98421331897</v>
      </c>
      <c r="AJ215" s="46">
        <f>IF(AJ126=0,0,Station_Lines_CAPEX_OPEX!$C$126*Inflation_WACC_Taxes_Price!AJ$5/100)</f>
        <v>261409.66389758539</v>
      </c>
      <c r="AK215" s="46">
        <f>IF(AK126=0,0,Station_Lines_CAPEX_OPEX!$C$126*Inflation_WACC_Taxes_Price!AK$5/100)</f>
        <v>266637.85717553709</v>
      </c>
      <c r="AL215" s="46">
        <f>IF(AL126=0,0,Station_Lines_CAPEX_OPEX!$C$126*Inflation_WACC_Taxes_Price!AL$5/100)</f>
        <v>271970.61431904783</v>
      </c>
      <c r="AM215" s="46">
        <f>IF(AM126=0,0,Station_Lines_CAPEX_OPEX!$C$126*Inflation_WACC_Taxes_Price!AM$5/100)</f>
        <v>277410.02660542884</v>
      </c>
      <c r="AN215" s="46">
        <f>IF(AN126=0,0,Station_Lines_CAPEX_OPEX!$C$126*Inflation_WACC_Taxes_Price!AN$5/100)</f>
        <v>282958.22713753744</v>
      </c>
      <c r="AO215" s="46">
        <f>IF(AO126=0,0,Station_Lines_CAPEX_OPEX!$C$126*Inflation_WACC_Taxes_Price!AO$5/100)</f>
        <v>288617.39168028819</v>
      </c>
      <c r="AP215" s="46">
        <f>IF(AP126=0,0,Station_Lines_CAPEX_OPEX!$C$126*Inflation_WACC_Taxes_Price!AP$5/100)</f>
        <v>294389.73951389396</v>
      </c>
      <c r="AQ215" s="46">
        <f>IF(AQ126=0,0,Station_Lines_CAPEX_OPEX!$C$126*Inflation_WACC_Taxes_Price!AQ$5/100)</f>
        <v>300277.53430417186</v>
      </c>
      <c r="AR215" s="46">
        <f>IF(AR126=0,0,Station_Lines_CAPEX_OPEX!$C$126*Inflation_WACC_Taxes_Price!AR$5/100)</f>
        <v>306283.0849902553</v>
      </c>
      <c r="AS215" s="46">
        <f>IF(AS126=0,0,Station_Lines_CAPEX_OPEX!$C$126*Inflation_WACC_Taxes_Price!AS$5/100)</f>
        <v>312408.74669006036</v>
      </c>
      <c r="AT215" s="46">
        <f>IF(AT126=0,0,Station_Lines_CAPEX_OPEX!$C$126*Inflation_WACC_Taxes_Price!AT$5/100)</f>
        <v>318656.92162386159</v>
      </c>
      <c r="AU215" s="46">
        <f>IF(AU126=0,0,Station_Lines_CAPEX_OPEX!$C$126*Inflation_WACC_Taxes_Price!AU$5/100)</f>
        <v>325030.06005633884</v>
      </c>
      <c r="AV215" s="46">
        <f>IF(AV126=0,0,Station_Lines_CAPEX_OPEX!$C$126*Inflation_WACC_Taxes_Price!AV$5/100)</f>
        <v>331530.6612574656</v>
      </c>
      <c r="AW215" s="46">
        <f>IF(AW126=0,0,Station_Lines_CAPEX_OPEX!$C$126*Inflation_WACC_Taxes_Price!AW$5/100)</f>
        <v>338161.27448261494</v>
      </c>
      <c r="AX215" s="46">
        <f>IF(AX126=0,0,Station_Lines_CAPEX_OPEX!$C$126*Inflation_WACC_Taxes_Price!AX$5/100)</f>
        <v>344924.49997226725</v>
      </c>
      <c r="AY215" s="46">
        <f>IF(AY126=0,0,Station_Lines_CAPEX_OPEX!$C$126*Inflation_WACC_Taxes_Price!AY$5/100)</f>
        <v>351822.98997171258</v>
      </c>
      <c r="AZ215" s="46">
        <f>IF(AZ126=0,0,Station_Lines_CAPEX_OPEX!$C$126*Inflation_WACC_Taxes_Price!AZ$5/100)</f>
        <v>358859.44977114687</v>
      </c>
      <c r="BA215" s="46">
        <f>IF(BA126=0,0,Station_Lines_CAPEX_OPEX!$C$126*Inflation_WACC_Taxes_Price!BA$5/100)</f>
        <v>366036.63876656978</v>
      </c>
      <c r="BB215" s="46">
        <f>IF(BB126=0,0,Station_Lines_CAPEX_OPEX!$C$126*Inflation_WACC_Taxes_Price!BB$5/100)</f>
        <v>373357.37154190114</v>
      </c>
      <c r="BC215" s="46">
        <f>IF(BC126=0,0,Station_Lines_CAPEX_OPEX!$C$126*Inflation_WACC_Taxes_Price!BC$5/100)</f>
        <v>380824.51897273923</v>
      </c>
      <c r="BD215" s="46">
        <f>IF(BD126=0,0,Station_Lines_CAPEX_OPEX!$C$126*Inflation_WACC_Taxes_Price!BD$5/100)</f>
        <v>388441.00935219397</v>
      </c>
      <c r="BE215" s="46">
        <f>IF(BE126=0,0,Station_Lines_CAPEX_OPEX!$C$126*Inflation_WACC_Taxes_Price!BE$5/100)</f>
        <v>396209.82953923789</v>
      </c>
      <c r="BF215" s="46">
        <f>IF(BF126=0,0,Station_Lines_CAPEX_OPEX!$C$126*Inflation_WACC_Taxes_Price!BF$5/100)</f>
        <v>0</v>
      </c>
      <c r="BG215" s="46">
        <f>IF(BG126=0,0,Station_Lines_CAPEX_OPEX!$C$126*Inflation_WACC_Taxes_Price!BG$5/100)</f>
        <v>0</v>
      </c>
      <c r="BH215" s="46">
        <f>IF(BH126=0,0,Station_Lines_CAPEX_OPEX!$C$126*Inflation_WACC_Taxes_Price!BH$5/100)</f>
        <v>0</v>
      </c>
      <c r="BI215" s="46">
        <f>IF(BI126=0,0,Station_Lines_CAPEX_OPEX!$C$126*Inflation_WACC_Taxes_Price!BI$5/100)</f>
        <v>0</v>
      </c>
      <c r="BJ215" s="46">
        <f>IF(BJ126=0,0,Station_Lines_CAPEX_OPEX!$C$126*Inflation_WACC_Taxes_Price!BJ$5/100)</f>
        <v>0</v>
      </c>
      <c r="BK215" s="46">
        <f>IF(BK126=0,0,Station_Lines_CAPEX_OPEX!$C$126*Inflation_WACC_Taxes_Price!BK$5/100)</f>
        <v>0</v>
      </c>
      <c r="BL215" s="46">
        <f>IF(BL126=0,0,Station_Lines_CAPEX_OPEX!$C$126*Inflation_WACC_Taxes_Price!BL$5/100)</f>
        <v>0</v>
      </c>
      <c r="BM215" s="46">
        <f>IF(BM126=0,0,Station_Lines_CAPEX_OPEX!$C$126*Inflation_WACC_Taxes_Price!BM$5/100)</f>
        <v>0</v>
      </c>
      <c r="BN215" s="46">
        <f>IF(BN126=0,0,Station_Lines_CAPEX_OPEX!$C$126*Inflation_WACC_Taxes_Price!BN$5/100)</f>
        <v>0</v>
      </c>
      <c r="BO215" s="46">
        <f>IF(BO126=0,0,Station_Lines_CAPEX_OPEX!$C$126*Inflation_WACC_Taxes_Price!BO$5/100)</f>
        <v>0</v>
      </c>
      <c r="BP215" s="46">
        <f>IF(BP126=0,0,Station_Lines_CAPEX_OPEX!$C$126*Inflation_WACC_Taxes_Price!BP$5/100)</f>
        <v>0</v>
      </c>
      <c r="BQ215" s="46">
        <f>IF(BQ126=0,0,Station_Lines_CAPEX_OPEX!$C$126*Inflation_WACC_Taxes_Price!BQ$5/100)</f>
        <v>0</v>
      </c>
      <c r="BR215" s="46">
        <f>IF(BR126=0,0,Station_Lines_CAPEX_OPEX!$C$126*Inflation_WACC_Taxes_Price!BR$5/100)</f>
        <v>0</v>
      </c>
      <c r="BS215" s="46">
        <f>IF(BS126=0,0,Station_Lines_CAPEX_OPEX!$C$126*Inflation_WACC_Taxes_Price!BS$5/100)</f>
        <v>0</v>
      </c>
      <c r="BT215" s="46">
        <f>IF(BT126=0,0,Station_Lines_CAPEX_OPEX!$C$126*Inflation_WACC_Taxes_Price!BT$5/100)</f>
        <v>0</v>
      </c>
      <c r="BU215" s="46">
        <f>IF(BU126=0,0,Station_Lines_CAPEX_OPEX!$C$126*Inflation_WACC_Taxes_Price!BU$5/100)</f>
        <v>0</v>
      </c>
      <c r="BV215" s="46">
        <f>IF(BV126=0,0,Station_Lines_CAPEX_OPEX!$C$126*Inflation_WACC_Taxes_Price!BV$5/100)</f>
        <v>0</v>
      </c>
      <c r="BW215" s="46">
        <f>IF(BW126=0,0,Station_Lines_CAPEX_OPEX!$C$126*Inflation_WACC_Taxes_Price!BW$5/100)</f>
        <v>0</v>
      </c>
      <c r="BX215" s="46">
        <f>IF(BX126=0,0,Station_Lines_CAPEX_OPEX!$C$126*Inflation_WACC_Taxes_Price!BX$5/100)</f>
        <v>0</v>
      </c>
      <c r="BY215" s="46">
        <f>IF(BY126=0,0,Station_Lines_CAPEX_OPEX!$C$126*Inflation_WACC_Taxes_Price!BY$5/100)</f>
        <v>0</v>
      </c>
      <c r="BZ215" s="46">
        <f>IF(BZ126=0,0,Station_Lines_CAPEX_OPEX!$C$126*Inflation_WACC_Taxes_Price!BZ$5/100)</f>
        <v>0</v>
      </c>
      <c r="CA215" s="46">
        <f>IF(CA126=0,0,Station_Lines_CAPEX_OPEX!$C$126*Inflation_WACC_Taxes_Price!CA$5/100)</f>
        <v>0</v>
      </c>
      <c r="CB215" s="46">
        <f>IF(CB126=0,0,Station_Lines_CAPEX_OPEX!$C$126*Inflation_WACC_Taxes_Price!CB$5/100)</f>
        <v>0</v>
      </c>
      <c r="CC215" s="46">
        <f>IF(CC126=0,0,Station_Lines_CAPEX_OPEX!$C$126*Inflation_WACC_Taxes_Price!CC$5/100)</f>
        <v>0</v>
      </c>
      <c r="CD215" s="46">
        <f>IF(CD126=0,0,Station_Lines_CAPEX_OPEX!$C$126*Inflation_WACC_Taxes_Price!CD$5/100)</f>
        <v>0</v>
      </c>
      <c r="CE215" s="46">
        <f>IF(CE126=0,0,Station_Lines_CAPEX_OPEX!$C$126*Inflation_WACC_Taxes_Price!CE$5/100)</f>
        <v>0</v>
      </c>
      <c r="CF215" s="46">
        <f>IF(CF126=0,0,Station_Lines_CAPEX_OPEX!$C$126*Inflation_WACC_Taxes_Price!CF$5/100)</f>
        <v>0</v>
      </c>
      <c r="CG215" s="46">
        <f>IF(CG126=0,0,Station_Lines_CAPEX_OPEX!$C$126*Inflation_WACC_Taxes_Price!CG$5/100)</f>
        <v>0</v>
      </c>
      <c r="CH215" s="46">
        <f>IF(CH126=0,0,Station_Lines_CAPEX_OPEX!$C$126*Inflation_WACC_Taxes_Price!CH$5/100)</f>
        <v>0</v>
      </c>
      <c r="CI215" s="46">
        <f>IF(CI126=0,0,Station_Lines_CAPEX_OPEX!$C$126*Inflation_WACC_Taxes_Price!CI$5/100)</f>
        <v>0</v>
      </c>
      <c r="CJ215" s="46">
        <f>IF(CJ126=0,0,Station_Lines_CAPEX_OPEX!$C$126*Inflation_WACC_Taxes_Price!CJ$5/100)</f>
        <v>0</v>
      </c>
      <c r="CK215" s="46">
        <f>IF(CK126=0,0,Station_Lines_CAPEX_OPEX!$C$126*Inflation_WACC_Taxes_Price!CK$5/100)</f>
        <v>0</v>
      </c>
      <c r="CL215" s="46">
        <f>IF(CL126=0,0,Station_Lines_CAPEX_OPEX!$C$126*Inflation_WACC_Taxes_Price!CL$5/100)</f>
        <v>0</v>
      </c>
      <c r="CM215" s="46">
        <f>IF(CM126=0,0,Station_Lines_CAPEX_OPEX!$C$126*Inflation_WACC_Taxes_Price!CM$5/100)</f>
        <v>0</v>
      </c>
      <c r="CN215" s="46">
        <f>IF(CN126=0,0,Station_Lines_CAPEX_OPEX!$C$126*Inflation_WACC_Taxes_Price!CN$5/100)</f>
        <v>0</v>
      </c>
      <c r="CO215" s="46">
        <f>IF(CO126=0,0,Station_Lines_CAPEX_OPEX!$C$126*Inflation_WACC_Taxes_Price!CO$5/100)</f>
        <v>0</v>
      </c>
      <c r="CP215" s="46">
        <f>IF(CP126=0,0,Station_Lines_CAPEX_OPEX!$C$126*Inflation_WACC_Taxes_Price!CP$5/100)</f>
        <v>0</v>
      </c>
      <c r="CQ215" s="46">
        <f>IF(CQ126=0,0,Station_Lines_CAPEX_OPEX!$C$126*Inflation_WACC_Taxes_Price!CQ$5/100)</f>
        <v>0</v>
      </c>
      <c r="CR215" s="46">
        <f>IF(CR126=0,0,Station_Lines_CAPEX_OPEX!$C$126*Inflation_WACC_Taxes_Price!CR$5/100)</f>
        <v>0</v>
      </c>
      <c r="CS215" s="46">
        <f>IF(CS126=0,0,Station_Lines_CAPEX_OPEX!$C$126*Inflation_WACC_Taxes_Price!CS$5/100)</f>
        <v>0</v>
      </c>
      <c r="CT215" s="46">
        <f>IF(CT126=0,0,Station_Lines_CAPEX_OPEX!$C$126*Inflation_WACC_Taxes_Price!CT$5/100)</f>
        <v>0</v>
      </c>
      <c r="CU215" s="46">
        <f>IF(CU126=0,0,Station_Lines_CAPEX_OPEX!$C$126*Inflation_WACC_Taxes_Price!CU$5/100)</f>
        <v>0</v>
      </c>
      <c r="CV215" s="46">
        <f>IF(CV126=0,0,Station_Lines_CAPEX_OPEX!$C$126*Inflation_WACC_Taxes_Price!CV$5/100)</f>
        <v>0</v>
      </c>
      <c r="CW215" s="46">
        <f>IF(CW126=0,0,Station_Lines_CAPEX_OPEX!$C$126*Inflation_WACC_Taxes_Price!CW$5/100)</f>
        <v>0</v>
      </c>
      <c r="CX215" s="46">
        <f>IF(CX126=0,0,Station_Lines_CAPEX_OPEX!$C$126*Inflation_WACC_Taxes_Price!CX$5/100)</f>
        <v>0</v>
      </c>
      <c r="CY215" s="46">
        <f>IF(CY126=0,0,Station_Lines_CAPEX_OPEX!$C$126*Inflation_WACC_Taxes_Price!CY$5/100)</f>
        <v>0</v>
      </c>
      <c r="CZ215" s="46">
        <f>IF(CZ126=0,0,Station_Lines_CAPEX_OPEX!$C$126*Inflation_WACC_Taxes_Price!CZ$5/100)</f>
        <v>0</v>
      </c>
      <c r="DA215" s="46">
        <f>IF(DA126=0,0,Station_Lines_CAPEX_OPEX!$C$126*Inflation_WACC_Taxes_Price!DA$5/100)</f>
        <v>0</v>
      </c>
      <c r="DB215" s="46">
        <f>IF(DB126=0,0,Station_Lines_CAPEX_OPEX!$C$126*Inflation_WACC_Taxes_Price!DB$5/100)</f>
        <v>0</v>
      </c>
      <c r="DC215" s="46">
        <f>IF(DC126=0,0,Station_Lines_CAPEX_OPEX!$C$126*Inflation_WACC_Taxes_Price!DC$5/100)</f>
        <v>0</v>
      </c>
    </row>
    <row r="216" spans="2:107" x14ac:dyDescent="0.35">
      <c r="B216" s="40" t="str">
        <f t="shared" si="1165"/>
        <v>Alliston MS</v>
      </c>
      <c r="H216" s="46">
        <f>IF(H137=0,0,Station_Lines_CAPEX_OPEX!$C$126*Inflation_WACC_Taxes_Price!H$5/100)</f>
        <v>0</v>
      </c>
      <c r="I216" s="46">
        <f>IF(I137=0,0,Station_Lines_CAPEX_OPEX!$C$126*Inflation_WACC_Taxes_Price!I$5/100)</f>
        <v>0</v>
      </c>
      <c r="J216" s="46">
        <f>IF(J137=0,0,Station_Lines_CAPEX_OPEX!$C$126*Inflation_WACC_Taxes_Price!J$5/100)</f>
        <v>0</v>
      </c>
      <c r="K216" s="46">
        <f>IF(K137=0,0,Station_Lines_CAPEX_OPEX!$C$126*Inflation_WACC_Taxes_Price!K$5/100)</f>
        <v>0</v>
      </c>
      <c r="L216" s="46">
        <f>IF(L137=0,0,Station_Lines_CAPEX_OPEX!$C$126*Inflation_WACC_Taxes_Price!L$5/100)</f>
        <v>0</v>
      </c>
      <c r="M216" s="46">
        <f>IF(M137=0,0,Station_Lines_CAPEX_OPEX!$C$126*Inflation_WACC_Taxes_Price!M$5/100)</f>
        <v>0</v>
      </c>
      <c r="N216" s="46">
        <f>IF(N137=0,0,Station_Lines_CAPEX_OPEX!$C$126*Inflation_WACC_Taxes_Price!N$5/100)</f>
        <v>0</v>
      </c>
      <c r="O216" s="46">
        <f>IF(O137=0,0,Station_Lines_CAPEX_OPEX!$C$126*Inflation_WACC_Taxes_Price!O$5/100)</f>
        <v>172471.7745102816</v>
      </c>
      <c r="P216" s="46">
        <f>IF(P137=0,0,Station_Lines_CAPEX_OPEX!$C$126*Inflation_WACC_Taxes_Price!P$5/100)</f>
        <v>175921.21000048722</v>
      </c>
      <c r="Q216" s="46">
        <f>IF(Q137=0,0,Station_Lines_CAPEX_OPEX!$C$126*Inflation_WACC_Taxes_Price!Q$5/100)</f>
        <v>179439.63420049698</v>
      </c>
      <c r="R216" s="46">
        <f>IF(R137=0,0,Station_Lines_CAPEX_OPEX!$C$126*Inflation_WACC_Taxes_Price!R$5/100)</f>
        <v>183028.42688450695</v>
      </c>
      <c r="S216" s="46">
        <f>IF(S137=0,0,Station_Lines_CAPEX_OPEX!$C$126*Inflation_WACC_Taxes_Price!S$5/100)</f>
        <v>186688.99542219707</v>
      </c>
      <c r="T216" s="46">
        <f>IF(T137=0,0,Station_Lines_CAPEX_OPEX!$C$126*Inflation_WACC_Taxes_Price!T$5/100)</f>
        <v>190422.77533064102</v>
      </c>
      <c r="U216" s="46">
        <f>IF(U137=0,0,Station_Lines_CAPEX_OPEX!$C$126*Inflation_WACC_Taxes_Price!U$5/100)</f>
        <v>194231.23083725382</v>
      </c>
      <c r="V216" s="46">
        <f>IF(V137=0,0,Station_Lines_CAPEX_OPEX!$C$126*Inflation_WACC_Taxes_Price!V$5/100)</f>
        <v>198115.8554539989</v>
      </c>
      <c r="W216" s="46">
        <f>IF(W137=0,0,Station_Lines_CAPEX_OPEX!$C$126*Inflation_WACC_Taxes_Price!W$5/100)</f>
        <v>202078.1725630789</v>
      </c>
      <c r="X216" s="46">
        <f>IF(X137=0,0,Station_Lines_CAPEX_OPEX!$C$126*Inflation_WACC_Taxes_Price!X$5/100)</f>
        <v>206119.73601434045</v>
      </c>
      <c r="Y216" s="46">
        <f>IF(Y137=0,0,Station_Lines_CAPEX_OPEX!$C$126*Inflation_WACC_Taxes_Price!Y$5/100)</f>
        <v>210242.13073462728</v>
      </c>
      <c r="Z216" s="46">
        <f>IF(Z137=0,0,Station_Lines_CAPEX_OPEX!$C$126*Inflation_WACC_Taxes_Price!Z$5/100)</f>
        <v>214446.9733493198</v>
      </c>
      <c r="AA216" s="46">
        <f>IF(AA137=0,0,Station_Lines_CAPEX_OPEX!$C$126*Inflation_WACC_Taxes_Price!AA$5/100)</f>
        <v>218735.91281630623</v>
      </c>
      <c r="AB216" s="46">
        <f>IF(AB137=0,0,Station_Lines_CAPEX_OPEX!$C$126*Inflation_WACC_Taxes_Price!AB$5/100)</f>
        <v>223110.63107263239</v>
      </c>
      <c r="AC216" s="46">
        <f>IF(AC137=0,0,Station_Lines_CAPEX_OPEX!$C$126*Inflation_WACC_Taxes_Price!AC$5/100)</f>
        <v>227572.84369408502</v>
      </c>
      <c r="AD216" s="46">
        <f>IF(AD137=0,0,Station_Lines_CAPEX_OPEX!$C$126*Inflation_WACC_Taxes_Price!AD$5/100)</f>
        <v>232124.30056796674</v>
      </c>
      <c r="AE216" s="46">
        <f>IF(AE137=0,0,Station_Lines_CAPEX_OPEX!$C$126*Inflation_WACC_Taxes_Price!AE$5/100)</f>
        <v>236766.78657932609</v>
      </c>
      <c r="AF216" s="46">
        <f>IF(AF137=0,0,Station_Lines_CAPEX_OPEX!$C$126*Inflation_WACC_Taxes_Price!AF$5/100)</f>
        <v>241502.12231091261</v>
      </c>
      <c r="AG216" s="46">
        <f>IF(AG137=0,0,Station_Lines_CAPEX_OPEX!$C$126*Inflation_WACC_Taxes_Price!AG$5/100)</f>
        <v>246332.1647571309</v>
      </c>
      <c r="AH216" s="46">
        <f>IF(AH137=0,0,Station_Lines_CAPEX_OPEX!$C$126*Inflation_WACC_Taxes_Price!AH$5/100)</f>
        <v>251258.8080522735</v>
      </c>
      <c r="AI216" s="46">
        <f>IF(AI137=0,0,Station_Lines_CAPEX_OPEX!$C$126*Inflation_WACC_Taxes_Price!AI$5/100)</f>
        <v>256283.98421331897</v>
      </c>
      <c r="AJ216" s="46">
        <f>IF(AJ137=0,0,Station_Lines_CAPEX_OPEX!$C$126*Inflation_WACC_Taxes_Price!AJ$5/100)</f>
        <v>261409.66389758539</v>
      </c>
      <c r="AK216" s="46">
        <f>IF(AK137=0,0,Station_Lines_CAPEX_OPEX!$C$126*Inflation_WACC_Taxes_Price!AK$5/100)</f>
        <v>266637.85717553709</v>
      </c>
      <c r="AL216" s="46">
        <f>IF(AL137=0,0,Station_Lines_CAPEX_OPEX!$C$126*Inflation_WACC_Taxes_Price!AL$5/100)</f>
        <v>271970.61431904783</v>
      </c>
      <c r="AM216" s="46">
        <f>IF(AM137=0,0,Station_Lines_CAPEX_OPEX!$C$126*Inflation_WACC_Taxes_Price!AM$5/100)</f>
        <v>277410.02660542884</v>
      </c>
      <c r="AN216" s="46">
        <f>IF(AN137=0,0,Station_Lines_CAPEX_OPEX!$C$126*Inflation_WACC_Taxes_Price!AN$5/100)</f>
        <v>282958.22713753744</v>
      </c>
      <c r="AO216" s="46">
        <f>IF(AO137=0,0,Station_Lines_CAPEX_OPEX!$C$126*Inflation_WACC_Taxes_Price!AO$5/100)</f>
        <v>288617.39168028819</v>
      </c>
      <c r="AP216" s="46">
        <f>IF(AP137=0,0,Station_Lines_CAPEX_OPEX!$C$126*Inflation_WACC_Taxes_Price!AP$5/100)</f>
        <v>294389.73951389396</v>
      </c>
      <c r="AQ216" s="46">
        <f>IF(AQ137=0,0,Station_Lines_CAPEX_OPEX!$C$126*Inflation_WACC_Taxes_Price!AQ$5/100)</f>
        <v>300277.53430417186</v>
      </c>
      <c r="AR216" s="46">
        <f>IF(AR137=0,0,Station_Lines_CAPEX_OPEX!$C$126*Inflation_WACC_Taxes_Price!AR$5/100)</f>
        <v>306283.0849902553</v>
      </c>
      <c r="AS216" s="46">
        <f>IF(AS137=0,0,Station_Lines_CAPEX_OPEX!$C$126*Inflation_WACC_Taxes_Price!AS$5/100)</f>
        <v>312408.74669006036</v>
      </c>
      <c r="AT216" s="46">
        <f>IF(AT137=0,0,Station_Lines_CAPEX_OPEX!$C$126*Inflation_WACC_Taxes_Price!AT$5/100)</f>
        <v>318656.92162386159</v>
      </c>
      <c r="AU216" s="46">
        <f>IF(AU137=0,0,Station_Lines_CAPEX_OPEX!$C$126*Inflation_WACC_Taxes_Price!AU$5/100)</f>
        <v>325030.06005633884</v>
      </c>
      <c r="AV216" s="46">
        <f>IF(AV137=0,0,Station_Lines_CAPEX_OPEX!$C$126*Inflation_WACC_Taxes_Price!AV$5/100)</f>
        <v>331530.6612574656</v>
      </c>
      <c r="AW216" s="46">
        <f>IF(AW137=0,0,Station_Lines_CAPEX_OPEX!$C$126*Inflation_WACC_Taxes_Price!AW$5/100)</f>
        <v>338161.27448261494</v>
      </c>
      <c r="AX216" s="46">
        <f>IF(AX137=0,0,Station_Lines_CAPEX_OPEX!$C$126*Inflation_WACC_Taxes_Price!AX$5/100)</f>
        <v>344924.49997226725</v>
      </c>
      <c r="AY216" s="46">
        <f>IF(AY137=0,0,Station_Lines_CAPEX_OPEX!$C$126*Inflation_WACC_Taxes_Price!AY$5/100)</f>
        <v>351822.98997171258</v>
      </c>
      <c r="AZ216" s="46">
        <f>IF(AZ137=0,0,Station_Lines_CAPEX_OPEX!$C$126*Inflation_WACC_Taxes_Price!AZ$5/100)</f>
        <v>358859.44977114687</v>
      </c>
      <c r="BA216" s="46">
        <f>IF(BA137=0,0,Station_Lines_CAPEX_OPEX!$C$126*Inflation_WACC_Taxes_Price!BA$5/100)</f>
        <v>366036.63876656978</v>
      </c>
      <c r="BB216" s="46">
        <f>IF(BB137=0,0,Station_Lines_CAPEX_OPEX!$C$126*Inflation_WACC_Taxes_Price!BB$5/100)</f>
        <v>373357.37154190114</v>
      </c>
      <c r="BC216" s="46">
        <f>IF(BC137=0,0,Station_Lines_CAPEX_OPEX!$C$126*Inflation_WACC_Taxes_Price!BC$5/100)</f>
        <v>380824.51897273923</v>
      </c>
      <c r="BD216" s="46">
        <f>IF(BD137=0,0,Station_Lines_CAPEX_OPEX!$C$126*Inflation_WACC_Taxes_Price!BD$5/100)</f>
        <v>388441.00935219397</v>
      </c>
      <c r="BE216" s="46">
        <f>IF(BE137=0,0,Station_Lines_CAPEX_OPEX!$C$126*Inflation_WACC_Taxes_Price!BE$5/100)</f>
        <v>396209.82953923789</v>
      </c>
      <c r="BF216" s="46">
        <f>IF(BF137=0,0,Station_Lines_CAPEX_OPEX!$C$126*Inflation_WACC_Taxes_Price!BF$5/100)</f>
        <v>404134.02613002271</v>
      </c>
      <c r="BG216" s="46">
        <f>IF(BG137=0,0,Station_Lines_CAPEX_OPEX!$C$126*Inflation_WACC_Taxes_Price!BG$5/100)</f>
        <v>412216.70665262319</v>
      </c>
      <c r="BH216" s="46">
        <f>IF(BH137=0,0,Station_Lines_CAPEX_OPEX!$C$126*Inflation_WACC_Taxes_Price!BH$5/100)</f>
        <v>0</v>
      </c>
      <c r="BI216" s="46">
        <f>IF(BI137=0,0,Station_Lines_CAPEX_OPEX!$C$126*Inflation_WACC_Taxes_Price!BI$5/100)</f>
        <v>0</v>
      </c>
      <c r="BJ216" s="46">
        <f>IF(BJ137=0,0,Station_Lines_CAPEX_OPEX!$C$126*Inflation_WACC_Taxes_Price!BJ$5/100)</f>
        <v>0</v>
      </c>
      <c r="BK216" s="46">
        <f>IF(BK137=0,0,Station_Lines_CAPEX_OPEX!$C$126*Inflation_WACC_Taxes_Price!BK$5/100)</f>
        <v>0</v>
      </c>
      <c r="BL216" s="46">
        <f>IF(BL137=0,0,Station_Lines_CAPEX_OPEX!$C$126*Inflation_WACC_Taxes_Price!BL$5/100)</f>
        <v>0</v>
      </c>
      <c r="BM216" s="46">
        <f>IF(BM137=0,0,Station_Lines_CAPEX_OPEX!$C$126*Inflation_WACC_Taxes_Price!BM$5/100)</f>
        <v>0</v>
      </c>
      <c r="BN216" s="46">
        <f>IF(BN137=0,0,Station_Lines_CAPEX_OPEX!$C$126*Inflation_WACC_Taxes_Price!BN$5/100)</f>
        <v>0</v>
      </c>
      <c r="BO216" s="46">
        <f>IF(BO137=0,0,Station_Lines_CAPEX_OPEX!$C$126*Inflation_WACC_Taxes_Price!BO$5/100)</f>
        <v>0</v>
      </c>
      <c r="BP216" s="46">
        <f>IF(BP137=0,0,Station_Lines_CAPEX_OPEX!$C$126*Inflation_WACC_Taxes_Price!BP$5/100)</f>
        <v>0</v>
      </c>
      <c r="BQ216" s="46">
        <f>IF(BQ137=0,0,Station_Lines_CAPEX_OPEX!$C$126*Inflation_WACC_Taxes_Price!BQ$5/100)</f>
        <v>0</v>
      </c>
      <c r="BR216" s="46">
        <f>IF(BR137=0,0,Station_Lines_CAPEX_OPEX!$C$126*Inflation_WACC_Taxes_Price!BR$5/100)</f>
        <v>0</v>
      </c>
      <c r="BS216" s="46">
        <f>IF(BS137=0,0,Station_Lines_CAPEX_OPEX!$C$126*Inflation_WACC_Taxes_Price!BS$5/100)</f>
        <v>0</v>
      </c>
      <c r="BT216" s="46">
        <f>IF(BT137=0,0,Station_Lines_CAPEX_OPEX!$C$126*Inflation_WACC_Taxes_Price!BT$5/100)</f>
        <v>0</v>
      </c>
      <c r="BU216" s="46">
        <f>IF(BU137=0,0,Station_Lines_CAPEX_OPEX!$C$126*Inflation_WACC_Taxes_Price!BU$5/100)</f>
        <v>0</v>
      </c>
      <c r="BV216" s="46">
        <f>IF(BV137=0,0,Station_Lines_CAPEX_OPEX!$C$126*Inflation_WACC_Taxes_Price!BV$5/100)</f>
        <v>0</v>
      </c>
      <c r="BW216" s="46">
        <f>IF(BW137=0,0,Station_Lines_CAPEX_OPEX!$C$126*Inflation_WACC_Taxes_Price!BW$5/100)</f>
        <v>0</v>
      </c>
      <c r="BX216" s="46">
        <f>IF(BX137=0,0,Station_Lines_CAPEX_OPEX!$C$126*Inflation_WACC_Taxes_Price!BX$5/100)</f>
        <v>0</v>
      </c>
      <c r="BY216" s="46">
        <f>IF(BY137=0,0,Station_Lines_CAPEX_OPEX!$C$126*Inflation_WACC_Taxes_Price!BY$5/100)</f>
        <v>0</v>
      </c>
      <c r="BZ216" s="46">
        <f>IF(BZ137=0,0,Station_Lines_CAPEX_OPEX!$C$126*Inflation_WACC_Taxes_Price!BZ$5/100)</f>
        <v>0</v>
      </c>
      <c r="CA216" s="46">
        <f>IF(CA137=0,0,Station_Lines_CAPEX_OPEX!$C$126*Inflation_WACC_Taxes_Price!CA$5/100)</f>
        <v>0</v>
      </c>
      <c r="CB216" s="46">
        <f>IF(CB137=0,0,Station_Lines_CAPEX_OPEX!$C$126*Inflation_WACC_Taxes_Price!CB$5/100)</f>
        <v>0</v>
      </c>
      <c r="CC216" s="46">
        <f>IF(CC137=0,0,Station_Lines_CAPEX_OPEX!$C$126*Inflation_WACC_Taxes_Price!CC$5/100)</f>
        <v>0</v>
      </c>
      <c r="CD216" s="46">
        <f>IF(CD137=0,0,Station_Lines_CAPEX_OPEX!$C$126*Inflation_WACC_Taxes_Price!CD$5/100)</f>
        <v>0</v>
      </c>
      <c r="CE216" s="46">
        <f>IF(CE137=0,0,Station_Lines_CAPEX_OPEX!$C$126*Inflation_WACC_Taxes_Price!CE$5/100)</f>
        <v>0</v>
      </c>
      <c r="CF216" s="46">
        <f>IF(CF137=0,0,Station_Lines_CAPEX_OPEX!$C$126*Inflation_WACC_Taxes_Price!CF$5/100)</f>
        <v>0</v>
      </c>
      <c r="CG216" s="46">
        <f>IF(CG137=0,0,Station_Lines_CAPEX_OPEX!$C$126*Inflation_WACC_Taxes_Price!CG$5/100)</f>
        <v>0</v>
      </c>
      <c r="CH216" s="46">
        <f>IF(CH137=0,0,Station_Lines_CAPEX_OPEX!$C$126*Inflation_WACC_Taxes_Price!CH$5/100)</f>
        <v>0</v>
      </c>
      <c r="CI216" s="46">
        <f>IF(CI137=0,0,Station_Lines_CAPEX_OPEX!$C$126*Inflation_WACC_Taxes_Price!CI$5/100)</f>
        <v>0</v>
      </c>
      <c r="CJ216" s="46">
        <f>IF(CJ137=0,0,Station_Lines_CAPEX_OPEX!$C$126*Inflation_WACC_Taxes_Price!CJ$5/100)</f>
        <v>0</v>
      </c>
      <c r="CK216" s="46">
        <f>IF(CK137=0,0,Station_Lines_CAPEX_OPEX!$C$126*Inflation_WACC_Taxes_Price!CK$5/100)</f>
        <v>0</v>
      </c>
      <c r="CL216" s="46">
        <f>IF(CL137=0,0,Station_Lines_CAPEX_OPEX!$C$126*Inflation_WACC_Taxes_Price!CL$5/100)</f>
        <v>0</v>
      </c>
      <c r="CM216" s="46">
        <f>IF(CM137=0,0,Station_Lines_CAPEX_OPEX!$C$126*Inflation_WACC_Taxes_Price!CM$5/100)</f>
        <v>0</v>
      </c>
      <c r="CN216" s="46">
        <f>IF(CN137=0,0,Station_Lines_CAPEX_OPEX!$C$126*Inflation_WACC_Taxes_Price!CN$5/100)</f>
        <v>0</v>
      </c>
      <c r="CO216" s="46">
        <f>IF(CO137=0,0,Station_Lines_CAPEX_OPEX!$C$126*Inflation_WACC_Taxes_Price!CO$5/100)</f>
        <v>0</v>
      </c>
      <c r="CP216" s="46">
        <f>IF(CP137=0,0,Station_Lines_CAPEX_OPEX!$C$126*Inflation_WACC_Taxes_Price!CP$5/100)</f>
        <v>0</v>
      </c>
      <c r="CQ216" s="46">
        <f>IF(CQ137=0,0,Station_Lines_CAPEX_OPEX!$C$126*Inflation_WACC_Taxes_Price!CQ$5/100)</f>
        <v>0</v>
      </c>
      <c r="CR216" s="46">
        <f>IF(CR137=0,0,Station_Lines_CAPEX_OPEX!$C$126*Inflation_WACC_Taxes_Price!CR$5/100)</f>
        <v>0</v>
      </c>
      <c r="CS216" s="46">
        <f>IF(CS137=0,0,Station_Lines_CAPEX_OPEX!$C$126*Inflation_WACC_Taxes_Price!CS$5/100)</f>
        <v>0</v>
      </c>
      <c r="CT216" s="46">
        <f>IF(CT137=0,0,Station_Lines_CAPEX_OPEX!$C$126*Inflation_WACC_Taxes_Price!CT$5/100)</f>
        <v>0</v>
      </c>
      <c r="CU216" s="46">
        <f>IF(CU137=0,0,Station_Lines_CAPEX_OPEX!$C$126*Inflation_WACC_Taxes_Price!CU$5/100)</f>
        <v>0</v>
      </c>
      <c r="CV216" s="46">
        <f>IF(CV137=0,0,Station_Lines_CAPEX_OPEX!$C$126*Inflation_WACC_Taxes_Price!CV$5/100)</f>
        <v>0</v>
      </c>
      <c r="CW216" s="46">
        <f>IF(CW137=0,0,Station_Lines_CAPEX_OPEX!$C$126*Inflation_WACC_Taxes_Price!CW$5/100)</f>
        <v>0</v>
      </c>
      <c r="CX216" s="46">
        <f>IF(CX137=0,0,Station_Lines_CAPEX_OPEX!$C$126*Inflation_WACC_Taxes_Price!CX$5/100)</f>
        <v>0</v>
      </c>
      <c r="CY216" s="46">
        <f>IF(CY137=0,0,Station_Lines_CAPEX_OPEX!$C$126*Inflation_WACC_Taxes_Price!CY$5/100)</f>
        <v>0</v>
      </c>
      <c r="CZ216" s="46">
        <f>IF(CZ137=0,0,Station_Lines_CAPEX_OPEX!$C$126*Inflation_WACC_Taxes_Price!CZ$5/100)</f>
        <v>0</v>
      </c>
      <c r="DA216" s="46">
        <f>IF(DA137=0,0,Station_Lines_CAPEX_OPEX!$C$126*Inflation_WACC_Taxes_Price!DA$5/100)</f>
        <v>0</v>
      </c>
      <c r="DB216" s="46">
        <f>IF(DB137=0,0,Station_Lines_CAPEX_OPEX!$C$126*Inflation_WACC_Taxes_Price!DB$5/100)</f>
        <v>0</v>
      </c>
      <c r="DC216" s="46">
        <f>IF(DC137=0,0,Station_Lines_CAPEX_OPEX!$C$126*Inflation_WACC_Taxes_Price!DC$5/100)</f>
        <v>0</v>
      </c>
    </row>
    <row r="217" spans="2:107" x14ac:dyDescent="0.35">
      <c r="B217" s="40" t="str">
        <f t="shared" si="1165"/>
        <v>Barrie MS</v>
      </c>
      <c r="H217" s="46">
        <f>IF(H148=0,0,Station_Lines_CAPEX_OPEX!$C$126*Inflation_WACC_Taxes_Price!H$5/100)</f>
        <v>0</v>
      </c>
      <c r="I217" s="46">
        <f>IF(I148=0,0,Station_Lines_CAPEX_OPEX!$C$126*Inflation_WACC_Taxes_Price!I$5/100)</f>
        <v>0</v>
      </c>
      <c r="J217" s="46">
        <f>IF(J148=0,0,Station_Lines_CAPEX_OPEX!$C$126*Inflation_WACC_Taxes_Price!J$5/100)</f>
        <v>0</v>
      </c>
      <c r="K217" s="46">
        <f>IF(K148=0,0,Station_Lines_CAPEX_OPEX!$C$126*Inflation_WACC_Taxes_Price!K$5/100)</f>
        <v>0</v>
      </c>
      <c r="L217" s="46">
        <f>IF(L148=0,0,Station_Lines_CAPEX_OPEX!$C$126*Inflation_WACC_Taxes_Price!L$5/100)</f>
        <v>0</v>
      </c>
      <c r="M217" s="46">
        <f>IF(M148=0,0,Station_Lines_CAPEX_OPEX!$C$126*Inflation_WACC_Taxes_Price!M$5/100)</f>
        <v>0</v>
      </c>
      <c r="N217" s="46">
        <f>IF(N148=0,0,Station_Lines_CAPEX_OPEX!$C$126*Inflation_WACC_Taxes_Price!N$5/100)</f>
        <v>0</v>
      </c>
      <c r="O217" s="46">
        <f>IF(O148=0,0,Station_Lines_CAPEX_OPEX!$C$126*Inflation_WACC_Taxes_Price!O$5/100)</f>
        <v>172471.7745102816</v>
      </c>
      <c r="P217" s="46">
        <f>IF(P148=0,0,Station_Lines_CAPEX_OPEX!$C$126*Inflation_WACC_Taxes_Price!P$5/100)</f>
        <v>175921.21000048722</v>
      </c>
      <c r="Q217" s="46">
        <f>IF(Q148=0,0,Station_Lines_CAPEX_OPEX!$C$126*Inflation_WACC_Taxes_Price!Q$5/100)</f>
        <v>179439.63420049698</v>
      </c>
      <c r="R217" s="46">
        <f>IF(R148=0,0,Station_Lines_CAPEX_OPEX!$C$126*Inflation_WACC_Taxes_Price!R$5/100)</f>
        <v>183028.42688450695</v>
      </c>
      <c r="S217" s="46">
        <f>IF(S148=0,0,Station_Lines_CAPEX_OPEX!$C$126*Inflation_WACC_Taxes_Price!S$5/100)</f>
        <v>186688.99542219707</v>
      </c>
      <c r="T217" s="46">
        <f>IF(T148=0,0,Station_Lines_CAPEX_OPEX!$C$126*Inflation_WACC_Taxes_Price!T$5/100)</f>
        <v>190422.77533064102</v>
      </c>
      <c r="U217" s="46">
        <f>IF(U148=0,0,Station_Lines_CAPEX_OPEX!$C$126*Inflation_WACC_Taxes_Price!U$5/100)</f>
        <v>194231.23083725382</v>
      </c>
      <c r="V217" s="46">
        <f>IF(V148=0,0,Station_Lines_CAPEX_OPEX!$C$126*Inflation_WACC_Taxes_Price!V$5/100)</f>
        <v>198115.8554539989</v>
      </c>
      <c r="W217" s="46">
        <f>IF(W148=0,0,Station_Lines_CAPEX_OPEX!$C$126*Inflation_WACC_Taxes_Price!W$5/100)</f>
        <v>202078.1725630789</v>
      </c>
      <c r="X217" s="46">
        <f>IF(X148=0,0,Station_Lines_CAPEX_OPEX!$C$126*Inflation_WACC_Taxes_Price!X$5/100)</f>
        <v>206119.73601434045</v>
      </c>
      <c r="Y217" s="46">
        <f>IF(Y148=0,0,Station_Lines_CAPEX_OPEX!$C$126*Inflation_WACC_Taxes_Price!Y$5/100)</f>
        <v>210242.13073462728</v>
      </c>
      <c r="Z217" s="46">
        <f>IF(Z148=0,0,Station_Lines_CAPEX_OPEX!$C$126*Inflation_WACC_Taxes_Price!Z$5/100)</f>
        <v>214446.9733493198</v>
      </c>
      <c r="AA217" s="46">
        <f>IF(AA148=0,0,Station_Lines_CAPEX_OPEX!$C$126*Inflation_WACC_Taxes_Price!AA$5/100)</f>
        <v>218735.91281630623</v>
      </c>
      <c r="AB217" s="46">
        <f>IF(AB148=0,0,Station_Lines_CAPEX_OPEX!$C$126*Inflation_WACC_Taxes_Price!AB$5/100)</f>
        <v>223110.63107263239</v>
      </c>
      <c r="AC217" s="46">
        <f>IF(AC148=0,0,Station_Lines_CAPEX_OPEX!$C$126*Inflation_WACC_Taxes_Price!AC$5/100)</f>
        <v>227572.84369408502</v>
      </c>
      <c r="AD217" s="46">
        <f>IF(AD148=0,0,Station_Lines_CAPEX_OPEX!$C$126*Inflation_WACC_Taxes_Price!AD$5/100)</f>
        <v>232124.30056796674</v>
      </c>
      <c r="AE217" s="46">
        <f>IF(AE148=0,0,Station_Lines_CAPEX_OPEX!$C$126*Inflation_WACC_Taxes_Price!AE$5/100)</f>
        <v>236766.78657932609</v>
      </c>
      <c r="AF217" s="46">
        <f>IF(AF148=0,0,Station_Lines_CAPEX_OPEX!$C$126*Inflation_WACC_Taxes_Price!AF$5/100)</f>
        <v>241502.12231091261</v>
      </c>
      <c r="AG217" s="46">
        <f>IF(AG148=0,0,Station_Lines_CAPEX_OPEX!$C$126*Inflation_WACC_Taxes_Price!AG$5/100)</f>
        <v>246332.1647571309</v>
      </c>
      <c r="AH217" s="46">
        <f>IF(AH148=0,0,Station_Lines_CAPEX_OPEX!$C$126*Inflation_WACC_Taxes_Price!AH$5/100)</f>
        <v>251258.8080522735</v>
      </c>
      <c r="AI217" s="46">
        <f>IF(AI148=0,0,Station_Lines_CAPEX_OPEX!$C$126*Inflation_WACC_Taxes_Price!AI$5/100)</f>
        <v>256283.98421331897</v>
      </c>
      <c r="AJ217" s="46">
        <f>IF(AJ148=0,0,Station_Lines_CAPEX_OPEX!$C$126*Inflation_WACC_Taxes_Price!AJ$5/100)</f>
        <v>261409.66389758539</v>
      </c>
      <c r="AK217" s="46">
        <f>IF(AK148=0,0,Station_Lines_CAPEX_OPEX!$C$126*Inflation_WACC_Taxes_Price!AK$5/100)</f>
        <v>266637.85717553709</v>
      </c>
      <c r="AL217" s="46">
        <f>IF(AL148=0,0,Station_Lines_CAPEX_OPEX!$C$126*Inflation_WACC_Taxes_Price!AL$5/100)</f>
        <v>271970.61431904783</v>
      </c>
      <c r="AM217" s="46">
        <f>IF(AM148=0,0,Station_Lines_CAPEX_OPEX!$C$126*Inflation_WACC_Taxes_Price!AM$5/100)</f>
        <v>277410.02660542884</v>
      </c>
      <c r="AN217" s="46">
        <f>IF(AN148=0,0,Station_Lines_CAPEX_OPEX!$C$126*Inflation_WACC_Taxes_Price!AN$5/100)</f>
        <v>282958.22713753744</v>
      </c>
      <c r="AO217" s="46">
        <f>IF(AO148=0,0,Station_Lines_CAPEX_OPEX!$C$126*Inflation_WACC_Taxes_Price!AO$5/100)</f>
        <v>288617.39168028819</v>
      </c>
      <c r="AP217" s="46">
        <f>IF(AP148=0,0,Station_Lines_CAPEX_OPEX!$C$126*Inflation_WACC_Taxes_Price!AP$5/100)</f>
        <v>294389.73951389396</v>
      </c>
      <c r="AQ217" s="46">
        <f>IF(AQ148=0,0,Station_Lines_CAPEX_OPEX!$C$126*Inflation_WACC_Taxes_Price!AQ$5/100)</f>
        <v>300277.53430417186</v>
      </c>
      <c r="AR217" s="46">
        <f>IF(AR148=0,0,Station_Lines_CAPEX_OPEX!$C$126*Inflation_WACC_Taxes_Price!AR$5/100)</f>
        <v>306283.0849902553</v>
      </c>
      <c r="AS217" s="46">
        <f>IF(AS148=0,0,Station_Lines_CAPEX_OPEX!$C$126*Inflation_WACC_Taxes_Price!AS$5/100)</f>
        <v>312408.74669006036</v>
      </c>
      <c r="AT217" s="46">
        <f>IF(AT148=0,0,Station_Lines_CAPEX_OPEX!$C$126*Inflation_WACC_Taxes_Price!AT$5/100)</f>
        <v>318656.92162386159</v>
      </c>
      <c r="AU217" s="46">
        <f>IF(AU148=0,0,Station_Lines_CAPEX_OPEX!$C$126*Inflation_WACC_Taxes_Price!AU$5/100)</f>
        <v>325030.06005633884</v>
      </c>
      <c r="AV217" s="46">
        <f>IF(AV148=0,0,Station_Lines_CAPEX_OPEX!$C$126*Inflation_WACC_Taxes_Price!AV$5/100)</f>
        <v>331530.6612574656</v>
      </c>
      <c r="AW217" s="46">
        <f>IF(AW148=0,0,Station_Lines_CAPEX_OPEX!$C$126*Inflation_WACC_Taxes_Price!AW$5/100)</f>
        <v>338161.27448261494</v>
      </c>
      <c r="AX217" s="46">
        <f>IF(AX148=0,0,Station_Lines_CAPEX_OPEX!$C$126*Inflation_WACC_Taxes_Price!AX$5/100)</f>
        <v>344924.49997226725</v>
      </c>
      <c r="AY217" s="46">
        <f>IF(AY148=0,0,Station_Lines_CAPEX_OPEX!$C$126*Inflation_WACC_Taxes_Price!AY$5/100)</f>
        <v>351822.98997171258</v>
      </c>
      <c r="AZ217" s="46">
        <f>IF(AZ148=0,0,Station_Lines_CAPEX_OPEX!$C$126*Inflation_WACC_Taxes_Price!AZ$5/100)</f>
        <v>358859.44977114687</v>
      </c>
      <c r="BA217" s="46">
        <f>IF(BA148=0,0,Station_Lines_CAPEX_OPEX!$C$126*Inflation_WACC_Taxes_Price!BA$5/100)</f>
        <v>366036.63876656978</v>
      </c>
      <c r="BB217" s="46">
        <f>IF(BB148=0,0,Station_Lines_CAPEX_OPEX!$C$126*Inflation_WACC_Taxes_Price!BB$5/100)</f>
        <v>373357.37154190114</v>
      </c>
      <c r="BC217" s="46">
        <f>IF(BC148=0,0,Station_Lines_CAPEX_OPEX!$C$126*Inflation_WACC_Taxes_Price!BC$5/100)</f>
        <v>380824.51897273923</v>
      </c>
      <c r="BD217" s="46">
        <f>IF(BD148=0,0,Station_Lines_CAPEX_OPEX!$C$126*Inflation_WACC_Taxes_Price!BD$5/100)</f>
        <v>388441.00935219397</v>
      </c>
      <c r="BE217" s="46">
        <f>IF(BE148=0,0,Station_Lines_CAPEX_OPEX!$C$126*Inflation_WACC_Taxes_Price!BE$5/100)</f>
        <v>396209.82953923789</v>
      </c>
      <c r="BF217" s="46">
        <f>IF(BF148=0,0,Station_Lines_CAPEX_OPEX!$C$126*Inflation_WACC_Taxes_Price!BF$5/100)</f>
        <v>404134.02613002271</v>
      </c>
      <c r="BG217" s="46">
        <f>IF(BG148=0,0,Station_Lines_CAPEX_OPEX!$C$126*Inflation_WACC_Taxes_Price!BG$5/100)</f>
        <v>412216.70665262319</v>
      </c>
      <c r="BH217" s="46">
        <f>IF(BH148=0,0,Station_Lines_CAPEX_OPEX!$C$126*Inflation_WACC_Taxes_Price!BH$5/100)</f>
        <v>0</v>
      </c>
      <c r="BI217" s="46">
        <f>IF(BI148=0,0,Station_Lines_CAPEX_OPEX!$C$126*Inflation_WACC_Taxes_Price!BI$5/100)</f>
        <v>0</v>
      </c>
      <c r="BJ217" s="46">
        <f>IF(BJ148=0,0,Station_Lines_CAPEX_OPEX!$C$126*Inflation_WACC_Taxes_Price!BJ$5/100)</f>
        <v>0</v>
      </c>
      <c r="BK217" s="46">
        <f>IF(BK148=0,0,Station_Lines_CAPEX_OPEX!$C$126*Inflation_WACC_Taxes_Price!BK$5/100)</f>
        <v>0</v>
      </c>
      <c r="BL217" s="46">
        <f>IF(BL148=0,0,Station_Lines_CAPEX_OPEX!$C$126*Inflation_WACC_Taxes_Price!BL$5/100)</f>
        <v>0</v>
      </c>
      <c r="BM217" s="46">
        <f>IF(BM148=0,0,Station_Lines_CAPEX_OPEX!$C$126*Inflation_WACC_Taxes_Price!BM$5/100)</f>
        <v>0</v>
      </c>
      <c r="BN217" s="46">
        <f>IF(BN148=0,0,Station_Lines_CAPEX_OPEX!$C$126*Inflation_WACC_Taxes_Price!BN$5/100)</f>
        <v>0</v>
      </c>
      <c r="BO217" s="46">
        <f>IF(BO148=0,0,Station_Lines_CAPEX_OPEX!$C$126*Inflation_WACC_Taxes_Price!BO$5/100)</f>
        <v>0</v>
      </c>
      <c r="BP217" s="46">
        <f>IF(BP148=0,0,Station_Lines_CAPEX_OPEX!$C$126*Inflation_WACC_Taxes_Price!BP$5/100)</f>
        <v>0</v>
      </c>
      <c r="BQ217" s="46">
        <f>IF(BQ148=0,0,Station_Lines_CAPEX_OPEX!$C$126*Inflation_WACC_Taxes_Price!BQ$5/100)</f>
        <v>0</v>
      </c>
      <c r="BR217" s="46">
        <f>IF(BR148=0,0,Station_Lines_CAPEX_OPEX!$C$126*Inflation_WACC_Taxes_Price!BR$5/100)</f>
        <v>0</v>
      </c>
      <c r="BS217" s="46">
        <f>IF(BS148=0,0,Station_Lines_CAPEX_OPEX!$C$126*Inflation_WACC_Taxes_Price!BS$5/100)</f>
        <v>0</v>
      </c>
      <c r="BT217" s="46">
        <f>IF(BT148=0,0,Station_Lines_CAPEX_OPEX!$C$126*Inflation_WACC_Taxes_Price!BT$5/100)</f>
        <v>0</v>
      </c>
      <c r="BU217" s="46">
        <f>IF(BU148=0,0,Station_Lines_CAPEX_OPEX!$C$126*Inflation_WACC_Taxes_Price!BU$5/100)</f>
        <v>0</v>
      </c>
      <c r="BV217" s="46">
        <f>IF(BV148=0,0,Station_Lines_CAPEX_OPEX!$C$126*Inflation_WACC_Taxes_Price!BV$5/100)</f>
        <v>0</v>
      </c>
      <c r="BW217" s="46">
        <f>IF(BW148=0,0,Station_Lines_CAPEX_OPEX!$C$126*Inflation_WACC_Taxes_Price!BW$5/100)</f>
        <v>0</v>
      </c>
      <c r="BX217" s="46">
        <f>IF(BX148=0,0,Station_Lines_CAPEX_OPEX!$C$126*Inflation_WACC_Taxes_Price!BX$5/100)</f>
        <v>0</v>
      </c>
      <c r="BY217" s="46">
        <f>IF(BY148=0,0,Station_Lines_CAPEX_OPEX!$C$126*Inflation_WACC_Taxes_Price!BY$5/100)</f>
        <v>0</v>
      </c>
      <c r="BZ217" s="46">
        <f>IF(BZ148=0,0,Station_Lines_CAPEX_OPEX!$C$126*Inflation_WACC_Taxes_Price!BZ$5/100)</f>
        <v>0</v>
      </c>
      <c r="CA217" s="46">
        <f>IF(CA148=0,0,Station_Lines_CAPEX_OPEX!$C$126*Inflation_WACC_Taxes_Price!CA$5/100)</f>
        <v>0</v>
      </c>
      <c r="CB217" s="46">
        <f>IF(CB148=0,0,Station_Lines_CAPEX_OPEX!$C$126*Inflation_WACC_Taxes_Price!CB$5/100)</f>
        <v>0</v>
      </c>
      <c r="CC217" s="46">
        <f>IF(CC148=0,0,Station_Lines_CAPEX_OPEX!$C$126*Inflation_WACC_Taxes_Price!CC$5/100)</f>
        <v>0</v>
      </c>
      <c r="CD217" s="46">
        <f>IF(CD148=0,0,Station_Lines_CAPEX_OPEX!$C$126*Inflation_WACC_Taxes_Price!CD$5/100)</f>
        <v>0</v>
      </c>
      <c r="CE217" s="46">
        <f>IF(CE148=0,0,Station_Lines_CAPEX_OPEX!$C$126*Inflation_WACC_Taxes_Price!CE$5/100)</f>
        <v>0</v>
      </c>
      <c r="CF217" s="46">
        <f>IF(CF148=0,0,Station_Lines_CAPEX_OPEX!$C$126*Inflation_WACC_Taxes_Price!CF$5/100)</f>
        <v>0</v>
      </c>
      <c r="CG217" s="46">
        <f>IF(CG148=0,0,Station_Lines_CAPEX_OPEX!$C$126*Inflation_WACC_Taxes_Price!CG$5/100)</f>
        <v>0</v>
      </c>
      <c r="CH217" s="46">
        <f>IF(CH148=0,0,Station_Lines_CAPEX_OPEX!$C$126*Inflation_WACC_Taxes_Price!CH$5/100)</f>
        <v>0</v>
      </c>
      <c r="CI217" s="46">
        <f>IF(CI148=0,0,Station_Lines_CAPEX_OPEX!$C$126*Inflation_WACC_Taxes_Price!CI$5/100)</f>
        <v>0</v>
      </c>
      <c r="CJ217" s="46">
        <f>IF(CJ148=0,0,Station_Lines_CAPEX_OPEX!$C$126*Inflation_WACC_Taxes_Price!CJ$5/100)</f>
        <v>0</v>
      </c>
      <c r="CK217" s="46">
        <f>IF(CK148=0,0,Station_Lines_CAPEX_OPEX!$C$126*Inflation_WACC_Taxes_Price!CK$5/100)</f>
        <v>0</v>
      </c>
      <c r="CL217" s="46">
        <f>IF(CL148=0,0,Station_Lines_CAPEX_OPEX!$C$126*Inflation_WACC_Taxes_Price!CL$5/100)</f>
        <v>0</v>
      </c>
      <c r="CM217" s="46">
        <f>IF(CM148=0,0,Station_Lines_CAPEX_OPEX!$C$126*Inflation_WACC_Taxes_Price!CM$5/100)</f>
        <v>0</v>
      </c>
      <c r="CN217" s="46">
        <f>IF(CN148=0,0,Station_Lines_CAPEX_OPEX!$C$126*Inflation_WACC_Taxes_Price!CN$5/100)</f>
        <v>0</v>
      </c>
      <c r="CO217" s="46">
        <f>IF(CO148=0,0,Station_Lines_CAPEX_OPEX!$C$126*Inflation_WACC_Taxes_Price!CO$5/100)</f>
        <v>0</v>
      </c>
      <c r="CP217" s="46">
        <f>IF(CP148=0,0,Station_Lines_CAPEX_OPEX!$C$126*Inflation_WACC_Taxes_Price!CP$5/100)</f>
        <v>0</v>
      </c>
      <c r="CQ217" s="46">
        <f>IF(CQ148=0,0,Station_Lines_CAPEX_OPEX!$C$126*Inflation_WACC_Taxes_Price!CQ$5/100)</f>
        <v>0</v>
      </c>
      <c r="CR217" s="46">
        <f>IF(CR148=0,0,Station_Lines_CAPEX_OPEX!$C$126*Inflation_WACC_Taxes_Price!CR$5/100)</f>
        <v>0</v>
      </c>
      <c r="CS217" s="46">
        <f>IF(CS148=0,0,Station_Lines_CAPEX_OPEX!$C$126*Inflation_WACC_Taxes_Price!CS$5/100)</f>
        <v>0</v>
      </c>
      <c r="CT217" s="46">
        <f>IF(CT148=0,0,Station_Lines_CAPEX_OPEX!$C$126*Inflation_WACC_Taxes_Price!CT$5/100)</f>
        <v>0</v>
      </c>
      <c r="CU217" s="46">
        <f>IF(CU148=0,0,Station_Lines_CAPEX_OPEX!$C$126*Inflation_WACC_Taxes_Price!CU$5/100)</f>
        <v>0</v>
      </c>
      <c r="CV217" s="46">
        <f>IF(CV148=0,0,Station_Lines_CAPEX_OPEX!$C$126*Inflation_WACC_Taxes_Price!CV$5/100)</f>
        <v>0</v>
      </c>
      <c r="CW217" s="46">
        <f>IF(CW148=0,0,Station_Lines_CAPEX_OPEX!$C$126*Inflation_WACC_Taxes_Price!CW$5/100)</f>
        <v>0</v>
      </c>
      <c r="CX217" s="46">
        <f>IF(CX148=0,0,Station_Lines_CAPEX_OPEX!$C$126*Inflation_WACC_Taxes_Price!CX$5/100)</f>
        <v>0</v>
      </c>
      <c r="CY217" s="46">
        <f>IF(CY148=0,0,Station_Lines_CAPEX_OPEX!$C$126*Inflation_WACC_Taxes_Price!CY$5/100)</f>
        <v>0</v>
      </c>
      <c r="CZ217" s="46">
        <f>IF(CZ148=0,0,Station_Lines_CAPEX_OPEX!$C$126*Inflation_WACC_Taxes_Price!CZ$5/100)</f>
        <v>0</v>
      </c>
      <c r="DA217" s="46">
        <f>IF(DA148=0,0,Station_Lines_CAPEX_OPEX!$C$126*Inflation_WACC_Taxes_Price!DA$5/100)</f>
        <v>0</v>
      </c>
      <c r="DB217" s="46">
        <f>IF(DB148=0,0,Station_Lines_CAPEX_OPEX!$C$126*Inflation_WACC_Taxes_Price!DB$5/100)</f>
        <v>0</v>
      </c>
      <c r="DC217" s="46">
        <f>IF(DC148=0,0,Station_Lines_CAPEX_OPEX!$C$126*Inflation_WACC_Taxes_Price!DC$5/100)</f>
        <v>0</v>
      </c>
    </row>
    <row r="218" spans="2:107" x14ac:dyDescent="0.35">
      <c r="O218" s="46"/>
    </row>
  </sheetData>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93352-061F-44DE-BF72-05F61F66813A}">
  <sheetPr>
    <tabColor theme="5" tint="0.79998168889431442"/>
  </sheetPr>
  <dimension ref="B2:DC217"/>
  <sheetViews>
    <sheetView showGridLines="0" zoomScale="70" zoomScaleNormal="70" workbookViewId="0">
      <pane xSplit="2" ySplit="2" topLeftCell="C3" activePane="bottomRight" state="frozen"/>
      <selection activeCell="B8" sqref="B8"/>
      <selection pane="topRight" activeCell="B8" sqref="B8"/>
      <selection pane="bottomLeft" activeCell="B8" sqref="B8"/>
      <selection pane="bottomRight" activeCell="B8" sqref="B8"/>
    </sheetView>
  </sheetViews>
  <sheetFormatPr defaultRowHeight="14.5" x14ac:dyDescent="0.35"/>
  <cols>
    <col min="1" max="1" width="2.08984375" customWidth="1"/>
    <col min="2" max="2" width="26.08984375" customWidth="1"/>
    <col min="3" max="7" width="8.6328125" customWidth="1"/>
    <col min="8" max="107" width="14.54296875" customWidth="1"/>
  </cols>
  <sheetData>
    <row r="2" spans="2:107" s="48" customFormat="1" x14ac:dyDescent="0.35">
      <c r="B2" s="47" t="s">
        <v>84</v>
      </c>
      <c r="H2" s="48">
        <v>2025</v>
      </c>
      <c r="I2" s="48">
        <v>2026</v>
      </c>
      <c r="J2" s="48">
        <v>2027</v>
      </c>
      <c r="K2" s="48">
        <v>2028</v>
      </c>
      <c r="L2" s="48">
        <v>2029</v>
      </c>
      <c r="M2" s="48">
        <v>2030</v>
      </c>
      <c r="N2" s="48">
        <v>2031</v>
      </c>
      <c r="O2" s="48">
        <v>2032</v>
      </c>
      <c r="P2" s="48">
        <v>2033</v>
      </c>
      <c r="Q2" s="48">
        <v>2034</v>
      </c>
      <c r="R2" s="48">
        <v>2035</v>
      </c>
      <c r="S2" s="48">
        <v>2036</v>
      </c>
      <c r="T2" s="48">
        <v>2037</v>
      </c>
      <c r="U2" s="48">
        <v>2038</v>
      </c>
      <c r="V2" s="48">
        <v>2039</v>
      </c>
      <c r="W2" s="48">
        <v>2040</v>
      </c>
      <c r="X2" s="48">
        <v>2041</v>
      </c>
      <c r="Y2" s="48">
        <v>2042</v>
      </c>
      <c r="Z2" s="48">
        <v>2043</v>
      </c>
      <c r="AA2" s="48">
        <v>2044</v>
      </c>
      <c r="AB2" s="48">
        <v>2045</v>
      </c>
      <c r="AC2" s="48">
        <v>2046</v>
      </c>
      <c r="AD2" s="48">
        <v>2047</v>
      </c>
      <c r="AE2" s="48">
        <v>2048</v>
      </c>
      <c r="AF2" s="48">
        <v>2049</v>
      </c>
      <c r="AG2" s="48">
        <v>2050</v>
      </c>
      <c r="AH2" s="48">
        <v>2051</v>
      </c>
      <c r="AI2" s="48">
        <v>2052</v>
      </c>
      <c r="AJ2" s="48">
        <v>2053</v>
      </c>
      <c r="AK2" s="48">
        <v>2054</v>
      </c>
      <c r="AL2" s="48">
        <v>2055</v>
      </c>
      <c r="AM2" s="48">
        <v>2056</v>
      </c>
      <c r="AN2" s="48">
        <v>2057</v>
      </c>
      <c r="AO2" s="48">
        <v>2058</v>
      </c>
      <c r="AP2" s="48">
        <v>2059</v>
      </c>
      <c r="AQ2" s="48">
        <v>2060</v>
      </c>
      <c r="AR2" s="48">
        <v>2061</v>
      </c>
      <c r="AS2" s="48">
        <v>2062</v>
      </c>
      <c r="AT2" s="48">
        <v>2063</v>
      </c>
      <c r="AU2" s="48">
        <v>2064</v>
      </c>
      <c r="AV2" s="48">
        <v>2065</v>
      </c>
      <c r="AW2" s="48">
        <v>2066</v>
      </c>
      <c r="AX2" s="48">
        <v>2067</v>
      </c>
      <c r="AY2" s="48">
        <v>2068</v>
      </c>
      <c r="AZ2" s="48">
        <v>2069</v>
      </c>
      <c r="BA2" s="48">
        <v>2070</v>
      </c>
      <c r="BB2" s="48">
        <v>2071</v>
      </c>
      <c r="BC2" s="48">
        <v>2072</v>
      </c>
      <c r="BD2" s="48">
        <v>2073</v>
      </c>
      <c r="BE2" s="48">
        <v>2074</v>
      </c>
      <c r="BF2" s="48">
        <v>2075</v>
      </c>
      <c r="BG2" s="48">
        <v>2076</v>
      </c>
      <c r="BH2" s="48">
        <v>2077</v>
      </c>
      <c r="BI2" s="48">
        <v>2078</v>
      </c>
      <c r="BJ2" s="48">
        <v>2079</v>
      </c>
      <c r="BK2" s="48">
        <v>2080</v>
      </c>
      <c r="BL2" s="48">
        <v>2081</v>
      </c>
      <c r="BM2" s="48">
        <v>2082</v>
      </c>
      <c r="BN2" s="48">
        <v>2083</v>
      </c>
      <c r="BO2" s="48">
        <v>2084</v>
      </c>
      <c r="BP2" s="48">
        <v>2085</v>
      </c>
      <c r="BQ2" s="48">
        <v>2086</v>
      </c>
      <c r="BR2" s="48">
        <v>2087</v>
      </c>
      <c r="BS2" s="48">
        <v>2088</v>
      </c>
      <c r="BT2" s="48">
        <v>2089</v>
      </c>
      <c r="BU2" s="48">
        <v>2090</v>
      </c>
      <c r="BV2" s="48">
        <v>2091</v>
      </c>
      <c r="BW2" s="48">
        <v>2092</v>
      </c>
      <c r="BX2" s="48">
        <v>2093</v>
      </c>
      <c r="BY2" s="48">
        <v>2094</v>
      </c>
      <c r="BZ2" s="48">
        <v>2095</v>
      </c>
      <c r="CA2" s="48">
        <v>2096</v>
      </c>
      <c r="CB2" s="48">
        <v>2097</v>
      </c>
      <c r="CC2" s="48">
        <v>2098</v>
      </c>
      <c r="CD2" s="48">
        <v>2099</v>
      </c>
      <c r="CE2" s="48">
        <v>2100</v>
      </c>
      <c r="CF2" s="48">
        <v>2101</v>
      </c>
      <c r="CG2" s="48">
        <v>2102</v>
      </c>
      <c r="CH2" s="48">
        <v>2103</v>
      </c>
      <c r="CI2" s="48">
        <v>2104</v>
      </c>
      <c r="CJ2" s="48">
        <v>2105</v>
      </c>
      <c r="CK2" s="48">
        <v>2106</v>
      </c>
      <c r="CL2" s="48">
        <v>2107</v>
      </c>
      <c r="CM2" s="48">
        <v>2108</v>
      </c>
      <c r="CN2" s="48">
        <v>2109</v>
      </c>
      <c r="CO2" s="48">
        <v>2110</v>
      </c>
      <c r="CP2" s="48">
        <v>2111</v>
      </c>
      <c r="CQ2" s="48">
        <v>2112</v>
      </c>
      <c r="CR2" s="48">
        <v>2113</v>
      </c>
      <c r="CS2" s="48">
        <v>2114</v>
      </c>
      <c r="CT2" s="48">
        <v>2115</v>
      </c>
      <c r="CU2" s="48">
        <v>2116</v>
      </c>
      <c r="CV2" s="48">
        <v>2117</v>
      </c>
      <c r="CW2" s="48">
        <v>2118</v>
      </c>
      <c r="CX2" s="48">
        <v>2119</v>
      </c>
      <c r="CY2" s="48">
        <v>2120</v>
      </c>
      <c r="CZ2" s="48">
        <v>2121</v>
      </c>
      <c r="DA2" s="48">
        <v>2122</v>
      </c>
      <c r="DB2" s="48">
        <v>2123</v>
      </c>
      <c r="DC2" s="48">
        <v>2124</v>
      </c>
    </row>
    <row r="3" spans="2:107" s="45" customFormat="1" x14ac:dyDescent="0.35">
      <c r="H3" s="45">
        <v>1</v>
      </c>
      <c r="I3" s="45">
        <v>2</v>
      </c>
      <c r="J3" s="45">
        <v>3</v>
      </c>
      <c r="K3" s="45">
        <v>4</v>
      </c>
      <c r="L3" s="45">
        <v>5</v>
      </c>
      <c r="M3" s="45">
        <v>6</v>
      </c>
      <c r="N3" s="45">
        <v>7</v>
      </c>
      <c r="O3" s="45">
        <v>8</v>
      </c>
      <c r="P3" s="45">
        <v>9</v>
      </c>
      <c r="Q3" s="45">
        <v>10</v>
      </c>
      <c r="R3" s="45">
        <v>11</v>
      </c>
      <c r="S3" s="45">
        <v>12</v>
      </c>
      <c r="T3" s="45">
        <v>13</v>
      </c>
      <c r="U3" s="45">
        <v>14</v>
      </c>
      <c r="V3" s="45">
        <v>15</v>
      </c>
      <c r="W3" s="45">
        <v>16</v>
      </c>
      <c r="X3" s="45">
        <v>17</v>
      </c>
      <c r="Y3" s="45">
        <v>18</v>
      </c>
      <c r="Z3" s="45">
        <v>19</v>
      </c>
      <c r="AA3" s="45">
        <v>20</v>
      </c>
      <c r="AB3" s="45">
        <v>21</v>
      </c>
      <c r="AC3" s="45">
        <v>22</v>
      </c>
      <c r="AD3" s="45">
        <v>23</v>
      </c>
      <c r="AE3" s="45">
        <v>24</v>
      </c>
      <c r="AF3" s="45">
        <v>25</v>
      </c>
      <c r="AG3" s="45">
        <v>26</v>
      </c>
      <c r="AH3" s="45">
        <v>27</v>
      </c>
      <c r="AI3" s="45">
        <v>28</v>
      </c>
      <c r="AJ3" s="45">
        <v>29</v>
      </c>
      <c r="AK3" s="45">
        <v>30</v>
      </c>
      <c r="AL3" s="45">
        <v>31</v>
      </c>
      <c r="AM3" s="45">
        <v>32</v>
      </c>
      <c r="AN3" s="45">
        <v>33</v>
      </c>
      <c r="AO3" s="45">
        <v>34</v>
      </c>
      <c r="AP3" s="45">
        <v>35</v>
      </c>
      <c r="AQ3" s="45">
        <v>36</v>
      </c>
      <c r="AR3" s="45">
        <v>37</v>
      </c>
      <c r="AS3" s="45">
        <v>38</v>
      </c>
      <c r="AT3" s="45">
        <v>39</v>
      </c>
      <c r="AU3" s="45">
        <v>40</v>
      </c>
      <c r="AV3" s="45">
        <v>41</v>
      </c>
      <c r="AW3" s="45">
        <v>42</v>
      </c>
      <c r="AX3" s="45">
        <v>43</v>
      </c>
      <c r="AY3" s="45">
        <v>44</v>
      </c>
      <c r="AZ3" s="45">
        <v>45</v>
      </c>
      <c r="BA3" s="45">
        <v>46</v>
      </c>
      <c r="BB3" s="45">
        <v>47</v>
      </c>
      <c r="BC3" s="45">
        <v>48</v>
      </c>
      <c r="BD3" s="45">
        <v>49</v>
      </c>
      <c r="BE3" s="45">
        <v>50</v>
      </c>
      <c r="BF3" s="45">
        <v>51</v>
      </c>
      <c r="BG3" s="45">
        <v>52</v>
      </c>
      <c r="BH3" s="45">
        <v>53</v>
      </c>
      <c r="BI3" s="45">
        <v>54</v>
      </c>
      <c r="BJ3" s="45">
        <v>55</v>
      </c>
      <c r="BK3" s="45">
        <v>56</v>
      </c>
      <c r="BL3" s="45">
        <v>57</v>
      </c>
      <c r="BM3" s="45">
        <v>58</v>
      </c>
      <c r="BN3" s="45">
        <v>59</v>
      </c>
      <c r="BO3" s="45">
        <v>60</v>
      </c>
      <c r="BP3" s="45">
        <v>61</v>
      </c>
      <c r="BQ3" s="45">
        <v>62</v>
      </c>
      <c r="BR3" s="45">
        <v>63</v>
      </c>
      <c r="BS3" s="45">
        <v>64</v>
      </c>
      <c r="BT3" s="45">
        <v>65</v>
      </c>
      <c r="BU3" s="45">
        <v>66</v>
      </c>
      <c r="BV3" s="45">
        <v>67</v>
      </c>
      <c r="BW3" s="45">
        <v>68</v>
      </c>
      <c r="BX3" s="45">
        <v>69</v>
      </c>
      <c r="BY3" s="45">
        <v>70</v>
      </c>
      <c r="BZ3" s="45">
        <v>71</v>
      </c>
      <c r="CA3" s="45">
        <v>72</v>
      </c>
      <c r="CB3" s="45">
        <v>73</v>
      </c>
      <c r="CC3" s="45">
        <v>74</v>
      </c>
      <c r="CD3" s="45">
        <v>75</v>
      </c>
      <c r="CE3" s="45">
        <v>76</v>
      </c>
      <c r="CF3" s="45">
        <v>77</v>
      </c>
      <c r="CG3" s="45">
        <v>78</v>
      </c>
      <c r="CH3" s="45">
        <v>79</v>
      </c>
      <c r="CI3" s="45">
        <v>80</v>
      </c>
      <c r="CJ3" s="45">
        <v>81</v>
      </c>
      <c r="CK3" s="45">
        <v>82</v>
      </c>
      <c r="CL3" s="45">
        <v>83</v>
      </c>
      <c r="CM3" s="45">
        <v>84</v>
      </c>
      <c r="CN3" s="45">
        <v>85</v>
      </c>
      <c r="CO3" s="45">
        <v>86</v>
      </c>
      <c r="CP3" s="45">
        <v>87</v>
      </c>
      <c r="CQ3" s="45">
        <v>88</v>
      </c>
      <c r="CR3" s="45">
        <v>89</v>
      </c>
      <c r="CS3" s="45">
        <v>90</v>
      </c>
      <c r="CT3" s="45">
        <v>91</v>
      </c>
      <c r="CU3" s="45">
        <v>92</v>
      </c>
      <c r="CV3" s="45">
        <v>93</v>
      </c>
      <c r="CW3" s="45">
        <v>94</v>
      </c>
      <c r="CX3" s="45">
        <v>95</v>
      </c>
      <c r="CY3" s="45">
        <v>96</v>
      </c>
      <c r="CZ3" s="45">
        <v>97</v>
      </c>
      <c r="DA3" s="45">
        <v>98</v>
      </c>
      <c r="DB3" s="45">
        <v>99</v>
      </c>
      <c r="DC3" s="45">
        <v>100</v>
      </c>
    </row>
    <row r="5" spans="2:107" s="48" customFormat="1" x14ac:dyDescent="0.35">
      <c r="B5" s="47" t="s">
        <v>97</v>
      </c>
    </row>
    <row r="6" spans="2:107" x14ac:dyDescent="0.35">
      <c r="B6" s="40" t="s">
        <v>110</v>
      </c>
      <c r="H6" s="41">
        <f>SUM(H213:H217)</f>
        <v>0</v>
      </c>
      <c r="I6" s="41">
        <f t="shared" ref="I6:BT6" si="0">SUM(I213:I217)</f>
        <v>510500</v>
      </c>
      <c r="J6" s="41">
        <f t="shared" si="0"/>
        <v>676923</v>
      </c>
      <c r="K6" s="41">
        <f t="shared" si="0"/>
        <v>902911.14</v>
      </c>
      <c r="L6" s="41">
        <f t="shared" si="0"/>
        <v>920969.3628</v>
      </c>
      <c r="M6" s="41">
        <f t="shared" si="0"/>
        <v>939388.75005599996</v>
      </c>
      <c r="N6" s="41">
        <f t="shared" si="0"/>
        <v>958176.52505712013</v>
      </c>
      <c r="O6" s="41">
        <f t="shared" si="0"/>
        <v>977340.05555826251</v>
      </c>
      <c r="P6" s="41">
        <f t="shared" si="0"/>
        <v>996886.85666942759</v>
      </c>
      <c r="Q6" s="41">
        <f t="shared" si="0"/>
        <v>1016824.5938028161</v>
      </c>
      <c r="R6" s="41">
        <f t="shared" si="0"/>
        <v>1037161.0856788727</v>
      </c>
      <c r="S6" s="41">
        <f t="shared" si="0"/>
        <v>1057904.30739245</v>
      </c>
      <c r="T6" s="41">
        <f t="shared" si="0"/>
        <v>1079062.3935402993</v>
      </c>
      <c r="U6" s="41">
        <f t="shared" si="0"/>
        <v>1100643.6414111049</v>
      </c>
      <c r="V6" s="41">
        <f t="shared" si="0"/>
        <v>1122656.5142393271</v>
      </c>
      <c r="W6" s="41">
        <f t="shared" si="0"/>
        <v>1145109.6445241137</v>
      </c>
      <c r="X6" s="41">
        <f t="shared" si="0"/>
        <v>1168011.837414596</v>
      </c>
      <c r="Y6" s="41">
        <f t="shared" si="0"/>
        <v>1191372.0741628879</v>
      </c>
      <c r="Z6" s="41">
        <f t="shared" si="0"/>
        <v>1215199.5156461454</v>
      </c>
      <c r="AA6" s="41">
        <f t="shared" si="0"/>
        <v>1239503.5059590687</v>
      </c>
      <c r="AB6" s="41">
        <f t="shared" si="0"/>
        <v>1264293.5760782501</v>
      </c>
      <c r="AC6" s="41">
        <f t="shared" si="0"/>
        <v>1289579.4475998152</v>
      </c>
      <c r="AD6" s="41">
        <f t="shared" si="0"/>
        <v>1315371.0365518115</v>
      </c>
      <c r="AE6" s="41">
        <f t="shared" si="0"/>
        <v>1341678.4572828477</v>
      </c>
      <c r="AF6" s="41">
        <f t="shared" si="0"/>
        <v>1368512.0264285048</v>
      </c>
      <c r="AG6" s="41">
        <f t="shared" si="0"/>
        <v>1395882.2669570751</v>
      </c>
      <c r="AH6" s="41">
        <f t="shared" si="0"/>
        <v>1423799.9122962165</v>
      </c>
      <c r="AI6" s="41">
        <f t="shared" si="0"/>
        <v>1452275.9105421407</v>
      </c>
      <c r="AJ6" s="41">
        <f t="shared" si="0"/>
        <v>1481321.4287529839</v>
      </c>
      <c r="AK6" s="41">
        <f t="shared" si="0"/>
        <v>1510947.8573280438</v>
      </c>
      <c r="AL6" s="41">
        <f t="shared" si="0"/>
        <v>1541166.8144746046</v>
      </c>
      <c r="AM6" s="41">
        <f t="shared" si="0"/>
        <v>1571990.1507640968</v>
      </c>
      <c r="AN6" s="41">
        <f t="shared" si="0"/>
        <v>1603429.9537793787</v>
      </c>
      <c r="AO6" s="41">
        <f t="shared" si="0"/>
        <v>1635498.5528549664</v>
      </c>
      <c r="AP6" s="41">
        <f t="shared" si="0"/>
        <v>1668208.5239120661</v>
      </c>
      <c r="AQ6" s="41">
        <f t="shared" si="0"/>
        <v>1701572.6943903069</v>
      </c>
      <c r="AR6" s="41">
        <f t="shared" si="0"/>
        <v>1735604.1482781135</v>
      </c>
      <c r="AS6" s="41">
        <f t="shared" si="0"/>
        <v>1770316.2312436756</v>
      </c>
      <c r="AT6" s="41">
        <f t="shared" si="0"/>
        <v>1805722.5558685493</v>
      </c>
      <c r="AU6" s="41">
        <f t="shared" si="0"/>
        <v>1841837.00698592</v>
      </c>
      <c r="AV6" s="41">
        <f t="shared" si="0"/>
        <v>1878673.7471256386</v>
      </c>
      <c r="AW6" s="41">
        <f t="shared" si="0"/>
        <v>1916247.222068151</v>
      </c>
      <c r="AX6" s="41">
        <f t="shared" si="0"/>
        <v>1954572.1665095144</v>
      </c>
      <c r="AY6" s="41">
        <f t="shared" si="0"/>
        <v>1993663.6098397048</v>
      </c>
      <c r="AZ6" s="41">
        <f t="shared" si="0"/>
        <v>2033536.8820364987</v>
      </c>
      <c r="BA6" s="41">
        <f t="shared" si="0"/>
        <v>2074207.6196772289</v>
      </c>
      <c r="BB6" s="41">
        <f t="shared" si="0"/>
        <v>871167.20026443608</v>
      </c>
      <c r="BC6" s="41">
        <f t="shared" si="0"/>
        <v>507766.02529698558</v>
      </c>
      <c r="BD6" s="41">
        <f t="shared" si="0"/>
        <v>0</v>
      </c>
      <c r="BE6" s="41">
        <f t="shared" si="0"/>
        <v>0</v>
      </c>
      <c r="BF6" s="41">
        <f t="shared" si="0"/>
        <v>0</v>
      </c>
      <c r="BG6" s="41">
        <f t="shared" si="0"/>
        <v>0</v>
      </c>
      <c r="BH6" s="41">
        <f t="shared" si="0"/>
        <v>0</v>
      </c>
      <c r="BI6" s="41">
        <f t="shared" si="0"/>
        <v>0</v>
      </c>
      <c r="BJ6" s="41">
        <f t="shared" si="0"/>
        <v>0</v>
      </c>
      <c r="BK6" s="41">
        <f t="shared" si="0"/>
        <v>0</v>
      </c>
      <c r="BL6" s="41">
        <f t="shared" si="0"/>
        <v>0</v>
      </c>
      <c r="BM6" s="41">
        <f t="shared" si="0"/>
        <v>0</v>
      </c>
      <c r="BN6" s="41">
        <f t="shared" si="0"/>
        <v>0</v>
      </c>
      <c r="BO6" s="41">
        <f t="shared" si="0"/>
        <v>0</v>
      </c>
      <c r="BP6" s="41">
        <f t="shared" si="0"/>
        <v>0</v>
      </c>
      <c r="BQ6" s="41">
        <f t="shared" si="0"/>
        <v>0</v>
      </c>
      <c r="BR6" s="41">
        <f t="shared" si="0"/>
        <v>0</v>
      </c>
      <c r="BS6" s="41">
        <f t="shared" si="0"/>
        <v>0</v>
      </c>
      <c r="BT6" s="41">
        <f t="shared" si="0"/>
        <v>0</v>
      </c>
      <c r="BU6" s="41">
        <f t="shared" ref="BU6:DC6" si="1">SUM(BU213:BU217)</f>
        <v>0</v>
      </c>
      <c r="BV6" s="41">
        <f t="shared" si="1"/>
        <v>0</v>
      </c>
      <c r="BW6" s="41">
        <f t="shared" si="1"/>
        <v>0</v>
      </c>
      <c r="BX6" s="41">
        <f t="shared" si="1"/>
        <v>0</v>
      </c>
      <c r="BY6" s="41">
        <f t="shared" si="1"/>
        <v>0</v>
      </c>
      <c r="BZ6" s="41">
        <f t="shared" si="1"/>
        <v>0</v>
      </c>
      <c r="CA6" s="41">
        <f t="shared" si="1"/>
        <v>0</v>
      </c>
      <c r="CB6" s="41">
        <f t="shared" si="1"/>
        <v>0</v>
      </c>
      <c r="CC6" s="41">
        <f t="shared" si="1"/>
        <v>0</v>
      </c>
      <c r="CD6" s="41">
        <f t="shared" si="1"/>
        <v>0</v>
      </c>
      <c r="CE6" s="41">
        <f t="shared" si="1"/>
        <v>0</v>
      </c>
      <c r="CF6" s="41">
        <f t="shared" si="1"/>
        <v>0</v>
      </c>
      <c r="CG6" s="41">
        <f t="shared" si="1"/>
        <v>0</v>
      </c>
      <c r="CH6" s="41">
        <f t="shared" si="1"/>
        <v>0</v>
      </c>
      <c r="CI6" s="41">
        <f t="shared" si="1"/>
        <v>0</v>
      </c>
      <c r="CJ6" s="41">
        <f t="shared" si="1"/>
        <v>0</v>
      </c>
      <c r="CK6" s="41">
        <f t="shared" si="1"/>
        <v>0</v>
      </c>
      <c r="CL6" s="41">
        <f t="shared" si="1"/>
        <v>0</v>
      </c>
      <c r="CM6" s="41">
        <f t="shared" si="1"/>
        <v>0</v>
      </c>
      <c r="CN6" s="41">
        <f t="shared" si="1"/>
        <v>0</v>
      </c>
      <c r="CO6" s="41">
        <f t="shared" si="1"/>
        <v>0</v>
      </c>
      <c r="CP6" s="41">
        <f t="shared" si="1"/>
        <v>0</v>
      </c>
      <c r="CQ6" s="41">
        <f t="shared" si="1"/>
        <v>0</v>
      </c>
      <c r="CR6" s="41">
        <f t="shared" si="1"/>
        <v>0</v>
      </c>
      <c r="CS6" s="41">
        <f t="shared" si="1"/>
        <v>0</v>
      </c>
      <c r="CT6" s="41">
        <f t="shared" si="1"/>
        <v>0</v>
      </c>
      <c r="CU6" s="41">
        <f t="shared" si="1"/>
        <v>0</v>
      </c>
      <c r="CV6" s="41">
        <f t="shared" si="1"/>
        <v>0</v>
      </c>
      <c r="CW6" s="41">
        <f t="shared" si="1"/>
        <v>0</v>
      </c>
      <c r="CX6" s="41">
        <f t="shared" si="1"/>
        <v>0</v>
      </c>
      <c r="CY6" s="41">
        <f t="shared" si="1"/>
        <v>0</v>
      </c>
      <c r="CZ6" s="41">
        <f t="shared" si="1"/>
        <v>0</v>
      </c>
      <c r="DA6" s="41">
        <f t="shared" si="1"/>
        <v>0</v>
      </c>
      <c r="DB6" s="41">
        <f t="shared" si="1"/>
        <v>0</v>
      </c>
      <c r="DC6" s="41">
        <f t="shared" si="1"/>
        <v>0</v>
      </c>
    </row>
    <row r="7" spans="2:107" x14ac:dyDescent="0.35">
      <c r="B7" s="40" t="s">
        <v>120</v>
      </c>
      <c r="J7" s="41"/>
      <c r="K7" s="41"/>
      <c r="L7" s="41"/>
      <c r="M7" s="41"/>
      <c r="N7" s="41"/>
      <c r="O7" s="41"/>
      <c r="P7" s="41"/>
    </row>
    <row r="8" spans="2:107" x14ac:dyDescent="0.35">
      <c r="B8" s="40" t="s">
        <v>216</v>
      </c>
      <c r="J8" s="41"/>
      <c r="K8" s="41"/>
      <c r="L8" s="41"/>
      <c r="M8" s="41"/>
      <c r="N8" s="41"/>
      <c r="O8" s="41"/>
      <c r="P8" s="41"/>
    </row>
    <row r="9" spans="2:107" x14ac:dyDescent="0.35">
      <c r="B9" s="40" t="s">
        <v>95</v>
      </c>
      <c r="H9" s="46">
        <f>-SUMIF($B33:$B210,$B9,H$33:H$210)</f>
        <v>0</v>
      </c>
      <c r="I9" s="46">
        <f t="shared" ref="I9:BT9" si="2">-SUMIF($B33:$B210,$B9,I$33:I$210)</f>
        <v>1092546.5640121256</v>
      </c>
      <c r="J9" s="46">
        <f t="shared" si="2"/>
        <v>2281986.0040279408</v>
      </c>
      <c r="K9" s="46">
        <f t="shared" si="2"/>
        <v>2763847.9784266804</v>
      </c>
      <c r="L9" s="46">
        <f t="shared" si="2"/>
        <v>3148817.07682173</v>
      </c>
      <c r="M9" s="46">
        <f t="shared" si="2"/>
        <v>3148817.07682173</v>
      </c>
      <c r="N9" s="46">
        <f t="shared" si="2"/>
        <v>3148817.07682173</v>
      </c>
      <c r="O9" s="46">
        <f t="shared" si="2"/>
        <v>3148817.07682173</v>
      </c>
      <c r="P9" s="46">
        <f t="shared" si="2"/>
        <v>3148817.07682173</v>
      </c>
      <c r="Q9" s="46">
        <f t="shared" si="2"/>
        <v>3148817.07682173</v>
      </c>
      <c r="R9" s="46">
        <f t="shared" si="2"/>
        <v>3148817.07682173</v>
      </c>
      <c r="S9" s="46">
        <f t="shared" si="2"/>
        <v>3148817.07682173</v>
      </c>
      <c r="T9" s="46">
        <f t="shared" si="2"/>
        <v>3148817.07682173</v>
      </c>
      <c r="U9" s="46">
        <f t="shared" si="2"/>
        <v>3148817.07682173</v>
      </c>
      <c r="V9" s="46">
        <f t="shared" si="2"/>
        <v>3148817.07682173</v>
      </c>
      <c r="W9" s="46">
        <f t="shared" si="2"/>
        <v>3148817.07682173</v>
      </c>
      <c r="X9" s="46">
        <f t="shared" si="2"/>
        <v>3148817.07682173</v>
      </c>
      <c r="Y9" s="46">
        <f t="shared" si="2"/>
        <v>3148817.07682173</v>
      </c>
      <c r="Z9" s="46">
        <f t="shared" si="2"/>
        <v>3148817.07682173</v>
      </c>
      <c r="AA9" s="46">
        <f t="shared" si="2"/>
        <v>3148817.07682173</v>
      </c>
      <c r="AB9" s="46">
        <f t="shared" si="2"/>
        <v>3148817.07682173</v>
      </c>
      <c r="AC9" s="46">
        <f t="shared" si="2"/>
        <v>3148817.07682173</v>
      </c>
      <c r="AD9" s="46">
        <f t="shared" si="2"/>
        <v>3148817.07682173</v>
      </c>
      <c r="AE9" s="46">
        <f t="shared" si="2"/>
        <v>3148817.07682173</v>
      </c>
      <c r="AF9" s="46">
        <f t="shared" si="2"/>
        <v>3148817.07682173</v>
      </c>
      <c r="AG9" s="46">
        <f t="shared" si="2"/>
        <v>3148817.07682173</v>
      </c>
      <c r="AH9" s="46">
        <f t="shared" si="2"/>
        <v>3148817.07682173</v>
      </c>
      <c r="AI9" s="46">
        <f t="shared" si="2"/>
        <v>3148817.07682173</v>
      </c>
      <c r="AJ9" s="46">
        <f t="shared" si="2"/>
        <v>3148817.07682173</v>
      </c>
      <c r="AK9" s="46">
        <f t="shared" si="2"/>
        <v>3148817.07682173</v>
      </c>
      <c r="AL9" s="46">
        <f t="shared" si="2"/>
        <v>3148817.07682173</v>
      </c>
      <c r="AM9" s="46">
        <f t="shared" si="2"/>
        <v>3148817.07682173</v>
      </c>
      <c r="AN9" s="46">
        <f t="shared" si="2"/>
        <v>3148817.07682173</v>
      </c>
      <c r="AO9" s="46">
        <f t="shared" si="2"/>
        <v>3148817.07682173</v>
      </c>
      <c r="AP9" s="46">
        <f t="shared" si="2"/>
        <v>3148817.07682173</v>
      </c>
      <c r="AQ9" s="46">
        <f t="shared" si="2"/>
        <v>3148817.07682173</v>
      </c>
      <c r="AR9" s="46">
        <f t="shared" si="2"/>
        <v>3148817.07682173</v>
      </c>
      <c r="AS9" s="46">
        <f t="shared" si="2"/>
        <v>3148817.07682173</v>
      </c>
      <c r="AT9" s="46">
        <f t="shared" si="2"/>
        <v>3148817.07682173</v>
      </c>
      <c r="AU9" s="46">
        <f t="shared" si="2"/>
        <v>3148817.07682173</v>
      </c>
      <c r="AV9" s="46">
        <f t="shared" si="2"/>
        <v>3148817.07682173</v>
      </c>
      <c r="AW9" s="46">
        <f t="shared" si="2"/>
        <v>3148817.07682173</v>
      </c>
      <c r="AX9" s="46">
        <f t="shared" si="2"/>
        <v>3148817.07682173</v>
      </c>
      <c r="AY9" s="46">
        <f t="shared" si="2"/>
        <v>3148817.07682173</v>
      </c>
      <c r="AZ9" s="46">
        <f t="shared" si="2"/>
        <v>3148817.07682173</v>
      </c>
      <c r="BA9" s="46">
        <f t="shared" si="2"/>
        <v>3148817.07682173</v>
      </c>
      <c r="BB9" s="46">
        <f t="shared" si="2"/>
        <v>2056270.5128095883</v>
      </c>
      <c r="BC9" s="46">
        <f t="shared" si="2"/>
        <v>866831.07279379177</v>
      </c>
      <c r="BD9" s="46">
        <f t="shared" si="2"/>
        <v>384969.09839505772</v>
      </c>
      <c r="BE9" s="46">
        <f t="shared" si="2"/>
        <v>0</v>
      </c>
      <c r="BF9" s="46">
        <f t="shared" si="2"/>
        <v>0</v>
      </c>
      <c r="BG9" s="46">
        <f t="shared" si="2"/>
        <v>0</v>
      </c>
      <c r="BH9" s="46">
        <f t="shared" si="2"/>
        <v>0</v>
      </c>
      <c r="BI9" s="46">
        <f t="shared" si="2"/>
        <v>0</v>
      </c>
      <c r="BJ9" s="46">
        <f t="shared" si="2"/>
        <v>0</v>
      </c>
      <c r="BK9" s="46">
        <f t="shared" si="2"/>
        <v>0</v>
      </c>
      <c r="BL9" s="46">
        <f t="shared" si="2"/>
        <v>0</v>
      </c>
      <c r="BM9" s="46">
        <f t="shared" si="2"/>
        <v>0</v>
      </c>
      <c r="BN9" s="46">
        <f t="shared" si="2"/>
        <v>0</v>
      </c>
      <c r="BO9" s="46">
        <f t="shared" si="2"/>
        <v>0</v>
      </c>
      <c r="BP9" s="46">
        <f t="shared" si="2"/>
        <v>0</v>
      </c>
      <c r="BQ9" s="46">
        <f t="shared" si="2"/>
        <v>0</v>
      </c>
      <c r="BR9" s="46">
        <f t="shared" si="2"/>
        <v>0</v>
      </c>
      <c r="BS9" s="46">
        <f t="shared" si="2"/>
        <v>0</v>
      </c>
      <c r="BT9" s="46">
        <f t="shared" si="2"/>
        <v>0</v>
      </c>
      <c r="BU9" s="46">
        <f t="shared" ref="BU9:DC9" si="3">-SUMIF($B33:$B210,$B9,BU$33:BU$210)</f>
        <v>0</v>
      </c>
      <c r="BV9" s="46">
        <f t="shared" si="3"/>
        <v>0</v>
      </c>
      <c r="BW9" s="46">
        <f t="shared" si="3"/>
        <v>0</v>
      </c>
      <c r="BX9" s="46">
        <f t="shared" si="3"/>
        <v>0</v>
      </c>
      <c r="BY9" s="46">
        <f t="shared" si="3"/>
        <v>0</v>
      </c>
      <c r="BZ9" s="46">
        <f t="shared" si="3"/>
        <v>0</v>
      </c>
      <c r="CA9" s="46">
        <f t="shared" si="3"/>
        <v>0</v>
      </c>
      <c r="CB9" s="46">
        <f t="shared" si="3"/>
        <v>0</v>
      </c>
      <c r="CC9" s="46">
        <f t="shared" si="3"/>
        <v>0</v>
      </c>
      <c r="CD9" s="46">
        <f t="shared" si="3"/>
        <v>0</v>
      </c>
      <c r="CE9" s="46">
        <f t="shared" si="3"/>
        <v>0</v>
      </c>
      <c r="CF9" s="46">
        <f t="shared" si="3"/>
        <v>0</v>
      </c>
      <c r="CG9" s="46">
        <f t="shared" si="3"/>
        <v>0</v>
      </c>
      <c r="CH9" s="46">
        <f t="shared" si="3"/>
        <v>0</v>
      </c>
      <c r="CI9" s="46">
        <f t="shared" si="3"/>
        <v>0</v>
      </c>
      <c r="CJ9" s="46">
        <f t="shared" si="3"/>
        <v>0</v>
      </c>
      <c r="CK9" s="46">
        <f t="shared" si="3"/>
        <v>0</v>
      </c>
      <c r="CL9" s="46">
        <f t="shared" si="3"/>
        <v>0</v>
      </c>
      <c r="CM9" s="46">
        <f t="shared" si="3"/>
        <v>0</v>
      </c>
      <c r="CN9" s="46">
        <f t="shared" si="3"/>
        <v>0</v>
      </c>
      <c r="CO9" s="46">
        <f t="shared" si="3"/>
        <v>0</v>
      </c>
      <c r="CP9" s="46">
        <f t="shared" si="3"/>
        <v>0</v>
      </c>
      <c r="CQ9" s="46">
        <f t="shared" si="3"/>
        <v>0</v>
      </c>
      <c r="CR9" s="46">
        <f t="shared" si="3"/>
        <v>0</v>
      </c>
      <c r="CS9" s="46">
        <f t="shared" si="3"/>
        <v>0</v>
      </c>
      <c r="CT9" s="46">
        <f t="shared" si="3"/>
        <v>0</v>
      </c>
      <c r="CU9" s="46">
        <f t="shared" si="3"/>
        <v>0</v>
      </c>
      <c r="CV9" s="46">
        <f t="shared" si="3"/>
        <v>0</v>
      </c>
      <c r="CW9" s="46">
        <f t="shared" si="3"/>
        <v>0</v>
      </c>
      <c r="CX9" s="46">
        <f t="shared" si="3"/>
        <v>0</v>
      </c>
      <c r="CY9" s="46">
        <f t="shared" si="3"/>
        <v>0</v>
      </c>
      <c r="CZ9" s="46">
        <f t="shared" si="3"/>
        <v>0</v>
      </c>
      <c r="DA9" s="46">
        <f t="shared" si="3"/>
        <v>0</v>
      </c>
      <c r="DB9" s="46">
        <f t="shared" si="3"/>
        <v>0</v>
      </c>
      <c r="DC9" s="46">
        <f t="shared" si="3"/>
        <v>0</v>
      </c>
    </row>
    <row r="10" spans="2:107" x14ac:dyDescent="0.35">
      <c r="B10" s="40" t="s">
        <v>98</v>
      </c>
      <c r="H10" s="41">
        <f>H17*Inflation_WACC_Taxes_Price!$C$17*(1-Inflation_WACC_Taxes_Price!$C$14)</f>
        <v>93798.039629439634</v>
      </c>
      <c r="I10" s="41">
        <f>I17*Inflation_WACC_Taxes_Price!$C$17*(1-Inflation_WACC_Taxes_Price!$C$14)</f>
        <v>1491539.4779417107</v>
      </c>
      <c r="J10" s="41">
        <f>J17*Inflation_WACC_Taxes_Price!$C$17*(1-Inflation_WACC_Taxes_Price!$C$14)</f>
        <v>2881821.4563593799</v>
      </c>
      <c r="K10" s="41">
        <f>K17*Inflation_WACC_Taxes_Price!$C$17*(1-Inflation_WACC_Taxes_Price!$C$14)</f>
        <v>3395716.0395565024</v>
      </c>
      <c r="L10" s="41">
        <f>L17*Inflation_WACC_Taxes_Price!$C$17*(1-Inflation_WACC_Taxes_Price!$C$14)</f>
        <v>3781046.4060186064</v>
      </c>
      <c r="M10" s="41">
        <f>M17*Inflation_WACC_Taxes_Price!$C$17*(1-Inflation_WACC_Taxes_Price!$C$14)</f>
        <v>3696595.1320182481</v>
      </c>
      <c r="N10" s="41">
        <f>N17*Inflation_WACC_Taxes_Price!$C$17*(1-Inflation_WACC_Taxes_Price!$C$14)</f>
        <v>3612143.8580178893</v>
      </c>
      <c r="O10" s="41">
        <f>O17*Inflation_WACC_Taxes_Price!$C$17*(1-Inflation_WACC_Taxes_Price!$C$14)</f>
        <v>3527692.5840175301</v>
      </c>
      <c r="P10" s="41">
        <f>P17*Inflation_WACC_Taxes_Price!$C$17*(1-Inflation_WACC_Taxes_Price!$C$14)</f>
        <v>3443241.3100171718</v>
      </c>
      <c r="Q10" s="41">
        <f>Q17*Inflation_WACC_Taxes_Price!$C$17*(1-Inflation_WACC_Taxes_Price!$C$14)</f>
        <v>3358790.0360168125</v>
      </c>
      <c r="R10" s="41">
        <f>R17*Inflation_WACC_Taxes_Price!$C$17*(1-Inflation_WACC_Taxes_Price!$C$14)</f>
        <v>3274338.7620164533</v>
      </c>
      <c r="S10" s="41">
        <f>S17*Inflation_WACC_Taxes_Price!$C$17*(1-Inflation_WACC_Taxes_Price!$C$14)</f>
        <v>3189887.4880160941</v>
      </c>
      <c r="T10" s="41">
        <f>T17*Inflation_WACC_Taxes_Price!$C$17*(1-Inflation_WACC_Taxes_Price!$C$14)</f>
        <v>3105436.2140157362</v>
      </c>
      <c r="U10" s="41">
        <f>U17*Inflation_WACC_Taxes_Price!$C$17*(1-Inflation_WACC_Taxes_Price!$C$14)</f>
        <v>3020984.940015377</v>
      </c>
      <c r="V10" s="41">
        <f>V17*Inflation_WACC_Taxes_Price!$C$17*(1-Inflation_WACC_Taxes_Price!$C$14)</f>
        <v>2936533.6660150182</v>
      </c>
      <c r="W10" s="41">
        <f>W17*Inflation_WACC_Taxes_Price!$C$17*(1-Inflation_WACC_Taxes_Price!$C$14)</f>
        <v>2852082.3920146599</v>
      </c>
      <c r="X10" s="41">
        <f>X17*Inflation_WACC_Taxes_Price!$C$17*(1-Inflation_WACC_Taxes_Price!$C$14)</f>
        <v>2767631.1180143007</v>
      </c>
      <c r="Y10" s="41">
        <f>Y17*Inflation_WACC_Taxes_Price!$C$17*(1-Inflation_WACC_Taxes_Price!$C$14)</f>
        <v>2683179.8440139415</v>
      </c>
      <c r="Z10" s="41">
        <f>Z17*Inflation_WACC_Taxes_Price!$C$17*(1-Inflation_WACC_Taxes_Price!$C$14)</f>
        <v>2598728.5700135832</v>
      </c>
      <c r="AA10" s="41">
        <f>AA17*Inflation_WACC_Taxes_Price!$C$17*(1-Inflation_WACC_Taxes_Price!$C$14)</f>
        <v>2514277.2960132239</v>
      </c>
      <c r="AB10" s="41">
        <f>AB17*Inflation_WACC_Taxes_Price!$C$17*(1-Inflation_WACC_Taxes_Price!$C$14)</f>
        <v>2429826.0220128656</v>
      </c>
      <c r="AC10" s="41">
        <f>AC17*Inflation_WACC_Taxes_Price!$C$17*(1-Inflation_WACC_Taxes_Price!$C$14)</f>
        <v>2345374.7480125073</v>
      </c>
      <c r="AD10" s="41">
        <f>AD17*Inflation_WACC_Taxes_Price!$C$17*(1-Inflation_WACC_Taxes_Price!$C$14)</f>
        <v>2260923.4740121476</v>
      </c>
      <c r="AE10" s="41">
        <f>AE17*Inflation_WACC_Taxes_Price!$C$17*(1-Inflation_WACC_Taxes_Price!$C$14)</f>
        <v>2176472.2000117893</v>
      </c>
      <c r="AF10" s="41">
        <f>AF17*Inflation_WACC_Taxes_Price!$C$17*(1-Inflation_WACC_Taxes_Price!$C$14)</f>
        <v>2092020.9260114313</v>
      </c>
      <c r="AG10" s="41">
        <f>AG17*Inflation_WACC_Taxes_Price!$C$17*(1-Inflation_WACC_Taxes_Price!$C$14)</f>
        <v>2007569.652011072</v>
      </c>
      <c r="AH10" s="41">
        <f>AH17*Inflation_WACC_Taxes_Price!$C$17*(1-Inflation_WACC_Taxes_Price!$C$14)</f>
        <v>1923118.3780107135</v>
      </c>
      <c r="AI10" s="41">
        <f>AI17*Inflation_WACC_Taxes_Price!$C$17*(1-Inflation_WACC_Taxes_Price!$C$14)</f>
        <v>1838667.1040103545</v>
      </c>
      <c r="AJ10" s="41">
        <f>AJ17*Inflation_WACC_Taxes_Price!$C$17*(1-Inflation_WACC_Taxes_Price!$C$14)</f>
        <v>1754215.8300099955</v>
      </c>
      <c r="AK10" s="41">
        <f>AK17*Inflation_WACC_Taxes_Price!$C$17*(1-Inflation_WACC_Taxes_Price!$C$14)</f>
        <v>1669764.556009637</v>
      </c>
      <c r="AL10" s="41">
        <f>AL17*Inflation_WACC_Taxes_Price!$C$17*(1-Inflation_WACC_Taxes_Price!$C$14)</f>
        <v>1585313.2820092782</v>
      </c>
      <c r="AM10" s="41">
        <f>AM17*Inflation_WACC_Taxes_Price!$C$17*(1-Inflation_WACC_Taxes_Price!$C$14)</f>
        <v>1500862.0080089199</v>
      </c>
      <c r="AN10" s="41">
        <f>AN17*Inflation_WACC_Taxes_Price!$C$17*(1-Inflation_WACC_Taxes_Price!$C$14)</f>
        <v>1416410.7340085611</v>
      </c>
      <c r="AO10" s="41">
        <f>AO17*Inflation_WACC_Taxes_Price!$C$17*(1-Inflation_WACC_Taxes_Price!$C$14)</f>
        <v>1331959.4600082024</v>
      </c>
      <c r="AP10" s="41">
        <f>AP17*Inflation_WACC_Taxes_Price!$C$17*(1-Inflation_WACC_Taxes_Price!$C$14)</f>
        <v>1247508.1860078436</v>
      </c>
      <c r="AQ10" s="41">
        <f>AQ17*Inflation_WACC_Taxes_Price!$C$17*(1-Inflation_WACC_Taxes_Price!$C$14)</f>
        <v>1163056.9120074846</v>
      </c>
      <c r="AR10" s="41">
        <f>AR17*Inflation_WACC_Taxes_Price!$C$17*(1-Inflation_WACC_Taxes_Price!$C$14)</f>
        <v>1078605.6380071256</v>
      </c>
      <c r="AS10" s="41">
        <f>AS17*Inflation_WACC_Taxes_Price!$C$17*(1-Inflation_WACC_Taxes_Price!$C$14)</f>
        <v>994154.36400676693</v>
      </c>
      <c r="AT10" s="41">
        <f>AT17*Inflation_WACC_Taxes_Price!$C$17*(1-Inflation_WACC_Taxes_Price!$C$14)</f>
        <v>909703.09000640805</v>
      </c>
      <c r="AU10" s="41">
        <f>AU17*Inflation_WACC_Taxes_Price!$C$17*(1-Inflation_WACC_Taxes_Price!$C$14)</f>
        <v>825251.81600604951</v>
      </c>
      <c r="AV10" s="41">
        <f>AV17*Inflation_WACC_Taxes_Price!$C$17*(1-Inflation_WACC_Taxes_Price!$C$14)</f>
        <v>740800.54200569075</v>
      </c>
      <c r="AW10" s="41">
        <f>AW17*Inflation_WACC_Taxes_Price!$C$17*(1-Inflation_WACC_Taxes_Price!$C$14)</f>
        <v>656349.26800533186</v>
      </c>
      <c r="AX10" s="41">
        <f>AX17*Inflation_WACC_Taxes_Price!$C$17*(1-Inflation_WACC_Taxes_Price!$C$14)</f>
        <v>571897.99400497309</v>
      </c>
      <c r="AY10" s="41">
        <f>AY17*Inflation_WACC_Taxes_Price!$C$17*(1-Inflation_WACC_Taxes_Price!$C$14)</f>
        <v>487446.72000461427</v>
      </c>
      <c r="AZ10" s="41">
        <f>AZ17*Inflation_WACC_Taxes_Price!$C$17*(1-Inflation_WACC_Taxes_Price!$C$14)</f>
        <v>402995.44600425562</v>
      </c>
      <c r="BA10" s="41">
        <f>BA17*Inflation_WACC_Taxes_Price!$C$17*(1-Inflation_WACC_Taxes_Price!$C$14)</f>
        <v>318544.17200389685</v>
      </c>
      <c r="BB10" s="41">
        <f>BB17*Inflation_WACC_Taxes_Price!$C$17*(1-Inflation_WACC_Taxes_Price!$C$14)</f>
        <v>154945.90779750116</v>
      </c>
      <c r="BC10" s="41">
        <f>BC17*Inflation_WACC_Taxes_Price!$C$17*(1-Inflation_WACC_Taxes_Price!$C$14)</f>
        <v>21949.075905120197</v>
      </c>
      <c r="BD10" s="41">
        <f>BD17*Inflation_WACC_Taxes_Price!$C$17*(1-Inflation_WACC_Taxes_Price!$C$14)</f>
        <v>5162.435609477724</v>
      </c>
      <c r="BE10" s="41">
        <f>BE17*Inflation_WACC_Taxes_Price!$C$17*(1-Inflation_WACC_Taxes_Price!$C$14)</f>
        <v>0</v>
      </c>
      <c r="BF10" s="41">
        <f>BF17*Inflation_WACC_Taxes_Price!$C$17*(1-Inflation_WACC_Taxes_Price!$C$14)</f>
        <v>0</v>
      </c>
      <c r="BG10" s="41">
        <f>BG17*Inflation_WACC_Taxes_Price!$C$17*(1-Inflation_WACC_Taxes_Price!$C$14)</f>
        <v>0</v>
      </c>
      <c r="BH10" s="41">
        <f>BH17*Inflation_WACC_Taxes_Price!$C$17*(1-Inflation_WACC_Taxes_Price!$C$14)</f>
        <v>0</v>
      </c>
      <c r="BI10" s="41">
        <f>BI17*Inflation_WACC_Taxes_Price!$C$17*(1-Inflation_WACC_Taxes_Price!$C$14)</f>
        <v>0</v>
      </c>
      <c r="BJ10" s="41">
        <f>BJ17*Inflation_WACC_Taxes_Price!$C$17*(1-Inflation_WACC_Taxes_Price!$C$14)</f>
        <v>0</v>
      </c>
      <c r="BK10" s="41">
        <f>BK17*Inflation_WACC_Taxes_Price!$C$17*(1-Inflation_WACC_Taxes_Price!$C$14)</f>
        <v>0</v>
      </c>
      <c r="BL10" s="41">
        <f>BL17*Inflation_WACC_Taxes_Price!$C$17*(1-Inflation_WACC_Taxes_Price!$C$14)</f>
        <v>0</v>
      </c>
      <c r="BM10" s="41">
        <f>BM17*Inflation_WACC_Taxes_Price!$C$17*(1-Inflation_WACC_Taxes_Price!$C$14)</f>
        <v>0</v>
      </c>
      <c r="BN10" s="41">
        <f>BN17*Inflation_WACC_Taxes_Price!$C$17*(1-Inflation_WACC_Taxes_Price!$C$14)</f>
        <v>0</v>
      </c>
      <c r="BO10" s="41">
        <f>BO17*Inflation_WACC_Taxes_Price!$C$17*(1-Inflation_WACC_Taxes_Price!$C$14)</f>
        <v>0</v>
      </c>
      <c r="BP10" s="41">
        <f>BP17*Inflation_WACC_Taxes_Price!$C$17*(1-Inflation_WACC_Taxes_Price!$C$14)</f>
        <v>0</v>
      </c>
      <c r="BQ10" s="41">
        <f>BQ17*Inflation_WACC_Taxes_Price!$C$17*(1-Inflation_WACC_Taxes_Price!$C$14)</f>
        <v>0</v>
      </c>
      <c r="BR10" s="41">
        <f>BR17*Inflation_WACC_Taxes_Price!$C$17*(1-Inflation_WACC_Taxes_Price!$C$14)</f>
        <v>0</v>
      </c>
      <c r="BS10" s="41">
        <f>BS17*Inflation_WACC_Taxes_Price!$C$17*(1-Inflation_WACC_Taxes_Price!$C$14)</f>
        <v>0</v>
      </c>
      <c r="BT10" s="41">
        <f>BT17*Inflation_WACC_Taxes_Price!$C$17*(1-Inflation_WACC_Taxes_Price!$C$14)</f>
        <v>0</v>
      </c>
      <c r="BU10" s="41">
        <f>BU17*Inflation_WACC_Taxes_Price!$C$17*(1-Inflation_WACC_Taxes_Price!$C$14)</f>
        <v>0</v>
      </c>
      <c r="BV10" s="41">
        <f>BV17*Inflation_WACC_Taxes_Price!$C$17*(1-Inflation_WACC_Taxes_Price!$C$14)</f>
        <v>0</v>
      </c>
      <c r="BW10" s="41">
        <f>BW17*Inflation_WACC_Taxes_Price!$C$17*(1-Inflation_WACC_Taxes_Price!$C$14)</f>
        <v>0</v>
      </c>
      <c r="BX10" s="41">
        <f>BX17*Inflation_WACC_Taxes_Price!$C$17*(1-Inflation_WACC_Taxes_Price!$C$14)</f>
        <v>0</v>
      </c>
      <c r="BY10" s="41">
        <f>BY17*Inflation_WACC_Taxes_Price!$C$17*(1-Inflation_WACC_Taxes_Price!$C$14)</f>
        <v>0</v>
      </c>
      <c r="BZ10" s="41">
        <f>BZ17*Inflation_WACC_Taxes_Price!$C$17*(1-Inflation_WACC_Taxes_Price!$C$14)</f>
        <v>0</v>
      </c>
      <c r="CA10" s="41">
        <f>CA17*Inflation_WACC_Taxes_Price!$C$17*(1-Inflation_WACC_Taxes_Price!$C$14)</f>
        <v>0</v>
      </c>
      <c r="CB10" s="41">
        <f>CB17*Inflation_WACC_Taxes_Price!$C$17*(1-Inflation_WACC_Taxes_Price!$C$14)</f>
        <v>0</v>
      </c>
      <c r="CC10" s="41">
        <f>CC17*Inflation_WACC_Taxes_Price!$C$17*(1-Inflation_WACC_Taxes_Price!$C$14)</f>
        <v>0</v>
      </c>
      <c r="CD10" s="41">
        <f>CD17*Inflation_WACC_Taxes_Price!$C$17*(1-Inflation_WACC_Taxes_Price!$C$14)</f>
        <v>0</v>
      </c>
      <c r="CE10" s="41">
        <f>CE17*Inflation_WACC_Taxes_Price!$C$17*(1-Inflation_WACC_Taxes_Price!$C$14)</f>
        <v>0</v>
      </c>
      <c r="CF10" s="41">
        <f>CF17*Inflation_WACC_Taxes_Price!$C$17*(1-Inflation_WACC_Taxes_Price!$C$14)</f>
        <v>0</v>
      </c>
      <c r="CG10" s="41">
        <f>CG17*Inflation_WACC_Taxes_Price!$C$17*(1-Inflation_WACC_Taxes_Price!$C$14)</f>
        <v>0</v>
      </c>
      <c r="CH10" s="41">
        <f>CH17*Inflation_WACC_Taxes_Price!$C$17*(1-Inflation_WACC_Taxes_Price!$C$14)</f>
        <v>0</v>
      </c>
      <c r="CI10" s="41">
        <f>CI17*Inflation_WACC_Taxes_Price!$C$17*(1-Inflation_WACC_Taxes_Price!$C$14)</f>
        <v>0</v>
      </c>
      <c r="CJ10" s="41">
        <f>CJ17*Inflation_WACC_Taxes_Price!$C$17*(1-Inflation_WACC_Taxes_Price!$C$14)</f>
        <v>0</v>
      </c>
      <c r="CK10" s="41">
        <f>CK17*Inflation_WACC_Taxes_Price!$C$17*(1-Inflation_WACC_Taxes_Price!$C$14)</f>
        <v>0</v>
      </c>
      <c r="CL10" s="41">
        <f>CL17*Inflation_WACC_Taxes_Price!$C$17*(1-Inflation_WACC_Taxes_Price!$C$14)</f>
        <v>0</v>
      </c>
      <c r="CM10" s="41">
        <f>CM17*Inflation_WACC_Taxes_Price!$C$17*(1-Inflation_WACC_Taxes_Price!$C$14)</f>
        <v>0</v>
      </c>
      <c r="CN10" s="41">
        <f>CN17*Inflation_WACC_Taxes_Price!$C$17*(1-Inflation_WACC_Taxes_Price!$C$14)</f>
        <v>0</v>
      </c>
      <c r="CO10" s="41">
        <f>CO17*Inflation_WACC_Taxes_Price!$C$17*(1-Inflation_WACC_Taxes_Price!$C$14)</f>
        <v>0</v>
      </c>
      <c r="CP10" s="41">
        <f>CP17*Inflation_WACC_Taxes_Price!$C$17*(1-Inflation_WACC_Taxes_Price!$C$14)</f>
        <v>0</v>
      </c>
      <c r="CQ10" s="41">
        <f>CQ17*Inflation_WACC_Taxes_Price!$C$17*(1-Inflation_WACC_Taxes_Price!$C$14)</f>
        <v>0</v>
      </c>
      <c r="CR10" s="41">
        <f>CR17*Inflation_WACC_Taxes_Price!$C$17*(1-Inflation_WACC_Taxes_Price!$C$14)</f>
        <v>0</v>
      </c>
      <c r="CS10" s="41">
        <f>CS17*Inflation_WACC_Taxes_Price!$C$17*(1-Inflation_WACC_Taxes_Price!$C$14)</f>
        <v>0</v>
      </c>
      <c r="CT10" s="41">
        <f>CT17*Inflation_WACC_Taxes_Price!$C$17*(1-Inflation_WACC_Taxes_Price!$C$14)</f>
        <v>0</v>
      </c>
      <c r="CU10" s="41">
        <f>CU17*Inflation_WACC_Taxes_Price!$C$17*(1-Inflation_WACC_Taxes_Price!$C$14)</f>
        <v>0</v>
      </c>
      <c r="CV10" s="41">
        <f>CV17*Inflation_WACC_Taxes_Price!$C$17*(1-Inflation_WACC_Taxes_Price!$C$14)</f>
        <v>0</v>
      </c>
      <c r="CW10" s="41">
        <f>CW17*Inflation_WACC_Taxes_Price!$C$17*(1-Inflation_WACC_Taxes_Price!$C$14)</f>
        <v>0</v>
      </c>
      <c r="CX10" s="41">
        <f>CX17*Inflation_WACC_Taxes_Price!$C$17*(1-Inflation_WACC_Taxes_Price!$C$14)</f>
        <v>0</v>
      </c>
      <c r="CY10" s="41">
        <f>CY17*Inflation_WACC_Taxes_Price!$C$17*(1-Inflation_WACC_Taxes_Price!$C$14)</f>
        <v>0</v>
      </c>
      <c r="CZ10" s="41">
        <f>CZ17*Inflation_WACC_Taxes_Price!$C$17*(1-Inflation_WACC_Taxes_Price!$C$14)</f>
        <v>0</v>
      </c>
      <c r="DA10" s="41">
        <f>DA17*Inflation_WACC_Taxes_Price!$C$17*(1-Inflation_WACC_Taxes_Price!$C$14)</f>
        <v>0</v>
      </c>
      <c r="DB10" s="41">
        <f>DB17*Inflation_WACC_Taxes_Price!$C$17*(1-Inflation_WACC_Taxes_Price!$C$14)</f>
        <v>0</v>
      </c>
      <c r="DC10" s="41">
        <f>DC17*Inflation_WACC_Taxes_Price!$C$17*(1-Inflation_WACC_Taxes_Price!$C$14)</f>
        <v>0</v>
      </c>
    </row>
    <row r="11" spans="2:107" x14ac:dyDescent="0.35">
      <c r="B11" s="40" t="s">
        <v>99</v>
      </c>
      <c r="H11" s="41">
        <f>H17*Inflation_WACC_Taxes_Price!$C$11*Inflation_WACC_Taxes_Price!$C$14</f>
        <v>125903.40889857669</v>
      </c>
      <c r="I11" s="41">
        <f>I17*Inflation_WACC_Taxes_Price!$C$11*Inflation_WACC_Taxes_Price!$C$14</f>
        <v>2002066.4133445779</v>
      </c>
      <c r="J11" s="41">
        <f>J17*Inflation_WACC_Taxes_Price!$C$11*Inflation_WACC_Taxes_Price!$C$14</f>
        <v>3868216.7199454764</v>
      </c>
      <c r="K11" s="41">
        <f>K17*Inflation_WACC_Taxes_Price!$C$11*Inflation_WACC_Taxes_Price!$C$14</f>
        <v>4558008.1067872513</v>
      </c>
      <c r="L11" s="41">
        <f>L17*Inflation_WACC_Taxes_Price!$C$11*Inflation_WACC_Taxes_Price!$C$14</f>
        <v>5075230.0751927607</v>
      </c>
      <c r="M11" s="41">
        <f>M17*Inflation_WACC_Taxes_Price!$C$11*Inflation_WACC_Taxes_Price!$C$14</f>
        <v>4961872.6604271783</v>
      </c>
      <c r="N11" s="41">
        <f>N17*Inflation_WACC_Taxes_Price!$C$11*Inflation_WACC_Taxes_Price!$C$14</f>
        <v>4848515.2456615968</v>
      </c>
      <c r="O11" s="41">
        <f>O17*Inflation_WACC_Taxes_Price!$C$11*Inflation_WACC_Taxes_Price!$C$14</f>
        <v>4735157.8308960134</v>
      </c>
      <c r="P11" s="41">
        <f>P17*Inflation_WACC_Taxes_Price!$C$11*Inflation_WACC_Taxes_Price!$C$14</f>
        <v>4621800.416130431</v>
      </c>
      <c r="Q11" s="41">
        <f>Q17*Inflation_WACC_Taxes_Price!$C$11*Inflation_WACC_Taxes_Price!$C$14</f>
        <v>4508443.0013648486</v>
      </c>
      <c r="R11" s="41">
        <f>R17*Inflation_WACC_Taxes_Price!$C$11*Inflation_WACC_Taxes_Price!$C$14</f>
        <v>4395085.5865992662</v>
      </c>
      <c r="S11" s="41">
        <f>S17*Inflation_WACC_Taxes_Price!$C$11*Inflation_WACC_Taxes_Price!$C$14</f>
        <v>4281728.1718336837</v>
      </c>
      <c r="T11" s="41">
        <f>T17*Inflation_WACC_Taxes_Price!$C$11*Inflation_WACC_Taxes_Price!$C$14</f>
        <v>4168370.7570681013</v>
      </c>
      <c r="U11" s="41">
        <f>U17*Inflation_WACC_Taxes_Price!$C$11*Inflation_WACC_Taxes_Price!$C$14</f>
        <v>4055013.3423025194</v>
      </c>
      <c r="V11" s="41">
        <f>V17*Inflation_WACC_Taxes_Price!$C$11*Inflation_WACC_Taxes_Price!$C$14</f>
        <v>3941655.9275369369</v>
      </c>
      <c r="W11" s="41">
        <f>W17*Inflation_WACC_Taxes_Price!$C$11*Inflation_WACC_Taxes_Price!$C$14</f>
        <v>3828298.5127713555</v>
      </c>
      <c r="X11" s="41">
        <f>X17*Inflation_WACC_Taxes_Price!$C$11*Inflation_WACC_Taxes_Price!$C$14</f>
        <v>3714941.0980057726</v>
      </c>
      <c r="Y11" s="41">
        <f>Y17*Inflation_WACC_Taxes_Price!$C$11*Inflation_WACC_Taxes_Price!$C$14</f>
        <v>3601583.6832401897</v>
      </c>
      <c r="Z11" s="41">
        <f>Z17*Inflation_WACC_Taxes_Price!$C$11*Inflation_WACC_Taxes_Price!$C$14</f>
        <v>3488226.2684746073</v>
      </c>
      <c r="AA11" s="41">
        <f>AA17*Inflation_WACC_Taxes_Price!$C$11*Inflation_WACC_Taxes_Price!$C$14</f>
        <v>3374868.8537090253</v>
      </c>
      <c r="AB11" s="41">
        <f>AB17*Inflation_WACC_Taxes_Price!$C$11*Inflation_WACC_Taxes_Price!$C$14</f>
        <v>3261511.4389434438</v>
      </c>
      <c r="AC11" s="41">
        <f>AC17*Inflation_WACC_Taxes_Price!$C$11*Inflation_WACC_Taxes_Price!$C$14</f>
        <v>3148154.0241778619</v>
      </c>
      <c r="AD11" s="41">
        <f>AD17*Inflation_WACC_Taxes_Price!$C$11*Inflation_WACC_Taxes_Price!$C$14</f>
        <v>3034796.609412279</v>
      </c>
      <c r="AE11" s="41">
        <f>AE17*Inflation_WACC_Taxes_Price!$C$11*Inflation_WACC_Taxes_Price!$C$14</f>
        <v>2921439.1946466975</v>
      </c>
      <c r="AF11" s="41">
        <f>AF17*Inflation_WACC_Taxes_Price!$C$11*Inflation_WACC_Taxes_Price!$C$14</f>
        <v>2808081.779881116</v>
      </c>
      <c r="AG11" s="41">
        <f>AG17*Inflation_WACC_Taxes_Price!$C$11*Inflation_WACC_Taxes_Price!$C$14</f>
        <v>2694724.3651155327</v>
      </c>
      <c r="AH11" s="41">
        <f>AH17*Inflation_WACC_Taxes_Price!$C$11*Inflation_WACC_Taxes_Price!$C$14</f>
        <v>2581366.9503499512</v>
      </c>
      <c r="AI11" s="41">
        <f>AI17*Inflation_WACC_Taxes_Price!$C$11*Inflation_WACC_Taxes_Price!$C$14</f>
        <v>2468009.5355843683</v>
      </c>
      <c r="AJ11" s="41">
        <f>AJ17*Inflation_WACC_Taxes_Price!$C$11*Inflation_WACC_Taxes_Price!$C$14</f>
        <v>2354652.1208187859</v>
      </c>
      <c r="AK11" s="41">
        <f>AK17*Inflation_WACC_Taxes_Price!$C$11*Inflation_WACC_Taxes_Price!$C$14</f>
        <v>2241294.7060532039</v>
      </c>
      <c r="AL11" s="41">
        <f>AL17*Inflation_WACC_Taxes_Price!$C$11*Inflation_WACC_Taxes_Price!$C$14</f>
        <v>2127937.2912876215</v>
      </c>
      <c r="AM11" s="41">
        <f>AM17*Inflation_WACC_Taxes_Price!$C$11*Inflation_WACC_Taxes_Price!$C$14</f>
        <v>2014579.8765220398</v>
      </c>
      <c r="AN11" s="41">
        <f>AN17*Inflation_WACC_Taxes_Price!$C$11*Inflation_WACC_Taxes_Price!$C$14</f>
        <v>1901222.4617564578</v>
      </c>
      <c r="AO11" s="41">
        <f>AO17*Inflation_WACC_Taxes_Price!$C$11*Inflation_WACC_Taxes_Price!$C$14</f>
        <v>1787865.0469908756</v>
      </c>
      <c r="AP11" s="41">
        <f>AP17*Inflation_WACC_Taxes_Price!$C$11*Inflation_WACC_Taxes_Price!$C$14</f>
        <v>1674507.6322252937</v>
      </c>
      <c r="AQ11" s="41">
        <f>AQ17*Inflation_WACC_Taxes_Price!$C$11*Inflation_WACC_Taxes_Price!$C$14</f>
        <v>1561150.2174597108</v>
      </c>
      <c r="AR11" s="41">
        <f>AR17*Inflation_WACC_Taxes_Price!$C$11*Inflation_WACC_Taxes_Price!$C$14</f>
        <v>1447792.8026941284</v>
      </c>
      <c r="AS11" s="41">
        <f>AS17*Inflation_WACC_Taxes_Price!$C$11*Inflation_WACC_Taxes_Price!$C$14</f>
        <v>1334435.3879285462</v>
      </c>
      <c r="AT11" s="41">
        <f>AT17*Inflation_WACC_Taxes_Price!$C$11*Inflation_WACC_Taxes_Price!$C$14</f>
        <v>1221077.9731629638</v>
      </c>
      <c r="AU11" s="41">
        <f>AU17*Inflation_WACC_Taxes_Price!$C$11*Inflation_WACC_Taxes_Price!$C$14</f>
        <v>1107720.5583973818</v>
      </c>
      <c r="AV11" s="41">
        <f>AV17*Inflation_WACC_Taxes_Price!$C$11*Inflation_WACC_Taxes_Price!$C$14</f>
        <v>994363.14363179961</v>
      </c>
      <c r="AW11" s="41">
        <f>AW17*Inflation_WACC_Taxes_Price!$C$11*Inflation_WACC_Taxes_Price!$C$14</f>
        <v>881005.72886621731</v>
      </c>
      <c r="AX11" s="41">
        <f>AX17*Inflation_WACC_Taxes_Price!$C$11*Inflation_WACC_Taxes_Price!$C$14</f>
        <v>767648.31410063501</v>
      </c>
      <c r="AY11" s="41">
        <f>AY17*Inflation_WACC_Taxes_Price!$C$11*Inflation_WACC_Taxes_Price!$C$14</f>
        <v>654290.8993350527</v>
      </c>
      <c r="AZ11" s="41">
        <f>AZ17*Inflation_WACC_Taxes_Price!$C$11*Inflation_WACC_Taxes_Price!$C$14</f>
        <v>540933.48456947051</v>
      </c>
      <c r="BA11" s="41">
        <f>BA17*Inflation_WACC_Taxes_Price!$C$11*Inflation_WACC_Taxes_Price!$C$14</f>
        <v>427576.06980388827</v>
      </c>
      <c r="BB11" s="41">
        <f>BB17*Inflation_WACC_Taxes_Price!$C$11*Inflation_WACC_Taxes_Price!$C$14</f>
        <v>207981.08429194786</v>
      </c>
      <c r="BC11" s="41">
        <f>BC17*Inflation_WACC_Taxes_Price!$C$11*Inflation_WACC_Taxes_Price!$C$14</f>
        <v>29461.846852510331</v>
      </c>
      <c r="BD11" s="41">
        <f>BD17*Inflation_WACC_Taxes_Price!$C$11*Inflation_WACC_Taxes_Price!$C$14</f>
        <v>6929.4437711110386</v>
      </c>
      <c r="BE11" s="41">
        <f>BE17*Inflation_WACC_Taxes_Price!$C$11*Inflation_WACC_Taxes_Price!$C$14</f>
        <v>0</v>
      </c>
      <c r="BF11" s="41">
        <f>BF17*Inflation_WACC_Taxes_Price!$C$11*Inflation_WACC_Taxes_Price!$C$14</f>
        <v>0</v>
      </c>
      <c r="BG11" s="41">
        <f>BG17*Inflation_WACC_Taxes_Price!$C$11*Inflation_WACC_Taxes_Price!$C$14</f>
        <v>0</v>
      </c>
      <c r="BH11" s="41">
        <f>BH17*Inflation_WACC_Taxes_Price!$C$11*Inflation_WACC_Taxes_Price!$C$14</f>
        <v>0</v>
      </c>
      <c r="BI11" s="41">
        <f>BI17*Inflation_WACC_Taxes_Price!$C$11*Inflation_WACC_Taxes_Price!$C$14</f>
        <v>0</v>
      </c>
      <c r="BJ11" s="41">
        <f>BJ17*Inflation_WACC_Taxes_Price!$C$11*Inflation_WACC_Taxes_Price!$C$14</f>
        <v>0</v>
      </c>
      <c r="BK11" s="41">
        <f>BK17*Inflation_WACC_Taxes_Price!$C$11*Inflation_WACC_Taxes_Price!$C$14</f>
        <v>0</v>
      </c>
      <c r="BL11" s="41">
        <f>BL17*Inflation_WACC_Taxes_Price!$C$11*Inflation_WACC_Taxes_Price!$C$14</f>
        <v>0</v>
      </c>
      <c r="BM11" s="41">
        <f>BM17*Inflation_WACC_Taxes_Price!$C$11*Inflation_WACC_Taxes_Price!$C$14</f>
        <v>0</v>
      </c>
      <c r="BN11" s="41">
        <f>BN17*Inflation_WACC_Taxes_Price!$C$11*Inflation_WACC_Taxes_Price!$C$14</f>
        <v>0</v>
      </c>
      <c r="BO11" s="41">
        <f>BO17*Inflation_WACC_Taxes_Price!$C$11*Inflation_WACC_Taxes_Price!$C$14</f>
        <v>0</v>
      </c>
      <c r="BP11" s="41">
        <f>BP17*Inflation_WACC_Taxes_Price!$C$11*Inflation_WACC_Taxes_Price!$C$14</f>
        <v>0</v>
      </c>
      <c r="BQ11" s="41">
        <f>BQ17*Inflation_WACC_Taxes_Price!$C$11*Inflation_WACC_Taxes_Price!$C$14</f>
        <v>0</v>
      </c>
      <c r="BR11" s="41">
        <f>BR17*Inflation_WACC_Taxes_Price!$C$11*Inflation_WACC_Taxes_Price!$C$14</f>
        <v>0</v>
      </c>
      <c r="BS11" s="41">
        <f>BS17*Inflation_WACC_Taxes_Price!$C$11*Inflation_WACC_Taxes_Price!$C$14</f>
        <v>0</v>
      </c>
      <c r="BT11" s="41">
        <f>BT17*Inflation_WACC_Taxes_Price!$C$11*Inflation_WACC_Taxes_Price!$C$14</f>
        <v>0</v>
      </c>
      <c r="BU11" s="41">
        <f>BU17*Inflation_WACC_Taxes_Price!$C$11*Inflation_WACC_Taxes_Price!$C$14</f>
        <v>0</v>
      </c>
      <c r="BV11" s="41">
        <f>BV17*Inflation_WACC_Taxes_Price!$C$11*Inflation_WACC_Taxes_Price!$C$14</f>
        <v>0</v>
      </c>
      <c r="BW11" s="41">
        <f>BW17*Inflation_WACC_Taxes_Price!$C$11*Inflation_WACC_Taxes_Price!$C$14</f>
        <v>0</v>
      </c>
      <c r="BX11" s="41">
        <f>BX17*Inflation_WACC_Taxes_Price!$C$11*Inflation_WACC_Taxes_Price!$C$14</f>
        <v>0</v>
      </c>
      <c r="BY11" s="41">
        <f>BY17*Inflation_WACC_Taxes_Price!$C$11*Inflation_WACC_Taxes_Price!$C$14</f>
        <v>0</v>
      </c>
      <c r="BZ11" s="41">
        <f>BZ17*Inflation_WACC_Taxes_Price!$C$11*Inflation_WACC_Taxes_Price!$C$14</f>
        <v>0</v>
      </c>
      <c r="CA11" s="41">
        <f>CA17*Inflation_WACC_Taxes_Price!$C$11*Inflation_WACC_Taxes_Price!$C$14</f>
        <v>0</v>
      </c>
      <c r="CB11" s="41">
        <f>CB17*Inflation_WACC_Taxes_Price!$C$11*Inflation_WACC_Taxes_Price!$C$14</f>
        <v>0</v>
      </c>
      <c r="CC11" s="41">
        <f>CC17*Inflation_WACC_Taxes_Price!$C$11*Inflation_WACC_Taxes_Price!$C$14</f>
        <v>0</v>
      </c>
      <c r="CD11" s="41">
        <f>CD17*Inflation_WACC_Taxes_Price!$C$11*Inflation_WACC_Taxes_Price!$C$14</f>
        <v>0</v>
      </c>
      <c r="CE11" s="41">
        <f>CE17*Inflation_WACC_Taxes_Price!$C$11*Inflation_WACC_Taxes_Price!$C$14</f>
        <v>0</v>
      </c>
      <c r="CF11" s="41">
        <f>CF17*Inflation_WACC_Taxes_Price!$C$11*Inflation_WACC_Taxes_Price!$C$14</f>
        <v>0</v>
      </c>
      <c r="CG11" s="41">
        <f>CG17*Inflation_WACC_Taxes_Price!$C$11*Inflation_WACC_Taxes_Price!$C$14</f>
        <v>0</v>
      </c>
      <c r="CH11" s="41">
        <f>CH17*Inflation_WACC_Taxes_Price!$C$11*Inflation_WACC_Taxes_Price!$C$14</f>
        <v>0</v>
      </c>
      <c r="CI11" s="41">
        <f>CI17*Inflation_WACC_Taxes_Price!$C$11*Inflation_WACC_Taxes_Price!$C$14</f>
        <v>0</v>
      </c>
      <c r="CJ11" s="41">
        <f>CJ17*Inflation_WACC_Taxes_Price!$C$11*Inflation_WACC_Taxes_Price!$C$14</f>
        <v>0</v>
      </c>
      <c r="CK11" s="41">
        <f>CK17*Inflation_WACC_Taxes_Price!$C$11*Inflation_WACC_Taxes_Price!$C$14</f>
        <v>0</v>
      </c>
      <c r="CL11" s="41">
        <f>CL17*Inflation_WACC_Taxes_Price!$C$11*Inflation_WACC_Taxes_Price!$C$14</f>
        <v>0</v>
      </c>
      <c r="CM11" s="41">
        <f>CM17*Inflation_WACC_Taxes_Price!$C$11*Inflation_WACC_Taxes_Price!$C$14</f>
        <v>0</v>
      </c>
      <c r="CN11" s="41">
        <f>CN17*Inflation_WACC_Taxes_Price!$C$11*Inflation_WACC_Taxes_Price!$C$14</f>
        <v>0</v>
      </c>
      <c r="CO11" s="41">
        <f>CO17*Inflation_WACC_Taxes_Price!$C$11*Inflation_WACC_Taxes_Price!$C$14</f>
        <v>0</v>
      </c>
      <c r="CP11" s="41">
        <f>CP17*Inflation_WACC_Taxes_Price!$C$11*Inflation_WACC_Taxes_Price!$C$14</f>
        <v>0</v>
      </c>
      <c r="CQ11" s="41">
        <f>CQ17*Inflation_WACC_Taxes_Price!$C$11*Inflation_WACC_Taxes_Price!$C$14</f>
        <v>0</v>
      </c>
      <c r="CR11" s="41">
        <f>CR17*Inflation_WACC_Taxes_Price!$C$11*Inflation_WACC_Taxes_Price!$C$14</f>
        <v>0</v>
      </c>
      <c r="CS11" s="41">
        <f>CS17*Inflation_WACC_Taxes_Price!$C$11*Inflation_WACC_Taxes_Price!$C$14</f>
        <v>0</v>
      </c>
      <c r="CT11" s="41">
        <f>CT17*Inflation_WACC_Taxes_Price!$C$11*Inflation_WACC_Taxes_Price!$C$14</f>
        <v>0</v>
      </c>
      <c r="CU11" s="41">
        <f>CU17*Inflation_WACC_Taxes_Price!$C$11*Inflation_WACC_Taxes_Price!$C$14</f>
        <v>0</v>
      </c>
      <c r="CV11" s="41">
        <f>CV17*Inflation_WACC_Taxes_Price!$C$11*Inflation_WACC_Taxes_Price!$C$14</f>
        <v>0</v>
      </c>
      <c r="CW11" s="41">
        <f>CW17*Inflation_WACC_Taxes_Price!$C$11*Inflation_WACC_Taxes_Price!$C$14</f>
        <v>0</v>
      </c>
      <c r="CX11" s="41">
        <f>CX17*Inflation_WACC_Taxes_Price!$C$11*Inflation_WACC_Taxes_Price!$C$14</f>
        <v>0</v>
      </c>
      <c r="CY11" s="41">
        <f>CY17*Inflation_WACC_Taxes_Price!$C$11*Inflation_WACC_Taxes_Price!$C$14</f>
        <v>0</v>
      </c>
      <c r="CZ11" s="41">
        <f>CZ17*Inflation_WACC_Taxes_Price!$C$11*Inflation_WACC_Taxes_Price!$C$14</f>
        <v>0</v>
      </c>
      <c r="DA11" s="41">
        <f>DA17*Inflation_WACC_Taxes_Price!$C$11*Inflation_WACC_Taxes_Price!$C$14</f>
        <v>0</v>
      </c>
      <c r="DB11" s="41">
        <f>DB17*Inflation_WACC_Taxes_Price!$C$11*Inflation_WACC_Taxes_Price!$C$14</f>
        <v>0</v>
      </c>
      <c r="DC11" s="41">
        <f>DC17*Inflation_WACC_Taxes_Price!$C$11*Inflation_WACC_Taxes_Price!$C$14</f>
        <v>0</v>
      </c>
    </row>
    <row r="12" spans="2:107" x14ac:dyDescent="0.35">
      <c r="B12" s="40" t="s">
        <v>101</v>
      </c>
      <c r="H12" s="41">
        <f>H24</f>
        <v>45393.746065473228</v>
      </c>
      <c r="I12" s="41">
        <f t="shared" ref="I12:BT12" si="4">I24</f>
        <v>-1720416.8777355219</v>
      </c>
      <c r="J12" s="41">
        <f t="shared" si="4"/>
        <v>-643374.72403593012</v>
      </c>
      <c r="K12" s="41">
        <f t="shared" si="4"/>
        <v>-491752.47589795949</v>
      </c>
      <c r="L12" s="41">
        <f t="shared" si="4"/>
        <v>-415618.4521937336</v>
      </c>
      <c r="M12" s="41">
        <f t="shared" si="4"/>
        <v>-186028.72471234764</v>
      </c>
      <c r="N12" s="41">
        <f t="shared" si="4"/>
        <v>21924.195736474689</v>
      </c>
      <c r="O12" s="41">
        <f t="shared" si="4"/>
        <v>209971.25371533481</v>
      </c>
      <c r="P12" s="41">
        <f t="shared" si="4"/>
        <v>379704.91822183132</v>
      </c>
      <c r="Q12" s="41">
        <f t="shared" si="4"/>
        <v>532590.26073375356</v>
      </c>
      <c r="R12" s="41">
        <f t="shared" si="4"/>
        <v>669975.14701066702</v>
      </c>
      <c r="S12" s="41">
        <f t="shared" si="4"/>
        <v>793099.6135513729</v>
      </c>
      <c r="T12" s="41">
        <f t="shared" si="4"/>
        <v>903104.49393476697</v>
      </c>
      <c r="U12" s="41">
        <f t="shared" si="4"/>
        <v>1001039.3550534348</v>
      </c>
      <c r="V12" s="41">
        <f t="shared" si="4"/>
        <v>1087869.7984485542</v>
      </c>
      <c r="W12" s="41">
        <f t="shared" si="4"/>
        <v>1164484.1775380096</v>
      </c>
      <c r="X12" s="41">
        <f t="shared" si="4"/>
        <v>1231699.7774662531</v>
      </c>
      <c r="Y12" s="41">
        <f t="shared" si="4"/>
        <v>1290268.5005661822</v>
      </c>
      <c r="Z12" s="41">
        <f t="shared" si="4"/>
        <v>1340882.0969840623</v>
      </c>
      <c r="AA12" s="41">
        <f t="shared" si="4"/>
        <v>1384176.9768544573</v>
      </c>
      <c r="AB12" s="41">
        <f t="shared" si="4"/>
        <v>1420738.637501166</v>
      </c>
      <c r="AC12" s="41">
        <f t="shared" si="4"/>
        <v>1451105.7364620827</v>
      </c>
      <c r="AD12" s="41">
        <f t="shared" si="4"/>
        <v>1475773.838672071</v>
      </c>
      <c r="AE12" s="41">
        <f t="shared" si="4"/>
        <v>1495198.8638712058</v>
      </c>
      <c r="AF12" s="41">
        <f t="shared" si="4"/>
        <v>1509800.258220355</v>
      </c>
      <c r="AG12" s="41">
        <f t="shared" si="4"/>
        <v>1519963.9121875169</v>
      </c>
      <c r="AH12" s="41">
        <f t="shared" si="4"/>
        <v>1526044.8450032515</v>
      </c>
      <c r="AI12" s="41">
        <f t="shared" si="4"/>
        <v>1528369.6743596715</v>
      </c>
      <c r="AJ12" s="41">
        <f t="shared" si="4"/>
        <v>1527238.888533524</v>
      </c>
      <c r="AK12" s="41">
        <f t="shared" si="4"/>
        <v>1522928.9367394128</v>
      </c>
      <c r="AL12" s="41">
        <f t="shared" si="4"/>
        <v>1515694.1522547761</v>
      </c>
      <c r="AM12" s="41">
        <f t="shared" si="4"/>
        <v>1505768.5216948553</v>
      </c>
      <c r="AN12" s="41">
        <f t="shared" si="4"/>
        <v>1493367.3127456733</v>
      </c>
      <c r="AO12" s="41">
        <f t="shared" si="4"/>
        <v>1478688.5716783709</v>
      </c>
      <c r="AP12" s="41">
        <f t="shared" si="4"/>
        <v>1461914.5010623981</v>
      </c>
      <c r="AQ12" s="41">
        <f t="shared" si="4"/>
        <v>1443212.7272616473</v>
      </c>
      <c r="AR12" s="41">
        <f t="shared" si="4"/>
        <v>1422737.4665309025</v>
      </c>
      <c r="AS12" s="41">
        <f t="shared" si="4"/>
        <v>1400630.5978245621</v>
      </c>
      <c r="AT12" s="41">
        <f t="shared" si="4"/>
        <v>1377022.6497806741</v>
      </c>
      <c r="AU12" s="41">
        <f t="shared" si="4"/>
        <v>1352033.7087462421</v>
      </c>
      <c r="AV12" s="41">
        <f t="shared" si="4"/>
        <v>1325774.2541605099</v>
      </c>
      <c r="AW12" s="41">
        <f t="shared" si="4"/>
        <v>1298345.9271075814</v>
      </c>
      <c r="AX12" s="41">
        <f t="shared" si="4"/>
        <v>1269842.2373848322</v>
      </c>
      <c r="AY12" s="41">
        <f t="shared" si="4"/>
        <v>1240349.2140058482</v>
      </c>
      <c r="AZ12" s="41">
        <f t="shared" si="4"/>
        <v>1209946.003663128</v>
      </c>
      <c r="BA12" s="41">
        <f t="shared" si="4"/>
        <v>1178705.4213137706</v>
      </c>
      <c r="BB12" s="41">
        <f t="shared" si="4"/>
        <v>-50907.189400593204</v>
      </c>
      <c r="BC12" s="41">
        <f t="shared" si="4"/>
        <v>222773.16692329687</v>
      </c>
      <c r="BD12" s="41">
        <f t="shared" si="4"/>
        <v>-164591.32456313263</v>
      </c>
      <c r="BE12" s="41">
        <f t="shared" si="4"/>
        <v>0</v>
      </c>
      <c r="BF12" s="41">
        <f t="shared" si="4"/>
        <v>0</v>
      </c>
      <c r="BG12" s="41">
        <f t="shared" si="4"/>
        <v>0</v>
      </c>
      <c r="BH12" s="41">
        <f t="shared" si="4"/>
        <v>0</v>
      </c>
      <c r="BI12" s="41">
        <f t="shared" si="4"/>
        <v>0</v>
      </c>
      <c r="BJ12" s="41">
        <f t="shared" si="4"/>
        <v>0</v>
      </c>
      <c r="BK12" s="41">
        <f t="shared" si="4"/>
        <v>0</v>
      </c>
      <c r="BL12" s="41">
        <f t="shared" si="4"/>
        <v>0</v>
      </c>
      <c r="BM12" s="41">
        <f t="shared" si="4"/>
        <v>0</v>
      </c>
      <c r="BN12" s="41">
        <f t="shared" si="4"/>
        <v>0</v>
      </c>
      <c r="BO12" s="41">
        <f t="shared" si="4"/>
        <v>0</v>
      </c>
      <c r="BP12" s="41">
        <f t="shared" si="4"/>
        <v>0</v>
      </c>
      <c r="BQ12" s="41">
        <f t="shared" si="4"/>
        <v>0</v>
      </c>
      <c r="BR12" s="41">
        <f t="shared" si="4"/>
        <v>0</v>
      </c>
      <c r="BS12" s="41">
        <f t="shared" si="4"/>
        <v>0</v>
      </c>
      <c r="BT12" s="41">
        <f t="shared" si="4"/>
        <v>0</v>
      </c>
      <c r="BU12" s="41">
        <f t="shared" ref="BU12:DC12" si="5">BU24</f>
        <v>0</v>
      </c>
      <c r="BV12" s="41">
        <f t="shared" si="5"/>
        <v>0</v>
      </c>
      <c r="BW12" s="41">
        <f t="shared" si="5"/>
        <v>0</v>
      </c>
      <c r="BX12" s="41">
        <f t="shared" si="5"/>
        <v>0</v>
      </c>
      <c r="BY12" s="41">
        <f t="shared" si="5"/>
        <v>0</v>
      </c>
      <c r="BZ12" s="41">
        <f t="shared" si="5"/>
        <v>0</v>
      </c>
      <c r="CA12" s="41">
        <f t="shared" si="5"/>
        <v>0</v>
      </c>
      <c r="CB12" s="41">
        <f t="shared" si="5"/>
        <v>0</v>
      </c>
      <c r="CC12" s="41">
        <f t="shared" si="5"/>
        <v>0</v>
      </c>
      <c r="CD12" s="41">
        <f t="shared" si="5"/>
        <v>0</v>
      </c>
      <c r="CE12" s="41">
        <f t="shared" si="5"/>
        <v>0</v>
      </c>
      <c r="CF12" s="41">
        <f t="shared" si="5"/>
        <v>0</v>
      </c>
      <c r="CG12" s="41">
        <f t="shared" si="5"/>
        <v>0</v>
      </c>
      <c r="CH12" s="41">
        <f t="shared" si="5"/>
        <v>0</v>
      </c>
      <c r="CI12" s="41">
        <f t="shared" si="5"/>
        <v>0</v>
      </c>
      <c r="CJ12" s="41">
        <f t="shared" si="5"/>
        <v>0</v>
      </c>
      <c r="CK12" s="41">
        <f t="shared" si="5"/>
        <v>0</v>
      </c>
      <c r="CL12" s="41">
        <f t="shared" si="5"/>
        <v>0</v>
      </c>
      <c r="CM12" s="41">
        <f t="shared" si="5"/>
        <v>0</v>
      </c>
      <c r="CN12" s="41">
        <f t="shared" si="5"/>
        <v>0</v>
      </c>
      <c r="CO12" s="41">
        <f t="shared" si="5"/>
        <v>0</v>
      </c>
      <c r="CP12" s="41">
        <f t="shared" si="5"/>
        <v>0</v>
      </c>
      <c r="CQ12" s="41">
        <f t="shared" si="5"/>
        <v>0</v>
      </c>
      <c r="CR12" s="41">
        <f t="shared" si="5"/>
        <v>0</v>
      </c>
      <c r="CS12" s="41">
        <f t="shared" si="5"/>
        <v>0</v>
      </c>
      <c r="CT12" s="41">
        <f t="shared" si="5"/>
        <v>0</v>
      </c>
      <c r="CU12" s="41">
        <f t="shared" si="5"/>
        <v>0</v>
      </c>
      <c r="CV12" s="41">
        <f t="shared" si="5"/>
        <v>0</v>
      </c>
      <c r="CW12" s="41">
        <f t="shared" si="5"/>
        <v>0</v>
      </c>
      <c r="CX12" s="41">
        <f t="shared" si="5"/>
        <v>0</v>
      </c>
      <c r="CY12" s="41">
        <f t="shared" si="5"/>
        <v>0</v>
      </c>
      <c r="CZ12" s="41">
        <f t="shared" si="5"/>
        <v>0</v>
      </c>
      <c r="DA12" s="41">
        <f t="shared" si="5"/>
        <v>0</v>
      </c>
      <c r="DB12" s="41">
        <f t="shared" si="5"/>
        <v>0</v>
      </c>
      <c r="DC12" s="41">
        <f t="shared" si="5"/>
        <v>0</v>
      </c>
    </row>
    <row r="13" spans="2:107" s="50" customFormat="1" x14ac:dyDescent="0.35">
      <c r="B13" s="49" t="s">
        <v>143</v>
      </c>
      <c r="H13" s="51">
        <f t="shared" ref="H13:AM13" si="6">SUM(H6:H12)</f>
        <v>265095.19459348958</v>
      </c>
      <c r="I13" s="51">
        <f t="shared" si="6"/>
        <v>3376235.5775628928</v>
      </c>
      <c r="J13" s="51">
        <f t="shared" si="6"/>
        <v>9065572.4562968686</v>
      </c>
      <c r="K13" s="51">
        <f t="shared" si="6"/>
        <v>11128730.788872473</v>
      </c>
      <c r="L13" s="51">
        <f t="shared" si="6"/>
        <v>12510444.468639363</v>
      </c>
      <c r="M13" s="51">
        <f t="shared" si="6"/>
        <v>12560644.894610809</v>
      </c>
      <c r="N13" s="51">
        <f t="shared" si="6"/>
        <v>12589576.901294813</v>
      </c>
      <c r="O13" s="51">
        <f t="shared" si="6"/>
        <v>12598978.801008871</v>
      </c>
      <c r="P13" s="51">
        <f t="shared" si="6"/>
        <v>12590450.577860592</v>
      </c>
      <c r="Q13" s="51">
        <f t="shared" si="6"/>
        <v>12565464.96873996</v>
      </c>
      <c r="R13" s="51">
        <f t="shared" si="6"/>
        <v>12525377.658126989</v>
      </c>
      <c r="S13" s="51">
        <f t="shared" si="6"/>
        <v>12471436.65761533</v>
      </c>
      <c r="T13" s="51">
        <f t="shared" si="6"/>
        <v>12404790.935380634</v>
      </c>
      <c r="U13" s="51">
        <f t="shared" si="6"/>
        <v>12326498.355604166</v>
      </c>
      <c r="V13" s="51">
        <f t="shared" si="6"/>
        <v>12237532.983061567</v>
      </c>
      <c r="W13" s="51">
        <f t="shared" si="6"/>
        <v>12138791.803669868</v>
      </c>
      <c r="X13" s="51">
        <f t="shared" si="6"/>
        <v>12031100.907722652</v>
      </c>
      <c r="Y13" s="51">
        <f t="shared" si="6"/>
        <v>11915221.178804932</v>
      </c>
      <c r="Z13" s="51">
        <f t="shared" si="6"/>
        <v>11791853.527940128</v>
      </c>
      <c r="AA13" s="51">
        <f t="shared" si="6"/>
        <v>11661643.709357506</v>
      </c>
      <c r="AB13" s="51">
        <f t="shared" si="6"/>
        <v>11525186.751357455</v>
      </c>
      <c r="AC13" s="51">
        <f t="shared" si="6"/>
        <v>11383031.033073997</v>
      </c>
      <c r="AD13" s="51">
        <f t="shared" si="6"/>
        <v>11235682.035470039</v>
      </c>
      <c r="AE13" s="51">
        <f t="shared" si="6"/>
        <v>11083605.792634271</v>
      </c>
      <c r="AF13" s="51">
        <f t="shared" si="6"/>
        <v>10927232.067363139</v>
      </c>
      <c r="AG13" s="51">
        <f t="shared" si="6"/>
        <v>10766957.273092926</v>
      </c>
      <c r="AH13" s="51">
        <f t="shared" si="6"/>
        <v>10603147.162481863</v>
      </c>
      <c r="AI13" s="51">
        <f t="shared" si="6"/>
        <v>10436139.301318265</v>
      </c>
      <c r="AJ13" s="51">
        <f t="shared" si="6"/>
        <v>10266245.344937019</v>
      </c>
      <c r="AK13" s="51">
        <f t="shared" si="6"/>
        <v>10093753.132952029</v>
      </c>
      <c r="AL13" s="51">
        <f t="shared" si="6"/>
        <v>9918928.6168480106</v>
      </c>
      <c r="AM13" s="51">
        <f t="shared" si="6"/>
        <v>9742017.6338116415</v>
      </c>
      <c r="AN13" s="51">
        <f t="shared" ref="AN13:BS13" si="7">SUM(AN6:AN12)</f>
        <v>9563247.5391118005</v>
      </c>
      <c r="AO13" s="51">
        <f t="shared" si="7"/>
        <v>9382828.7083541434</v>
      </c>
      <c r="AP13" s="51">
        <f t="shared" si="7"/>
        <v>9200955.920029331</v>
      </c>
      <c r="AQ13" s="51">
        <f t="shared" si="7"/>
        <v>9017809.6279408801</v>
      </c>
      <c r="AR13" s="51">
        <f t="shared" si="7"/>
        <v>8833557.132331999</v>
      </c>
      <c r="AS13" s="51">
        <f t="shared" si="7"/>
        <v>8648353.65782528</v>
      </c>
      <c r="AT13" s="51">
        <f t="shared" si="7"/>
        <v>8462343.3456403259</v>
      </c>
      <c r="AU13" s="51">
        <f t="shared" si="7"/>
        <v>8275660.1669573234</v>
      </c>
      <c r="AV13" s="51">
        <f t="shared" si="7"/>
        <v>8088428.7637453694</v>
      </c>
      <c r="AW13" s="51">
        <f t="shared" si="7"/>
        <v>7900765.2228690125</v>
      </c>
      <c r="AX13" s="51">
        <f t="shared" si="7"/>
        <v>7712777.7888216851</v>
      </c>
      <c r="AY13" s="51">
        <f t="shared" si="7"/>
        <v>7524567.5200069509</v>
      </c>
      <c r="AZ13" s="51">
        <f t="shared" si="7"/>
        <v>7336228.8930950835</v>
      </c>
      <c r="BA13" s="51">
        <f t="shared" si="7"/>
        <v>7147850.3596205134</v>
      </c>
      <c r="BB13" s="51">
        <f t="shared" si="7"/>
        <v>3239457.51576288</v>
      </c>
      <c r="BC13" s="51">
        <f t="shared" si="7"/>
        <v>1648781.1877717047</v>
      </c>
      <c r="BD13" s="51">
        <f t="shared" si="7"/>
        <v>232469.65321251386</v>
      </c>
      <c r="BE13" s="51">
        <f t="shared" si="7"/>
        <v>0</v>
      </c>
      <c r="BF13" s="51">
        <f t="shared" si="7"/>
        <v>0</v>
      </c>
      <c r="BG13" s="51">
        <f t="shared" si="7"/>
        <v>0</v>
      </c>
      <c r="BH13" s="51">
        <f t="shared" si="7"/>
        <v>0</v>
      </c>
      <c r="BI13" s="51">
        <f t="shared" si="7"/>
        <v>0</v>
      </c>
      <c r="BJ13" s="51">
        <f t="shared" si="7"/>
        <v>0</v>
      </c>
      <c r="BK13" s="51">
        <f t="shared" si="7"/>
        <v>0</v>
      </c>
      <c r="BL13" s="51">
        <f t="shared" si="7"/>
        <v>0</v>
      </c>
      <c r="BM13" s="51">
        <f t="shared" si="7"/>
        <v>0</v>
      </c>
      <c r="BN13" s="51">
        <f t="shared" si="7"/>
        <v>0</v>
      </c>
      <c r="BO13" s="51">
        <f t="shared" si="7"/>
        <v>0</v>
      </c>
      <c r="BP13" s="51">
        <f t="shared" si="7"/>
        <v>0</v>
      </c>
      <c r="BQ13" s="51">
        <f t="shared" si="7"/>
        <v>0</v>
      </c>
      <c r="BR13" s="51">
        <f t="shared" si="7"/>
        <v>0</v>
      </c>
      <c r="BS13" s="51">
        <f t="shared" si="7"/>
        <v>0</v>
      </c>
      <c r="BT13" s="51">
        <f t="shared" ref="BT13:CY13" si="8">SUM(BT6:BT12)</f>
        <v>0</v>
      </c>
      <c r="BU13" s="51">
        <f t="shared" si="8"/>
        <v>0</v>
      </c>
      <c r="BV13" s="51">
        <f t="shared" si="8"/>
        <v>0</v>
      </c>
      <c r="BW13" s="51">
        <f t="shared" si="8"/>
        <v>0</v>
      </c>
      <c r="BX13" s="51">
        <f t="shared" si="8"/>
        <v>0</v>
      </c>
      <c r="BY13" s="51">
        <f t="shared" si="8"/>
        <v>0</v>
      </c>
      <c r="BZ13" s="51">
        <f t="shared" si="8"/>
        <v>0</v>
      </c>
      <c r="CA13" s="51">
        <f t="shared" si="8"/>
        <v>0</v>
      </c>
      <c r="CB13" s="51">
        <f t="shared" si="8"/>
        <v>0</v>
      </c>
      <c r="CC13" s="51">
        <f t="shared" si="8"/>
        <v>0</v>
      </c>
      <c r="CD13" s="51">
        <f t="shared" si="8"/>
        <v>0</v>
      </c>
      <c r="CE13" s="51">
        <f t="shared" si="8"/>
        <v>0</v>
      </c>
      <c r="CF13" s="51">
        <f t="shared" si="8"/>
        <v>0</v>
      </c>
      <c r="CG13" s="51">
        <f t="shared" si="8"/>
        <v>0</v>
      </c>
      <c r="CH13" s="51">
        <f t="shared" si="8"/>
        <v>0</v>
      </c>
      <c r="CI13" s="51">
        <f t="shared" si="8"/>
        <v>0</v>
      </c>
      <c r="CJ13" s="51">
        <f t="shared" si="8"/>
        <v>0</v>
      </c>
      <c r="CK13" s="51">
        <f t="shared" si="8"/>
        <v>0</v>
      </c>
      <c r="CL13" s="51">
        <f t="shared" si="8"/>
        <v>0</v>
      </c>
      <c r="CM13" s="51">
        <f t="shared" si="8"/>
        <v>0</v>
      </c>
      <c r="CN13" s="51">
        <f t="shared" si="8"/>
        <v>0</v>
      </c>
      <c r="CO13" s="51">
        <f t="shared" si="8"/>
        <v>0</v>
      </c>
      <c r="CP13" s="51">
        <f t="shared" si="8"/>
        <v>0</v>
      </c>
      <c r="CQ13" s="51">
        <f t="shared" si="8"/>
        <v>0</v>
      </c>
      <c r="CR13" s="51">
        <f t="shared" si="8"/>
        <v>0</v>
      </c>
      <c r="CS13" s="51">
        <f t="shared" si="8"/>
        <v>0</v>
      </c>
      <c r="CT13" s="51">
        <f t="shared" si="8"/>
        <v>0</v>
      </c>
      <c r="CU13" s="51">
        <f t="shared" si="8"/>
        <v>0</v>
      </c>
      <c r="CV13" s="51">
        <f t="shared" si="8"/>
        <v>0</v>
      </c>
      <c r="CW13" s="51">
        <f t="shared" si="8"/>
        <v>0</v>
      </c>
      <c r="CX13" s="51">
        <f t="shared" si="8"/>
        <v>0</v>
      </c>
      <c r="CY13" s="51">
        <f t="shared" si="8"/>
        <v>0</v>
      </c>
      <c r="CZ13" s="51">
        <f t="shared" ref="CZ13:DC13" si="9">SUM(CZ6:CZ12)</f>
        <v>0</v>
      </c>
      <c r="DA13" s="51">
        <f t="shared" si="9"/>
        <v>0</v>
      </c>
      <c r="DB13" s="51">
        <f t="shared" si="9"/>
        <v>0</v>
      </c>
      <c r="DC13" s="51">
        <f t="shared" si="9"/>
        <v>0</v>
      </c>
    </row>
    <row r="15" spans="2:107" x14ac:dyDescent="0.35">
      <c r="B15" s="44" t="s">
        <v>119</v>
      </c>
      <c r="H15" s="41">
        <f t="shared" ref="H15" si="10">SUM(H27:H31,H89:H93,H151:H155)+G15</f>
        <v>6994633.8276987039</v>
      </c>
      <c r="I15" s="41">
        <f>SUM(I27:I31,I89:I93,I151:I155)+H15</f>
        <v>105323824.58878997</v>
      </c>
      <c r="J15" s="41">
        <f t="shared" ref="J15:BU15" si="11">SUM(J27:J31,J89:J93,J151:J155)+I15</f>
        <v>114044183.42912203</v>
      </c>
      <c r="K15" s="41">
        <f t="shared" si="11"/>
        <v>148691402.28467649</v>
      </c>
      <c r="L15" s="41">
        <f t="shared" si="11"/>
        <v>148691402.28467649</v>
      </c>
      <c r="M15" s="41">
        <f t="shared" si="11"/>
        <v>148691402.28467649</v>
      </c>
      <c r="N15" s="41">
        <f t="shared" si="11"/>
        <v>148691402.28467649</v>
      </c>
      <c r="O15" s="41">
        <f t="shared" si="11"/>
        <v>148691402.28467649</v>
      </c>
      <c r="P15" s="41">
        <f t="shared" si="11"/>
        <v>148691402.28467649</v>
      </c>
      <c r="Q15" s="41">
        <f t="shared" si="11"/>
        <v>148691402.28467649</v>
      </c>
      <c r="R15" s="41">
        <f t="shared" si="11"/>
        <v>148691402.28467649</v>
      </c>
      <c r="S15" s="41">
        <f t="shared" si="11"/>
        <v>148691402.28467649</v>
      </c>
      <c r="T15" s="41">
        <f t="shared" si="11"/>
        <v>148691402.28467649</v>
      </c>
      <c r="U15" s="41">
        <f t="shared" si="11"/>
        <v>148691402.28467649</v>
      </c>
      <c r="V15" s="41">
        <f t="shared" si="11"/>
        <v>148691402.28467649</v>
      </c>
      <c r="W15" s="41">
        <f t="shared" si="11"/>
        <v>148691402.28467649</v>
      </c>
      <c r="X15" s="41">
        <f t="shared" si="11"/>
        <v>148691402.28467649</v>
      </c>
      <c r="Y15" s="41">
        <f t="shared" si="11"/>
        <v>148691402.28467649</v>
      </c>
      <c r="Z15" s="41">
        <f t="shared" si="11"/>
        <v>148691402.28467649</v>
      </c>
      <c r="AA15" s="41">
        <f t="shared" si="11"/>
        <v>148691402.28467649</v>
      </c>
      <c r="AB15" s="41">
        <f t="shared" si="11"/>
        <v>148691402.28467649</v>
      </c>
      <c r="AC15" s="41">
        <f t="shared" si="11"/>
        <v>148691402.28467649</v>
      </c>
      <c r="AD15" s="41">
        <f t="shared" si="11"/>
        <v>148691402.28467649</v>
      </c>
      <c r="AE15" s="41">
        <f t="shared" si="11"/>
        <v>148691402.28467649</v>
      </c>
      <c r="AF15" s="41">
        <f t="shared" si="11"/>
        <v>148691402.28467649</v>
      </c>
      <c r="AG15" s="41">
        <f t="shared" si="11"/>
        <v>148691402.28467649</v>
      </c>
      <c r="AH15" s="41">
        <f t="shared" si="11"/>
        <v>148691402.28467649</v>
      </c>
      <c r="AI15" s="41">
        <f t="shared" si="11"/>
        <v>148691402.28467649</v>
      </c>
      <c r="AJ15" s="41">
        <f t="shared" si="11"/>
        <v>148691402.28467649</v>
      </c>
      <c r="AK15" s="41">
        <f t="shared" si="11"/>
        <v>148691402.28467649</v>
      </c>
      <c r="AL15" s="41">
        <f t="shared" si="11"/>
        <v>148691402.28467649</v>
      </c>
      <c r="AM15" s="41">
        <f t="shared" si="11"/>
        <v>148691402.28467649</v>
      </c>
      <c r="AN15" s="41">
        <f t="shared" si="11"/>
        <v>148691402.28467649</v>
      </c>
      <c r="AO15" s="41">
        <f t="shared" si="11"/>
        <v>148691402.28467649</v>
      </c>
      <c r="AP15" s="41">
        <f t="shared" si="11"/>
        <v>148691402.28467649</v>
      </c>
      <c r="AQ15" s="41">
        <f t="shared" si="11"/>
        <v>148691402.28467649</v>
      </c>
      <c r="AR15" s="41">
        <f t="shared" si="11"/>
        <v>148691402.28467649</v>
      </c>
      <c r="AS15" s="41">
        <f t="shared" si="11"/>
        <v>148691402.28467649</v>
      </c>
      <c r="AT15" s="41">
        <f t="shared" si="11"/>
        <v>148691402.28467649</v>
      </c>
      <c r="AU15" s="41">
        <f t="shared" si="11"/>
        <v>148691402.28467649</v>
      </c>
      <c r="AV15" s="41">
        <f t="shared" si="11"/>
        <v>148691402.28467649</v>
      </c>
      <c r="AW15" s="41">
        <f t="shared" si="11"/>
        <v>148691402.28467649</v>
      </c>
      <c r="AX15" s="41">
        <f t="shared" si="11"/>
        <v>148691402.28467649</v>
      </c>
      <c r="AY15" s="41">
        <f t="shared" si="11"/>
        <v>148691402.28467649</v>
      </c>
      <c r="AZ15" s="41">
        <f t="shared" si="11"/>
        <v>148691402.28467649</v>
      </c>
      <c r="BA15" s="41">
        <f t="shared" si="11"/>
        <v>148691402.28467649</v>
      </c>
      <c r="BB15" s="41">
        <f t="shared" si="11"/>
        <v>141696768.45697778</v>
      </c>
      <c r="BC15" s="41">
        <f t="shared" si="11"/>
        <v>141696768.45697778</v>
      </c>
      <c r="BD15" s="41">
        <f t="shared" si="11"/>
        <v>141696768.45697778</v>
      </c>
      <c r="BE15" s="41">
        <f t="shared" si="11"/>
        <v>141696768.45697778</v>
      </c>
      <c r="BF15" s="41">
        <f t="shared" si="11"/>
        <v>141696768.45697778</v>
      </c>
      <c r="BG15" s="41">
        <f t="shared" si="11"/>
        <v>141696768.45697778</v>
      </c>
      <c r="BH15" s="41">
        <f t="shared" si="11"/>
        <v>141696768.45697778</v>
      </c>
      <c r="BI15" s="41">
        <f t="shared" si="11"/>
        <v>141696768.45697778</v>
      </c>
      <c r="BJ15" s="41">
        <f t="shared" si="11"/>
        <v>141696768.45697778</v>
      </c>
      <c r="BK15" s="41">
        <f t="shared" si="11"/>
        <v>141696768.45697778</v>
      </c>
      <c r="BL15" s="41">
        <f t="shared" si="11"/>
        <v>141696768.45697778</v>
      </c>
      <c r="BM15" s="41">
        <f t="shared" si="11"/>
        <v>141696768.45697778</v>
      </c>
      <c r="BN15" s="41">
        <f t="shared" si="11"/>
        <v>141696768.45697778</v>
      </c>
      <c r="BO15" s="41">
        <f t="shared" si="11"/>
        <v>141696768.45697778</v>
      </c>
      <c r="BP15" s="41">
        <f t="shared" si="11"/>
        <v>141696768.45697778</v>
      </c>
      <c r="BQ15" s="41">
        <f t="shared" si="11"/>
        <v>141696768.45697778</v>
      </c>
      <c r="BR15" s="41">
        <f t="shared" si="11"/>
        <v>141696768.45697778</v>
      </c>
      <c r="BS15" s="41">
        <f t="shared" si="11"/>
        <v>141696768.45697778</v>
      </c>
      <c r="BT15" s="41">
        <f t="shared" si="11"/>
        <v>141696768.45697778</v>
      </c>
      <c r="BU15" s="41">
        <f t="shared" si="11"/>
        <v>141696768.45697778</v>
      </c>
      <c r="BV15" s="41">
        <f t="shared" ref="BV15:DC15" si="12">SUM(BV27:BV31,BV89:BV93,BV151:BV155)+BU15</f>
        <v>141696768.45697778</v>
      </c>
      <c r="BW15" s="41">
        <f t="shared" si="12"/>
        <v>141696768.45697778</v>
      </c>
      <c r="BX15" s="41">
        <f t="shared" si="12"/>
        <v>141696768.45697778</v>
      </c>
      <c r="BY15" s="41">
        <f t="shared" si="12"/>
        <v>141696768.45697778</v>
      </c>
      <c r="BZ15" s="41">
        <f t="shared" si="12"/>
        <v>141696768.45697778</v>
      </c>
      <c r="CA15" s="41">
        <f t="shared" si="12"/>
        <v>141696768.45697778</v>
      </c>
      <c r="CB15" s="41">
        <f t="shared" si="12"/>
        <v>141696768.45697778</v>
      </c>
      <c r="CC15" s="41">
        <f t="shared" si="12"/>
        <v>141696768.45697778</v>
      </c>
      <c r="CD15" s="41">
        <f t="shared" si="12"/>
        <v>141696768.45697778</v>
      </c>
      <c r="CE15" s="41">
        <f t="shared" si="12"/>
        <v>141696768.45697778</v>
      </c>
      <c r="CF15" s="41">
        <f t="shared" si="12"/>
        <v>141696768.45697778</v>
      </c>
      <c r="CG15" s="41">
        <f t="shared" si="12"/>
        <v>141696768.45697778</v>
      </c>
      <c r="CH15" s="41">
        <f t="shared" si="12"/>
        <v>141696768.45697778</v>
      </c>
      <c r="CI15" s="41">
        <f t="shared" si="12"/>
        <v>141696768.45697778</v>
      </c>
      <c r="CJ15" s="41">
        <f t="shared" si="12"/>
        <v>141696768.45697778</v>
      </c>
      <c r="CK15" s="41">
        <f t="shared" si="12"/>
        <v>141696768.45697778</v>
      </c>
      <c r="CL15" s="41">
        <f t="shared" si="12"/>
        <v>141696768.45697778</v>
      </c>
      <c r="CM15" s="41">
        <f t="shared" si="12"/>
        <v>141696768.45697778</v>
      </c>
      <c r="CN15" s="41">
        <f t="shared" si="12"/>
        <v>141696768.45697778</v>
      </c>
      <c r="CO15" s="41">
        <f t="shared" si="12"/>
        <v>141696768.45697778</v>
      </c>
      <c r="CP15" s="41">
        <f t="shared" si="12"/>
        <v>141696768.45697778</v>
      </c>
      <c r="CQ15" s="41">
        <f t="shared" si="12"/>
        <v>141696768.45697778</v>
      </c>
      <c r="CR15" s="41">
        <f t="shared" si="12"/>
        <v>141696768.45697778</v>
      </c>
      <c r="CS15" s="41">
        <f t="shared" si="12"/>
        <v>141696768.45697778</v>
      </c>
      <c r="CT15" s="41">
        <f t="shared" si="12"/>
        <v>141696768.45697778</v>
      </c>
      <c r="CU15" s="41">
        <f t="shared" si="12"/>
        <v>141696768.45697778</v>
      </c>
      <c r="CV15" s="41">
        <f t="shared" si="12"/>
        <v>141696768.45697778</v>
      </c>
      <c r="CW15" s="41">
        <f t="shared" si="12"/>
        <v>141696768.45697778</v>
      </c>
      <c r="CX15" s="41">
        <f t="shared" si="12"/>
        <v>141696768.45697778</v>
      </c>
      <c r="CY15" s="41">
        <f t="shared" si="12"/>
        <v>141696768.45697778</v>
      </c>
      <c r="CZ15" s="41">
        <f t="shared" si="12"/>
        <v>141696768.45697778</v>
      </c>
      <c r="DA15" s="41">
        <f t="shared" si="12"/>
        <v>141696768.45697778</v>
      </c>
      <c r="DB15" s="41">
        <f t="shared" si="12"/>
        <v>141696768.45697778</v>
      </c>
      <c r="DC15" s="41">
        <f t="shared" si="12"/>
        <v>141696768.45697778</v>
      </c>
    </row>
    <row r="16" spans="2:107" x14ac:dyDescent="0.35">
      <c r="B16" s="44"/>
    </row>
    <row r="17" spans="2:107" x14ac:dyDescent="0.35">
      <c r="B17" s="44" t="s">
        <v>96</v>
      </c>
      <c r="H17" s="41">
        <f>AVERAGE(H18:H19)</f>
        <v>3497316.9138493519</v>
      </c>
      <c r="I17" s="41">
        <f>AVERAGE(I18:I19)</f>
        <v>55612955.926238276</v>
      </c>
      <c r="J17" s="41">
        <f t="shared" ref="J17" si="13">AVERAGE(J18:J19)</f>
        <v>107450464.44292991</v>
      </c>
      <c r="K17" s="41">
        <f t="shared" ref="K17" si="14">AVERAGE(K18:K19)</f>
        <v>126611336.29964587</v>
      </c>
      <c r="L17" s="41">
        <f t="shared" ref="L17" si="15">AVERAGE(L18:L19)</f>
        <v>140978613.19979888</v>
      </c>
      <c r="M17" s="41">
        <f t="shared" ref="M17" si="16">AVERAGE(M18:M19)</f>
        <v>137829796.12297717</v>
      </c>
      <c r="N17" s="41">
        <f t="shared" ref="N17" si="17">AVERAGE(N18:N19)</f>
        <v>134680979.04615545</v>
      </c>
      <c r="O17" s="41">
        <f t="shared" ref="O17" si="18">AVERAGE(O18:O19)</f>
        <v>131532161.96933371</v>
      </c>
      <c r="P17" s="41">
        <f t="shared" ref="P17" si="19">AVERAGE(P18:P19)</f>
        <v>128383344.89251198</v>
      </c>
      <c r="Q17" s="41">
        <f t="shared" ref="Q17" si="20">AVERAGE(Q18:Q19)</f>
        <v>125234527.81569025</v>
      </c>
      <c r="R17" s="41">
        <f t="shared" ref="R17" si="21">AVERAGE(R18:R19)</f>
        <v>122085710.7388685</v>
      </c>
      <c r="S17" s="41">
        <f t="shared" ref="S17" si="22">AVERAGE(S18:S19)</f>
        <v>118936893.66204676</v>
      </c>
      <c r="T17" s="41">
        <f t="shared" ref="T17" si="23">AVERAGE(T18:T19)</f>
        <v>115788076.58522505</v>
      </c>
      <c r="U17" s="41">
        <f t="shared" ref="U17" si="24">AVERAGE(U18:U19)</f>
        <v>112639259.50840332</v>
      </c>
      <c r="V17" s="41">
        <f t="shared" ref="V17" si="25">AVERAGE(V18:V19)</f>
        <v>109490442.43158159</v>
      </c>
      <c r="W17" s="41">
        <f t="shared" ref="W17" si="26">AVERAGE(W18:W19)</f>
        <v>106341625.35475987</v>
      </c>
      <c r="X17" s="41">
        <f t="shared" ref="X17" si="27">AVERAGE(X18:X19)</f>
        <v>103192808.27793813</v>
      </c>
      <c r="Y17" s="41">
        <f t="shared" ref="Y17" si="28">AVERAGE(Y18:Y19)</f>
        <v>100043991.20111638</v>
      </c>
      <c r="Z17" s="41">
        <f t="shared" ref="Z17" si="29">AVERAGE(Z18:Z19)</f>
        <v>96895174.124294654</v>
      </c>
      <c r="AA17" s="41">
        <f t="shared" ref="AA17" si="30">AVERAGE(AA18:AA19)</f>
        <v>93746357.047472924</v>
      </c>
      <c r="AB17" s="41">
        <f t="shared" ref="AB17" si="31">AVERAGE(AB18:AB19)</f>
        <v>90597539.970651209</v>
      </c>
      <c r="AC17" s="41">
        <f t="shared" ref="AC17" si="32">AVERAGE(AC18:AC19)</f>
        <v>87448722.893829495</v>
      </c>
      <c r="AD17" s="41">
        <f t="shared" ref="AD17" si="33">AVERAGE(AD18:AD19)</f>
        <v>84299905.81700775</v>
      </c>
      <c r="AE17" s="41">
        <f t="shared" ref="AE17" si="34">AVERAGE(AE18:AE19)</f>
        <v>81151088.740186036</v>
      </c>
      <c r="AF17" s="41">
        <f t="shared" ref="AF17" si="35">AVERAGE(AF18:AF19)</f>
        <v>78002271.663364321</v>
      </c>
      <c r="AG17" s="41">
        <f t="shared" ref="AG17" si="36">AVERAGE(AG18:AG19)</f>
        <v>74853454.586542577</v>
      </c>
      <c r="AH17" s="41">
        <f t="shared" ref="AH17" si="37">AVERAGE(AH18:AH19)</f>
        <v>71704637.509720862</v>
      </c>
      <c r="AI17" s="41">
        <f t="shared" ref="AI17" si="38">AVERAGE(AI18:AI19)</f>
        <v>68555820.432899117</v>
      </c>
      <c r="AJ17" s="41">
        <f t="shared" ref="AJ17" si="39">AVERAGE(AJ18:AJ19)</f>
        <v>65407003.356077388</v>
      </c>
      <c r="AK17" s="41">
        <f t="shared" ref="AK17" si="40">AVERAGE(AK18:AK19)</f>
        <v>62258186.279255658</v>
      </c>
      <c r="AL17" s="41">
        <f t="shared" ref="AL17" si="41">AVERAGE(AL18:AL19)</f>
        <v>59109369.202433929</v>
      </c>
      <c r="AM17" s="41">
        <f t="shared" ref="AM17" si="42">AVERAGE(AM18:AM19)</f>
        <v>55960552.125612214</v>
      </c>
      <c r="AN17" s="41">
        <f t="shared" ref="AN17" si="43">AVERAGE(AN18:AN19)</f>
        <v>52811735.0487905</v>
      </c>
      <c r="AO17" s="41">
        <f t="shared" ref="AO17" si="44">AVERAGE(AO18:AO19)</f>
        <v>49662917.97196877</v>
      </c>
      <c r="AP17" s="41">
        <f t="shared" ref="AP17" si="45">AVERAGE(AP18:AP19)</f>
        <v>46514100.89514704</v>
      </c>
      <c r="AQ17" s="41">
        <f t="shared" ref="AQ17" si="46">AVERAGE(AQ18:AQ19)</f>
        <v>43365283.818325296</v>
      </c>
      <c r="AR17" s="41">
        <f t="shared" ref="AR17" si="47">AVERAGE(AR18:AR19)</f>
        <v>40216466.741503567</v>
      </c>
      <c r="AS17" s="41">
        <f t="shared" ref="AS17" si="48">AVERAGE(AS18:AS19)</f>
        <v>37067649.664681837</v>
      </c>
      <c r="AT17" s="41">
        <f t="shared" ref="AT17" si="49">AVERAGE(AT18:AT19)</f>
        <v>33918832.587860107</v>
      </c>
      <c r="AU17" s="41">
        <f t="shared" ref="AU17" si="50">AVERAGE(AU18:AU19)</f>
        <v>30770015.511038385</v>
      </c>
      <c r="AV17" s="41">
        <f t="shared" ref="AV17" si="51">AVERAGE(AV18:AV19)</f>
        <v>27621198.434216656</v>
      </c>
      <c r="AW17" s="41">
        <f t="shared" ref="AW17" si="52">AVERAGE(AW18:AW19)</f>
        <v>24472381.357394926</v>
      </c>
      <c r="AX17" s="41">
        <f t="shared" ref="AX17" si="53">AVERAGE(AX18:AX19)</f>
        <v>21323564.280573193</v>
      </c>
      <c r="AY17" s="41">
        <f t="shared" ref="AY17" si="54">AVERAGE(AY18:AY19)</f>
        <v>18174747.203751463</v>
      </c>
      <c r="AZ17" s="41">
        <f t="shared" ref="AZ17" si="55">AVERAGE(AZ18:AZ19)</f>
        <v>15025930.126929738</v>
      </c>
      <c r="BA17" s="41">
        <f t="shared" ref="BA17" si="56">AVERAGE(BA18:BA19)</f>
        <v>11877113.050108008</v>
      </c>
      <c r="BB17" s="41">
        <f t="shared" ref="BB17" si="57">AVERAGE(BB18:BB19)</f>
        <v>5777252.3414429957</v>
      </c>
      <c r="BC17" s="41">
        <f t="shared" ref="BC17" si="58">AVERAGE(BC18:BC19)</f>
        <v>818384.63479195361</v>
      </c>
      <c r="BD17" s="41">
        <f t="shared" ref="BD17" si="59">AVERAGE(BD18:BD19)</f>
        <v>192484.54919752886</v>
      </c>
      <c r="BE17" s="41">
        <f t="shared" ref="BE17" si="60">AVERAGE(BE18:BE19)</f>
        <v>0</v>
      </c>
      <c r="BF17" s="41">
        <f t="shared" ref="BF17" si="61">AVERAGE(BF18:BF19)</f>
        <v>0</v>
      </c>
      <c r="BG17" s="41">
        <f t="shared" ref="BG17" si="62">AVERAGE(BG18:BG19)</f>
        <v>0</v>
      </c>
      <c r="BH17" s="41">
        <f t="shared" ref="BH17" si="63">AVERAGE(BH18:BH19)</f>
        <v>0</v>
      </c>
      <c r="BI17" s="41">
        <f t="shared" ref="BI17" si="64">AVERAGE(BI18:BI19)</f>
        <v>0</v>
      </c>
      <c r="BJ17" s="41">
        <f t="shared" ref="BJ17" si="65">AVERAGE(BJ18:BJ19)</f>
        <v>0</v>
      </c>
      <c r="BK17" s="41">
        <f t="shared" ref="BK17" si="66">AVERAGE(BK18:BK19)</f>
        <v>0</v>
      </c>
      <c r="BL17" s="41">
        <f t="shared" ref="BL17" si="67">AVERAGE(BL18:BL19)</f>
        <v>0</v>
      </c>
      <c r="BM17" s="41">
        <f t="shared" ref="BM17" si="68">AVERAGE(BM18:BM19)</f>
        <v>0</v>
      </c>
      <c r="BN17" s="41">
        <f t="shared" ref="BN17" si="69">AVERAGE(BN18:BN19)</f>
        <v>0</v>
      </c>
      <c r="BO17" s="41">
        <f t="shared" ref="BO17" si="70">AVERAGE(BO18:BO19)</f>
        <v>0</v>
      </c>
      <c r="BP17" s="41">
        <f t="shared" ref="BP17" si="71">AVERAGE(BP18:BP19)</f>
        <v>0</v>
      </c>
      <c r="BQ17" s="41">
        <f t="shared" ref="BQ17" si="72">AVERAGE(BQ18:BQ19)</f>
        <v>0</v>
      </c>
      <c r="BR17" s="41">
        <f t="shared" ref="BR17" si="73">AVERAGE(BR18:BR19)</f>
        <v>0</v>
      </c>
      <c r="BS17" s="41">
        <f t="shared" ref="BS17" si="74">AVERAGE(BS18:BS19)</f>
        <v>0</v>
      </c>
      <c r="BT17" s="41">
        <f t="shared" ref="BT17" si="75">AVERAGE(BT18:BT19)</f>
        <v>0</v>
      </c>
      <c r="BU17" s="41">
        <f t="shared" ref="BU17" si="76">AVERAGE(BU18:BU19)</f>
        <v>0</v>
      </c>
      <c r="BV17" s="41">
        <f t="shared" ref="BV17" si="77">AVERAGE(BV18:BV19)</f>
        <v>0</v>
      </c>
      <c r="BW17" s="41">
        <f t="shared" ref="BW17" si="78">AVERAGE(BW18:BW19)</f>
        <v>0</v>
      </c>
      <c r="BX17" s="41">
        <f t="shared" ref="BX17" si="79">AVERAGE(BX18:BX19)</f>
        <v>0</v>
      </c>
      <c r="BY17" s="41">
        <f t="shared" ref="BY17" si="80">AVERAGE(BY18:BY19)</f>
        <v>0</v>
      </c>
      <c r="BZ17" s="41">
        <f t="shared" ref="BZ17" si="81">AVERAGE(BZ18:BZ19)</f>
        <v>0</v>
      </c>
      <c r="CA17" s="41">
        <f t="shared" ref="CA17" si="82">AVERAGE(CA18:CA19)</f>
        <v>0</v>
      </c>
      <c r="CB17" s="41">
        <f t="shared" ref="CB17" si="83">AVERAGE(CB18:CB19)</f>
        <v>0</v>
      </c>
      <c r="CC17" s="41">
        <f t="shared" ref="CC17" si="84">AVERAGE(CC18:CC19)</f>
        <v>0</v>
      </c>
      <c r="CD17" s="41">
        <f t="shared" ref="CD17" si="85">AVERAGE(CD18:CD19)</f>
        <v>0</v>
      </c>
      <c r="CE17" s="41">
        <f t="shared" ref="CE17" si="86">AVERAGE(CE18:CE19)</f>
        <v>0</v>
      </c>
      <c r="CF17" s="41">
        <f t="shared" ref="CF17" si="87">AVERAGE(CF18:CF19)</f>
        <v>0</v>
      </c>
      <c r="CG17" s="41">
        <f t="shared" ref="CG17" si="88">AVERAGE(CG18:CG19)</f>
        <v>0</v>
      </c>
      <c r="CH17" s="41">
        <f t="shared" ref="CH17" si="89">AVERAGE(CH18:CH19)</f>
        <v>0</v>
      </c>
      <c r="CI17" s="41">
        <f t="shared" ref="CI17" si="90">AVERAGE(CI18:CI19)</f>
        <v>0</v>
      </c>
      <c r="CJ17" s="41">
        <f t="shared" ref="CJ17" si="91">AVERAGE(CJ18:CJ19)</f>
        <v>0</v>
      </c>
      <c r="CK17" s="41">
        <f t="shared" ref="CK17" si="92">AVERAGE(CK18:CK19)</f>
        <v>0</v>
      </c>
      <c r="CL17" s="41">
        <f t="shared" ref="CL17" si="93">AVERAGE(CL18:CL19)</f>
        <v>0</v>
      </c>
      <c r="CM17" s="41">
        <f t="shared" ref="CM17" si="94">AVERAGE(CM18:CM19)</f>
        <v>0</v>
      </c>
      <c r="CN17" s="41">
        <f t="shared" ref="CN17" si="95">AVERAGE(CN18:CN19)</f>
        <v>0</v>
      </c>
      <c r="CO17" s="41">
        <f t="shared" ref="CO17" si="96">AVERAGE(CO18:CO19)</f>
        <v>0</v>
      </c>
      <c r="CP17" s="41">
        <f t="shared" ref="CP17" si="97">AVERAGE(CP18:CP19)</f>
        <v>0</v>
      </c>
      <c r="CQ17" s="41">
        <f t="shared" ref="CQ17" si="98">AVERAGE(CQ18:CQ19)</f>
        <v>0</v>
      </c>
      <c r="CR17" s="41">
        <f t="shared" ref="CR17" si="99">AVERAGE(CR18:CR19)</f>
        <v>0</v>
      </c>
      <c r="CS17" s="41">
        <f t="shared" ref="CS17" si="100">AVERAGE(CS18:CS19)</f>
        <v>0</v>
      </c>
      <c r="CT17" s="41">
        <f t="shared" ref="CT17" si="101">AVERAGE(CT18:CT19)</f>
        <v>0</v>
      </c>
      <c r="CU17" s="41">
        <f t="shared" ref="CU17" si="102">AVERAGE(CU18:CU19)</f>
        <v>0</v>
      </c>
      <c r="CV17" s="41">
        <f t="shared" ref="CV17" si="103">AVERAGE(CV18:CV19)</f>
        <v>0</v>
      </c>
      <c r="CW17" s="41">
        <f t="shared" ref="CW17" si="104">AVERAGE(CW18:CW19)</f>
        <v>0</v>
      </c>
      <c r="CX17" s="41">
        <f t="shared" ref="CX17" si="105">AVERAGE(CX18:CX19)</f>
        <v>0</v>
      </c>
      <c r="CY17" s="41">
        <f t="shared" ref="CY17" si="106">AVERAGE(CY18:CY19)</f>
        <v>0</v>
      </c>
      <c r="CZ17" s="41">
        <f t="shared" ref="CZ17" si="107">AVERAGE(CZ18:CZ19)</f>
        <v>0</v>
      </c>
      <c r="DA17" s="41">
        <f t="shared" ref="DA17" si="108">AVERAGE(DA18:DA19)</f>
        <v>0</v>
      </c>
      <c r="DB17" s="41">
        <f t="shared" ref="DB17" si="109">AVERAGE(DB18:DB19)</f>
        <v>0</v>
      </c>
      <c r="DC17" s="41">
        <f t="shared" ref="DC17" si="110">AVERAGE(DC18:DC19)</f>
        <v>0</v>
      </c>
    </row>
    <row r="18" spans="2:107" x14ac:dyDescent="0.35">
      <c r="B18" s="40" t="s">
        <v>106</v>
      </c>
      <c r="H18" s="46">
        <f t="shared" ref="H18:I18" si="111">SUMIF($B33:$B210,$B18,H$33:H$210)</f>
        <v>0</v>
      </c>
      <c r="I18" s="46">
        <f t="shared" si="111"/>
        <v>6994633.8276987039</v>
      </c>
      <c r="J18" s="46">
        <f>SUMIF($B33:$B210,$B18,J$33:J$210)</f>
        <v>104231278.02477784</v>
      </c>
      <c r="K18" s="46">
        <f t="shared" ref="K18:BV18" si="112">SUMIF($B33:$B210,$B18,K$33:K$210)</f>
        <v>110669650.86108197</v>
      </c>
      <c r="L18" s="46">
        <f t="shared" si="112"/>
        <v>142553021.73820978</v>
      </c>
      <c r="M18" s="46">
        <f t="shared" si="112"/>
        <v>139404204.66138801</v>
      </c>
      <c r="N18" s="46">
        <f t="shared" si="112"/>
        <v>136255387.58456632</v>
      </c>
      <c r="O18" s="46">
        <f t="shared" si="112"/>
        <v>133106570.50774458</v>
      </c>
      <c r="P18" s="46">
        <f t="shared" si="112"/>
        <v>129957753.43092285</v>
      </c>
      <c r="Q18" s="46">
        <f t="shared" si="112"/>
        <v>126808936.35410111</v>
      </c>
      <c r="R18" s="46">
        <f t="shared" si="112"/>
        <v>123660119.27727938</v>
      </c>
      <c r="S18" s="46">
        <f t="shared" si="112"/>
        <v>120511302.20045762</v>
      </c>
      <c r="T18" s="46">
        <f t="shared" si="112"/>
        <v>117362485.1236359</v>
      </c>
      <c r="U18" s="46">
        <f t="shared" si="112"/>
        <v>114213668.04681419</v>
      </c>
      <c r="V18" s="46">
        <f t="shared" si="112"/>
        <v>111064850.96999244</v>
      </c>
      <c r="W18" s="46">
        <f t="shared" si="112"/>
        <v>107916033.89317073</v>
      </c>
      <c r="X18" s="46">
        <f t="shared" si="112"/>
        <v>104767216.816349</v>
      </c>
      <c r="Y18" s="46">
        <f t="shared" si="112"/>
        <v>101618399.73952726</v>
      </c>
      <c r="Z18" s="46">
        <f t="shared" si="112"/>
        <v>98469582.662705526</v>
      </c>
      <c r="AA18" s="46">
        <f t="shared" si="112"/>
        <v>95320765.585883781</v>
      </c>
      <c r="AB18" s="46">
        <f t="shared" si="112"/>
        <v>92171948.509062082</v>
      </c>
      <c r="AC18" s="46">
        <f t="shared" si="112"/>
        <v>89023131.432240352</v>
      </c>
      <c r="AD18" s="46">
        <f t="shared" si="112"/>
        <v>85874314.355418637</v>
      </c>
      <c r="AE18" s="46">
        <f t="shared" si="112"/>
        <v>82725497.278596878</v>
      </c>
      <c r="AF18" s="46">
        <f t="shared" si="112"/>
        <v>79576680.201775178</v>
      </c>
      <c r="AG18" s="46">
        <f t="shared" si="112"/>
        <v>76427863.124953449</v>
      </c>
      <c r="AH18" s="46">
        <f t="shared" si="112"/>
        <v>73279046.048131719</v>
      </c>
      <c r="AI18" s="46">
        <f t="shared" si="112"/>
        <v>70130228.97130999</v>
      </c>
      <c r="AJ18" s="46">
        <f t="shared" si="112"/>
        <v>66981411.894488253</v>
      </c>
      <c r="AK18" s="46">
        <f t="shared" si="112"/>
        <v>63832594.817666531</v>
      </c>
      <c r="AL18" s="46">
        <f t="shared" si="112"/>
        <v>60683777.740844794</v>
      </c>
      <c r="AM18" s="46">
        <f t="shared" si="112"/>
        <v>57534960.664023072</v>
      </c>
      <c r="AN18" s="46">
        <f t="shared" si="112"/>
        <v>54386143.587201357</v>
      </c>
      <c r="AO18" s="46">
        <f t="shared" si="112"/>
        <v>51237326.510379635</v>
      </c>
      <c r="AP18" s="46">
        <f t="shared" si="112"/>
        <v>48088509.433557905</v>
      </c>
      <c r="AQ18" s="46">
        <f t="shared" si="112"/>
        <v>44939692.356736168</v>
      </c>
      <c r="AR18" s="46">
        <f t="shared" si="112"/>
        <v>41790875.279914431</v>
      </c>
      <c r="AS18" s="46">
        <f t="shared" si="112"/>
        <v>38642058.203092702</v>
      </c>
      <c r="AT18" s="46">
        <f t="shared" si="112"/>
        <v>35493241.126270972</v>
      </c>
      <c r="AU18" s="46">
        <f t="shared" si="112"/>
        <v>32344424.04944925</v>
      </c>
      <c r="AV18" s="46">
        <f t="shared" si="112"/>
        <v>29195606.972627521</v>
      </c>
      <c r="AW18" s="46">
        <f t="shared" si="112"/>
        <v>26046789.895805795</v>
      </c>
      <c r="AX18" s="46">
        <f t="shared" si="112"/>
        <v>22897972.818984061</v>
      </c>
      <c r="AY18" s="46">
        <f t="shared" si="112"/>
        <v>19749155.742162324</v>
      </c>
      <c r="AZ18" s="46">
        <f t="shared" si="112"/>
        <v>16600338.665340602</v>
      </c>
      <c r="BA18" s="46">
        <f t="shared" si="112"/>
        <v>13451521.588518873</v>
      </c>
      <c r="BB18" s="46">
        <f t="shared" si="112"/>
        <v>10302704.511697141</v>
      </c>
      <c r="BC18" s="46">
        <f t="shared" si="112"/>
        <v>1251800.1711888495</v>
      </c>
      <c r="BD18" s="46">
        <f t="shared" si="112"/>
        <v>384969.09839505772</v>
      </c>
      <c r="BE18" s="46">
        <f t="shared" si="112"/>
        <v>0</v>
      </c>
      <c r="BF18" s="46">
        <f t="shared" si="112"/>
        <v>0</v>
      </c>
      <c r="BG18" s="46">
        <f t="shared" si="112"/>
        <v>0</v>
      </c>
      <c r="BH18" s="46">
        <f t="shared" si="112"/>
        <v>0</v>
      </c>
      <c r="BI18" s="46">
        <f t="shared" si="112"/>
        <v>0</v>
      </c>
      <c r="BJ18" s="46">
        <f t="shared" si="112"/>
        <v>0</v>
      </c>
      <c r="BK18" s="46">
        <f t="shared" si="112"/>
        <v>0</v>
      </c>
      <c r="BL18" s="46">
        <f t="shared" si="112"/>
        <v>0</v>
      </c>
      <c r="BM18" s="46">
        <f t="shared" si="112"/>
        <v>0</v>
      </c>
      <c r="BN18" s="46">
        <f t="shared" si="112"/>
        <v>0</v>
      </c>
      <c r="BO18" s="46">
        <f t="shared" si="112"/>
        <v>0</v>
      </c>
      <c r="BP18" s="46">
        <f t="shared" si="112"/>
        <v>0</v>
      </c>
      <c r="BQ18" s="46">
        <f t="shared" si="112"/>
        <v>0</v>
      </c>
      <c r="BR18" s="46">
        <f t="shared" si="112"/>
        <v>0</v>
      </c>
      <c r="BS18" s="46">
        <f t="shared" si="112"/>
        <v>0</v>
      </c>
      <c r="BT18" s="46">
        <f t="shared" si="112"/>
        <v>0</v>
      </c>
      <c r="BU18" s="46">
        <f t="shared" si="112"/>
        <v>0</v>
      </c>
      <c r="BV18" s="46">
        <f t="shared" si="112"/>
        <v>0</v>
      </c>
      <c r="BW18" s="46">
        <f t="shared" ref="BW18:DC18" si="113">SUMIF($B33:$B210,$B18,BW$33:BW$210)</f>
        <v>0</v>
      </c>
      <c r="BX18" s="46">
        <f t="shared" si="113"/>
        <v>0</v>
      </c>
      <c r="BY18" s="46">
        <f t="shared" si="113"/>
        <v>0</v>
      </c>
      <c r="BZ18" s="46">
        <f t="shared" si="113"/>
        <v>0</v>
      </c>
      <c r="CA18" s="46">
        <f t="shared" si="113"/>
        <v>0</v>
      </c>
      <c r="CB18" s="46">
        <f t="shared" si="113"/>
        <v>0</v>
      </c>
      <c r="CC18" s="46">
        <f t="shared" si="113"/>
        <v>0</v>
      </c>
      <c r="CD18" s="46">
        <f t="shared" si="113"/>
        <v>0</v>
      </c>
      <c r="CE18" s="46">
        <f t="shared" si="113"/>
        <v>0</v>
      </c>
      <c r="CF18" s="46">
        <f t="shared" si="113"/>
        <v>0</v>
      </c>
      <c r="CG18" s="46">
        <f t="shared" si="113"/>
        <v>0</v>
      </c>
      <c r="CH18" s="46">
        <f t="shared" si="113"/>
        <v>0</v>
      </c>
      <c r="CI18" s="46">
        <f t="shared" si="113"/>
        <v>0</v>
      </c>
      <c r="CJ18" s="46">
        <f t="shared" si="113"/>
        <v>0</v>
      </c>
      <c r="CK18" s="46">
        <f t="shared" si="113"/>
        <v>0</v>
      </c>
      <c r="CL18" s="46">
        <f t="shared" si="113"/>
        <v>0</v>
      </c>
      <c r="CM18" s="46">
        <f t="shared" si="113"/>
        <v>0</v>
      </c>
      <c r="CN18" s="46">
        <f t="shared" si="113"/>
        <v>0</v>
      </c>
      <c r="CO18" s="46">
        <f t="shared" si="113"/>
        <v>0</v>
      </c>
      <c r="CP18" s="46">
        <f t="shared" si="113"/>
        <v>0</v>
      </c>
      <c r="CQ18" s="46">
        <f t="shared" si="113"/>
        <v>0</v>
      </c>
      <c r="CR18" s="46">
        <f t="shared" si="113"/>
        <v>0</v>
      </c>
      <c r="CS18" s="46">
        <f t="shared" si="113"/>
        <v>0</v>
      </c>
      <c r="CT18" s="46">
        <f t="shared" si="113"/>
        <v>0</v>
      </c>
      <c r="CU18" s="46">
        <f t="shared" si="113"/>
        <v>0</v>
      </c>
      <c r="CV18" s="46">
        <f t="shared" si="113"/>
        <v>0</v>
      </c>
      <c r="CW18" s="46">
        <f t="shared" si="113"/>
        <v>0</v>
      </c>
      <c r="CX18" s="46">
        <f t="shared" si="113"/>
        <v>0</v>
      </c>
      <c r="CY18" s="46">
        <f t="shared" si="113"/>
        <v>0</v>
      </c>
      <c r="CZ18" s="46">
        <f t="shared" si="113"/>
        <v>0</v>
      </c>
      <c r="DA18" s="46">
        <f t="shared" si="113"/>
        <v>0</v>
      </c>
      <c r="DB18" s="46">
        <f t="shared" si="113"/>
        <v>0</v>
      </c>
      <c r="DC18" s="46">
        <f t="shared" si="113"/>
        <v>0</v>
      </c>
    </row>
    <row r="19" spans="2:107" x14ac:dyDescent="0.35">
      <c r="B19" s="40" t="s">
        <v>107</v>
      </c>
      <c r="H19" s="46">
        <f>SUMIF($B33:$B210,$B19,H$33:H$210)</f>
        <v>6994633.8276987039</v>
      </c>
      <c r="I19" s="46">
        <f t="shared" ref="I19:BT19" si="114">SUMIF($B33:$B210,$B19,I$33:I$210)</f>
        <v>104231278.02477784</v>
      </c>
      <c r="J19" s="46">
        <f t="shared" si="114"/>
        <v>110669650.86108197</v>
      </c>
      <c r="K19" s="46">
        <f t="shared" si="114"/>
        <v>142553021.73820978</v>
      </c>
      <c r="L19" s="46">
        <f t="shared" si="114"/>
        <v>139404204.66138801</v>
      </c>
      <c r="M19" s="46">
        <f t="shared" si="114"/>
        <v>136255387.58456632</v>
      </c>
      <c r="N19" s="46">
        <f t="shared" si="114"/>
        <v>133106570.50774458</v>
      </c>
      <c r="O19" s="46">
        <f t="shared" si="114"/>
        <v>129957753.43092285</v>
      </c>
      <c r="P19" s="46">
        <f t="shared" si="114"/>
        <v>126808936.35410111</v>
      </c>
      <c r="Q19" s="46">
        <f t="shared" si="114"/>
        <v>123660119.27727938</v>
      </c>
      <c r="R19" s="46">
        <f t="shared" si="114"/>
        <v>120511302.20045762</v>
      </c>
      <c r="S19" s="46">
        <f t="shared" si="114"/>
        <v>117362485.1236359</v>
      </c>
      <c r="T19" s="46">
        <f t="shared" si="114"/>
        <v>114213668.04681419</v>
      </c>
      <c r="U19" s="46">
        <f t="shared" si="114"/>
        <v>111064850.96999244</v>
      </c>
      <c r="V19" s="46">
        <f t="shared" si="114"/>
        <v>107916033.89317073</v>
      </c>
      <c r="W19" s="46">
        <f t="shared" si="114"/>
        <v>104767216.816349</v>
      </c>
      <c r="X19" s="46">
        <f t="shared" si="114"/>
        <v>101618399.73952726</v>
      </c>
      <c r="Y19" s="46">
        <f t="shared" si="114"/>
        <v>98469582.662705526</v>
      </c>
      <c r="Z19" s="46">
        <f t="shared" si="114"/>
        <v>95320765.585883781</v>
      </c>
      <c r="AA19" s="46">
        <f t="shared" si="114"/>
        <v>92171948.509062082</v>
      </c>
      <c r="AB19" s="46">
        <f t="shared" si="114"/>
        <v>89023131.432240352</v>
      </c>
      <c r="AC19" s="46">
        <f t="shared" si="114"/>
        <v>85874314.355418637</v>
      </c>
      <c r="AD19" s="46">
        <f t="shared" si="114"/>
        <v>82725497.278596878</v>
      </c>
      <c r="AE19" s="46">
        <f t="shared" si="114"/>
        <v>79576680.201775178</v>
      </c>
      <c r="AF19" s="46">
        <f t="shared" si="114"/>
        <v>76427863.124953449</v>
      </c>
      <c r="AG19" s="46">
        <f t="shared" si="114"/>
        <v>73279046.048131719</v>
      </c>
      <c r="AH19" s="46">
        <f t="shared" si="114"/>
        <v>70130228.97130999</v>
      </c>
      <c r="AI19" s="46">
        <f t="shared" si="114"/>
        <v>66981411.894488253</v>
      </c>
      <c r="AJ19" s="46">
        <f t="shared" si="114"/>
        <v>63832594.817666531</v>
      </c>
      <c r="AK19" s="46">
        <f t="shared" si="114"/>
        <v>60683777.740844794</v>
      </c>
      <c r="AL19" s="46">
        <f t="shared" si="114"/>
        <v>57534960.664023072</v>
      </c>
      <c r="AM19" s="46">
        <f t="shared" si="114"/>
        <v>54386143.587201357</v>
      </c>
      <c r="AN19" s="46">
        <f t="shared" si="114"/>
        <v>51237326.510379635</v>
      </c>
      <c r="AO19" s="46">
        <f t="shared" si="114"/>
        <v>48088509.433557905</v>
      </c>
      <c r="AP19" s="46">
        <f t="shared" si="114"/>
        <v>44939692.356736168</v>
      </c>
      <c r="AQ19" s="46">
        <f t="shared" si="114"/>
        <v>41790875.279914431</v>
      </c>
      <c r="AR19" s="46">
        <f t="shared" si="114"/>
        <v>38642058.203092702</v>
      </c>
      <c r="AS19" s="46">
        <f t="shared" si="114"/>
        <v>35493241.126270972</v>
      </c>
      <c r="AT19" s="46">
        <f t="shared" si="114"/>
        <v>32344424.04944925</v>
      </c>
      <c r="AU19" s="46">
        <f t="shared" si="114"/>
        <v>29195606.972627521</v>
      </c>
      <c r="AV19" s="46">
        <f t="shared" si="114"/>
        <v>26046789.895805795</v>
      </c>
      <c r="AW19" s="46">
        <f t="shared" si="114"/>
        <v>22897972.818984061</v>
      </c>
      <c r="AX19" s="46">
        <f t="shared" si="114"/>
        <v>19749155.742162324</v>
      </c>
      <c r="AY19" s="46">
        <f t="shared" si="114"/>
        <v>16600338.665340602</v>
      </c>
      <c r="AZ19" s="46">
        <f t="shared" si="114"/>
        <v>13451521.588518873</v>
      </c>
      <c r="BA19" s="46">
        <f t="shared" si="114"/>
        <v>10302704.511697141</v>
      </c>
      <c r="BB19" s="46">
        <f t="shared" si="114"/>
        <v>1251800.1711888495</v>
      </c>
      <c r="BC19" s="46">
        <f t="shared" si="114"/>
        <v>384969.09839505772</v>
      </c>
      <c r="BD19" s="46">
        <f t="shared" si="114"/>
        <v>0</v>
      </c>
      <c r="BE19" s="46">
        <f t="shared" si="114"/>
        <v>0</v>
      </c>
      <c r="BF19" s="46">
        <f t="shared" si="114"/>
        <v>0</v>
      </c>
      <c r="BG19" s="46">
        <f t="shared" si="114"/>
        <v>0</v>
      </c>
      <c r="BH19" s="46">
        <f t="shared" si="114"/>
        <v>0</v>
      </c>
      <c r="BI19" s="46">
        <f t="shared" si="114"/>
        <v>0</v>
      </c>
      <c r="BJ19" s="46">
        <f t="shared" si="114"/>
        <v>0</v>
      </c>
      <c r="BK19" s="46">
        <f t="shared" si="114"/>
        <v>0</v>
      </c>
      <c r="BL19" s="46">
        <f t="shared" si="114"/>
        <v>0</v>
      </c>
      <c r="BM19" s="46">
        <f t="shared" si="114"/>
        <v>0</v>
      </c>
      <c r="BN19" s="46">
        <f t="shared" si="114"/>
        <v>0</v>
      </c>
      <c r="BO19" s="46">
        <f t="shared" si="114"/>
        <v>0</v>
      </c>
      <c r="BP19" s="46">
        <f t="shared" si="114"/>
        <v>0</v>
      </c>
      <c r="BQ19" s="46">
        <f t="shared" si="114"/>
        <v>0</v>
      </c>
      <c r="BR19" s="46">
        <f t="shared" si="114"/>
        <v>0</v>
      </c>
      <c r="BS19" s="46">
        <f t="shared" si="114"/>
        <v>0</v>
      </c>
      <c r="BT19" s="46">
        <f t="shared" si="114"/>
        <v>0</v>
      </c>
      <c r="BU19" s="46">
        <f t="shared" ref="BU19:DC19" si="115">SUMIF($B33:$B210,$B19,BU$33:BU$210)</f>
        <v>0</v>
      </c>
      <c r="BV19" s="46">
        <f t="shared" si="115"/>
        <v>0</v>
      </c>
      <c r="BW19" s="46">
        <f t="shared" si="115"/>
        <v>0</v>
      </c>
      <c r="BX19" s="46">
        <f t="shared" si="115"/>
        <v>0</v>
      </c>
      <c r="BY19" s="46">
        <f t="shared" si="115"/>
        <v>0</v>
      </c>
      <c r="BZ19" s="46">
        <f t="shared" si="115"/>
        <v>0</v>
      </c>
      <c r="CA19" s="46">
        <f t="shared" si="115"/>
        <v>0</v>
      </c>
      <c r="CB19" s="46">
        <f t="shared" si="115"/>
        <v>0</v>
      </c>
      <c r="CC19" s="46">
        <f t="shared" si="115"/>
        <v>0</v>
      </c>
      <c r="CD19" s="46">
        <f t="shared" si="115"/>
        <v>0</v>
      </c>
      <c r="CE19" s="46">
        <f t="shared" si="115"/>
        <v>0</v>
      </c>
      <c r="CF19" s="46">
        <f t="shared" si="115"/>
        <v>0</v>
      </c>
      <c r="CG19" s="46">
        <f t="shared" si="115"/>
        <v>0</v>
      </c>
      <c r="CH19" s="46">
        <f t="shared" si="115"/>
        <v>0</v>
      </c>
      <c r="CI19" s="46">
        <f t="shared" si="115"/>
        <v>0</v>
      </c>
      <c r="CJ19" s="46">
        <f t="shared" si="115"/>
        <v>0</v>
      </c>
      <c r="CK19" s="46">
        <f t="shared" si="115"/>
        <v>0</v>
      </c>
      <c r="CL19" s="46">
        <f t="shared" si="115"/>
        <v>0</v>
      </c>
      <c r="CM19" s="46">
        <f t="shared" si="115"/>
        <v>0</v>
      </c>
      <c r="CN19" s="46">
        <f t="shared" si="115"/>
        <v>0</v>
      </c>
      <c r="CO19" s="46">
        <f t="shared" si="115"/>
        <v>0</v>
      </c>
      <c r="CP19" s="46">
        <f t="shared" si="115"/>
        <v>0</v>
      </c>
      <c r="CQ19" s="46">
        <f t="shared" si="115"/>
        <v>0</v>
      </c>
      <c r="CR19" s="46">
        <f t="shared" si="115"/>
        <v>0</v>
      </c>
      <c r="CS19" s="46">
        <f t="shared" si="115"/>
        <v>0</v>
      </c>
      <c r="CT19" s="46">
        <f t="shared" si="115"/>
        <v>0</v>
      </c>
      <c r="CU19" s="46">
        <f t="shared" si="115"/>
        <v>0</v>
      </c>
      <c r="CV19" s="46">
        <f t="shared" si="115"/>
        <v>0</v>
      </c>
      <c r="CW19" s="46">
        <f t="shared" si="115"/>
        <v>0</v>
      </c>
      <c r="CX19" s="46">
        <f t="shared" si="115"/>
        <v>0</v>
      </c>
      <c r="CY19" s="46">
        <f t="shared" si="115"/>
        <v>0</v>
      </c>
      <c r="CZ19" s="46">
        <f t="shared" si="115"/>
        <v>0</v>
      </c>
      <c r="DA19" s="46">
        <f t="shared" si="115"/>
        <v>0</v>
      </c>
      <c r="DB19" s="46">
        <f t="shared" si="115"/>
        <v>0</v>
      </c>
      <c r="DC19" s="46">
        <f t="shared" si="115"/>
        <v>0</v>
      </c>
    </row>
    <row r="21" spans="2:107" x14ac:dyDescent="0.35">
      <c r="B21" s="44" t="s">
        <v>100</v>
      </c>
    </row>
    <row r="22" spans="2:107" x14ac:dyDescent="0.35">
      <c r="B22" s="40" t="s">
        <v>103</v>
      </c>
      <c r="H22" s="46">
        <f>-SUMIF($B33:$B210,$B22,H$33:H$210)</f>
        <v>0</v>
      </c>
      <c r="I22" s="46">
        <f t="shared" ref="I22:BT22" si="116">-SUMIF($B33:$B210,$B22,I$33:I$210)</f>
        <v>7866335.2608873015</v>
      </c>
      <c r="J22" s="46">
        <f t="shared" si="116"/>
        <v>7934657.1472428842</v>
      </c>
      <c r="K22" s="46">
        <f t="shared" si="116"/>
        <v>8685773.3296856303</v>
      </c>
      <c r="L22" s="46">
        <f t="shared" si="116"/>
        <v>9376800.2175329588</v>
      </c>
      <c r="M22" s="46">
        <f t="shared" si="116"/>
        <v>8626656.2001303248</v>
      </c>
      <c r="N22" s="46">
        <f t="shared" si="116"/>
        <v>7936523.7041198974</v>
      </c>
      <c r="O22" s="46">
        <f t="shared" si="116"/>
        <v>7301601.8077903055</v>
      </c>
      <c r="P22" s="46">
        <f t="shared" si="116"/>
        <v>6717473.6631670818</v>
      </c>
      <c r="Q22" s="46">
        <f t="shared" si="116"/>
        <v>6180075.770113715</v>
      </c>
      <c r="R22" s="46">
        <f t="shared" si="116"/>
        <v>5685669.7085046181</v>
      </c>
      <c r="S22" s="46">
        <f t="shared" si="116"/>
        <v>5230816.1318242475</v>
      </c>
      <c r="T22" s="46">
        <f t="shared" si="116"/>
        <v>4812350.8412783081</v>
      </c>
      <c r="U22" s="46">
        <f t="shared" si="116"/>
        <v>4427362.7739760438</v>
      </c>
      <c r="V22" s="46">
        <f t="shared" si="116"/>
        <v>4073173.7520579603</v>
      </c>
      <c r="W22" s="46">
        <f t="shared" si="116"/>
        <v>3747319.8518933235</v>
      </c>
      <c r="X22" s="46">
        <f t="shared" si="116"/>
        <v>3447534.2637418574</v>
      </c>
      <c r="Y22" s="46">
        <f t="shared" si="116"/>
        <v>3171731.5226425091</v>
      </c>
      <c r="Z22" s="46">
        <f t="shared" si="116"/>
        <v>2917993.0008311076</v>
      </c>
      <c r="AA22" s="46">
        <f t="shared" si="116"/>
        <v>2684553.5607646191</v>
      </c>
      <c r="AB22" s="46">
        <f t="shared" si="116"/>
        <v>2469789.2759034499</v>
      </c>
      <c r="AC22" s="46">
        <f t="shared" si="116"/>
        <v>2272206.1338311741</v>
      </c>
      <c r="AD22" s="46">
        <f t="shared" si="116"/>
        <v>2090429.64312468</v>
      </c>
      <c r="AE22" s="46">
        <f t="shared" si="116"/>
        <v>1923195.2716747057</v>
      </c>
      <c r="AF22" s="46">
        <f t="shared" si="116"/>
        <v>1769339.6499407294</v>
      </c>
      <c r="AG22" s="46">
        <f t="shared" si="116"/>
        <v>1627792.4779454709</v>
      </c>
      <c r="AH22" s="46">
        <f t="shared" si="116"/>
        <v>1497569.0797098333</v>
      </c>
      <c r="AI22" s="46">
        <f t="shared" si="116"/>
        <v>1377763.5533330466</v>
      </c>
      <c r="AJ22" s="46">
        <f t="shared" si="116"/>
        <v>1267542.4690664029</v>
      </c>
      <c r="AK22" s="46">
        <f t="shared" si="116"/>
        <v>1166139.0715410907</v>
      </c>
      <c r="AL22" s="46">
        <f t="shared" si="116"/>
        <v>1072847.9458178033</v>
      </c>
      <c r="AM22" s="46">
        <f t="shared" si="116"/>
        <v>987020.11015237914</v>
      </c>
      <c r="AN22" s="46">
        <f t="shared" si="116"/>
        <v>908058.50134018878</v>
      </c>
      <c r="AO22" s="46">
        <f t="shared" si="116"/>
        <v>835413.8212329736</v>
      </c>
      <c r="AP22" s="46">
        <f t="shared" si="116"/>
        <v>768580.7155343357</v>
      </c>
      <c r="AQ22" s="46">
        <f t="shared" si="116"/>
        <v>707094.25829158898</v>
      </c>
      <c r="AR22" s="46">
        <f t="shared" si="116"/>
        <v>650526.71762826166</v>
      </c>
      <c r="AS22" s="46">
        <f t="shared" si="116"/>
        <v>598484.58021800092</v>
      </c>
      <c r="AT22" s="46">
        <f t="shared" si="116"/>
        <v>550605.81380056089</v>
      </c>
      <c r="AU22" s="46">
        <f t="shared" si="116"/>
        <v>506557.3486965159</v>
      </c>
      <c r="AV22" s="46">
        <f t="shared" si="116"/>
        <v>466032.7608007947</v>
      </c>
      <c r="AW22" s="46">
        <f t="shared" si="116"/>
        <v>428750.13993673102</v>
      </c>
      <c r="AX22" s="46">
        <f t="shared" si="116"/>
        <v>394450.12874179264</v>
      </c>
      <c r="AY22" s="46">
        <f t="shared" si="116"/>
        <v>362894.11844244919</v>
      </c>
      <c r="AZ22" s="46">
        <f t="shared" si="116"/>
        <v>333862.58896705334</v>
      </c>
      <c r="BA22" s="46">
        <f t="shared" si="116"/>
        <v>307153.58184968896</v>
      </c>
      <c r="BB22" s="46">
        <f t="shared" si="116"/>
        <v>2405447.0092126154</v>
      </c>
      <c r="BC22" s="46">
        <f t="shared" si="116"/>
        <v>278412.62648168625</v>
      </c>
      <c r="BD22" s="46">
        <f t="shared" si="116"/>
        <v>848406.55557712144</v>
      </c>
      <c r="BE22" s="46">
        <f t="shared" si="116"/>
        <v>0</v>
      </c>
      <c r="BF22" s="46">
        <f t="shared" si="116"/>
        <v>0</v>
      </c>
      <c r="BG22" s="46">
        <f t="shared" si="116"/>
        <v>0</v>
      </c>
      <c r="BH22" s="46">
        <f t="shared" si="116"/>
        <v>0</v>
      </c>
      <c r="BI22" s="46">
        <f t="shared" si="116"/>
        <v>0</v>
      </c>
      <c r="BJ22" s="46">
        <f t="shared" si="116"/>
        <v>0</v>
      </c>
      <c r="BK22" s="46">
        <f t="shared" si="116"/>
        <v>0</v>
      </c>
      <c r="BL22" s="46">
        <f t="shared" si="116"/>
        <v>0</v>
      </c>
      <c r="BM22" s="46">
        <f t="shared" si="116"/>
        <v>0</v>
      </c>
      <c r="BN22" s="46">
        <f t="shared" si="116"/>
        <v>0</v>
      </c>
      <c r="BO22" s="46">
        <f t="shared" si="116"/>
        <v>0</v>
      </c>
      <c r="BP22" s="46">
        <f t="shared" si="116"/>
        <v>0</v>
      </c>
      <c r="BQ22" s="46">
        <f t="shared" si="116"/>
        <v>0</v>
      </c>
      <c r="BR22" s="46">
        <f t="shared" si="116"/>
        <v>0</v>
      </c>
      <c r="BS22" s="46">
        <f t="shared" si="116"/>
        <v>0</v>
      </c>
      <c r="BT22" s="46">
        <f t="shared" si="116"/>
        <v>0</v>
      </c>
      <c r="BU22" s="46">
        <f t="shared" ref="BU22:DC22" si="117">-SUMIF($B33:$B210,$B22,BU$33:BU$210)</f>
        <v>0</v>
      </c>
      <c r="BV22" s="46">
        <f t="shared" si="117"/>
        <v>0</v>
      </c>
      <c r="BW22" s="46">
        <f t="shared" si="117"/>
        <v>0</v>
      </c>
      <c r="BX22" s="46">
        <f t="shared" si="117"/>
        <v>0</v>
      </c>
      <c r="BY22" s="46">
        <f t="shared" si="117"/>
        <v>0</v>
      </c>
      <c r="BZ22" s="46">
        <f t="shared" si="117"/>
        <v>0</v>
      </c>
      <c r="CA22" s="46">
        <f t="shared" si="117"/>
        <v>0</v>
      </c>
      <c r="CB22" s="46">
        <f t="shared" si="117"/>
        <v>0</v>
      </c>
      <c r="CC22" s="46">
        <f t="shared" si="117"/>
        <v>0</v>
      </c>
      <c r="CD22" s="46">
        <f t="shared" si="117"/>
        <v>0</v>
      </c>
      <c r="CE22" s="46">
        <f t="shared" si="117"/>
        <v>0</v>
      </c>
      <c r="CF22" s="46">
        <f t="shared" si="117"/>
        <v>0</v>
      </c>
      <c r="CG22" s="46">
        <f t="shared" si="117"/>
        <v>0</v>
      </c>
      <c r="CH22" s="46">
        <f t="shared" si="117"/>
        <v>0</v>
      </c>
      <c r="CI22" s="46">
        <f t="shared" si="117"/>
        <v>0</v>
      </c>
      <c r="CJ22" s="46">
        <f t="shared" si="117"/>
        <v>0</v>
      </c>
      <c r="CK22" s="46">
        <f t="shared" si="117"/>
        <v>0</v>
      </c>
      <c r="CL22" s="46">
        <f t="shared" si="117"/>
        <v>0</v>
      </c>
      <c r="CM22" s="46">
        <f t="shared" si="117"/>
        <v>0</v>
      </c>
      <c r="CN22" s="46">
        <f t="shared" si="117"/>
        <v>0</v>
      </c>
      <c r="CO22" s="46">
        <f t="shared" si="117"/>
        <v>0</v>
      </c>
      <c r="CP22" s="46">
        <f t="shared" si="117"/>
        <v>0</v>
      </c>
      <c r="CQ22" s="46">
        <f t="shared" si="117"/>
        <v>0</v>
      </c>
      <c r="CR22" s="46">
        <f t="shared" si="117"/>
        <v>0</v>
      </c>
      <c r="CS22" s="46">
        <f t="shared" si="117"/>
        <v>0</v>
      </c>
      <c r="CT22" s="46">
        <f t="shared" si="117"/>
        <v>0</v>
      </c>
      <c r="CU22" s="46">
        <f t="shared" si="117"/>
        <v>0</v>
      </c>
      <c r="CV22" s="46">
        <f t="shared" si="117"/>
        <v>0</v>
      </c>
      <c r="CW22" s="46">
        <f t="shared" si="117"/>
        <v>0</v>
      </c>
      <c r="CX22" s="46">
        <f t="shared" si="117"/>
        <v>0</v>
      </c>
      <c r="CY22" s="46">
        <f t="shared" si="117"/>
        <v>0</v>
      </c>
      <c r="CZ22" s="46">
        <f t="shared" si="117"/>
        <v>0</v>
      </c>
      <c r="DA22" s="46">
        <f t="shared" si="117"/>
        <v>0</v>
      </c>
      <c r="DB22" s="46">
        <f t="shared" si="117"/>
        <v>0</v>
      </c>
      <c r="DC22" s="46">
        <f t="shared" si="117"/>
        <v>0</v>
      </c>
    </row>
    <row r="23" spans="2:107" x14ac:dyDescent="0.35">
      <c r="B23" s="40" t="s">
        <v>108</v>
      </c>
      <c r="H23" s="41">
        <f>H9-H22+H11</f>
        <v>125903.40889857669</v>
      </c>
      <c r="I23" s="41">
        <f t="shared" ref="I23:BT23" si="118">I9-I22+I11</f>
        <v>-4771722.2835305976</v>
      </c>
      <c r="J23" s="41">
        <f t="shared" si="118"/>
        <v>-1784454.4232694665</v>
      </c>
      <c r="K23" s="41">
        <f t="shared" si="118"/>
        <v>-1363917.244471699</v>
      </c>
      <c r="L23" s="41">
        <f t="shared" si="118"/>
        <v>-1152753.0655184686</v>
      </c>
      <c r="M23" s="41">
        <f t="shared" si="118"/>
        <v>-515966.46288141701</v>
      </c>
      <c r="N23" s="41">
        <f t="shared" si="118"/>
        <v>60808.618363429792</v>
      </c>
      <c r="O23" s="41">
        <f t="shared" si="118"/>
        <v>582373.09992743796</v>
      </c>
      <c r="P23" s="41">
        <f t="shared" si="118"/>
        <v>1053143.8297850792</v>
      </c>
      <c r="Q23" s="41">
        <f t="shared" si="118"/>
        <v>1477184.3080728636</v>
      </c>
      <c r="R23" s="41">
        <f t="shared" si="118"/>
        <v>1858232.954916378</v>
      </c>
      <c r="S23" s="41">
        <f t="shared" si="118"/>
        <v>2199729.1168311662</v>
      </c>
      <c r="T23" s="41">
        <f t="shared" si="118"/>
        <v>2504836.9926115233</v>
      </c>
      <c r="U23" s="41">
        <f t="shared" si="118"/>
        <v>2776467.6451482056</v>
      </c>
      <c r="V23" s="41">
        <f t="shared" si="118"/>
        <v>3017299.2523007067</v>
      </c>
      <c r="W23" s="41">
        <f t="shared" si="118"/>
        <v>3229795.737699762</v>
      </c>
      <c r="X23" s="41">
        <f t="shared" si="118"/>
        <v>3416223.9110856452</v>
      </c>
      <c r="Y23" s="41">
        <f t="shared" si="118"/>
        <v>3578669.2374194106</v>
      </c>
      <c r="Z23" s="41">
        <f t="shared" si="118"/>
        <v>3719050.3444652297</v>
      </c>
      <c r="AA23" s="41">
        <f t="shared" si="118"/>
        <v>3839132.3697661362</v>
      </c>
      <c r="AB23" s="41">
        <f t="shared" si="118"/>
        <v>3940539.239861724</v>
      </c>
      <c r="AC23" s="41">
        <f t="shared" si="118"/>
        <v>4024764.9671684178</v>
      </c>
      <c r="AD23" s="41">
        <f t="shared" si="118"/>
        <v>4093184.043109329</v>
      </c>
      <c r="AE23" s="41">
        <f t="shared" si="118"/>
        <v>4147060.9997937218</v>
      </c>
      <c r="AF23" s="41">
        <f t="shared" si="118"/>
        <v>4187559.2067621164</v>
      </c>
      <c r="AG23" s="41">
        <f t="shared" si="118"/>
        <v>4215748.9639917919</v>
      </c>
      <c r="AH23" s="41">
        <f t="shared" si="118"/>
        <v>4232614.9474618481</v>
      </c>
      <c r="AI23" s="41">
        <f t="shared" si="118"/>
        <v>4239063.0590730514</v>
      </c>
      <c r="AJ23" s="41">
        <f t="shared" si="118"/>
        <v>4235926.728574113</v>
      </c>
      <c r="AK23" s="41">
        <f t="shared" si="118"/>
        <v>4223972.7113338429</v>
      </c>
      <c r="AL23" s="41">
        <f t="shared" si="118"/>
        <v>4203906.422291548</v>
      </c>
      <c r="AM23" s="41">
        <f t="shared" si="118"/>
        <v>4176376.8431913909</v>
      </c>
      <c r="AN23" s="41">
        <f t="shared" si="118"/>
        <v>4141981.037237999</v>
      </c>
      <c r="AO23" s="41">
        <f t="shared" si="118"/>
        <v>4101268.302579632</v>
      </c>
      <c r="AP23" s="41">
        <f t="shared" si="118"/>
        <v>4054743.9935126882</v>
      </c>
      <c r="AQ23" s="41">
        <f t="shared" si="118"/>
        <v>4002873.0359898517</v>
      </c>
      <c r="AR23" s="41">
        <f t="shared" si="118"/>
        <v>3946083.1618875968</v>
      </c>
      <c r="AS23" s="41">
        <f t="shared" si="118"/>
        <v>3884767.8845322756</v>
      </c>
      <c r="AT23" s="41">
        <f t="shared" si="118"/>
        <v>3819289.2361841332</v>
      </c>
      <c r="AU23" s="41">
        <f t="shared" si="118"/>
        <v>3749980.2865225961</v>
      </c>
      <c r="AV23" s="41">
        <f t="shared" si="118"/>
        <v>3677147.4596527349</v>
      </c>
      <c r="AW23" s="41">
        <f t="shared" si="118"/>
        <v>3601072.665751216</v>
      </c>
      <c r="AX23" s="41">
        <f t="shared" si="118"/>
        <v>3522015.2621805724</v>
      </c>
      <c r="AY23" s="41">
        <f t="shared" si="118"/>
        <v>3440213.8577143336</v>
      </c>
      <c r="AZ23" s="41">
        <f t="shared" si="118"/>
        <v>3355887.9724241472</v>
      </c>
      <c r="BA23" s="41">
        <f t="shared" si="118"/>
        <v>3269239.5647759293</v>
      </c>
      <c r="BB23" s="41">
        <f t="shared" si="118"/>
        <v>-141195.41211107923</v>
      </c>
      <c r="BC23" s="41">
        <f t="shared" si="118"/>
        <v>617880.29316461587</v>
      </c>
      <c r="BD23" s="41">
        <f t="shared" si="118"/>
        <v>-456508.0134109527</v>
      </c>
      <c r="BE23" s="41">
        <f t="shared" si="118"/>
        <v>0</v>
      </c>
      <c r="BF23" s="41">
        <f t="shared" si="118"/>
        <v>0</v>
      </c>
      <c r="BG23" s="41">
        <f t="shared" si="118"/>
        <v>0</v>
      </c>
      <c r="BH23" s="41">
        <f t="shared" si="118"/>
        <v>0</v>
      </c>
      <c r="BI23" s="41">
        <f t="shared" si="118"/>
        <v>0</v>
      </c>
      <c r="BJ23" s="41">
        <f>BJ9-BJ22+BJ11</f>
        <v>0</v>
      </c>
      <c r="BK23" s="41">
        <f t="shared" si="118"/>
        <v>0</v>
      </c>
      <c r="BL23" s="41">
        <f t="shared" si="118"/>
        <v>0</v>
      </c>
      <c r="BM23" s="41">
        <f t="shared" si="118"/>
        <v>0</v>
      </c>
      <c r="BN23" s="41">
        <f t="shared" si="118"/>
        <v>0</v>
      </c>
      <c r="BO23" s="41">
        <f t="shared" si="118"/>
        <v>0</v>
      </c>
      <c r="BP23" s="41">
        <f t="shared" si="118"/>
        <v>0</v>
      </c>
      <c r="BQ23" s="41">
        <f t="shared" si="118"/>
        <v>0</v>
      </c>
      <c r="BR23" s="41">
        <f t="shared" si="118"/>
        <v>0</v>
      </c>
      <c r="BS23" s="41">
        <f t="shared" si="118"/>
        <v>0</v>
      </c>
      <c r="BT23" s="41">
        <f t="shared" si="118"/>
        <v>0</v>
      </c>
      <c r="BU23" s="41">
        <f t="shared" ref="BU23:DC23" si="119">BU9-BU22+BU11</f>
        <v>0</v>
      </c>
      <c r="BV23" s="41">
        <f t="shared" si="119"/>
        <v>0</v>
      </c>
      <c r="BW23" s="41">
        <f t="shared" si="119"/>
        <v>0</v>
      </c>
      <c r="BX23" s="41">
        <f t="shared" si="119"/>
        <v>0</v>
      </c>
      <c r="BY23" s="41">
        <f t="shared" si="119"/>
        <v>0</v>
      </c>
      <c r="BZ23" s="41">
        <f t="shared" si="119"/>
        <v>0</v>
      </c>
      <c r="CA23" s="41">
        <f t="shared" si="119"/>
        <v>0</v>
      </c>
      <c r="CB23" s="41">
        <f t="shared" si="119"/>
        <v>0</v>
      </c>
      <c r="CC23" s="41">
        <f t="shared" si="119"/>
        <v>0</v>
      </c>
      <c r="CD23" s="41">
        <f t="shared" si="119"/>
        <v>0</v>
      </c>
      <c r="CE23" s="41">
        <f t="shared" si="119"/>
        <v>0</v>
      </c>
      <c r="CF23" s="41">
        <f t="shared" si="119"/>
        <v>0</v>
      </c>
      <c r="CG23" s="41">
        <f t="shared" si="119"/>
        <v>0</v>
      </c>
      <c r="CH23" s="41">
        <f t="shared" si="119"/>
        <v>0</v>
      </c>
      <c r="CI23" s="41">
        <f t="shared" si="119"/>
        <v>0</v>
      </c>
      <c r="CJ23" s="41">
        <f t="shared" si="119"/>
        <v>0</v>
      </c>
      <c r="CK23" s="41">
        <f t="shared" si="119"/>
        <v>0</v>
      </c>
      <c r="CL23" s="41">
        <f t="shared" si="119"/>
        <v>0</v>
      </c>
      <c r="CM23" s="41">
        <f t="shared" si="119"/>
        <v>0</v>
      </c>
      <c r="CN23" s="41">
        <f t="shared" si="119"/>
        <v>0</v>
      </c>
      <c r="CO23" s="41">
        <f t="shared" si="119"/>
        <v>0</v>
      </c>
      <c r="CP23" s="41">
        <f t="shared" si="119"/>
        <v>0</v>
      </c>
      <c r="CQ23" s="41">
        <f t="shared" si="119"/>
        <v>0</v>
      </c>
      <c r="CR23" s="41">
        <f t="shared" si="119"/>
        <v>0</v>
      </c>
      <c r="CS23" s="41">
        <f t="shared" si="119"/>
        <v>0</v>
      </c>
      <c r="CT23" s="41">
        <f t="shared" si="119"/>
        <v>0</v>
      </c>
      <c r="CU23" s="41">
        <f t="shared" si="119"/>
        <v>0</v>
      </c>
      <c r="CV23" s="41">
        <f t="shared" si="119"/>
        <v>0</v>
      </c>
      <c r="CW23" s="41">
        <f t="shared" si="119"/>
        <v>0</v>
      </c>
      <c r="CX23" s="41">
        <f t="shared" si="119"/>
        <v>0</v>
      </c>
      <c r="CY23" s="41">
        <f t="shared" si="119"/>
        <v>0</v>
      </c>
      <c r="CZ23" s="41">
        <f t="shared" si="119"/>
        <v>0</v>
      </c>
      <c r="DA23" s="41">
        <f t="shared" si="119"/>
        <v>0</v>
      </c>
      <c r="DB23" s="41">
        <f t="shared" si="119"/>
        <v>0</v>
      </c>
      <c r="DC23" s="41">
        <f t="shared" si="119"/>
        <v>0</v>
      </c>
    </row>
    <row r="24" spans="2:107" x14ac:dyDescent="0.35">
      <c r="B24" s="40" t="s">
        <v>109</v>
      </c>
      <c r="H24" s="41">
        <f>(H23*Inflation_WACC_Taxes_Price!$C$32)/(1-Inflation_WACC_Taxes_Price!$C$32)</f>
        <v>45393.746065473228</v>
      </c>
      <c r="I24" s="41">
        <f>(I23*Inflation_WACC_Taxes_Price!$C$32)/(1-Inflation_WACC_Taxes_Price!$C$32)</f>
        <v>-1720416.8777355219</v>
      </c>
      <c r="J24" s="41">
        <f>(J23*Inflation_WACC_Taxes_Price!$C$32)/(1-Inflation_WACC_Taxes_Price!$C$32)</f>
        <v>-643374.72403593012</v>
      </c>
      <c r="K24" s="41">
        <f>(K23*Inflation_WACC_Taxes_Price!$C$32)/(1-Inflation_WACC_Taxes_Price!$C$32)</f>
        <v>-491752.47589795949</v>
      </c>
      <c r="L24" s="41">
        <f>(L23*Inflation_WACC_Taxes_Price!$C$32)/(1-Inflation_WACC_Taxes_Price!$C$32)</f>
        <v>-415618.4521937336</v>
      </c>
      <c r="M24" s="41">
        <f>(M23*Inflation_WACC_Taxes_Price!$C$32)/(1-Inflation_WACC_Taxes_Price!$C$32)</f>
        <v>-186028.72471234764</v>
      </c>
      <c r="N24" s="41">
        <f>(N23*Inflation_WACC_Taxes_Price!$C$32)/(1-Inflation_WACC_Taxes_Price!$C$32)</f>
        <v>21924.195736474689</v>
      </c>
      <c r="O24" s="41">
        <f>(O23*Inflation_WACC_Taxes_Price!$C$32)/(1-Inflation_WACC_Taxes_Price!$C$32)</f>
        <v>209971.25371533481</v>
      </c>
      <c r="P24" s="41">
        <f>(P23*Inflation_WACC_Taxes_Price!$C$32)/(1-Inflation_WACC_Taxes_Price!$C$32)</f>
        <v>379704.91822183132</v>
      </c>
      <c r="Q24" s="41">
        <f>(Q23*Inflation_WACC_Taxes_Price!$C$32)/(1-Inflation_WACC_Taxes_Price!$C$32)</f>
        <v>532590.26073375356</v>
      </c>
      <c r="R24" s="41">
        <f>(R23*Inflation_WACC_Taxes_Price!$C$32)/(1-Inflation_WACC_Taxes_Price!$C$32)</f>
        <v>669975.14701066702</v>
      </c>
      <c r="S24" s="41">
        <f>(S23*Inflation_WACC_Taxes_Price!$C$32)/(1-Inflation_WACC_Taxes_Price!$C$32)</f>
        <v>793099.6135513729</v>
      </c>
      <c r="T24" s="41">
        <f>(T23*Inflation_WACC_Taxes_Price!$C$32)/(1-Inflation_WACC_Taxes_Price!$C$32)</f>
        <v>903104.49393476697</v>
      </c>
      <c r="U24" s="41">
        <f>(U23*Inflation_WACC_Taxes_Price!$C$32)/(1-Inflation_WACC_Taxes_Price!$C$32)</f>
        <v>1001039.3550534348</v>
      </c>
      <c r="V24" s="41">
        <f>(V23*Inflation_WACC_Taxes_Price!$C$32)/(1-Inflation_WACC_Taxes_Price!$C$32)</f>
        <v>1087869.7984485542</v>
      </c>
      <c r="W24" s="41">
        <f>(W23*Inflation_WACC_Taxes_Price!$C$32)/(1-Inflation_WACC_Taxes_Price!$C$32)</f>
        <v>1164484.1775380096</v>
      </c>
      <c r="X24" s="41">
        <f>(X23*Inflation_WACC_Taxes_Price!$C$32)/(1-Inflation_WACC_Taxes_Price!$C$32)</f>
        <v>1231699.7774662531</v>
      </c>
      <c r="Y24" s="41">
        <f>(Y23*Inflation_WACC_Taxes_Price!$C$32)/(1-Inflation_WACC_Taxes_Price!$C$32)</f>
        <v>1290268.5005661822</v>
      </c>
      <c r="Z24" s="41">
        <f>(Z23*Inflation_WACC_Taxes_Price!$C$32)/(1-Inflation_WACC_Taxes_Price!$C$32)</f>
        <v>1340882.0969840623</v>
      </c>
      <c r="AA24" s="41">
        <f>(AA23*Inflation_WACC_Taxes_Price!$C$32)/(1-Inflation_WACC_Taxes_Price!$C$32)</f>
        <v>1384176.9768544573</v>
      </c>
      <c r="AB24" s="41">
        <f>(AB23*Inflation_WACC_Taxes_Price!$C$32)/(1-Inflation_WACC_Taxes_Price!$C$32)</f>
        <v>1420738.637501166</v>
      </c>
      <c r="AC24" s="41">
        <f>(AC23*Inflation_WACC_Taxes_Price!$C$32)/(1-Inflation_WACC_Taxes_Price!$C$32)</f>
        <v>1451105.7364620827</v>
      </c>
      <c r="AD24" s="41">
        <f>(AD23*Inflation_WACC_Taxes_Price!$C$32)/(1-Inflation_WACC_Taxes_Price!$C$32)</f>
        <v>1475773.838672071</v>
      </c>
      <c r="AE24" s="41">
        <f>(AE23*Inflation_WACC_Taxes_Price!$C$32)/(1-Inflation_WACC_Taxes_Price!$C$32)</f>
        <v>1495198.8638712058</v>
      </c>
      <c r="AF24" s="41">
        <f>(AF23*Inflation_WACC_Taxes_Price!$C$32)/(1-Inflation_WACC_Taxes_Price!$C$32)</f>
        <v>1509800.258220355</v>
      </c>
      <c r="AG24" s="41">
        <f>(AG23*Inflation_WACC_Taxes_Price!$C$32)/(1-Inflation_WACC_Taxes_Price!$C$32)</f>
        <v>1519963.9121875169</v>
      </c>
      <c r="AH24" s="41">
        <f>(AH23*Inflation_WACC_Taxes_Price!$C$32)/(1-Inflation_WACC_Taxes_Price!$C$32)</f>
        <v>1526044.8450032515</v>
      </c>
      <c r="AI24" s="41">
        <f>(AI23*Inflation_WACC_Taxes_Price!$C$32)/(1-Inflation_WACC_Taxes_Price!$C$32)</f>
        <v>1528369.6743596715</v>
      </c>
      <c r="AJ24" s="41">
        <f>(AJ23*Inflation_WACC_Taxes_Price!$C$32)/(1-Inflation_WACC_Taxes_Price!$C$32)</f>
        <v>1527238.888533524</v>
      </c>
      <c r="AK24" s="41">
        <f>(AK23*Inflation_WACC_Taxes_Price!$C$32)/(1-Inflation_WACC_Taxes_Price!$C$32)</f>
        <v>1522928.9367394128</v>
      </c>
      <c r="AL24" s="41">
        <f>(AL23*Inflation_WACC_Taxes_Price!$C$32)/(1-Inflation_WACC_Taxes_Price!$C$32)</f>
        <v>1515694.1522547761</v>
      </c>
      <c r="AM24" s="41">
        <f>(AM23*Inflation_WACC_Taxes_Price!$C$32)/(1-Inflation_WACC_Taxes_Price!$C$32)</f>
        <v>1505768.5216948553</v>
      </c>
      <c r="AN24" s="41">
        <f>(AN23*Inflation_WACC_Taxes_Price!$C$32)/(1-Inflation_WACC_Taxes_Price!$C$32)</f>
        <v>1493367.3127456733</v>
      </c>
      <c r="AO24" s="41">
        <f>(AO23*Inflation_WACC_Taxes_Price!$C$32)/(1-Inflation_WACC_Taxes_Price!$C$32)</f>
        <v>1478688.5716783709</v>
      </c>
      <c r="AP24" s="41">
        <f>(AP23*Inflation_WACC_Taxes_Price!$C$32)/(1-Inflation_WACC_Taxes_Price!$C$32)</f>
        <v>1461914.5010623981</v>
      </c>
      <c r="AQ24" s="41">
        <f>(AQ23*Inflation_WACC_Taxes_Price!$C$32)/(1-Inflation_WACC_Taxes_Price!$C$32)</f>
        <v>1443212.7272616473</v>
      </c>
      <c r="AR24" s="41">
        <f>(AR23*Inflation_WACC_Taxes_Price!$C$32)/(1-Inflation_WACC_Taxes_Price!$C$32)</f>
        <v>1422737.4665309025</v>
      </c>
      <c r="AS24" s="41">
        <f>(AS23*Inflation_WACC_Taxes_Price!$C$32)/(1-Inflation_WACC_Taxes_Price!$C$32)</f>
        <v>1400630.5978245621</v>
      </c>
      <c r="AT24" s="41">
        <f>(AT23*Inflation_WACC_Taxes_Price!$C$32)/(1-Inflation_WACC_Taxes_Price!$C$32)</f>
        <v>1377022.6497806741</v>
      </c>
      <c r="AU24" s="41">
        <f>(AU23*Inflation_WACC_Taxes_Price!$C$32)/(1-Inflation_WACC_Taxes_Price!$C$32)</f>
        <v>1352033.7087462421</v>
      </c>
      <c r="AV24" s="41">
        <f>(AV23*Inflation_WACC_Taxes_Price!$C$32)/(1-Inflation_WACC_Taxes_Price!$C$32)</f>
        <v>1325774.2541605099</v>
      </c>
      <c r="AW24" s="41">
        <f>(AW23*Inflation_WACC_Taxes_Price!$C$32)/(1-Inflation_WACC_Taxes_Price!$C$32)</f>
        <v>1298345.9271075814</v>
      </c>
      <c r="AX24" s="41">
        <f>(AX23*Inflation_WACC_Taxes_Price!$C$32)/(1-Inflation_WACC_Taxes_Price!$C$32)</f>
        <v>1269842.2373848322</v>
      </c>
      <c r="AY24" s="41">
        <f>(AY23*Inflation_WACC_Taxes_Price!$C$32)/(1-Inflation_WACC_Taxes_Price!$C$32)</f>
        <v>1240349.2140058482</v>
      </c>
      <c r="AZ24" s="41">
        <f>(AZ23*Inflation_WACC_Taxes_Price!$C$32)/(1-Inflation_WACC_Taxes_Price!$C$32)</f>
        <v>1209946.003663128</v>
      </c>
      <c r="BA24" s="41">
        <f>(BA23*Inflation_WACC_Taxes_Price!$C$32)/(1-Inflation_WACC_Taxes_Price!$C$32)</f>
        <v>1178705.4213137706</v>
      </c>
      <c r="BB24" s="41">
        <f>(BB23*Inflation_WACC_Taxes_Price!$C$32)/(1-Inflation_WACC_Taxes_Price!$C$32)</f>
        <v>-50907.189400593204</v>
      </c>
      <c r="BC24" s="41">
        <f>(BC23*Inflation_WACC_Taxes_Price!$C$32)/(1-Inflation_WACC_Taxes_Price!$C$32)</f>
        <v>222773.16692329687</v>
      </c>
      <c r="BD24" s="41">
        <f>(BD23*Inflation_WACC_Taxes_Price!$C$32)/(1-Inflation_WACC_Taxes_Price!$C$32)</f>
        <v>-164591.32456313263</v>
      </c>
      <c r="BE24" s="41">
        <f>(BE23*Inflation_WACC_Taxes_Price!$C$32)/(1-Inflation_WACC_Taxes_Price!$C$32)</f>
        <v>0</v>
      </c>
      <c r="BF24" s="41">
        <f>(BF23*Inflation_WACC_Taxes_Price!$C$32)/(1-Inflation_WACC_Taxes_Price!$C$32)</f>
        <v>0</v>
      </c>
      <c r="BG24" s="41">
        <f>(BG23*Inflation_WACC_Taxes_Price!$C$32)/(1-Inflation_WACC_Taxes_Price!$C$32)</f>
        <v>0</v>
      </c>
      <c r="BH24" s="41">
        <f>(BH23*Inflation_WACC_Taxes_Price!$C$32)/(1-Inflation_WACC_Taxes_Price!$C$32)</f>
        <v>0</v>
      </c>
      <c r="BI24" s="41">
        <f>(BI23*Inflation_WACC_Taxes_Price!$C$32)/(1-Inflation_WACC_Taxes_Price!$C$32)</f>
        <v>0</v>
      </c>
      <c r="BJ24" s="41">
        <f>(BJ23*Inflation_WACC_Taxes_Price!$C$32)/(1-Inflation_WACC_Taxes_Price!$C$32)</f>
        <v>0</v>
      </c>
      <c r="BK24" s="41">
        <f>(BK23*Inflation_WACC_Taxes_Price!$C$32)/(1-Inflation_WACC_Taxes_Price!$C$32)</f>
        <v>0</v>
      </c>
      <c r="BL24" s="41">
        <f>(BL23*Inflation_WACC_Taxes_Price!$C$32)/(1-Inflation_WACC_Taxes_Price!$C$32)</f>
        <v>0</v>
      </c>
      <c r="BM24" s="41">
        <f>(BM23*Inflation_WACC_Taxes_Price!$C$32)/(1-Inflation_WACC_Taxes_Price!$C$32)</f>
        <v>0</v>
      </c>
      <c r="BN24" s="41">
        <f>(BN23*Inflation_WACC_Taxes_Price!$C$32)/(1-Inflation_WACC_Taxes_Price!$C$32)</f>
        <v>0</v>
      </c>
      <c r="BO24" s="41">
        <f>(BO23*Inflation_WACC_Taxes_Price!$C$32)/(1-Inflation_WACC_Taxes_Price!$C$32)</f>
        <v>0</v>
      </c>
      <c r="BP24" s="41">
        <f>(BP23*Inflation_WACC_Taxes_Price!$C$32)/(1-Inflation_WACC_Taxes_Price!$C$32)</f>
        <v>0</v>
      </c>
      <c r="BQ24" s="41">
        <f>(BQ23*Inflation_WACC_Taxes_Price!$C$32)/(1-Inflation_WACC_Taxes_Price!$C$32)</f>
        <v>0</v>
      </c>
      <c r="BR24" s="41">
        <f>(BR23*Inflation_WACC_Taxes_Price!$C$32)/(1-Inflation_WACC_Taxes_Price!$C$32)</f>
        <v>0</v>
      </c>
      <c r="BS24" s="41">
        <f>(BS23*Inflation_WACC_Taxes_Price!$C$32)/(1-Inflation_WACC_Taxes_Price!$C$32)</f>
        <v>0</v>
      </c>
      <c r="BT24" s="41">
        <f>(BT23*Inflation_WACC_Taxes_Price!$C$32)/(1-Inflation_WACC_Taxes_Price!$C$32)</f>
        <v>0</v>
      </c>
      <c r="BU24" s="41">
        <f>(BU23*Inflation_WACC_Taxes_Price!$C$32)/(1-Inflation_WACC_Taxes_Price!$C$32)</f>
        <v>0</v>
      </c>
      <c r="BV24" s="41">
        <f>(BV23*Inflation_WACC_Taxes_Price!$C$32)/(1-Inflation_WACC_Taxes_Price!$C$32)</f>
        <v>0</v>
      </c>
      <c r="BW24" s="41">
        <f>(BW23*Inflation_WACC_Taxes_Price!$C$32)/(1-Inflation_WACC_Taxes_Price!$C$32)</f>
        <v>0</v>
      </c>
      <c r="BX24" s="41">
        <f>(BX23*Inflation_WACC_Taxes_Price!$C$32)/(1-Inflation_WACC_Taxes_Price!$C$32)</f>
        <v>0</v>
      </c>
      <c r="BY24" s="41">
        <f>(BY23*Inflation_WACC_Taxes_Price!$C$32)/(1-Inflation_WACC_Taxes_Price!$C$32)</f>
        <v>0</v>
      </c>
      <c r="BZ24" s="41">
        <f>(BZ23*Inflation_WACC_Taxes_Price!$C$32)/(1-Inflation_WACC_Taxes_Price!$C$32)</f>
        <v>0</v>
      </c>
      <c r="CA24" s="41">
        <f>(CA23*Inflation_WACC_Taxes_Price!$C$32)/(1-Inflation_WACC_Taxes_Price!$C$32)</f>
        <v>0</v>
      </c>
      <c r="CB24" s="41">
        <f>(CB23*Inflation_WACC_Taxes_Price!$C$32)/(1-Inflation_WACC_Taxes_Price!$C$32)</f>
        <v>0</v>
      </c>
      <c r="CC24" s="41">
        <f>(CC23*Inflation_WACC_Taxes_Price!$C$32)/(1-Inflation_WACC_Taxes_Price!$C$32)</f>
        <v>0</v>
      </c>
      <c r="CD24" s="41">
        <f>(CD23*Inflation_WACC_Taxes_Price!$C$32)/(1-Inflation_WACC_Taxes_Price!$C$32)</f>
        <v>0</v>
      </c>
      <c r="CE24" s="41">
        <f>(CE23*Inflation_WACC_Taxes_Price!$C$32)/(1-Inflation_WACC_Taxes_Price!$C$32)</f>
        <v>0</v>
      </c>
      <c r="CF24" s="41">
        <f>(CF23*Inflation_WACC_Taxes_Price!$C$32)/(1-Inflation_WACC_Taxes_Price!$C$32)</f>
        <v>0</v>
      </c>
      <c r="CG24" s="41">
        <f>(CG23*Inflation_WACC_Taxes_Price!$C$32)/(1-Inflation_WACC_Taxes_Price!$C$32)</f>
        <v>0</v>
      </c>
      <c r="CH24" s="41">
        <f>(CH23*Inflation_WACC_Taxes_Price!$C$32)/(1-Inflation_WACC_Taxes_Price!$C$32)</f>
        <v>0</v>
      </c>
      <c r="CI24" s="41">
        <f>(CI23*Inflation_WACC_Taxes_Price!$C$32)/(1-Inflation_WACC_Taxes_Price!$C$32)</f>
        <v>0</v>
      </c>
      <c r="CJ24" s="41">
        <f>(CJ23*Inflation_WACC_Taxes_Price!$C$32)/(1-Inflation_WACC_Taxes_Price!$C$32)</f>
        <v>0</v>
      </c>
      <c r="CK24" s="41">
        <f>(CK23*Inflation_WACC_Taxes_Price!$C$32)/(1-Inflation_WACC_Taxes_Price!$C$32)</f>
        <v>0</v>
      </c>
      <c r="CL24" s="41">
        <f>(CL23*Inflation_WACC_Taxes_Price!$C$32)/(1-Inflation_WACC_Taxes_Price!$C$32)</f>
        <v>0</v>
      </c>
      <c r="CM24" s="41">
        <f>(CM23*Inflation_WACC_Taxes_Price!$C$32)/(1-Inflation_WACC_Taxes_Price!$C$32)</f>
        <v>0</v>
      </c>
      <c r="CN24" s="41">
        <f>(CN23*Inflation_WACC_Taxes_Price!$C$32)/(1-Inflation_WACC_Taxes_Price!$C$32)</f>
        <v>0</v>
      </c>
      <c r="CO24" s="41">
        <f>(CO23*Inflation_WACC_Taxes_Price!$C$32)/(1-Inflation_WACC_Taxes_Price!$C$32)</f>
        <v>0</v>
      </c>
      <c r="CP24" s="41">
        <f>(CP23*Inflation_WACC_Taxes_Price!$C$32)/(1-Inflation_WACC_Taxes_Price!$C$32)</f>
        <v>0</v>
      </c>
      <c r="CQ24" s="41">
        <f>(CQ23*Inflation_WACC_Taxes_Price!$C$32)/(1-Inflation_WACC_Taxes_Price!$C$32)</f>
        <v>0</v>
      </c>
      <c r="CR24" s="41">
        <f>(CR23*Inflation_WACC_Taxes_Price!$C$32)/(1-Inflation_WACC_Taxes_Price!$C$32)</f>
        <v>0</v>
      </c>
      <c r="CS24" s="41">
        <f>(CS23*Inflation_WACC_Taxes_Price!$C$32)/(1-Inflation_WACC_Taxes_Price!$C$32)</f>
        <v>0</v>
      </c>
      <c r="CT24" s="41">
        <f>(CT23*Inflation_WACC_Taxes_Price!$C$32)/(1-Inflation_WACC_Taxes_Price!$C$32)</f>
        <v>0</v>
      </c>
      <c r="CU24" s="41">
        <f>(CU23*Inflation_WACC_Taxes_Price!$C$32)/(1-Inflation_WACC_Taxes_Price!$C$32)</f>
        <v>0</v>
      </c>
      <c r="CV24" s="41">
        <f>(CV23*Inflation_WACC_Taxes_Price!$C$32)/(1-Inflation_WACC_Taxes_Price!$C$32)</f>
        <v>0</v>
      </c>
      <c r="CW24" s="41">
        <f>(CW23*Inflation_WACC_Taxes_Price!$C$32)/(1-Inflation_WACC_Taxes_Price!$C$32)</f>
        <v>0</v>
      </c>
      <c r="CX24" s="41">
        <f>(CX23*Inflation_WACC_Taxes_Price!$C$32)/(1-Inflation_WACC_Taxes_Price!$C$32)</f>
        <v>0</v>
      </c>
      <c r="CY24" s="41">
        <f>(CY23*Inflation_WACC_Taxes_Price!$C$32)/(1-Inflation_WACC_Taxes_Price!$C$32)</f>
        <v>0</v>
      </c>
      <c r="CZ24" s="41">
        <f>(CZ23*Inflation_WACC_Taxes_Price!$C$32)/(1-Inflation_WACC_Taxes_Price!$C$32)</f>
        <v>0</v>
      </c>
      <c r="DA24" s="41">
        <f>(DA23*Inflation_WACC_Taxes_Price!$C$32)/(1-Inflation_WACC_Taxes_Price!$C$32)</f>
        <v>0</v>
      </c>
      <c r="DB24" s="41">
        <f>(DB23*Inflation_WACC_Taxes_Price!$C$32)/(1-Inflation_WACC_Taxes_Price!$C$32)</f>
        <v>0</v>
      </c>
      <c r="DC24" s="41">
        <f>(DC23*Inflation_WACC_Taxes_Price!$C$32)/(1-Inflation_WACC_Taxes_Price!$C$32)</f>
        <v>0</v>
      </c>
    </row>
    <row r="26" spans="2:107" s="48" customFormat="1" x14ac:dyDescent="0.35">
      <c r="B26" s="47" t="s">
        <v>105</v>
      </c>
    </row>
    <row r="27" spans="2:107" x14ac:dyDescent="0.35">
      <c r="B27" s="40" t="str">
        <f>Station_Lines_CAPEX_OPEX!B100</f>
        <v>Nebo TS</v>
      </c>
      <c r="H27" s="46">
        <f>Station_Lines_CAPEX_OPEX!H100</f>
        <v>3424650.9573466997</v>
      </c>
      <c r="I27" s="46">
        <f>Station_Lines_CAPEX_OPEX!I100</f>
        <v>0</v>
      </c>
      <c r="J27" s="46">
        <f>Station_Lines_CAPEX_OPEX!J100</f>
        <v>0</v>
      </c>
      <c r="K27" s="46">
        <f>Station_Lines_CAPEX_OPEX!K100</f>
        <v>0</v>
      </c>
      <c r="L27" s="46">
        <f>Station_Lines_CAPEX_OPEX!L100</f>
        <v>0</v>
      </c>
      <c r="M27" s="46">
        <f>Station_Lines_CAPEX_OPEX!M100</f>
        <v>0</v>
      </c>
      <c r="N27" s="46">
        <f>Station_Lines_CAPEX_OPEX!N100</f>
        <v>0</v>
      </c>
      <c r="O27" s="46">
        <f>Station_Lines_CAPEX_OPEX!O100</f>
        <v>0</v>
      </c>
      <c r="P27" s="46">
        <f>Station_Lines_CAPEX_OPEX!P100</f>
        <v>0</v>
      </c>
      <c r="Q27" s="76">
        <f>IF(R104-Q104=0,-SUM($H27:P27),0)</f>
        <v>0</v>
      </c>
      <c r="R27" s="77">
        <f>IF(S104-R104=0,-SUM($H27:Q27),0)</f>
        <v>0</v>
      </c>
      <c r="S27" s="77">
        <f>IF(T104-S104=0,-SUM($H27:R27),0)</f>
        <v>0</v>
      </c>
      <c r="T27" s="77">
        <f>IF(U104-T104=0,-SUM($H27:S27),0)</f>
        <v>0</v>
      </c>
      <c r="U27" s="77">
        <f>IF(V104-U104=0,-SUM($H27:T27),0)</f>
        <v>0</v>
      </c>
      <c r="V27" s="77">
        <f>IF(W104-V104=0,-SUM($H27:U27),0)</f>
        <v>0</v>
      </c>
      <c r="W27" s="77">
        <f>IF(X104-W104=0,-SUM($H27:V27),0)</f>
        <v>0</v>
      </c>
      <c r="X27" s="77">
        <f>IF(Y104-X104=0,-SUM($H27:W27),0)</f>
        <v>0</v>
      </c>
      <c r="Y27" s="77">
        <f>IF(Z104-Y104=0,-SUM($H27:X27),0)</f>
        <v>0</v>
      </c>
      <c r="Z27" s="77">
        <f>IF(AA104-Z104=0,-SUM($H27:Y27),0)</f>
        <v>0</v>
      </c>
      <c r="AA27" s="77">
        <f>IF(AB104-AA104=0,-SUM($H27:Z27),0)</f>
        <v>0</v>
      </c>
      <c r="AB27" s="77">
        <f>IF(AC104-AB104=0,-SUM($H27:AA27),0)</f>
        <v>0</v>
      </c>
      <c r="AC27" s="77">
        <f>IF(AD104-AC104=0,-SUM($H27:AB27),0)</f>
        <v>0</v>
      </c>
      <c r="AD27" s="77">
        <f>IF(AE104-AD104=0,-SUM($H27:AC27),0)</f>
        <v>0</v>
      </c>
      <c r="AE27" s="77">
        <f>IF(AF104-AE104=0,-SUM($H27:AD27),0)</f>
        <v>0</v>
      </c>
      <c r="AF27" s="77">
        <f>IF(AG104-AF104=0,-SUM($H27:AE27),0)</f>
        <v>0</v>
      </c>
      <c r="AG27" s="77">
        <f>IF(AH104-AG104=0,-SUM($H27:AF27),0)</f>
        <v>0</v>
      </c>
      <c r="AH27" s="77">
        <f>IF(AI104-AH104=0,-SUM($H27:AG27),0)</f>
        <v>0</v>
      </c>
      <c r="AI27" s="77">
        <f>IF(AJ104-AI104=0,-SUM($H27:AH27),0)</f>
        <v>0</v>
      </c>
      <c r="AJ27" s="77">
        <f>IF(AK104-AJ104=0,-SUM($H27:AI27),0)</f>
        <v>0</v>
      </c>
      <c r="AK27" s="77">
        <f>IF(AL104-AK104=0,-SUM($H27:AJ27),0)</f>
        <v>0</v>
      </c>
      <c r="AL27" s="77">
        <f>IF(AM104-AL104=0,-SUM($H27:AK27),0)</f>
        <v>0</v>
      </c>
      <c r="AM27" s="77">
        <f>IF(AN104-AM104=0,-SUM($H27:AL27),0)</f>
        <v>0</v>
      </c>
      <c r="AN27" s="77">
        <f>IF(AO104-AN104=0,-SUM($H27:AM27),0)</f>
        <v>0</v>
      </c>
      <c r="AO27" s="77">
        <f>IF(AP104-AO104=0,-SUM($H27:AN27),0)</f>
        <v>0</v>
      </c>
      <c r="AP27" s="77">
        <f>IF(AQ104-AP104=0,-SUM($H27:AO27),0)</f>
        <v>0</v>
      </c>
      <c r="AQ27" s="77">
        <f>IF(AR104-AQ104=0,-SUM($H27:AP27),0)</f>
        <v>0</v>
      </c>
      <c r="AR27" s="77">
        <f>IF(AS104-AR104=0,-SUM($H27:AQ27),0)</f>
        <v>0</v>
      </c>
      <c r="AS27" s="77">
        <f>IF(AT104-AS104=0,-SUM($H27:AR27),0)</f>
        <v>0</v>
      </c>
      <c r="AT27" s="77">
        <f>IF(AU104-AT104=0,-SUM($H27:AS27),0)</f>
        <v>0</v>
      </c>
      <c r="AU27" s="77">
        <f>IF(AV104-AU104=0,-SUM($H27:AT27),0)</f>
        <v>0</v>
      </c>
      <c r="AV27" s="77">
        <f>IF(AW104-AV104=0,-SUM($H27:AU27),0)</f>
        <v>0</v>
      </c>
      <c r="AW27" s="77">
        <f>IF(AX104-AW104=0,-SUM($H27:AV27),0)</f>
        <v>0</v>
      </c>
      <c r="AX27" s="77">
        <f>IF(AY104-AX104=0,-SUM($H27:AW27),0)</f>
        <v>0</v>
      </c>
      <c r="AY27" s="77">
        <f>IF(AZ104-AY104=0,-SUM($H27:AX27),0)</f>
        <v>0</v>
      </c>
      <c r="AZ27" s="77">
        <f>IF(BA104-AZ104=0,-SUM($H27:AY27),0)</f>
        <v>0</v>
      </c>
      <c r="BA27" s="77">
        <f>IF(BB104-BA104=0,-SUM($H27:AZ27),0)</f>
        <v>0</v>
      </c>
      <c r="BB27" s="77">
        <f>IF(BC104-BB104=0,-SUM($H27:BA27),0)</f>
        <v>-3424650.9573466997</v>
      </c>
      <c r="BC27" s="77">
        <f>IF(BD104-BC104=0,-SUM($H27:BB27),0)</f>
        <v>0</v>
      </c>
      <c r="BD27" s="77">
        <f>IF(BE104-BD104=0,-SUM($H27:BC27),0)</f>
        <v>0</v>
      </c>
      <c r="BE27" s="77">
        <f>IF(BF104-BE104=0,-SUM($H27:BD27),0)</f>
        <v>0</v>
      </c>
      <c r="BF27" s="77">
        <f>IF(BG104-BF104=0,-SUM($H27:BE27),0)</f>
        <v>0</v>
      </c>
      <c r="BG27" s="77">
        <f>IF(BH104-BG104=0,-SUM($H27:BF27),0)</f>
        <v>0</v>
      </c>
      <c r="BH27" s="77">
        <f>IF(BI104-BH104=0,-SUM($H27:BG27),0)</f>
        <v>0</v>
      </c>
      <c r="BI27" s="77">
        <f>IF(BJ104-BI104=0,-SUM($H27:BH27),0)</f>
        <v>0</v>
      </c>
      <c r="BJ27" s="77">
        <f>IF(BK104-BJ104=0,-SUM($H27:BI27),0)</f>
        <v>0</v>
      </c>
      <c r="BK27" s="77">
        <f>IF(BL104-BK104=0,-SUM($H27:BJ27),0)</f>
        <v>0</v>
      </c>
      <c r="BL27" s="77">
        <f>IF(BM104-BL104=0,-SUM($H27:BK27),0)</f>
        <v>0</v>
      </c>
      <c r="BM27" s="77">
        <f>IF(BN104-BM104=0,-SUM($H27:BL27),0)</f>
        <v>0</v>
      </c>
      <c r="BN27" s="77">
        <f>IF(BO104-BN104=0,-SUM($H27:BM27),0)</f>
        <v>0</v>
      </c>
      <c r="BO27" s="77">
        <f>IF(BP104-BO104=0,-SUM($H27:BN27),0)</f>
        <v>0</v>
      </c>
      <c r="BP27" s="77">
        <f>IF(BQ104-BP104=0,-SUM($H27:BO27),0)</f>
        <v>0</v>
      </c>
      <c r="BQ27" s="77">
        <f>IF(BR104-BQ104=0,-SUM($H27:BP27),0)</f>
        <v>0</v>
      </c>
      <c r="BR27" s="77">
        <f>IF(BS104-BR104=0,-SUM($H27:BQ27),0)</f>
        <v>0</v>
      </c>
      <c r="BS27" s="77">
        <f>IF(BT104-BS104=0,-SUM($H27:BR27),0)</f>
        <v>0</v>
      </c>
      <c r="BT27" s="77">
        <f>IF(BU104-BT104=0,-SUM($H27:BS27),0)</f>
        <v>0</v>
      </c>
      <c r="BU27" s="77">
        <f>IF(BV104-BU104=0,-SUM($H27:BT27),0)</f>
        <v>0</v>
      </c>
      <c r="BV27" s="77">
        <f>IF(BW104-BV104=0,-SUM($H27:BU27),0)</f>
        <v>0</v>
      </c>
      <c r="BW27" s="77">
        <f>IF(BX104-BW104=0,-SUM($H27:BV27),0)</f>
        <v>0</v>
      </c>
      <c r="BX27" s="77">
        <f>IF(BY104-BX104=0,-SUM($H27:BW27),0)</f>
        <v>0</v>
      </c>
      <c r="BY27" s="77">
        <f>IF(BZ104-BY104=0,-SUM($H27:BX27),0)</f>
        <v>0</v>
      </c>
      <c r="BZ27" s="77">
        <f>IF(CA104-BZ104=0,-SUM($H27:BY27),0)</f>
        <v>0</v>
      </c>
      <c r="CA27" s="77">
        <f>IF(CB104-CA104=0,-SUM($H27:BZ27),0)</f>
        <v>0</v>
      </c>
      <c r="CB27" s="77">
        <f>IF(CC104-CB104=0,-SUM($H27:CA27),0)</f>
        <v>0</v>
      </c>
      <c r="CC27" s="77">
        <f>IF(CD104-CC104=0,-SUM($H27:CB27),0)</f>
        <v>0</v>
      </c>
      <c r="CD27" s="77">
        <f>IF(CE104-CD104=0,-SUM($H27:CC27),0)</f>
        <v>0</v>
      </c>
      <c r="CE27" s="77">
        <f>IF(CF104-CE104=0,-SUM($H27:CD27),0)</f>
        <v>0</v>
      </c>
      <c r="CF27" s="77">
        <f>IF(CG104-CF104=0,-SUM($H27:CE27),0)</f>
        <v>0</v>
      </c>
      <c r="CG27" s="77">
        <f>IF(CH104-CG104=0,-SUM($H27:CF27),0)</f>
        <v>0</v>
      </c>
      <c r="CH27" s="77">
        <f>IF(CI104-CH104=0,-SUM($H27:CG27),0)</f>
        <v>0</v>
      </c>
      <c r="CI27" s="77">
        <f>IF(CJ104-CI104=0,-SUM($H27:CH27),0)</f>
        <v>0</v>
      </c>
      <c r="CJ27" s="77">
        <f>IF(CK104-CJ104=0,-SUM($H27:CI27),0)</f>
        <v>0</v>
      </c>
      <c r="CK27" s="77">
        <f>IF(CL104-CK104=0,-SUM($H27:CJ27),0)</f>
        <v>0</v>
      </c>
      <c r="CL27" s="77">
        <f>IF(CM104-CL104=0,-SUM($H27:CK27),0)</f>
        <v>0</v>
      </c>
      <c r="CM27" s="77">
        <f>IF(CN104-CM104=0,-SUM($H27:CL27),0)</f>
        <v>0</v>
      </c>
      <c r="CN27" s="77">
        <f>IF(CO104-CN104=0,-SUM($H27:CM27),0)</f>
        <v>0</v>
      </c>
      <c r="CO27" s="77">
        <f>IF(CP104-CO104=0,-SUM($H27:CN27),0)</f>
        <v>0</v>
      </c>
      <c r="CP27" s="77">
        <f>IF(CQ104-CP104=0,-SUM($H27:CO27),0)</f>
        <v>0</v>
      </c>
      <c r="CQ27" s="77">
        <f>IF(CR104-CQ104=0,-SUM($H27:CP27),0)</f>
        <v>0</v>
      </c>
      <c r="CR27" s="77">
        <f>IF(CS104-CR104=0,-SUM($H27:CQ27),0)</f>
        <v>0</v>
      </c>
      <c r="CS27" s="77">
        <f>IF(CT104-CS104=0,-SUM($H27:CR27),0)</f>
        <v>0</v>
      </c>
      <c r="CT27" s="77">
        <f>IF(CU104-CT104=0,-SUM($H27:CS27),0)</f>
        <v>0</v>
      </c>
      <c r="CU27" s="77">
        <f>IF(CV104-CU104=0,-SUM($H27:CT27),0)</f>
        <v>0</v>
      </c>
      <c r="CV27" s="77">
        <f>IF(CW104-CV104=0,-SUM($H27:CU27),0)</f>
        <v>0</v>
      </c>
      <c r="CW27" s="77">
        <f>IF(CX104-CW104=0,-SUM($H27:CV27),0)</f>
        <v>0</v>
      </c>
      <c r="CX27" s="77">
        <f>IF(CY104-CX104=0,-SUM($H27:CW27),0)</f>
        <v>0</v>
      </c>
      <c r="CY27" s="77">
        <f>IF(CZ104-CY104=0,-SUM($H27:CX27),0)</f>
        <v>0</v>
      </c>
      <c r="CZ27" s="77">
        <f>IF(DA104-CZ104=0,-SUM($H27:CY27),0)</f>
        <v>0</v>
      </c>
      <c r="DA27" s="77">
        <f>IF(DB104-DA104=0,-SUM($H27:CZ27),0)</f>
        <v>0</v>
      </c>
      <c r="DB27" s="77">
        <f>IF(DC104-DB104=0,-SUM($H27:DA27),0)</f>
        <v>0</v>
      </c>
      <c r="DC27" s="77">
        <f>IF(DD104-DC104=0,-SUM($H27:DB27),0)</f>
        <v>0</v>
      </c>
    </row>
    <row r="28" spans="2:107" x14ac:dyDescent="0.35">
      <c r="B28" s="40" t="str">
        <f>Station_Lines_CAPEX_OPEX!B101</f>
        <v>Newton TS</v>
      </c>
      <c r="H28" s="46">
        <f>Station_Lines_CAPEX_OPEX!H101</f>
        <v>0</v>
      </c>
      <c r="I28" s="46">
        <f>Station_Lines_CAPEX_OPEX!I101</f>
        <v>0</v>
      </c>
      <c r="J28" s="46">
        <f>Station_Lines_CAPEX_OPEX!J101</f>
        <v>0</v>
      </c>
      <c r="K28" s="46">
        <f>Station_Lines_CAPEX_OPEX!K101</f>
        <v>0</v>
      </c>
      <c r="L28" s="46">
        <f>Station_Lines_CAPEX_OPEX!L101</f>
        <v>0</v>
      </c>
      <c r="M28" s="46">
        <f>Station_Lines_CAPEX_OPEX!M101</f>
        <v>0</v>
      </c>
      <c r="N28" s="46">
        <f>Station_Lines_CAPEX_OPEX!N101</f>
        <v>0</v>
      </c>
      <c r="O28" s="46">
        <f>Station_Lines_CAPEX_OPEX!O101</f>
        <v>0</v>
      </c>
      <c r="P28" s="46">
        <f>Station_Lines_CAPEX_OPEX!P101</f>
        <v>0</v>
      </c>
      <c r="Q28" s="76">
        <f>IF(R115-Q115=0,-SUM($H28:P28),0)</f>
        <v>0</v>
      </c>
      <c r="R28" s="77">
        <f>IF(S115-R115=0,-SUM($H28:Q28),0)</f>
        <v>0</v>
      </c>
      <c r="S28" s="77">
        <f>IF(T115-S115=0,-SUM($H28:R28),0)</f>
        <v>0</v>
      </c>
      <c r="T28" s="77">
        <f>IF(U115-T115=0,-SUM($H28:S28),0)</f>
        <v>0</v>
      </c>
      <c r="U28" s="77">
        <f>IF(V115-U115=0,-SUM($H28:T28),0)</f>
        <v>0</v>
      </c>
      <c r="V28" s="77">
        <f>IF(W115-V115=0,-SUM($H28:U28),0)</f>
        <v>0</v>
      </c>
      <c r="W28" s="77">
        <f>IF(X115-W115=0,-SUM($H28:V28),0)</f>
        <v>0</v>
      </c>
      <c r="X28" s="77">
        <f>IF(Y115-X115=0,-SUM($H28:W28),0)</f>
        <v>0</v>
      </c>
      <c r="Y28" s="77">
        <f>IF(Z115-Y115=0,-SUM($H28:X28),0)</f>
        <v>0</v>
      </c>
      <c r="Z28" s="77">
        <f>IF(AA115-Z115=0,-SUM($H28:Y28),0)</f>
        <v>0</v>
      </c>
      <c r="AA28" s="77">
        <f>IF(AB115-AA115=0,-SUM($H28:Z28),0)</f>
        <v>0</v>
      </c>
      <c r="AB28" s="77">
        <f>IF(AC115-AB115=0,-SUM($H28:AA28),0)</f>
        <v>0</v>
      </c>
      <c r="AC28" s="77">
        <f>IF(AD115-AC115=0,-SUM($H28:AB28),0)</f>
        <v>0</v>
      </c>
      <c r="AD28" s="77">
        <f>IF(AE115-AD115=0,-SUM($H28:AC28),0)</f>
        <v>0</v>
      </c>
      <c r="AE28" s="77">
        <f>IF(AF115-AE115=0,-SUM($H28:AD28),0)</f>
        <v>0</v>
      </c>
      <c r="AF28" s="77">
        <f>IF(AG115-AF115=0,-SUM($H28:AE28),0)</f>
        <v>0</v>
      </c>
      <c r="AG28" s="77">
        <f>IF(AH115-AG115=0,-SUM($H28:AF28),0)</f>
        <v>0</v>
      </c>
      <c r="AH28" s="77">
        <f>IF(AI115-AH115=0,-SUM($H28:AG28),0)</f>
        <v>0</v>
      </c>
      <c r="AI28" s="77">
        <f>IF(AJ115-AI115=0,-SUM($H28:AH28),0)</f>
        <v>0</v>
      </c>
      <c r="AJ28" s="77">
        <f>IF(AK115-AJ115=0,-SUM($H28:AI28),0)</f>
        <v>0</v>
      </c>
      <c r="AK28" s="77">
        <f>IF(AL115-AK115=0,-SUM($H28:AJ28),0)</f>
        <v>0</v>
      </c>
      <c r="AL28" s="77">
        <f>IF(AM115-AL115=0,-SUM($H28:AK28),0)</f>
        <v>0</v>
      </c>
      <c r="AM28" s="77">
        <f>IF(AN115-AM115=0,-SUM($H28:AL28),0)</f>
        <v>0</v>
      </c>
      <c r="AN28" s="77">
        <f>IF(AO115-AN115=0,-SUM($H28:AM28),0)</f>
        <v>0</v>
      </c>
      <c r="AO28" s="77">
        <f>IF(AP115-AO115=0,-SUM($H28:AN28),0)</f>
        <v>0</v>
      </c>
      <c r="AP28" s="77">
        <f>IF(AQ115-AP115=0,-SUM($H28:AO28),0)</f>
        <v>0</v>
      </c>
      <c r="AQ28" s="77">
        <f>IF(AR115-AQ115=0,-SUM($H28:AP28),0)</f>
        <v>0</v>
      </c>
      <c r="AR28" s="77">
        <f>IF(AS115-AR115=0,-SUM($H28:AQ28),0)</f>
        <v>0</v>
      </c>
      <c r="AS28" s="77">
        <f>IF(AT115-AS115=0,-SUM($H28:AR28),0)</f>
        <v>0</v>
      </c>
      <c r="AT28" s="77">
        <f>IF(AU115-AT115=0,-SUM($H28:AS28),0)</f>
        <v>0</v>
      </c>
      <c r="AU28" s="77">
        <f>IF(AV115-AU115=0,-SUM($H28:AT28),0)</f>
        <v>0</v>
      </c>
      <c r="AV28" s="77">
        <f>IF(AW115-AV115=0,-SUM($H28:AU28),0)</f>
        <v>0</v>
      </c>
      <c r="AW28" s="77">
        <f>IF(AX115-AW115=0,-SUM($H28:AV28),0)</f>
        <v>0</v>
      </c>
      <c r="AX28" s="77">
        <f>IF(AY115-AX115=0,-SUM($H28:AW28),0)</f>
        <v>0</v>
      </c>
      <c r="AY28" s="77">
        <f>IF(AZ115-AY115=0,-SUM($H28:AX28),0)</f>
        <v>0</v>
      </c>
      <c r="AZ28" s="77">
        <f>IF(BA115-AZ115=0,-SUM($H28:AY28),0)</f>
        <v>0</v>
      </c>
      <c r="BA28" s="77">
        <f>IF(BB115-BA115=0,-SUM($H28:AZ28),0)</f>
        <v>0</v>
      </c>
      <c r="BB28" s="77">
        <f>IF(BC115-BB115=0,-SUM($H28:BA28),0)</f>
        <v>0</v>
      </c>
      <c r="BC28" s="77">
        <f>IF(BD115-BC115=0,-SUM($H28:BB28),0)</f>
        <v>0</v>
      </c>
      <c r="BD28" s="77">
        <f>IF(BE115-BD115=0,-SUM($H28:BC28),0)</f>
        <v>0</v>
      </c>
      <c r="BE28" s="77">
        <f>IF(BF115-BE115=0,-SUM($H28:BD28),0)</f>
        <v>0</v>
      </c>
      <c r="BF28" s="77">
        <f>IF(BG115-BF115=0,-SUM($H28:BE28),0)</f>
        <v>0</v>
      </c>
      <c r="BG28" s="77">
        <f>IF(BH115-BG115=0,-SUM($H28:BF28),0)</f>
        <v>0</v>
      </c>
      <c r="BH28" s="77">
        <f>IF(BI115-BH115=0,-SUM($H28:BG28),0)</f>
        <v>0</v>
      </c>
      <c r="BI28" s="77">
        <f>IF(BJ115-BI115=0,-SUM($H28:BH28),0)</f>
        <v>0</v>
      </c>
      <c r="BJ28" s="77">
        <f>IF(BK115-BJ115=0,-SUM($H28:BI28),0)</f>
        <v>0</v>
      </c>
      <c r="BK28" s="77">
        <f>IF(BL115-BK115=0,-SUM($H28:BJ28),0)</f>
        <v>0</v>
      </c>
      <c r="BL28" s="77">
        <f>IF(BM115-BL115=0,-SUM($H28:BK28),0)</f>
        <v>0</v>
      </c>
      <c r="BM28" s="77">
        <f>IF(BN115-BM115=0,-SUM($H28:BL28),0)</f>
        <v>0</v>
      </c>
      <c r="BN28" s="77">
        <f>IF(BO115-BN115=0,-SUM($H28:BM28),0)</f>
        <v>0</v>
      </c>
      <c r="BO28" s="77">
        <f>IF(BP115-BO115=0,-SUM($H28:BN28),0)</f>
        <v>0</v>
      </c>
      <c r="BP28" s="77">
        <f>IF(BQ115-BP115=0,-SUM($H28:BO28),0)</f>
        <v>0</v>
      </c>
      <c r="BQ28" s="77">
        <f>IF(BR115-BQ115=0,-SUM($H28:BP28),0)</f>
        <v>0</v>
      </c>
      <c r="BR28" s="77">
        <f>IF(BS115-BR115=0,-SUM($H28:BQ28),0)</f>
        <v>0</v>
      </c>
      <c r="BS28" s="77">
        <f>IF(BT115-BS115=0,-SUM($H28:BR28),0)</f>
        <v>0</v>
      </c>
      <c r="BT28" s="77">
        <f>IF(BU115-BT115=0,-SUM($H28:BS28),0)</f>
        <v>0</v>
      </c>
      <c r="BU28" s="77">
        <f>IF(BV115-BU115=0,-SUM($H28:BT28),0)</f>
        <v>0</v>
      </c>
      <c r="BV28" s="77">
        <f>IF(BW115-BV115=0,-SUM($H28:BU28),0)</f>
        <v>0</v>
      </c>
      <c r="BW28" s="77">
        <f>IF(BX115-BW115=0,-SUM($H28:BV28),0)</f>
        <v>0</v>
      </c>
      <c r="BX28" s="77">
        <f>IF(BY115-BX115=0,-SUM($H28:BW28),0)</f>
        <v>0</v>
      </c>
      <c r="BY28" s="77">
        <f>IF(BZ115-BY115=0,-SUM($H28:BX28),0)</f>
        <v>0</v>
      </c>
      <c r="BZ28" s="77">
        <f>IF(CA115-BZ115=0,-SUM($H28:BY28),0)</f>
        <v>0</v>
      </c>
      <c r="CA28" s="77">
        <f>IF(CB115-CA115=0,-SUM($H28:BZ28),0)</f>
        <v>0</v>
      </c>
      <c r="CB28" s="77">
        <f>IF(CC115-CB115=0,-SUM($H28:CA28),0)</f>
        <v>0</v>
      </c>
      <c r="CC28" s="77">
        <f>IF(CD115-CC115=0,-SUM($H28:CB28),0)</f>
        <v>0</v>
      </c>
      <c r="CD28" s="77">
        <f>IF(CE115-CD115=0,-SUM($H28:CC28),0)</f>
        <v>0</v>
      </c>
      <c r="CE28" s="77">
        <f>IF(CF115-CE115=0,-SUM($H28:CD28),0)</f>
        <v>0</v>
      </c>
      <c r="CF28" s="77">
        <f>IF(CG115-CF115=0,-SUM($H28:CE28),0)</f>
        <v>0</v>
      </c>
      <c r="CG28" s="77">
        <f>IF(CH115-CG115=0,-SUM($H28:CF28),0)</f>
        <v>0</v>
      </c>
      <c r="CH28" s="77">
        <f>IF(CI115-CH115=0,-SUM($H28:CG28),0)</f>
        <v>0</v>
      </c>
      <c r="CI28" s="77">
        <f>IF(CJ115-CI115=0,-SUM($H28:CH28),0)</f>
        <v>0</v>
      </c>
      <c r="CJ28" s="77">
        <f>IF(CK115-CJ115=0,-SUM($H28:CI28),0)</f>
        <v>0</v>
      </c>
      <c r="CK28" s="77">
        <f>IF(CL115-CK115=0,-SUM($H28:CJ28),0)</f>
        <v>0</v>
      </c>
      <c r="CL28" s="77">
        <f>IF(CM115-CL115=0,-SUM($H28:CK28),0)</f>
        <v>0</v>
      </c>
      <c r="CM28" s="77">
        <f>IF(CN115-CM115=0,-SUM($H28:CL28),0)</f>
        <v>0</v>
      </c>
      <c r="CN28" s="77">
        <f>IF(CO115-CN115=0,-SUM($H28:CM28),0)</f>
        <v>0</v>
      </c>
      <c r="CO28" s="77">
        <f>IF(CP115-CO115=0,-SUM($H28:CN28),0)</f>
        <v>0</v>
      </c>
      <c r="CP28" s="77">
        <f>IF(CQ115-CP115=0,-SUM($H28:CO28),0)</f>
        <v>0</v>
      </c>
      <c r="CQ28" s="77">
        <f>IF(CR115-CQ115=0,-SUM($H28:CP28),0)</f>
        <v>0</v>
      </c>
      <c r="CR28" s="77">
        <f>IF(CS115-CR115=0,-SUM($H28:CQ28),0)</f>
        <v>0</v>
      </c>
      <c r="CS28" s="77">
        <f>IF(CT115-CS115=0,-SUM($H28:CR28),0)</f>
        <v>0</v>
      </c>
      <c r="CT28" s="77">
        <f>IF(CU115-CT115=0,-SUM($H28:CS28),0)</f>
        <v>0</v>
      </c>
      <c r="CU28" s="77">
        <f>IF(CV115-CU115=0,-SUM($H28:CT28),0)</f>
        <v>0</v>
      </c>
      <c r="CV28" s="77">
        <f>IF(CW115-CV115=0,-SUM($H28:CU28),0)</f>
        <v>0</v>
      </c>
      <c r="CW28" s="77">
        <f>IF(CX115-CW115=0,-SUM($H28:CV28),0)</f>
        <v>0</v>
      </c>
      <c r="CX28" s="77">
        <f>IF(CY115-CX115=0,-SUM($H28:CW28),0)</f>
        <v>0</v>
      </c>
      <c r="CY28" s="77">
        <f>IF(CZ115-CY115=0,-SUM($H28:CX28),0)</f>
        <v>0</v>
      </c>
      <c r="CZ28" s="77">
        <f>IF(DA115-CZ115=0,-SUM($H28:CY28),0)</f>
        <v>0</v>
      </c>
      <c r="DA28" s="77">
        <f>IF(DB115-DA115=0,-SUM($H28:CZ28),0)</f>
        <v>0</v>
      </c>
      <c r="DB28" s="77">
        <f>IF(DC115-DB115=0,-SUM($H28:DA28),0)</f>
        <v>0</v>
      </c>
      <c r="DC28" s="77">
        <f>IF(DD115-DC115=0,-SUM($H28:DB28),0)</f>
        <v>0</v>
      </c>
    </row>
    <row r="29" spans="2:107" x14ac:dyDescent="0.35">
      <c r="B29" s="40" t="str">
        <f>Station_Lines_CAPEX_OPEX!B102</f>
        <v>Melbourne MS</v>
      </c>
      <c r="H29" s="46">
        <f>Station_Lines_CAPEX_OPEX!H102</f>
        <v>0</v>
      </c>
      <c r="I29" s="46">
        <f>Station_Lines_CAPEX_OPEX!I102</f>
        <v>0</v>
      </c>
      <c r="J29" s="46">
        <f>Station_Lines_CAPEX_OPEX!J102</f>
        <v>0</v>
      </c>
      <c r="K29" s="46">
        <f>Station_Lines_CAPEX_OPEX!K102</f>
        <v>0</v>
      </c>
      <c r="L29" s="46">
        <f>Station_Lines_CAPEX_OPEX!L102</f>
        <v>0</v>
      </c>
      <c r="M29" s="46">
        <f>Station_Lines_CAPEX_OPEX!M102</f>
        <v>0</v>
      </c>
      <c r="N29" s="46">
        <f>Station_Lines_CAPEX_OPEX!N102</f>
        <v>0</v>
      </c>
      <c r="O29" s="46">
        <f>Station_Lines_CAPEX_OPEX!O102</f>
        <v>0</v>
      </c>
      <c r="P29" s="46">
        <f>Station_Lines_CAPEX_OPEX!P102</f>
        <v>0</v>
      </c>
      <c r="Q29" s="76">
        <f>IF(R126-Q126=0,-SUM($H29:P29),0)</f>
        <v>0</v>
      </c>
      <c r="R29" s="77">
        <f>IF(S126-R126=0,-SUM($H29:Q29),0)</f>
        <v>0</v>
      </c>
      <c r="S29" s="77">
        <f>IF(T126-S126=0,-SUM($H29:R29),0)</f>
        <v>0</v>
      </c>
      <c r="T29" s="77">
        <f>IF(U126-T126=0,-SUM($H29:S29),0)</f>
        <v>0</v>
      </c>
      <c r="U29" s="77">
        <f>IF(V126-U126=0,-SUM($H29:T29),0)</f>
        <v>0</v>
      </c>
      <c r="V29" s="77">
        <f>IF(W126-V126=0,-SUM($H29:U29),0)</f>
        <v>0</v>
      </c>
      <c r="W29" s="77">
        <f>IF(X126-W126=0,-SUM($H29:V29),0)</f>
        <v>0</v>
      </c>
      <c r="X29" s="77">
        <f>IF(Y126-X126=0,-SUM($H29:W29),0)</f>
        <v>0</v>
      </c>
      <c r="Y29" s="77">
        <f>IF(Z126-Y126=0,-SUM($H29:X29),0)</f>
        <v>0</v>
      </c>
      <c r="Z29" s="77">
        <f>IF(AA126-Z126=0,-SUM($H29:Y29),0)</f>
        <v>0</v>
      </c>
      <c r="AA29" s="77">
        <f>IF(AB126-AA126=0,-SUM($H29:Z29),0)</f>
        <v>0</v>
      </c>
      <c r="AB29" s="77">
        <f>IF(AC126-AB126=0,-SUM($H29:AA29),0)</f>
        <v>0</v>
      </c>
      <c r="AC29" s="77">
        <f>IF(AD126-AC126=0,-SUM($H29:AB29),0)</f>
        <v>0</v>
      </c>
      <c r="AD29" s="77">
        <f>IF(AE126-AD126=0,-SUM($H29:AC29),0)</f>
        <v>0</v>
      </c>
      <c r="AE29" s="77">
        <f>IF(AF126-AE126=0,-SUM($H29:AD29),0)</f>
        <v>0</v>
      </c>
      <c r="AF29" s="77">
        <f>IF(AG126-AF126=0,-SUM($H29:AE29),0)</f>
        <v>0</v>
      </c>
      <c r="AG29" s="77">
        <f>IF(AH126-AG126=0,-SUM($H29:AF29),0)</f>
        <v>0</v>
      </c>
      <c r="AH29" s="77">
        <f>IF(AI126-AH126=0,-SUM($H29:AG29),0)</f>
        <v>0</v>
      </c>
      <c r="AI29" s="77">
        <f>IF(AJ126-AI126=0,-SUM($H29:AH29),0)</f>
        <v>0</v>
      </c>
      <c r="AJ29" s="77">
        <f>IF(AK126-AJ126=0,-SUM($H29:AI29),0)</f>
        <v>0</v>
      </c>
      <c r="AK29" s="77">
        <f>IF(AL126-AK126=0,-SUM($H29:AJ29),0)</f>
        <v>0</v>
      </c>
      <c r="AL29" s="77">
        <f>IF(AM126-AL126=0,-SUM($H29:AK29),0)</f>
        <v>0</v>
      </c>
      <c r="AM29" s="77">
        <f>IF(AN126-AM126=0,-SUM($H29:AL29),0)</f>
        <v>0</v>
      </c>
      <c r="AN29" s="77">
        <f>IF(AO126-AN126=0,-SUM($H29:AM29),0)</f>
        <v>0</v>
      </c>
      <c r="AO29" s="77">
        <f>IF(AP126-AO126=0,-SUM($H29:AN29),0)</f>
        <v>0</v>
      </c>
      <c r="AP29" s="77">
        <f>IF(AQ126-AP126=0,-SUM($H29:AO29),0)</f>
        <v>0</v>
      </c>
      <c r="AQ29" s="77">
        <f>IF(AR126-AQ126=0,-SUM($H29:AP29),0)</f>
        <v>0</v>
      </c>
      <c r="AR29" s="77">
        <f>IF(AS126-AR126=0,-SUM($H29:AQ29),0)</f>
        <v>0</v>
      </c>
      <c r="AS29" s="77">
        <f>IF(AT126-AS126=0,-SUM($H29:AR29),0)</f>
        <v>0</v>
      </c>
      <c r="AT29" s="77">
        <f>IF(AU126-AT126=0,-SUM($H29:AS29),0)</f>
        <v>0</v>
      </c>
      <c r="AU29" s="77">
        <f>IF(AV126-AU126=0,-SUM($H29:AT29),0)</f>
        <v>0</v>
      </c>
      <c r="AV29" s="77">
        <f>IF(AW126-AV126=0,-SUM($H29:AU29),0)</f>
        <v>0</v>
      </c>
      <c r="AW29" s="77">
        <f>IF(AX126-AW126=0,-SUM($H29:AV29),0)</f>
        <v>0</v>
      </c>
      <c r="AX29" s="77">
        <f>IF(AY126-AX126=0,-SUM($H29:AW29),0)</f>
        <v>0</v>
      </c>
      <c r="AY29" s="77">
        <f>IF(AZ126-AY126=0,-SUM($H29:AX29),0)</f>
        <v>0</v>
      </c>
      <c r="AZ29" s="77">
        <f>IF(BA126-AZ126=0,-SUM($H29:AY29),0)</f>
        <v>0</v>
      </c>
      <c r="BA29" s="77">
        <f>IF(BB126-BA126=0,-SUM($H29:AZ29),0)</f>
        <v>0</v>
      </c>
      <c r="BB29" s="77">
        <f>IF(BC126-BB126=0,-SUM($H29:BA29),0)</f>
        <v>0</v>
      </c>
      <c r="BC29" s="77">
        <f>IF(BD126-BC126=0,-SUM($H29:BB29),0)</f>
        <v>0</v>
      </c>
      <c r="BD29" s="77">
        <f>IF(BE126-BD126=0,-SUM($H29:BC29),0)</f>
        <v>0</v>
      </c>
      <c r="BE29" s="77">
        <f>IF(BF126-BE126=0,-SUM($H29:BD29),0)</f>
        <v>0</v>
      </c>
      <c r="BF29" s="77">
        <f>IF(BG126-BF126=0,-SUM($H29:BE29),0)</f>
        <v>0</v>
      </c>
      <c r="BG29" s="77">
        <f>IF(BH126-BG126=0,-SUM($H29:BF29),0)</f>
        <v>0</v>
      </c>
      <c r="BH29" s="77">
        <f>IF(BI126-BH126=0,-SUM($H29:BG29),0)</f>
        <v>0</v>
      </c>
      <c r="BI29" s="77">
        <f>IF(BJ126-BI126=0,-SUM($H29:BH29),0)</f>
        <v>0</v>
      </c>
      <c r="BJ29" s="77">
        <f>IF(BK126-BJ126=0,-SUM($H29:BI29),0)</f>
        <v>0</v>
      </c>
      <c r="BK29" s="77">
        <f>IF(BL126-BK126=0,-SUM($H29:BJ29),0)</f>
        <v>0</v>
      </c>
      <c r="BL29" s="77">
        <f>IF(BM126-BL126=0,-SUM($H29:BK29),0)</f>
        <v>0</v>
      </c>
      <c r="BM29" s="77">
        <f>IF(BN126-BM126=0,-SUM($H29:BL29),0)</f>
        <v>0</v>
      </c>
      <c r="BN29" s="77">
        <f>IF(BO126-BN126=0,-SUM($H29:BM29),0)</f>
        <v>0</v>
      </c>
      <c r="BO29" s="77">
        <f>IF(BP126-BO126=0,-SUM($H29:BN29),0)</f>
        <v>0</v>
      </c>
      <c r="BP29" s="77">
        <f>IF(BQ126-BP126=0,-SUM($H29:BO29),0)</f>
        <v>0</v>
      </c>
      <c r="BQ29" s="77">
        <f>IF(BR126-BQ126=0,-SUM($H29:BP29),0)</f>
        <v>0</v>
      </c>
      <c r="BR29" s="77">
        <f>IF(BS126-BR126=0,-SUM($H29:BQ29),0)</f>
        <v>0</v>
      </c>
      <c r="BS29" s="77">
        <f>IF(BT126-BS126=0,-SUM($H29:BR29),0)</f>
        <v>0</v>
      </c>
      <c r="BT29" s="77">
        <f>IF(BU126-BT126=0,-SUM($H29:BS29),0)</f>
        <v>0</v>
      </c>
      <c r="BU29" s="77">
        <f>IF(BV126-BU126=0,-SUM($H29:BT29),0)</f>
        <v>0</v>
      </c>
      <c r="BV29" s="77">
        <f>IF(BW126-BV126=0,-SUM($H29:BU29),0)</f>
        <v>0</v>
      </c>
      <c r="BW29" s="77">
        <f>IF(BX126-BW126=0,-SUM($H29:BV29),0)</f>
        <v>0</v>
      </c>
      <c r="BX29" s="77">
        <f>IF(BY126-BX126=0,-SUM($H29:BW29),0)</f>
        <v>0</v>
      </c>
      <c r="BY29" s="77">
        <f>IF(BZ126-BY126=0,-SUM($H29:BX29),0)</f>
        <v>0</v>
      </c>
      <c r="BZ29" s="77">
        <f>IF(CA126-BZ126=0,-SUM($H29:BY29),0)</f>
        <v>0</v>
      </c>
      <c r="CA29" s="77">
        <f>IF(CB126-CA126=0,-SUM($H29:BZ29),0)</f>
        <v>0</v>
      </c>
      <c r="CB29" s="77">
        <f>IF(CC126-CB126=0,-SUM($H29:CA29),0)</f>
        <v>0</v>
      </c>
      <c r="CC29" s="77">
        <f>IF(CD126-CC126=0,-SUM($H29:CB29),0)</f>
        <v>0</v>
      </c>
      <c r="CD29" s="77">
        <f>IF(CE126-CD126=0,-SUM($H29:CC29),0)</f>
        <v>0</v>
      </c>
      <c r="CE29" s="77">
        <f>IF(CF126-CE126=0,-SUM($H29:CD29),0)</f>
        <v>0</v>
      </c>
      <c r="CF29" s="77">
        <f>IF(CG126-CF126=0,-SUM($H29:CE29),0)</f>
        <v>0</v>
      </c>
      <c r="CG29" s="77">
        <f>IF(CH126-CG126=0,-SUM($H29:CF29),0)</f>
        <v>0</v>
      </c>
      <c r="CH29" s="77">
        <f>IF(CI126-CH126=0,-SUM($H29:CG29),0)</f>
        <v>0</v>
      </c>
      <c r="CI29" s="77">
        <f>IF(CJ126-CI126=0,-SUM($H29:CH29),0)</f>
        <v>0</v>
      </c>
      <c r="CJ29" s="77">
        <f>IF(CK126-CJ126=0,-SUM($H29:CI29),0)</f>
        <v>0</v>
      </c>
      <c r="CK29" s="77">
        <f>IF(CL126-CK126=0,-SUM($H29:CJ29),0)</f>
        <v>0</v>
      </c>
      <c r="CL29" s="77">
        <f>IF(CM126-CL126=0,-SUM($H29:CK29),0)</f>
        <v>0</v>
      </c>
      <c r="CM29" s="77">
        <f>IF(CN126-CM126=0,-SUM($H29:CL29),0)</f>
        <v>0</v>
      </c>
      <c r="CN29" s="77">
        <f>IF(CO126-CN126=0,-SUM($H29:CM29),0)</f>
        <v>0</v>
      </c>
      <c r="CO29" s="77">
        <f>IF(CP126-CO126=0,-SUM($H29:CN29),0)</f>
        <v>0</v>
      </c>
      <c r="CP29" s="77">
        <f>IF(CQ126-CP126=0,-SUM($H29:CO29),0)</f>
        <v>0</v>
      </c>
      <c r="CQ29" s="77">
        <f>IF(CR126-CQ126=0,-SUM($H29:CP29),0)</f>
        <v>0</v>
      </c>
      <c r="CR29" s="77">
        <f>IF(CS126-CR126=0,-SUM($H29:CQ29),0)</f>
        <v>0</v>
      </c>
      <c r="CS29" s="77">
        <f>IF(CT126-CS126=0,-SUM($H29:CR29),0)</f>
        <v>0</v>
      </c>
      <c r="CT29" s="77">
        <f>IF(CU126-CT126=0,-SUM($H29:CS29),0)</f>
        <v>0</v>
      </c>
      <c r="CU29" s="77">
        <f>IF(CV126-CU126=0,-SUM($H29:CT29),0)</f>
        <v>0</v>
      </c>
      <c r="CV29" s="77">
        <f>IF(CW126-CV126=0,-SUM($H29:CU29),0)</f>
        <v>0</v>
      </c>
      <c r="CW29" s="77">
        <f>IF(CX126-CW126=0,-SUM($H29:CV29),0)</f>
        <v>0</v>
      </c>
      <c r="CX29" s="77">
        <f>IF(CY126-CX126=0,-SUM($H29:CW29),0)</f>
        <v>0</v>
      </c>
      <c r="CY29" s="77">
        <f>IF(CZ126-CY126=0,-SUM($H29:CX29),0)</f>
        <v>0</v>
      </c>
      <c r="CZ29" s="77">
        <f>IF(DA126-CZ126=0,-SUM($H29:CY29),0)</f>
        <v>0</v>
      </c>
      <c r="DA29" s="77">
        <f>IF(DB126-DA126=0,-SUM($H29:CZ29),0)</f>
        <v>0</v>
      </c>
      <c r="DB29" s="77">
        <f>IF(DC126-DB126=0,-SUM($H29:DA29),0)</f>
        <v>0</v>
      </c>
      <c r="DC29" s="77">
        <f>IF(DD126-DC126=0,-SUM($H29:DB29),0)</f>
        <v>0</v>
      </c>
    </row>
    <row r="30" spans="2:107" x14ac:dyDescent="0.35">
      <c r="B30" s="40" t="str">
        <f>Station_Lines_CAPEX_OPEX!B103</f>
        <v>Alliston MS</v>
      </c>
      <c r="H30" s="46">
        <f>Station_Lines_CAPEX_OPEX!H103</f>
        <v>1784991.435037561</v>
      </c>
      <c r="I30" s="46">
        <f>Station_Lines_CAPEX_OPEX!I103</f>
        <v>0</v>
      </c>
      <c r="J30" s="46">
        <f>Station_Lines_CAPEX_OPEX!J103</f>
        <v>0</v>
      </c>
      <c r="K30" s="46">
        <f>Station_Lines_CAPEX_OPEX!K103</f>
        <v>0</v>
      </c>
      <c r="L30" s="46">
        <f>Station_Lines_CAPEX_OPEX!L103</f>
        <v>0</v>
      </c>
      <c r="M30" s="46">
        <f>Station_Lines_CAPEX_OPEX!M103</f>
        <v>0</v>
      </c>
      <c r="N30" s="46">
        <f>Station_Lines_CAPEX_OPEX!N103</f>
        <v>0</v>
      </c>
      <c r="O30" s="46">
        <f>Station_Lines_CAPEX_OPEX!O103</f>
        <v>0</v>
      </c>
      <c r="P30" s="46">
        <f>Station_Lines_CAPEX_OPEX!P103</f>
        <v>0</v>
      </c>
      <c r="Q30" s="76">
        <f>IF(R137-Q137=0,-SUM($H30:P30),0)</f>
        <v>0</v>
      </c>
      <c r="R30" s="77">
        <f>IF(S137-R137=0,-SUM($H30:Q30),0)</f>
        <v>0</v>
      </c>
      <c r="S30" s="77">
        <f>IF(T137-S137=0,-SUM($H30:R30),0)</f>
        <v>0</v>
      </c>
      <c r="T30" s="77">
        <f>IF(U137-T137=0,-SUM($H30:S30),0)</f>
        <v>0</v>
      </c>
      <c r="U30" s="77">
        <f>IF(V137-U137=0,-SUM($H30:T30),0)</f>
        <v>0</v>
      </c>
      <c r="V30" s="77">
        <f>IF(W137-V137=0,-SUM($H30:U30),0)</f>
        <v>0</v>
      </c>
      <c r="W30" s="77">
        <f>IF(X137-W137=0,-SUM($H30:V30),0)</f>
        <v>0</v>
      </c>
      <c r="X30" s="77">
        <f>IF(Y137-X137=0,-SUM($H30:W30),0)</f>
        <v>0</v>
      </c>
      <c r="Y30" s="77">
        <f>IF(Z137-Y137=0,-SUM($H30:X30),0)</f>
        <v>0</v>
      </c>
      <c r="Z30" s="77">
        <f>IF(AA137-Z137=0,-SUM($H30:Y30),0)</f>
        <v>0</v>
      </c>
      <c r="AA30" s="77">
        <f>IF(AB137-AA137=0,-SUM($H30:Z30),0)</f>
        <v>0</v>
      </c>
      <c r="AB30" s="77">
        <f>IF(AC137-AB137=0,-SUM($H30:AA30),0)</f>
        <v>0</v>
      </c>
      <c r="AC30" s="77">
        <f>IF(AD137-AC137=0,-SUM($H30:AB30),0)</f>
        <v>0</v>
      </c>
      <c r="AD30" s="77">
        <f>IF(AE137-AD137=0,-SUM($H30:AC30),0)</f>
        <v>0</v>
      </c>
      <c r="AE30" s="77">
        <f>IF(AF137-AE137=0,-SUM($H30:AD30),0)</f>
        <v>0</v>
      </c>
      <c r="AF30" s="77">
        <f>IF(AG137-AF137=0,-SUM($H30:AE30),0)</f>
        <v>0</v>
      </c>
      <c r="AG30" s="77">
        <f>IF(AH137-AG137=0,-SUM($H30:AF30),0)</f>
        <v>0</v>
      </c>
      <c r="AH30" s="77">
        <f>IF(AI137-AH137=0,-SUM($H30:AG30),0)</f>
        <v>0</v>
      </c>
      <c r="AI30" s="77">
        <f>IF(AJ137-AI137=0,-SUM($H30:AH30),0)</f>
        <v>0</v>
      </c>
      <c r="AJ30" s="77">
        <f>IF(AK137-AJ137=0,-SUM($H30:AI30),0)</f>
        <v>0</v>
      </c>
      <c r="AK30" s="77">
        <f>IF(AL137-AK137=0,-SUM($H30:AJ30),0)</f>
        <v>0</v>
      </c>
      <c r="AL30" s="77">
        <f>IF(AM137-AL137=0,-SUM($H30:AK30),0)</f>
        <v>0</v>
      </c>
      <c r="AM30" s="77">
        <f>IF(AN137-AM137=0,-SUM($H30:AL30),0)</f>
        <v>0</v>
      </c>
      <c r="AN30" s="77">
        <f>IF(AO137-AN137=0,-SUM($H30:AM30),0)</f>
        <v>0</v>
      </c>
      <c r="AO30" s="77">
        <f>IF(AP137-AO137=0,-SUM($H30:AN30),0)</f>
        <v>0</v>
      </c>
      <c r="AP30" s="77">
        <f>IF(AQ137-AP137=0,-SUM($H30:AO30),0)</f>
        <v>0</v>
      </c>
      <c r="AQ30" s="77">
        <f>IF(AR137-AQ137=0,-SUM($H30:AP30),0)</f>
        <v>0</v>
      </c>
      <c r="AR30" s="77">
        <f>IF(AS137-AR137=0,-SUM($H30:AQ30),0)</f>
        <v>0</v>
      </c>
      <c r="AS30" s="77">
        <f>IF(AT137-AS137=0,-SUM($H30:AR30),0)</f>
        <v>0</v>
      </c>
      <c r="AT30" s="77">
        <f>IF(AU137-AT137=0,-SUM($H30:AS30),0)</f>
        <v>0</v>
      </c>
      <c r="AU30" s="77">
        <f>IF(AV137-AU137=0,-SUM($H30:AT30),0)</f>
        <v>0</v>
      </c>
      <c r="AV30" s="77">
        <f>IF(AW137-AV137=0,-SUM($H30:AU30),0)</f>
        <v>0</v>
      </c>
      <c r="AW30" s="77">
        <f>IF(AX137-AW137=0,-SUM($H30:AV30),0)</f>
        <v>0</v>
      </c>
      <c r="AX30" s="77">
        <f>IF(AY137-AX137=0,-SUM($H30:AW30),0)</f>
        <v>0</v>
      </c>
      <c r="AY30" s="77">
        <f>IF(AZ137-AY137=0,-SUM($H30:AX30),0)</f>
        <v>0</v>
      </c>
      <c r="AZ30" s="77">
        <f>IF(BA137-AZ137=0,-SUM($H30:AY30),0)</f>
        <v>0</v>
      </c>
      <c r="BA30" s="77">
        <f>IF(BB137-BA137=0,-SUM($H30:AZ30),0)</f>
        <v>0</v>
      </c>
      <c r="BB30" s="77">
        <f>IF(BC137-BB137=0,-SUM($H30:BA30),0)</f>
        <v>-1784991.435037561</v>
      </c>
      <c r="BC30" s="77">
        <f>IF(BD137-BC137=0,-SUM($H30:BB30),0)</f>
        <v>0</v>
      </c>
      <c r="BD30" s="77">
        <f>IF(BE137-BD137=0,-SUM($H30:BC30),0)</f>
        <v>0</v>
      </c>
      <c r="BE30" s="77">
        <f>IF(BF137-BE137=0,-SUM($H30:BD30),0)</f>
        <v>0</v>
      </c>
      <c r="BF30" s="77">
        <f>IF(BG137-BF137=0,-SUM($H30:BE30),0)</f>
        <v>0</v>
      </c>
      <c r="BG30" s="77">
        <f>IF(BH137-BG137=0,-SUM($H30:BF30),0)</f>
        <v>0</v>
      </c>
      <c r="BH30" s="77">
        <f>IF(BI137-BH137=0,-SUM($H30:BG30),0)</f>
        <v>0</v>
      </c>
      <c r="BI30" s="77">
        <f>IF(BJ137-BI137=0,-SUM($H30:BH30),0)</f>
        <v>0</v>
      </c>
      <c r="BJ30" s="77">
        <f>IF(BK137-BJ137=0,-SUM($H30:BI30),0)</f>
        <v>0</v>
      </c>
      <c r="BK30" s="77">
        <f>IF(BL137-BK137=0,-SUM($H30:BJ30),0)</f>
        <v>0</v>
      </c>
      <c r="BL30" s="77">
        <f>IF(BM137-BL137=0,-SUM($H30:BK30),0)</f>
        <v>0</v>
      </c>
      <c r="BM30" s="77">
        <f>IF(BN137-BM137=0,-SUM($H30:BL30),0)</f>
        <v>0</v>
      </c>
      <c r="BN30" s="77">
        <f>IF(BO137-BN137=0,-SUM($H30:BM30),0)</f>
        <v>0</v>
      </c>
      <c r="BO30" s="77">
        <f>IF(BP137-BO137=0,-SUM($H30:BN30),0)</f>
        <v>0</v>
      </c>
      <c r="BP30" s="77">
        <f>IF(BQ137-BP137=0,-SUM($H30:BO30),0)</f>
        <v>0</v>
      </c>
      <c r="BQ30" s="77">
        <f>IF(BR137-BQ137=0,-SUM($H30:BP30),0)</f>
        <v>0</v>
      </c>
      <c r="BR30" s="77">
        <f>IF(BS137-BR137=0,-SUM($H30:BQ30),0)</f>
        <v>0</v>
      </c>
      <c r="BS30" s="77">
        <f>IF(BT137-BS137=0,-SUM($H30:BR30),0)</f>
        <v>0</v>
      </c>
      <c r="BT30" s="77">
        <f>IF(BU137-BT137=0,-SUM($H30:BS30),0)</f>
        <v>0</v>
      </c>
      <c r="BU30" s="77">
        <f>IF(BV137-BU137=0,-SUM($H30:BT30),0)</f>
        <v>0</v>
      </c>
      <c r="BV30" s="77">
        <f>IF(BW137-BV137=0,-SUM($H30:BU30),0)</f>
        <v>0</v>
      </c>
      <c r="BW30" s="77">
        <f>IF(BX137-BW137=0,-SUM($H30:BV30),0)</f>
        <v>0</v>
      </c>
      <c r="BX30" s="77">
        <f>IF(BY137-BX137=0,-SUM($H30:BW30),0)</f>
        <v>0</v>
      </c>
      <c r="BY30" s="77">
        <f>IF(BZ137-BY137=0,-SUM($H30:BX30),0)</f>
        <v>0</v>
      </c>
      <c r="BZ30" s="77">
        <f>IF(CA137-BZ137=0,-SUM($H30:BY30),0)</f>
        <v>0</v>
      </c>
      <c r="CA30" s="77">
        <f>IF(CB137-CA137=0,-SUM($H30:BZ30),0)</f>
        <v>0</v>
      </c>
      <c r="CB30" s="77">
        <f>IF(CC137-CB137=0,-SUM($H30:CA30),0)</f>
        <v>0</v>
      </c>
      <c r="CC30" s="77">
        <f>IF(CD137-CC137=0,-SUM($H30:CB30),0)</f>
        <v>0</v>
      </c>
      <c r="CD30" s="77">
        <f>IF(CE137-CD137=0,-SUM($H30:CC30),0)</f>
        <v>0</v>
      </c>
      <c r="CE30" s="77">
        <f>IF(CF137-CE137=0,-SUM($H30:CD30),0)</f>
        <v>0</v>
      </c>
      <c r="CF30" s="77">
        <f>IF(CG137-CF137=0,-SUM($H30:CE30),0)</f>
        <v>0</v>
      </c>
      <c r="CG30" s="77">
        <f>IF(CH137-CG137=0,-SUM($H30:CF30),0)</f>
        <v>0</v>
      </c>
      <c r="CH30" s="77">
        <f>IF(CI137-CH137=0,-SUM($H30:CG30),0)</f>
        <v>0</v>
      </c>
      <c r="CI30" s="77">
        <f>IF(CJ137-CI137=0,-SUM($H30:CH30),0)</f>
        <v>0</v>
      </c>
      <c r="CJ30" s="77">
        <f>IF(CK137-CJ137=0,-SUM($H30:CI30),0)</f>
        <v>0</v>
      </c>
      <c r="CK30" s="77">
        <f>IF(CL137-CK137=0,-SUM($H30:CJ30),0)</f>
        <v>0</v>
      </c>
      <c r="CL30" s="77">
        <f>IF(CM137-CL137=0,-SUM($H30:CK30),0)</f>
        <v>0</v>
      </c>
      <c r="CM30" s="77">
        <f>IF(CN137-CM137=0,-SUM($H30:CL30),0)</f>
        <v>0</v>
      </c>
      <c r="CN30" s="77">
        <f>IF(CO137-CN137=0,-SUM($H30:CM30),0)</f>
        <v>0</v>
      </c>
      <c r="CO30" s="77">
        <f>IF(CP137-CO137=0,-SUM($H30:CN30),0)</f>
        <v>0</v>
      </c>
      <c r="CP30" s="77">
        <f>IF(CQ137-CP137=0,-SUM($H30:CO30),0)</f>
        <v>0</v>
      </c>
      <c r="CQ30" s="77">
        <f>IF(CR137-CQ137=0,-SUM($H30:CP30),0)</f>
        <v>0</v>
      </c>
      <c r="CR30" s="77">
        <f>IF(CS137-CR137=0,-SUM($H30:CQ30),0)</f>
        <v>0</v>
      </c>
      <c r="CS30" s="77">
        <f>IF(CT137-CS137=0,-SUM($H30:CR30),0)</f>
        <v>0</v>
      </c>
      <c r="CT30" s="77">
        <f>IF(CU137-CT137=0,-SUM($H30:CS30),0)</f>
        <v>0</v>
      </c>
      <c r="CU30" s="77">
        <f>IF(CV137-CU137=0,-SUM($H30:CT30),0)</f>
        <v>0</v>
      </c>
      <c r="CV30" s="77">
        <f>IF(CW137-CV137=0,-SUM($H30:CU30),0)</f>
        <v>0</v>
      </c>
      <c r="CW30" s="77">
        <f>IF(CX137-CW137=0,-SUM($H30:CV30),0)</f>
        <v>0</v>
      </c>
      <c r="CX30" s="77">
        <f>IF(CY137-CX137=0,-SUM($H30:CW30),0)</f>
        <v>0</v>
      </c>
      <c r="CY30" s="77">
        <f>IF(CZ137-CY137=0,-SUM($H30:CX30),0)</f>
        <v>0</v>
      </c>
      <c r="CZ30" s="77">
        <f>IF(DA137-CZ137=0,-SUM($H30:CY30),0)</f>
        <v>0</v>
      </c>
      <c r="DA30" s="77">
        <f>IF(DB137-DA137=0,-SUM($H30:CZ30),0)</f>
        <v>0</v>
      </c>
      <c r="DB30" s="77">
        <f>IF(DC137-DB137=0,-SUM($H30:DA30),0)</f>
        <v>0</v>
      </c>
      <c r="DC30" s="77">
        <f>IF(DD137-DC137=0,-SUM($H30:DB30),0)</f>
        <v>0</v>
      </c>
    </row>
    <row r="31" spans="2:107" x14ac:dyDescent="0.35">
      <c r="B31" s="40" t="str">
        <f>Station_Lines_CAPEX_OPEX!B104</f>
        <v>Barrie MS</v>
      </c>
      <c r="H31" s="46">
        <f>Station_Lines_CAPEX_OPEX!H104</f>
        <v>1784991.4353144432</v>
      </c>
      <c r="I31" s="46">
        <f>Station_Lines_CAPEX_OPEX!I104</f>
        <v>0</v>
      </c>
      <c r="J31" s="46">
        <f>Station_Lines_CAPEX_OPEX!J104</f>
        <v>0</v>
      </c>
      <c r="K31" s="46">
        <f>Station_Lines_CAPEX_OPEX!K104</f>
        <v>0</v>
      </c>
      <c r="L31" s="46">
        <f>Station_Lines_CAPEX_OPEX!L104</f>
        <v>0</v>
      </c>
      <c r="M31" s="46">
        <f>Station_Lines_CAPEX_OPEX!M104</f>
        <v>0</v>
      </c>
      <c r="N31" s="46">
        <f>Station_Lines_CAPEX_OPEX!N104</f>
        <v>0</v>
      </c>
      <c r="O31" s="46">
        <f>Station_Lines_CAPEX_OPEX!O104</f>
        <v>0</v>
      </c>
      <c r="P31" s="46">
        <f>Station_Lines_CAPEX_OPEX!P104</f>
        <v>0</v>
      </c>
      <c r="Q31" s="76">
        <f>IF(R148-Q148=0,-SUM($H31:P31),0)</f>
        <v>0</v>
      </c>
      <c r="R31" s="77">
        <f>IF(S148-R148=0,-SUM($H31:Q31),0)</f>
        <v>0</v>
      </c>
      <c r="S31" s="77">
        <f>IF(T148-S148=0,-SUM($H31:R31),0)</f>
        <v>0</v>
      </c>
      <c r="T31" s="77">
        <f>IF(U148-T148=0,-SUM($H31:S31),0)</f>
        <v>0</v>
      </c>
      <c r="U31" s="77">
        <f>IF(V148-U148=0,-SUM($H31:T31),0)</f>
        <v>0</v>
      </c>
      <c r="V31" s="77">
        <f>IF(W148-V148=0,-SUM($H31:U31),0)</f>
        <v>0</v>
      </c>
      <c r="W31" s="77">
        <f>IF(X148-W148=0,-SUM($H31:V31),0)</f>
        <v>0</v>
      </c>
      <c r="X31" s="77">
        <f>IF(Y148-X148=0,-SUM($H31:W31),0)</f>
        <v>0</v>
      </c>
      <c r="Y31" s="77">
        <f>IF(Z148-Y148=0,-SUM($H31:X31),0)</f>
        <v>0</v>
      </c>
      <c r="Z31" s="77">
        <f>IF(AA148-Z148=0,-SUM($H31:Y31),0)</f>
        <v>0</v>
      </c>
      <c r="AA31" s="77">
        <f>IF(AB148-AA148=0,-SUM($H31:Z31),0)</f>
        <v>0</v>
      </c>
      <c r="AB31" s="77">
        <f>IF(AC148-AB148=0,-SUM($H31:AA31),0)</f>
        <v>0</v>
      </c>
      <c r="AC31" s="77">
        <f>IF(AD148-AC148=0,-SUM($H31:AB31),0)</f>
        <v>0</v>
      </c>
      <c r="AD31" s="77">
        <f>IF(AE148-AD148=0,-SUM($H31:AC31),0)</f>
        <v>0</v>
      </c>
      <c r="AE31" s="77">
        <f>IF(AF148-AE148=0,-SUM($H31:AD31),0)</f>
        <v>0</v>
      </c>
      <c r="AF31" s="77">
        <f>IF(AG148-AF148=0,-SUM($H31:AE31),0)</f>
        <v>0</v>
      </c>
      <c r="AG31" s="77">
        <f>IF(AH148-AG148=0,-SUM($H31:AF31),0)</f>
        <v>0</v>
      </c>
      <c r="AH31" s="77">
        <f>IF(AI148-AH148=0,-SUM($H31:AG31),0)</f>
        <v>0</v>
      </c>
      <c r="AI31" s="77">
        <f>IF(AJ148-AI148=0,-SUM($H31:AH31),0)</f>
        <v>0</v>
      </c>
      <c r="AJ31" s="77">
        <f>IF(AK148-AJ148=0,-SUM($H31:AI31),0)</f>
        <v>0</v>
      </c>
      <c r="AK31" s="77">
        <f>IF(AL148-AK148=0,-SUM($H31:AJ31),0)</f>
        <v>0</v>
      </c>
      <c r="AL31" s="77">
        <f>IF(AM148-AL148=0,-SUM($H31:AK31),0)</f>
        <v>0</v>
      </c>
      <c r="AM31" s="77">
        <f>IF(AN148-AM148=0,-SUM($H31:AL31),0)</f>
        <v>0</v>
      </c>
      <c r="AN31" s="77">
        <f>IF(AO148-AN148=0,-SUM($H31:AM31),0)</f>
        <v>0</v>
      </c>
      <c r="AO31" s="77">
        <f>IF(AP148-AO148=0,-SUM($H31:AN31),0)</f>
        <v>0</v>
      </c>
      <c r="AP31" s="77">
        <f>IF(AQ148-AP148=0,-SUM($H31:AO31),0)</f>
        <v>0</v>
      </c>
      <c r="AQ31" s="77">
        <f>IF(AR148-AQ148=0,-SUM($H31:AP31),0)</f>
        <v>0</v>
      </c>
      <c r="AR31" s="77">
        <f>IF(AS148-AR148=0,-SUM($H31:AQ31),0)</f>
        <v>0</v>
      </c>
      <c r="AS31" s="77">
        <f>IF(AT148-AS148=0,-SUM($H31:AR31),0)</f>
        <v>0</v>
      </c>
      <c r="AT31" s="77">
        <f>IF(AU148-AT148=0,-SUM($H31:AS31),0)</f>
        <v>0</v>
      </c>
      <c r="AU31" s="77">
        <f>IF(AV148-AU148=0,-SUM($H31:AT31),0)</f>
        <v>0</v>
      </c>
      <c r="AV31" s="77">
        <f>IF(AW148-AV148=0,-SUM($H31:AU31),0)</f>
        <v>0</v>
      </c>
      <c r="AW31" s="77">
        <f>IF(AX148-AW148=0,-SUM($H31:AV31),0)</f>
        <v>0</v>
      </c>
      <c r="AX31" s="77">
        <f>IF(AY148-AX148=0,-SUM($H31:AW31),0)</f>
        <v>0</v>
      </c>
      <c r="AY31" s="77">
        <f>IF(AZ148-AY148=0,-SUM($H31:AX31),0)</f>
        <v>0</v>
      </c>
      <c r="AZ31" s="77">
        <f>IF(BA148-AZ148=0,-SUM($H31:AY31),0)</f>
        <v>0</v>
      </c>
      <c r="BA31" s="77">
        <f>IF(BB148-BA148=0,-SUM($H31:AZ31),0)</f>
        <v>0</v>
      </c>
      <c r="BB31" s="77">
        <f>IF(BC148-BB148=0,-SUM($H31:BA31),0)</f>
        <v>-1784991.4353144432</v>
      </c>
      <c r="BC31" s="77">
        <f>IF(BD148-BC148=0,-SUM($H31:BB31),0)</f>
        <v>0</v>
      </c>
      <c r="BD31" s="77">
        <f>IF(BE148-BD148=0,-SUM($H31:BC31),0)</f>
        <v>0</v>
      </c>
      <c r="BE31" s="77">
        <f>IF(BF148-BE148=0,-SUM($H31:BD31),0)</f>
        <v>0</v>
      </c>
      <c r="BF31" s="77">
        <f>IF(BG148-BF148=0,-SUM($H31:BE31),0)</f>
        <v>0</v>
      </c>
      <c r="BG31" s="77">
        <f>IF(BH148-BG148=0,-SUM($H31:BF31),0)</f>
        <v>0</v>
      </c>
      <c r="BH31" s="77">
        <f>IF(BI148-BH148=0,-SUM($H31:BG31),0)</f>
        <v>0</v>
      </c>
      <c r="BI31" s="77">
        <f>IF(BJ148-BI148=0,-SUM($H31:BH31),0)</f>
        <v>0</v>
      </c>
      <c r="BJ31" s="77">
        <f>IF(BK148-BJ148=0,-SUM($H31:BI31),0)</f>
        <v>0</v>
      </c>
      <c r="BK31" s="77">
        <f>IF(BL148-BK148=0,-SUM($H31:BJ31),0)</f>
        <v>0</v>
      </c>
      <c r="BL31" s="77">
        <f>IF(BM148-BL148=0,-SUM($H31:BK31),0)</f>
        <v>0</v>
      </c>
      <c r="BM31" s="77">
        <f>IF(BN148-BM148=0,-SUM($H31:BL31),0)</f>
        <v>0</v>
      </c>
      <c r="BN31" s="77">
        <f>IF(BO148-BN148=0,-SUM($H31:BM31),0)</f>
        <v>0</v>
      </c>
      <c r="BO31" s="77">
        <f>IF(BP148-BO148=0,-SUM($H31:BN31),0)</f>
        <v>0</v>
      </c>
      <c r="BP31" s="77">
        <f>IF(BQ148-BP148=0,-SUM($H31:BO31),0)</f>
        <v>0</v>
      </c>
      <c r="BQ31" s="77">
        <f>IF(BR148-BQ148=0,-SUM($H31:BP31),0)</f>
        <v>0</v>
      </c>
      <c r="BR31" s="77">
        <f>IF(BS148-BR148=0,-SUM($H31:BQ31),0)</f>
        <v>0</v>
      </c>
      <c r="BS31" s="77">
        <f>IF(BT148-BS148=0,-SUM($H31:BR31),0)</f>
        <v>0</v>
      </c>
      <c r="BT31" s="77">
        <f>IF(BU148-BT148=0,-SUM($H31:BS31),0)</f>
        <v>0</v>
      </c>
      <c r="BU31" s="77">
        <f>IF(BV148-BU148=0,-SUM($H31:BT31),0)</f>
        <v>0</v>
      </c>
      <c r="BV31" s="77">
        <f>IF(BW148-BV148=0,-SUM($H31:BU31),0)</f>
        <v>0</v>
      </c>
      <c r="BW31" s="77">
        <f>IF(BX148-BW148=0,-SUM($H31:BV31),0)</f>
        <v>0</v>
      </c>
      <c r="BX31" s="77">
        <f>IF(BY148-BX148=0,-SUM($H31:BW31),0)</f>
        <v>0</v>
      </c>
      <c r="BY31" s="77">
        <f>IF(BZ148-BY148=0,-SUM($H31:BX31),0)</f>
        <v>0</v>
      </c>
      <c r="BZ31" s="77">
        <f>IF(CA148-BZ148=0,-SUM($H31:BY31),0)</f>
        <v>0</v>
      </c>
      <c r="CA31" s="77">
        <f>IF(CB148-CA148=0,-SUM($H31:BZ31),0)</f>
        <v>0</v>
      </c>
      <c r="CB31" s="77">
        <f>IF(CC148-CB148=0,-SUM($H31:CA31),0)</f>
        <v>0</v>
      </c>
      <c r="CC31" s="77">
        <f>IF(CD148-CC148=0,-SUM($H31:CB31),0)</f>
        <v>0</v>
      </c>
      <c r="CD31" s="77">
        <f>IF(CE148-CD148=0,-SUM($H31:CC31),0)</f>
        <v>0</v>
      </c>
      <c r="CE31" s="77">
        <f>IF(CF148-CE148=0,-SUM($H31:CD31),0)</f>
        <v>0</v>
      </c>
      <c r="CF31" s="77">
        <f>IF(CG148-CF148=0,-SUM($H31:CE31),0)</f>
        <v>0</v>
      </c>
      <c r="CG31" s="77">
        <f>IF(CH148-CG148=0,-SUM($H31:CF31),0)</f>
        <v>0</v>
      </c>
      <c r="CH31" s="77">
        <f>IF(CI148-CH148=0,-SUM($H31:CG31),0)</f>
        <v>0</v>
      </c>
      <c r="CI31" s="77">
        <f>IF(CJ148-CI148=0,-SUM($H31:CH31),0)</f>
        <v>0</v>
      </c>
      <c r="CJ31" s="77">
        <f>IF(CK148-CJ148=0,-SUM($H31:CI31),0)</f>
        <v>0</v>
      </c>
      <c r="CK31" s="77">
        <f>IF(CL148-CK148=0,-SUM($H31:CJ31),0)</f>
        <v>0</v>
      </c>
      <c r="CL31" s="77">
        <f>IF(CM148-CL148=0,-SUM($H31:CK31),0)</f>
        <v>0</v>
      </c>
      <c r="CM31" s="77">
        <f>IF(CN148-CM148=0,-SUM($H31:CL31),0)</f>
        <v>0</v>
      </c>
      <c r="CN31" s="77">
        <f>IF(CO148-CN148=0,-SUM($H31:CM31),0)</f>
        <v>0</v>
      </c>
      <c r="CO31" s="77">
        <f>IF(CP148-CO148=0,-SUM($H31:CN31),0)</f>
        <v>0</v>
      </c>
      <c r="CP31" s="77">
        <f>IF(CQ148-CP148=0,-SUM($H31:CO31),0)</f>
        <v>0</v>
      </c>
      <c r="CQ31" s="77">
        <f>IF(CR148-CQ148=0,-SUM($H31:CP31),0)</f>
        <v>0</v>
      </c>
      <c r="CR31" s="77">
        <f>IF(CS148-CR148=0,-SUM($H31:CQ31),0)</f>
        <v>0</v>
      </c>
      <c r="CS31" s="77">
        <f>IF(CT148-CS148=0,-SUM($H31:CR31),0)</f>
        <v>0</v>
      </c>
      <c r="CT31" s="77">
        <f>IF(CU148-CT148=0,-SUM($H31:CS31),0)</f>
        <v>0</v>
      </c>
      <c r="CU31" s="77">
        <f>IF(CV148-CU148=0,-SUM($H31:CT31),0)</f>
        <v>0</v>
      </c>
      <c r="CV31" s="77">
        <f>IF(CW148-CV148=0,-SUM($H31:CU31),0)</f>
        <v>0</v>
      </c>
      <c r="CW31" s="77">
        <f>IF(CX148-CW148=0,-SUM($H31:CV31),0)</f>
        <v>0</v>
      </c>
      <c r="CX31" s="77">
        <f>IF(CY148-CX148=0,-SUM($H31:CW31),0)</f>
        <v>0</v>
      </c>
      <c r="CY31" s="77">
        <f>IF(CZ148-CY148=0,-SUM($H31:CX31),0)</f>
        <v>0</v>
      </c>
      <c r="CZ31" s="77">
        <f>IF(DA148-CZ148=0,-SUM($H31:CY31),0)</f>
        <v>0</v>
      </c>
      <c r="DA31" s="77">
        <f>IF(DB148-DA148=0,-SUM($H31:CZ31),0)</f>
        <v>0</v>
      </c>
      <c r="DB31" s="77">
        <f>IF(DC148-DB148=0,-SUM($H31:DA31),0)</f>
        <v>0</v>
      </c>
      <c r="DC31" s="77">
        <f>IF(DD148-DC148=0,-SUM($H31:DB31),0)</f>
        <v>0</v>
      </c>
    </row>
    <row r="33" spans="2:107" x14ac:dyDescent="0.35">
      <c r="B33" t="str">
        <f>B$27</f>
        <v>Nebo TS</v>
      </c>
    </row>
    <row r="34" spans="2:107" x14ac:dyDescent="0.35">
      <c r="B34" s="40" t="s">
        <v>102</v>
      </c>
      <c r="H34" s="41">
        <f>C37</f>
        <v>0</v>
      </c>
      <c r="I34" s="41">
        <f>H37</f>
        <v>3424650.9573466997</v>
      </c>
      <c r="J34" s="41">
        <f t="shared" ref="J34:BU34" si="120">I37</f>
        <v>3424650.9573466997</v>
      </c>
      <c r="K34" s="41">
        <f t="shared" si="120"/>
        <v>3424650.9573466997</v>
      </c>
      <c r="L34" s="41">
        <f t="shared" si="120"/>
        <v>3424650.9573466997</v>
      </c>
      <c r="M34" s="41">
        <f t="shared" si="120"/>
        <v>3424650.9573466997</v>
      </c>
      <c r="N34" s="41">
        <f t="shared" si="120"/>
        <v>3424650.9573466997</v>
      </c>
      <c r="O34" s="41">
        <f t="shared" si="120"/>
        <v>3424650.9573466997</v>
      </c>
      <c r="P34" s="41">
        <f t="shared" si="120"/>
        <v>3424650.9573466997</v>
      </c>
      <c r="Q34" s="41">
        <f t="shared" si="120"/>
        <v>3424650.9573466997</v>
      </c>
      <c r="R34" s="41">
        <f t="shared" si="120"/>
        <v>3424650.9573466997</v>
      </c>
      <c r="S34" s="41">
        <f t="shared" si="120"/>
        <v>3424650.9573466997</v>
      </c>
      <c r="T34" s="41">
        <f t="shared" si="120"/>
        <v>3424650.9573466997</v>
      </c>
      <c r="U34" s="41">
        <f t="shared" si="120"/>
        <v>3424650.9573466997</v>
      </c>
      <c r="V34" s="41">
        <f t="shared" si="120"/>
        <v>3424650.9573466997</v>
      </c>
      <c r="W34" s="41">
        <f t="shared" si="120"/>
        <v>3424650.9573466997</v>
      </c>
      <c r="X34" s="41">
        <f t="shared" si="120"/>
        <v>3424650.9573466997</v>
      </c>
      <c r="Y34" s="41">
        <f t="shared" si="120"/>
        <v>3424650.9573466997</v>
      </c>
      <c r="Z34" s="41">
        <f t="shared" si="120"/>
        <v>3424650.9573466997</v>
      </c>
      <c r="AA34" s="41">
        <f t="shared" si="120"/>
        <v>3424650.9573466997</v>
      </c>
      <c r="AB34" s="41">
        <f t="shared" si="120"/>
        <v>3424650.9573466997</v>
      </c>
      <c r="AC34" s="41">
        <f t="shared" si="120"/>
        <v>3424650.9573466997</v>
      </c>
      <c r="AD34" s="41">
        <f t="shared" si="120"/>
        <v>3424650.9573466997</v>
      </c>
      <c r="AE34" s="41">
        <f t="shared" si="120"/>
        <v>3424650.9573466997</v>
      </c>
      <c r="AF34" s="41">
        <f t="shared" si="120"/>
        <v>3424650.9573466997</v>
      </c>
      <c r="AG34" s="41">
        <f t="shared" si="120"/>
        <v>3424650.9573466997</v>
      </c>
      <c r="AH34" s="41">
        <f t="shared" si="120"/>
        <v>3424650.9573466997</v>
      </c>
      <c r="AI34" s="41">
        <f t="shared" si="120"/>
        <v>3424650.9573466997</v>
      </c>
      <c r="AJ34" s="41">
        <f t="shared" si="120"/>
        <v>3424650.9573466997</v>
      </c>
      <c r="AK34" s="41">
        <f t="shared" si="120"/>
        <v>3424650.9573466997</v>
      </c>
      <c r="AL34" s="41">
        <f t="shared" si="120"/>
        <v>3424650.9573466997</v>
      </c>
      <c r="AM34" s="41">
        <f t="shared" si="120"/>
        <v>3424650.9573466997</v>
      </c>
      <c r="AN34" s="41">
        <f t="shared" si="120"/>
        <v>3424650.9573466997</v>
      </c>
      <c r="AO34" s="41">
        <f t="shared" si="120"/>
        <v>3424650.9573466997</v>
      </c>
      <c r="AP34" s="41">
        <f t="shared" si="120"/>
        <v>3424650.9573466997</v>
      </c>
      <c r="AQ34" s="41">
        <f t="shared" si="120"/>
        <v>3424650.9573466997</v>
      </c>
      <c r="AR34" s="41">
        <f t="shared" si="120"/>
        <v>3424650.9573466997</v>
      </c>
      <c r="AS34" s="41">
        <f t="shared" si="120"/>
        <v>3424650.9573466997</v>
      </c>
      <c r="AT34" s="41">
        <f t="shared" si="120"/>
        <v>3424650.9573466997</v>
      </c>
      <c r="AU34" s="41">
        <f t="shared" si="120"/>
        <v>3424650.9573466997</v>
      </c>
      <c r="AV34" s="41">
        <f t="shared" si="120"/>
        <v>3424650.9573466997</v>
      </c>
      <c r="AW34" s="41">
        <f t="shared" si="120"/>
        <v>3424650.9573466997</v>
      </c>
      <c r="AX34" s="41">
        <f t="shared" si="120"/>
        <v>3424650.9573466997</v>
      </c>
      <c r="AY34" s="41">
        <f t="shared" si="120"/>
        <v>3424650.9573466997</v>
      </c>
      <c r="AZ34" s="41">
        <f t="shared" si="120"/>
        <v>3424650.9573466997</v>
      </c>
      <c r="BA34" s="41">
        <f t="shared" si="120"/>
        <v>3424650.9573466997</v>
      </c>
      <c r="BB34" s="41">
        <f t="shared" si="120"/>
        <v>3424650.9573466997</v>
      </c>
      <c r="BC34" s="41">
        <f t="shared" si="120"/>
        <v>0</v>
      </c>
      <c r="BD34" s="41">
        <f t="shared" si="120"/>
        <v>0</v>
      </c>
      <c r="BE34" s="41">
        <f t="shared" si="120"/>
        <v>0</v>
      </c>
      <c r="BF34" s="41">
        <f t="shared" si="120"/>
        <v>0</v>
      </c>
      <c r="BG34" s="41">
        <f t="shared" si="120"/>
        <v>0</v>
      </c>
      <c r="BH34" s="41">
        <f t="shared" si="120"/>
        <v>0</v>
      </c>
      <c r="BI34" s="41">
        <f t="shared" si="120"/>
        <v>0</v>
      </c>
      <c r="BJ34" s="41">
        <f t="shared" si="120"/>
        <v>0</v>
      </c>
      <c r="BK34" s="41">
        <f t="shared" si="120"/>
        <v>0</v>
      </c>
      <c r="BL34" s="41">
        <f t="shared" si="120"/>
        <v>0</v>
      </c>
      <c r="BM34" s="41">
        <f t="shared" si="120"/>
        <v>0</v>
      </c>
      <c r="BN34" s="41">
        <f t="shared" si="120"/>
        <v>0</v>
      </c>
      <c r="BO34" s="41">
        <f t="shared" si="120"/>
        <v>0</v>
      </c>
      <c r="BP34" s="41">
        <f t="shared" si="120"/>
        <v>0</v>
      </c>
      <c r="BQ34" s="41">
        <f t="shared" si="120"/>
        <v>0</v>
      </c>
      <c r="BR34" s="41">
        <f t="shared" si="120"/>
        <v>0</v>
      </c>
      <c r="BS34" s="41">
        <f t="shared" si="120"/>
        <v>0</v>
      </c>
      <c r="BT34" s="41">
        <f t="shared" si="120"/>
        <v>0</v>
      </c>
      <c r="BU34" s="41">
        <f t="shared" si="120"/>
        <v>0</v>
      </c>
      <c r="BV34" s="41">
        <f t="shared" ref="BV34:DC34" si="121">BU37</f>
        <v>0</v>
      </c>
      <c r="BW34" s="41">
        <f t="shared" si="121"/>
        <v>0</v>
      </c>
      <c r="BX34" s="41">
        <f t="shared" si="121"/>
        <v>0</v>
      </c>
      <c r="BY34" s="41">
        <f t="shared" si="121"/>
        <v>0</v>
      </c>
      <c r="BZ34" s="41">
        <f t="shared" si="121"/>
        <v>0</v>
      </c>
      <c r="CA34" s="41">
        <f t="shared" si="121"/>
        <v>0</v>
      </c>
      <c r="CB34" s="41">
        <f t="shared" si="121"/>
        <v>0</v>
      </c>
      <c r="CC34" s="41">
        <f t="shared" si="121"/>
        <v>0</v>
      </c>
      <c r="CD34" s="41">
        <f t="shared" si="121"/>
        <v>0</v>
      </c>
      <c r="CE34" s="41">
        <f t="shared" si="121"/>
        <v>0</v>
      </c>
      <c r="CF34" s="41">
        <f t="shared" si="121"/>
        <v>0</v>
      </c>
      <c r="CG34" s="41">
        <f t="shared" si="121"/>
        <v>0</v>
      </c>
      <c r="CH34" s="41">
        <f t="shared" si="121"/>
        <v>0</v>
      </c>
      <c r="CI34" s="41">
        <f t="shared" si="121"/>
        <v>0</v>
      </c>
      <c r="CJ34" s="41">
        <f t="shared" si="121"/>
        <v>0</v>
      </c>
      <c r="CK34" s="41">
        <f t="shared" si="121"/>
        <v>0</v>
      </c>
      <c r="CL34" s="41">
        <f t="shared" si="121"/>
        <v>0</v>
      </c>
      <c r="CM34" s="41">
        <f t="shared" si="121"/>
        <v>0</v>
      </c>
      <c r="CN34" s="41">
        <f t="shared" si="121"/>
        <v>0</v>
      </c>
      <c r="CO34" s="41">
        <f t="shared" si="121"/>
        <v>0</v>
      </c>
      <c r="CP34" s="41">
        <f t="shared" si="121"/>
        <v>0</v>
      </c>
      <c r="CQ34" s="41">
        <f t="shared" si="121"/>
        <v>0</v>
      </c>
      <c r="CR34" s="41">
        <f t="shared" si="121"/>
        <v>0</v>
      </c>
      <c r="CS34" s="41">
        <f t="shared" si="121"/>
        <v>0</v>
      </c>
      <c r="CT34" s="41">
        <f t="shared" si="121"/>
        <v>0</v>
      </c>
      <c r="CU34" s="41">
        <f t="shared" si="121"/>
        <v>0</v>
      </c>
      <c r="CV34" s="41">
        <f t="shared" si="121"/>
        <v>0</v>
      </c>
      <c r="CW34" s="41">
        <f t="shared" si="121"/>
        <v>0</v>
      </c>
      <c r="CX34" s="41">
        <f t="shared" si="121"/>
        <v>0</v>
      </c>
      <c r="CY34" s="41">
        <f t="shared" si="121"/>
        <v>0</v>
      </c>
      <c r="CZ34" s="41">
        <f t="shared" si="121"/>
        <v>0</v>
      </c>
      <c r="DA34" s="41">
        <f t="shared" si="121"/>
        <v>0</v>
      </c>
      <c r="DB34" s="41">
        <f t="shared" si="121"/>
        <v>0</v>
      </c>
      <c r="DC34" s="41">
        <f t="shared" si="121"/>
        <v>0</v>
      </c>
    </row>
    <row r="35" spans="2:107" x14ac:dyDescent="0.35">
      <c r="B35" s="40" t="s">
        <v>111</v>
      </c>
      <c r="H35" s="41">
        <f>H$27</f>
        <v>3424650.9573466997</v>
      </c>
      <c r="I35" s="41">
        <f>I$27</f>
        <v>0</v>
      </c>
      <c r="J35" s="41">
        <f t="shared" ref="J35:BU35" si="122">J$27</f>
        <v>0</v>
      </c>
      <c r="K35" s="41">
        <f t="shared" si="122"/>
        <v>0</v>
      </c>
      <c r="L35" s="41">
        <f t="shared" si="122"/>
        <v>0</v>
      </c>
      <c r="M35" s="41">
        <f t="shared" si="122"/>
        <v>0</v>
      </c>
      <c r="N35" s="41">
        <f t="shared" si="122"/>
        <v>0</v>
      </c>
      <c r="O35" s="41">
        <f t="shared" si="122"/>
        <v>0</v>
      </c>
      <c r="P35" s="41">
        <f t="shared" si="122"/>
        <v>0</v>
      </c>
      <c r="Q35" s="41">
        <f t="shared" si="122"/>
        <v>0</v>
      </c>
      <c r="R35" s="41">
        <f t="shared" si="122"/>
        <v>0</v>
      </c>
      <c r="S35" s="41">
        <f t="shared" si="122"/>
        <v>0</v>
      </c>
      <c r="T35" s="41">
        <f t="shared" si="122"/>
        <v>0</v>
      </c>
      <c r="U35" s="41">
        <f t="shared" si="122"/>
        <v>0</v>
      </c>
      <c r="V35" s="41">
        <f t="shared" si="122"/>
        <v>0</v>
      </c>
      <c r="W35" s="41">
        <f t="shared" si="122"/>
        <v>0</v>
      </c>
      <c r="X35" s="41">
        <f t="shared" si="122"/>
        <v>0</v>
      </c>
      <c r="Y35" s="41">
        <f t="shared" si="122"/>
        <v>0</v>
      </c>
      <c r="Z35" s="41">
        <f t="shared" si="122"/>
        <v>0</v>
      </c>
      <c r="AA35" s="41">
        <f t="shared" si="122"/>
        <v>0</v>
      </c>
      <c r="AB35" s="41">
        <f t="shared" si="122"/>
        <v>0</v>
      </c>
      <c r="AC35" s="41">
        <f t="shared" si="122"/>
        <v>0</v>
      </c>
      <c r="AD35" s="41">
        <f t="shared" si="122"/>
        <v>0</v>
      </c>
      <c r="AE35" s="41">
        <f t="shared" si="122"/>
        <v>0</v>
      </c>
      <c r="AF35" s="41">
        <f t="shared" si="122"/>
        <v>0</v>
      </c>
      <c r="AG35" s="41">
        <f t="shared" si="122"/>
        <v>0</v>
      </c>
      <c r="AH35" s="41">
        <f t="shared" si="122"/>
        <v>0</v>
      </c>
      <c r="AI35" s="41">
        <f t="shared" si="122"/>
        <v>0</v>
      </c>
      <c r="AJ35" s="41">
        <f t="shared" si="122"/>
        <v>0</v>
      </c>
      <c r="AK35" s="41">
        <f t="shared" si="122"/>
        <v>0</v>
      </c>
      <c r="AL35" s="41">
        <f t="shared" si="122"/>
        <v>0</v>
      </c>
      <c r="AM35" s="41">
        <f t="shared" si="122"/>
        <v>0</v>
      </c>
      <c r="AN35" s="41">
        <f t="shared" si="122"/>
        <v>0</v>
      </c>
      <c r="AO35" s="41">
        <f t="shared" si="122"/>
        <v>0</v>
      </c>
      <c r="AP35" s="41">
        <f t="shared" si="122"/>
        <v>0</v>
      </c>
      <c r="AQ35" s="41">
        <f t="shared" si="122"/>
        <v>0</v>
      </c>
      <c r="AR35" s="41">
        <f t="shared" si="122"/>
        <v>0</v>
      </c>
      <c r="AS35" s="41">
        <f t="shared" si="122"/>
        <v>0</v>
      </c>
      <c r="AT35" s="41">
        <f t="shared" si="122"/>
        <v>0</v>
      </c>
      <c r="AU35" s="41">
        <f t="shared" si="122"/>
        <v>0</v>
      </c>
      <c r="AV35" s="41">
        <f t="shared" si="122"/>
        <v>0</v>
      </c>
      <c r="AW35" s="41">
        <f t="shared" si="122"/>
        <v>0</v>
      </c>
      <c r="AX35" s="41">
        <f t="shared" si="122"/>
        <v>0</v>
      </c>
      <c r="AY35" s="41">
        <f t="shared" si="122"/>
        <v>0</v>
      </c>
      <c r="AZ35" s="41">
        <f t="shared" si="122"/>
        <v>0</v>
      </c>
      <c r="BA35" s="41">
        <f t="shared" si="122"/>
        <v>0</v>
      </c>
      <c r="BB35" s="41">
        <f t="shared" si="122"/>
        <v>-3424650.9573466997</v>
      </c>
      <c r="BC35" s="41">
        <f t="shared" si="122"/>
        <v>0</v>
      </c>
      <c r="BD35" s="41">
        <f t="shared" si="122"/>
        <v>0</v>
      </c>
      <c r="BE35" s="41">
        <f t="shared" si="122"/>
        <v>0</v>
      </c>
      <c r="BF35" s="41">
        <f t="shared" si="122"/>
        <v>0</v>
      </c>
      <c r="BG35" s="41">
        <f t="shared" si="122"/>
        <v>0</v>
      </c>
      <c r="BH35" s="41">
        <f t="shared" si="122"/>
        <v>0</v>
      </c>
      <c r="BI35" s="41">
        <f t="shared" si="122"/>
        <v>0</v>
      </c>
      <c r="BJ35" s="41">
        <f t="shared" si="122"/>
        <v>0</v>
      </c>
      <c r="BK35" s="41">
        <f t="shared" si="122"/>
        <v>0</v>
      </c>
      <c r="BL35" s="41">
        <f t="shared" si="122"/>
        <v>0</v>
      </c>
      <c r="BM35" s="41">
        <f t="shared" si="122"/>
        <v>0</v>
      </c>
      <c r="BN35" s="41">
        <f t="shared" si="122"/>
        <v>0</v>
      </c>
      <c r="BO35" s="41">
        <f t="shared" si="122"/>
        <v>0</v>
      </c>
      <c r="BP35" s="41">
        <f t="shared" si="122"/>
        <v>0</v>
      </c>
      <c r="BQ35" s="41">
        <f t="shared" si="122"/>
        <v>0</v>
      </c>
      <c r="BR35" s="41">
        <f t="shared" si="122"/>
        <v>0</v>
      </c>
      <c r="BS35" s="41">
        <f t="shared" si="122"/>
        <v>0</v>
      </c>
      <c r="BT35" s="41">
        <f t="shared" si="122"/>
        <v>0</v>
      </c>
      <c r="BU35" s="41">
        <f t="shared" si="122"/>
        <v>0</v>
      </c>
      <c r="BV35" s="41">
        <f t="shared" ref="BV35:DC35" si="123">BV$27</f>
        <v>0</v>
      </c>
      <c r="BW35" s="41">
        <f t="shared" si="123"/>
        <v>0</v>
      </c>
      <c r="BX35" s="41">
        <f t="shared" si="123"/>
        <v>0</v>
      </c>
      <c r="BY35" s="41">
        <f t="shared" si="123"/>
        <v>0</v>
      </c>
      <c r="BZ35" s="41">
        <f t="shared" si="123"/>
        <v>0</v>
      </c>
      <c r="CA35" s="41">
        <f t="shared" si="123"/>
        <v>0</v>
      </c>
      <c r="CB35" s="41">
        <f t="shared" si="123"/>
        <v>0</v>
      </c>
      <c r="CC35" s="41">
        <f t="shared" si="123"/>
        <v>0</v>
      </c>
      <c r="CD35" s="41">
        <f t="shared" si="123"/>
        <v>0</v>
      </c>
      <c r="CE35" s="41">
        <f t="shared" si="123"/>
        <v>0</v>
      </c>
      <c r="CF35" s="41">
        <f t="shared" si="123"/>
        <v>0</v>
      </c>
      <c r="CG35" s="41">
        <f t="shared" si="123"/>
        <v>0</v>
      </c>
      <c r="CH35" s="41">
        <f t="shared" si="123"/>
        <v>0</v>
      </c>
      <c r="CI35" s="41">
        <f t="shared" si="123"/>
        <v>0</v>
      </c>
      <c r="CJ35" s="41">
        <f t="shared" si="123"/>
        <v>0</v>
      </c>
      <c r="CK35" s="41">
        <f t="shared" si="123"/>
        <v>0</v>
      </c>
      <c r="CL35" s="41">
        <f t="shared" si="123"/>
        <v>0</v>
      </c>
      <c r="CM35" s="41">
        <f t="shared" si="123"/>
        <v>0</v>
      </c>
      <c r="CN35" s="41">
        <f t="shared" si="123"/>
        <v>0</v>
      </c>
      <c r="CO35" s="41">
        <f t="shared" si="123"/>
        <v>0</v>
      </c>
      <c r="CP35" s="41">
        <f t="shared" si="123"/>
        <v>0</v>
      </c>
      <c r="CQ35" s="41">
        <f t="shared" si="123"/>
        <v>0</v>
      </c>
      <c r="CR35" s="41">
        <f t="shared" si="123"/>
        <v>0</v>
      </c>
      <c r="CS35" s="41">
        <f t="shared" si="123"/>
        <v>0</v>
      </c>
      <c r="CT35" s="41">
        <f t="shared" si="123"/>
        <v>0</v>
      </c>
      <c r="CU35" s="41">
        <f t="shared" si="123"/>
        <v>0</v>
      </c>
      <c r="CV35" s="41">
        <f t="shared" si="123"/>
        <v>0</v>
      </c>
      <c r="CW35" s="41">
        <f t="shared" si="123"/>
        <v>0</v>
      </c>
      <c r="CX35" s="41">
        <f t="shared" si="123"/>
        <v>0</v>
      </c>
      <c r="CY35" s="41">
        <f t="shared" si="123"/>
        <v>0</v>
      </c>
      <c r="CZ35" s="41">
        <f t="shared" si="123"/>
        <v>0</v>
      </c>
      <c r="DA35" s="41">
        <f t="shared" si="123"/>
        <v>0</v>
      </c>
      <c r="DB35" s="41">
        <f t="shared" si="123"/>
        <v>0</v>
      </c>
      <c r="DC35" s="41">
        <f t="shared" si="123"/>
        <v>0</v>
      </c>
    </row>
    <row r="36" spans="2:107" x14ac:dyDescent="0.35">
      <c r="B36" s="40" t="s">
        <v>103</v>
      </c>
      <c r="H36" s="82">
        <f>-(H35)*Inflation_WACC_Taxes_Price!$C$25-MIN(H34,SUM(G35:$G35)*Inflation_WACC_Taxes_Price!$C$25)</f>
        <v>0</v>
      </c>
      <c r="I36" s="82">
        <f>-(I35)*Inflation_WACC_Taxes_Price!$C$25-MIN(I34,SUM($G35:H35)*Inflation_WACC_Taxes_Price!$C$25)</f>
        <v>0</v>
      </c>
      <c r="J36" s="82">
        <f>-(J35)*Inflation_WACC_Taxes_Price!$C$25-MIN(J34,SUM($G35:I35)*Inflation_WACC_Taxes_Price!$C$25)</f>
        <v>0</v>
      </c>
      <c r="K36" s="41">
        <f>-(K35/2)*Inflation_WACC_Taxes_Price!$C$25-MIN(K34,SUM($G35:J35)*Inflation_WACC_Taxes_Price!$C$25)</f>
        <v>0</v>
      </c>
      <c r="L36" s="41">
        <f>-(L35/2)*Inflation_WACC_Taxes_Price!$C$25-MIN(L34,SUM($C35:K35)*Inflation_WACC_Taxes_Price!$C$25)</f>
        <v>0</v>
      </c>
      <c r="M36" s="41">
        <f>-(M35/2)*Inflation_WACC_Taxes_Price!$C$25-MIN(M34,SUM($C35:L35)*Inflation_WACC_Taxes_Price!$C$25)</f>
        <v>0</v>
      </c>
      <c r="N36" s="41">
        <f>-(N35/2)*Inflation_WACC_Taxes_Price!$C$25-MIN(N34,SUM($C35:M35)*Inflation_WACC_Taxes_Price!$C$25)</f>
        <v>0</v>
      </c>
      <c r="O36" s="41">
        <f>-(O35/2)*Inflation_WACC_Taxes_Price!$C$25-MIN(O34,SUM($C35:N35)*Inflation_WACC_Taxes_Price!$C$25)</f>
        <v>0</v>
      </c>
      <c r="P36" s="41">
        <f>-(P35/2)*Inflation_WACC_Taxes_Price!$C$25-MIN(P34,SUM($C35:O35)*Inflation_WACC_Taxes_Price!$C$25)</f>
        <v>0</v>
      </c>
      <c r="Q36" s="41">
        <f>-(Q35/2)*Inflation_WACC_Taxes_Price!$C$25-MIN(Q34,SUM($C35:P35)*Inflation_WACC_Taxes_Price!$C$25)</f>
        <v>0</v>
      </c>
      <c r="R36" s="41">
        <f>-(R35/2)*Inflation_WACC_Taxes_Price!$C$25-MIN(R34,SUM($C35:Q35)*Inflation_WACC_Taxes_Price!$C$25)</f>
        <v>0</v>
      </c>
      <c r="S36" s="41">
        <f>-(S35/2)*Inflation_WACC_Taxes_Price!$C$25-MIN(S34,SUM($C35:R35)*Inflation_WACC_Taxes_Price!$C$25)</f>
        <v>0</v>
      </c>
      <c r="T36" s="41">
        <f>-(T35/2)*Inflation_WACC_Taxes_Price!$C$25-MIN(T34,SUM($C35:S35)*Inflation_WACC_Taxes_Price!$C$25)</f>
        <v>0</v>
      </c>
      <c r="U36" s="41">
        <f>-(U35/2)*Inflation_WACC_Taxes_Price!$C$25-MIN(U34,SUM($C35:T35)*Inflation_WACC_Taxes_Price!$C$25)</f>
        <v>0</v>
      </c>
      <c r="V36" s="41">
        <f>-(V35/2)*Inflation_WACC_Taxes_Price!$C$25-MIN(V34,SUM($C35:U35)*Inflation_WACC_Taxes_Price!$C$25)</f>
        <v>0</v>
      </c>
      <c r="W36" s="41">
        <f>-(W35/2)*Inflation_WACC_Taxes_Price!$C$25-MIN(W34,SUM($C35:V35)*Inflation_WACC_Taxes_Price!$C$25)</f>
        <v>0</v>
      </c>
      <c r="X36" s="41">
        <f>-(X35/2)*Inflation_WACC_Taxes_Price!$C$25-MIN(X34,SUM($C35:W35)*Inflation_WACC_Taxes_Price!$C$25)</f>
        <v>0</v>
      </c>
      <c r="Y36" s="41">
        <f>-(Y35/2)*Inflation_WACC_Taxes_Price!$C$25-MIN(Y34,SUM($C35:X35)*Inflation_WACC_Taxes_Price!$C$25)</f>
        <v>0</v>
      </c>
      <c r="Z36" s="41">
        <f>-(Z35/2)*Inflation_WACC_Taxes_Price!$C$25-MIN(Z34,SUM($C35:Y35)*Inflation_WACC_Taxes_Price!$C$25)</f>
        <v>0</v>
      </c>
      <c r="AA36" s="41">
        <f>-(AA35/2)*Inflation_WACC_Taxes_Price!$C$25-MIN(AA34,SUM($C35:Z35)*Inflation_WACC_Taxes_Price!$C$25)</f>
        <v>0</v>
      </c>
      <c r="AB36" s="41">
        <f>-(AB35/2)*Inflation_WACC_Taxes_Price!$C$25-MIN(AB34,SUM($C35:AA35)*Inflation_WACC_Taxes_Price!$C$25)</f>
        <v>0</v>
      </c>
      <c r="AC36" s="41">
        <f>-(AC35/2)*Inflation_WACC_Taxes_Price!$C$25-MIN(AC34,SUM($C35:AB35)*Inflation_WACC_Taxes_Price!$C$25)</f>
        <v>0</v>
      </c>
      <c r="AD36" s="41">
        <f>-(AD35/2)*Inflation_WACC_Taxes_Price!$C$25-MIN(AD34,SUM($C35:AC35)*Inflation_WACC_Taxes_Price!$C$25)</f>
        <v>0</v>
      </c>
      <c r="AE36" s="41">
        <f>-(AE35/2)*Inflation_WACC_Taxes_Price!$C$25-MIN(AE34,SUM($C35:AD35)*Inflation_WACC_Taxes_Price!$C$25)</f>
        <v>0</v>
      </c>
      <c r="AF36" s="41">
        <f>-(AF35/2)*Inflation_WACC_Taxes_Price!$C$25-MIN(AF34,SUM($C35:AE35)*Inflation_WACC_Taxes_Price!$C$25)</f>
        <v>0</v>
      </c>
      <c r="AG36" s="41">
        <f>-(AG35/2)*Inflation_WACC_Taxes_Price!$C$25-MIN(AG34,SUM($C35:AF35)*Inflation_WACC_Taxes_Price!$C$25)</f>
        <v>0</v>
      </c>
      <c r="AH36" s="41">
        <f>-(AH35/2)*Inflation_WACC_Taxes_Price!$C$25-MIN(AH34,SUM($C35:AG35)*Inflation_WACC_Taxes_Price!$C$25)</f>
        <v>0</v>
      </c>
      <c r="AI36" s="41">
        <f>-(AI35/2)*Inflation_WACC_Taxes_Price!$C$25-MIN(AI34,SUM($C35:AH35)*Inflation_WACC_Taxes_Price!$C$25)</f>
        <v>0</v>
      </c>
      <c r="AJ36" s="41">
        <f>-(AJ35/2)*Inflation_WACC_Taxes_Price!$C$25-MIN(AJ34,SUM($C35:AI35)*Inflation_WACC_Taxes_Price!$C$25)</f>
        <v>0</v>
      </c>
      <c r="AK36" s="41">
        <f>-(AK35/2)*Inflation_WACC_Taxes_Price!$C$25-MIN(AK34,SUM($C35:AJ35)*Inflation_WACC_Taxes_Price!$C$25)</f>
        <v>0</v>
      </c>
      <c r="AL36" s="41">
        <f>-(AL35/2)*Inflation_WACC_Taxes_Price!$C$25-MIN(AL34,SUM($C35:AK35)*Inflation_WACC_Taxes_Price!$C$25)</f>
        <v>0</v>
      </c>
      <c r="AM36" s="41">
        <f>-(AM35/2)*Inflation_WACC_Taxes_Price!$C$25-MIN(AM34,SUM($C35:AL35)*Inflation_WACC_Taxes_Price!$C$25)</f>
        <v>0</v>
      </c>
      <c r="AN36" s="41">
        <f>-(AN35/2)*Inflation_WACC_Taxes_Price!$C$25-MIN(AN34,SUM($C35:AM35)*Inflation_WACC_Taxes_Price!$C$25)</f>
        <v>0</v>
      </c>
      <c r="AO36" s="41">
        <f>-(AO35/2)*Inflation_WACC_Taxes_Price!$C$25-MIN(AO34,SUM($C35:AN35)*Inflation_WACC_Taxes_Price!$C$25)</f>
        <v>0</v>
      </c>
      <c r="AP36" s="41">
        <f>-(AP35/2)*Inflation_WACC_Taxes_Price!$C$25-MIN(AP34,SUM($C35:AO35)*Inflation_WACC_Taxes_Price!$C$25)</f>
        <v>0</v>
      </c>
      <c r="AQ36" s="41">
        <f>-(AQ35/2)*Inflation_WACC_Taxes_Price!$C$25-MIN(AQ34,SUM($C35:AP35)*Inflation_WACC_Taxes_Price!$C$25)</f>
        <v>0</v>
      </c>
      <c r="AR36" s="41">
        <f>-(AR35/2)*Inflation_WACC_Taxes_Price!$C$25-MIN(AR34,SUM($C35:AQ35)*Inflation_WACC_Taxes_Price!$C$25)</f>
        <v>0</v>
      </c>
      <c r="AS36" s="41">
        <f>-(AS35/2)*Inflation_WACC_Taxes_Price!$C$25-MIN(AS34,SUM($C35:AR35)*Inflation_WACC_Taxes_Price!$C$25)</f>
        <v>0</v>
      </c>
      <c r="AT36" s="41">
        <f>-(AT35/2)*Inflation_WACC_Taxes_Price!$C$25-MIN(AT34,SUM($C35:AS35)*Inflation_WACC_Taxes_Price!$C$25)</f>
        <v>0</v>
      </c>
      <c r="AU36" s="41">
        <f>-(AU35/2)*Inflation_WACC_Taxes_Price!$C$25-MIN(AU34,SUM($C35:AT35)*Inflation_WACC_Taxes_Price!$C$25)</f>
        <v>0</v>
      </c>
      <c r="AV36" s="41">
        <f>-(AV35/2)*Inflation_WACC_Taxes_Price!$C$25-MIN(AV34,SUM($C35:AU35)*Inflation_WACC_Taxes_Price!$C$25)</f>
        <v>0</v>
      </c>
      <c r="AW36" s="41">
        <f>-(AW35/2)*Inflation_WACC_Taxes_Price!$C$25-MIN(AW34,SUM($C35:AV35)*Inflation_WACC_Taxes_Price!$C$25)</f>
        <v>0</v>
      </c>
      <c r="AX36" s="41">
        <f>-(AX35/2)*Inflation_WACC_Taxes_Price!$C$25-MIN(AX34,SUM($C35:AW35)*Inflation_WACC_Taxes_Price!$C$25)</f>
        <v>0</v>
      </c>
      <c r="AY36" s="41">
        <f>-(AY35/2)*Inflation_WACC_Taxes_Price!$C$25-MIN(AY34,SUM($C35:AX35)*Inflation_WACC_Taxes_Price!$C$25)</f>
        <v>0</v>
      </c>
      <c r="AZ36" s="41">
        <f>-(AZ35/2)*Inflation_WACC_Taxes_Price!$C$25-MIN(AZ34,SUM($C35:AY35)*Inflation_WACC_Taxes_Price!$C$25)</f>
        <v>0</v>
      </c>
      <c r="BA36" s="41">
        <f>-(BA35/2)*Inflation_WACC_Taxes_Price!$C$25-MIN(BA34,SUM($C35:AZ35)*Inflation_WACC_Taxes_Price!$C$25)</f>
        <v>0</v>
      </c>
      <c r="BB36" s="41">
        <f>-(BB35/2)*Inflation_WACC_Taxes_Price!$C$25-MIN(BB34,SUM($C35:BA35)*Inflation_WACC_Taxes_Price!$C$25)</f>
        <v>0</v>
      </c>
      <c r="BC36" s="41">
        <f>-(BC35/2)*Inflation_WACC_Taxes_Price!$C$25-MIN(BC34,SUM($C35:BB35)*Inflation_WACC_Taxes_Price!$C$25)</f>
        <v>0</v>
      </c>
      <c r="BD36" s="41">
        <f>-(BD35/2)*Inflation_WACC_Taxes_Price!$C$25-MIN(BD34,SUM($C35:BC35)*Inflation_WACC_Taxes_Price!$C$25)</f>
        <v>0</v>
      </c>
      <c r="BE36" s="41">
        <f>-(BE35/2)*Inflation_WACC_Taxes_Price!$C$25-MIN(BE34,SUM($C35:BD35)*Inflation_WACC_Taxes_Price!$C$25)</f>
        <v>0</v>
      </c>
      <c r="BF36" s="41">
        <f>-(BF35/2)*Inflation_WACC_Taxes_Price!$C$25-MIN(BF34,SUM($C35:BE35)*Inflation_WACC_Taxes_Price!$C$25)</f>
        <v>0</v>
      </c>
      <c r="BG36" s="41">
        <f>-(BG35/2)*Inflation_WACC_Taxes_Price!$C$25-MIN(BG34,SUM($C35:BF35)*Inflation_WACC_Taxes_Price!$C$25)</f>
        <v>0</v>
      </c>
      <c r="BH36" s="41">
        <f>-(BH35/2)*Inflation_WACC_Taxes_Price!$C$25-MIN(BH34,SUM($C35:BG35)*Inflation_WACC_Taxes_Price!$C$25)</f>
        <v>0</v>
      </c>
      <c r="BI36" s="41">
        <f>-(BI35/2)*Inflation_WACC_Taxes_Price!$C$25-MIN(BI34,SUM($C35:BH35)*Inflation_WACC_Taxes_Price!$C$25)</f>
        <v>0</v>
      </c>
      <c r="BJ36" s="41">
        <f>-(BJ35/2)*Inflation_WACC_Taxes_Price!$C$25-MIN(BJ34,SUM($C35:BI35)*Inflation_WACC_Taxes_Price!$C$25)</f>
        <v>0</v>
      </c>
      <c r="BK36" s="41">
        <f>-(BK35/2)*Inflation_WACC_Taxes_Price!$C$25-MIN(BK34,SUM($C35:BJ35)*Inflation_WACC_Taxes_Price!$C$25)</f>
        <v>0</v>
      </c>
      <c r="BL36" s="41">
        <f>-(BL35/2)*Inflation_WACC_Taxes_Price!$C$25-MIN(BL34,SUM($C35:BK35)*Inflation_WACC_Taxes_Price!$C$25)</f>
        <v>0</v>
      </c>
      <c r="BM36" s="41">
        <f>-(BM35/2)*Inflation_WACC_Taxes_Price!$C$25-MIN(BM34,SUM($C35:BL35)*Inflation_WACC_Taxes_Price!$C$25)</f>
        <v>0</v>
      </c>
      <c r="BN36" s="41">
        <f>-(BN35/2)*Inflation_WACC_Taxes_Price!$C$25-MIN(BN34,SUM($C35:BM35)*Inflation_WACC_Taxes_Price!$C$25)</f>
        <v>0</v>
      </c>
      <c r="BO36" s="41">
        <f>-(BO35/2)*Inflation_WACC_Taxes_Price!$C$25-MIN(BO34,SUM($C35:BN35)*Inflation_WACC_Taxes_Price!$C$25)</f>
        <v>0</v>
      </c>
      <c r="BP36" s="41">
        <f>-(BP35/2)*Inflation_WACC_Taxes_Price!$C$25-MIN(BP34,SUM($C35:BO35)*Inflation_WACC_Taxes_Price!$C$25)</f>
        <v>0</v>
      </c>
      <c r="BQ36" s="41">
        <f>-(BQ35/2)*Inflation_WACC_Taxes_Price!$C$25-MIN(BQ34,SUM($C35:BP35)*Inflation_WACC_Taxes_Price!$C$25)</f>
        <v>0</v>
      </c>
      <c r="BR36" s="41">
        <f>-(BR35/2)*Inflation_WACC_Taxes_Price!$C$25-MIN(BR34,SUM($C35:BQ35)*Inflation_WACC_Taxes_Price!$C$25)</f>
        <v>0</v>
      </c>
      <c r="BS36" s="41">
        <f>-(BS35/2)*Inflation_WACC_Taxes_Price!$C$25-MIN(BS34,SUM($C35:BR35)*Inflation_WACC_Taxes_Price!$C$25)</f>
        <v>0</v>
      </c>
      <c r="BT36" s="41">
        <f>-(BT35/2)*Inflation_WACC_Taxes_Price!$C$25-MIN(BT34,SUM($C35:BS35)*Inflation_WACC_Taxes_Price!$C$25)</f>
        <v>0</v>
      </c>
      <c r="BU36" s="41">
        <f>-(BU35/2)*Inflation_WACC_Taxes_Price!$C$25-MIN(BU34,SUM($C35:BT35)*Inflation_WACC_Taxes_Price!$C$25)</f>
        <v>0</v>
      </c>
      <c r="BV36" s="41">
        <f>-(BV35/2)*Inflation_WACC_Taxes_Price!$C$25-MIN(BV34,SUM($C35:BU35)*Inflation_WACC_Taxes_Price!$C$25)</f>
        <v>0</v>
      </c>
      <c r="BW36" s="41">
        <f>-(BW35/2)*Inflation_WACC_Taxes_Price!$C$25-MIN(BW34,SUM($C35:BV35)*Inflation_WACC_Taxes_Price!$C$25)</f>
        <v>0</v>
      </c>
      <c r="BX36" s="41">
        <f>-(BX35/2)*Inflation_WACC_Taxes_Price!$C$25-MIN(BX34,SUM($C35:BW35)*Inflation_WACC_Taxes_Price!$C$25)</f>
        <v>0</v>
      </c>
      <c r="BY36" s="41">
        <f>-(BY35/2)*Inflation_WACC_Taxes_Price!$C$25-MIN(BY34,SUM($C35:BX35)*Inflation_WACC_Taxes_Price!$C$25)</f>
        <v>0</v>
      </c>
      <c r="BZ36" s="41">
        <f>-(BZ35/2)*Inflation_WACC_Taxes_Price!$C$25-MIN(BZ34,SUM($C35:BY35)*Inflation_WACC_Taxes_Price!$C$25)</f>
        <v>0</v>
      </c>
      <c r="CA36" s="41">
        <f>-(CA35/2)*Inflation_WACC_Taxes_Price!$C$25-MIN(CA34,SUM($C35:BZ35)*Inflation_WACC_Taxes_Price!$C$25)</f>
        <v>0</v>
      </c>
      <c r="CB36" s="41">
        <f>-(CB35/2)*Inflation_WACC_Taxes_Price!$C$25-MIN(CB34,SUM($C35:CA35)*Inflation_WACC_Taxes_Price!$C$25)</f>
        <v>0</v>
      </c>
      <c r="CC36" s="41">
        <f>-(CC35/2)*Inflation_WACC_Taxes_Price!$C$25-MIN(CC34,SUM($C35:CB35)*Inflation_WACC_Taxes_Price!$C$25)</f>
        <v>0</v>
      </c>
      <c r="CD36" s="41">
        <f>-(CD35/2)*Inflation_WACC_Taxes_Price!$C$25-MIN(CD34,SUM($C35:CC35)*Inflation_WACC_Taxes_Price!$C$25)</f>
        <v>0</v>
      </c>
      <c r="CE36" s="41">
        <f>-(CE35/2)*Inflation_WACC_Taxes_Price!$C$25-MIN(CE34,SUM($C35:CD35)*Inflation_WACC_Taxes_Price!$C$25)</f>
        <v>0</v>
      </c>
      <c r="CF36" s="41">
        <f>-(CF35/2)*Inflation_WACC_Taxes_Price!$C$25-MIN(CF34,SUM($C35:CE35)*Inflation_WACC_Taxes_Price!$C$25)</f>
        <v>0</v>
      </c>
      <c r="CG36" s="41">
        <f>-(CG35/2)*Inflation_WACC_Taxes_Price!$C$25-MIN(CG34,SUM($C35:CF35)*Inflation_WACC_Taxes_Price!$C$25)</f>
        <v>0</v>
      </c>
      <c r="CH36" s="41">
        <f>-(CH35/2)*Inflation_WACC_Taxes_Price!$C$25-MIN(CH34,SUM($C35:CG35)*Inflation_WACC_Taxes_Price!$C$25)</f>
        <v>0</v>
      </c>
      <c r="CI36" s="41">
        <f>-(CI35/2)*Inflation_WACC_Taxes_Price!$C$25-MIN(CI34,SUM($C35:CH35)*Inflation_WACC_Taxes_Price!$C$25)</f>
        <v>0</v>
      </c>
      <c r="CJ36" s="41">
        <f>-(CJ35/2)*Inflation_WACC_Taxes_Price!$C$25-MIN(CJ34,SUM($C35:CI35)*Inflation_WACC_Taxes_Price!$C$25)</f>
        <v>0</v>
      </c>
      <c r="CK36" s="41">
        <f>-(CK35/2)*Inflation_WACC_Taxes_Price!$C$25-MIN(CK34,SUM($C35:CJ35)*Inflation_WACC_Taxes_Price!$C$25)</f>
        <v>0</v>
      </c>
      <c r="CL36" s="41">
        <f>-(CL35/2)*Inflation_WACC_Taxes_Price!$C$25-MIN(CL34,SUM($C35:CK35)*Inflation_WACC_Taxes_Price!$C$25)</f>
        <v>0</v>
      </c>
      <c r="CM36" s="41">
        <f>-(CM35/2)*Inflation_WACC_Taxes_Price!$C$25-MIN(CM34,SUM($C35:CL35)*Inflation_WACC_Taxes_Price!$C$25)</f>
        <v>0</v>
      </c>
      <c r="CN36" s="41">
        <f>-(CN35/2)*Inflation_WACC_Taxes_Price!$C$25-MIN(CN34,SUM($C35:CM35)*Inflation_WACC_Taxes_Price!$C$25)</f>
        <v>0</v>
      </c>
      <c r="CO36" s="41">
        <f>-(CO35/2)*Inflation_WACC_Taxes_Price!$C$25-MIN(CO34,SUM($C35:CN35)*Inflation_WACC_Taxes_Price!$C$25)</f>
        <v>0</v>
      </c>
      <c r="CP36" s="41">
        <f>-(CP35/2)*Inflation_WACC_Taxes_Price!$C$25-MIN(CP34,SUM($C35:CO35)*Inflation_WACC_Taxes_Price!$C$25)</f>
        <v>0</v>
      </c>
      <c r="CQ36" s="41">
        <f>-(CQ35/2)*Inflation_WACC_Taxes_Price!$C$25-MIN(CQ34,SUM($C35:CP35)*Inflation_WACC_Taxes_Price!$C$25)</f>
        <v>0</v>
      </c>
      <c r="CR36" s="41">
        <f>-(CR35/2)*Inflation_WACC_Taxes_Price!$C$25-MIN(CR34,SUM($C35:CQ35)*Inflation_WACC_Taxes_Price!$C$25)</f>
        <v>0</v>
      </c>
      <c r="CS36" s="41">
        <f>-(CS35/2)*Inflation_WACC_Taxes_Price!$C$25-MIN(CS34,SUM($C35:CR35)*Inflation_WACC_Taxes_Price!$C$25)</f>
        <v>0</v>
      </c>
      <c r="CT36" s="41">
        <f>-(CT35/2)*Inflation_WACC_Taxes_Price!$C$25-MIN(CT34,SUM($C35:CS35)*Inflation_WACC_Taxes_Price!$C$25)</f>
        <v>0</v>
      </c>
      <c r="CU36" s="41">
        <f>-(CU35/2)*Inflation_WACC_Taxes_Price!$C$25-MIN(CU34,SUM($C35:CT35)*Inflation_WACC_Taxes_Price!$C$25)</f>
        <v>0</v>
      </c>
      <c r="CV36" s="41">
        <f>-(CV35/2)*Inflation_WACC_Taxes_Price!$C$25-MIN(CV34,SUM($C35:CU35)*Inflation_WACC_Taxes_Price!$C$25)</f>
        <v>0</v>
      </c>
      <c r="CW36" s="41">
        <f>-(CW35/2)*Inflation_WACC_Taxes_Price!$C$25-MIN(CW34,SUM($C35:CV35)*Inflation_WACC_Taxes_Price!$C$25)</f>
        <v>0</v>
      </c>
      <c r="CX36" s="41">
        <f>-(CX35/2)*Inflation_WACC_Taxes_Price!$C$25-MIN(CX34,SUM($C35:CW35)*Inflation_WACC_Taxes_Price!$C$25)</f>
        <v>0</v>
      </c>
      <c r="CY36" s="41">
        <f>-(CY35/2)*Inflation_WACC_Taxes_Price!$C$25-MIN(CY34,SUM($C35:CX35)*Inflation_WACC_Taxes_Price!$C$25)</f>
        <v>0</v>
      </c>
      <c r="CZ36" s="41">
        <f>-(CZ35/2)*Inflation_WACC_Taxes_Price!$C$25-MIN(CZ34,SUM($C35:CY35)*Inflation_WACC_Taxes_Price!$C$25)</f>
        <v>0</v>
      </c>
      <c r="DA36" s="41">
        <f>-(DA35/2)*Inflation_WACC_Taxes_Price!$C$25-MIN(DA34,SUM($C35:CZ35)*Inflation_WACC_Taxes_Price!$C$25)</f>
        <v>0</v>
      </c>
      <c r="DB36" s="41">
        <f>-(DB35/2)*Inflation_WACC_Taxes_Price!$C$25-MIN(DB34,SUM($C35:DA35)*Inflation_WACC_Taxes_Price!$C$25)</f>
        <v>0</v>
      </c>
      <c r="DC36" s="41">
        <f>-(DC35/2)*Inflation_WACC_Taxes_Price!$C$25-MIN(DC34,SUM($C35:DB35)*Inflation_WACC_Taxes_Price!$C$25)</f>
        <v>0</v>
      </c>
    </row>
    <row r="37" spans="2:107" x14ac:dyDescent="0.35">
      <c r="B37" s="40" t="s">
        <v>104</v>
      </c>
      <c r="H37" s="41">
        <f>H34+H35+H36</f>
        <v>3424650.9573466997</v>
      </c>
      <c r="I37" s="41">
        <f>I34+I35+I36</f>
        <v>3424650.9573466997</v>
      </c>
      <c r="J37" s="41">
        <f t="shared" ref="J37:BU37" si="124">J34+J35+J36</f>
        <v>3424650.9573466997</v>
      </c>
      <c r="K37" s="41">
        <f t="shared" si="124"/>
        <v>3424650.9573466997</v>
      </c>
      <c r="L37" s="41">
        <f t="shared" si="124"/>
        <v>3424650.9573466997</v>
      </c>
      <c r="M37" s="41">
        <f t="shared" si="124"/>
        <v>3424650.9573466997</v>
      </c>
      <c r="N37" s="41">
        <f t="shared" si="124"/>
        <v>3424650.9573466997</v>
      </c>
      <c r="O37" s="41">
        <f t="shared" si="124"/>
        <v>3424650.9573466997</v>
      </c>
      <c r="P37" s="41">
        <f t="shared" si="124"/>
        <v>3424650.9573466997</v>
      </c>
      <c r="Q37" s="41">
        <f t="shared" si="124"/>
        <v>3424650.9573466997</v>
      </c>
      <c r="R37" s="41">
        <f t="shared" si="124"/>
        <v>3424650.9573466997</v>
      </c>
      <c r="S37" s="41">
        <f t="shared" si="124"/>
        <v>3424650.9573466997</v>
      </c>
      <c r="T37" s="41">
        <f t="shared" si="124"/>
        <v>3424650.9573466997</v>
      </c>
      <c r="U37" s="41">
        <f t="shared" si="124"/>
        <v>3424650.9573466997</v>
      </c>
      <c r="V37" s="41">
        <f t="shared" si="124"/>
        <v>3424650.9573466997</v>
      </c>
      <c r="W37" s="41">
        <f t="shared" si="124"/>
        <v>3424650.9573466997</v>
      </c>
      <c r="X37" s="41">
        <f t="shared" si="124"/>
        <v>3424650.9573466997</v>
      </c>
      <c r="Y37" s="41">
        <f t="shared" si="124"/>
        <v>3424650.9573466997</v>
      </c>
      <c r="Z37" s="41">
        <f t="shared" si="124"/>
        <v>3424650.9573466997</v>
      </c>
      <c r="AA37" s="41">
        <f t="shared" si="124"/>
        <v>3424650.9573466997</v>
      </c>
      <c r="AB37" s="41">
        <f t="shared" si="124"/>
        <v>3424650.9573466997</v>
      </c>
      <c r="AC37" s="41">
        <f t="shared" si="124"/>
        <v>3424650.9573466997</v>
      </c>
      <c r="AD37" s="41">
        <f t="shared" si="124"/>
        <v>3424650.9573466997</v>
      </c>
      <c r="AE37" s="41">
        <f t="shared" si="124"/>
        <v>3424650.9573466997</v>
      </c>
      <c r="AF37" s="41">
        <f t="shared" si="124"/>
        <v>3424650.9573466997</v>
      </c>
      <c r="AG37" s="41">
        <f t="shared" si="124"/>
        <v>3424650.9573466997</v>
      </c>
      <c r="AH37" s="41">
        <f t="shared" si="124"/>
        <v>3424650.9573466997</v>
      </c>
      <c r="AI37" s="41">
        <f t="shared" si="124"/>
        <v>3424650.9573466997</v>
      </c>
      <c r="AJ37" s="41">
        <f t="shared" si="124"/>
        <v>3424650.9573466997</v>
      </c>
      <c r="AK37" s="41">
        <f t="shared" si="124"/>
        <v>3424650.9573466997</v>
      </c>
      <c r="AL37" s="41">
        <f t="shared" si="124"/>
        <v>3424650.9573466997</v>
      </c>
      <c r="AM37" s="41">
        <f t="shared" si="124"/>
        <v>3424650.9573466997</v>
      </c>
      <c r="AN37" s="41">
        <f t="shared" si="124"/>
        <v>3424650.9573466997</v>
      </c>
      <c r="AO37" s="41">
        <f t="shared" si="124"/>
        <v>3424650.9573466997</v>
      </c>
      <c r="AP37" s="41">
        <f t="shared" si="124"/>
        <v>3424650.9573466997</v>
      </c>
      <c r="AQ37" s="41">
        <f t="shared" si="124"/>
        <v>3424650.9573466997</v>
      </c>
      <c r="AR37" s="41">
        <f t="shared" si="124"/>
        <v>3424650.9573466997</v>
      </c>
      <c r="AS37" s="41">
        <f t="shared" si="124"/>
        <v>3424650.9573466997</v>
      </c>
      <c r="AT37" s="41">
        <f t="shared" si="124"/>
        <v>3424650.9573466997</v>
      </c>
      <c r="AU37" s="41">
        <f t="shared" si="124"/>
        <v>3424650.9573466997</v>
      </c>
      <c r="AV37" s="41">
        <f t="shared" si="124"/>
        <v>3424650.9573466997</v>
      </c>
      <c r="AW37" s="41">
        <f t="shared" si="124"/>
        <v>3424650.9573466997</v>
      </c>
      <c r="AX37" s="41">
        <f t="shared" si="124"/>
        <v>3424650.9573466997</v>
      </c>
      <c r="AY37" s="41">
        <f t="shared" si="124"/>
        <v>3424650.9573466997</v>
      </c>
      <c r="AZ37" s="41">
        <f t="shared" si="124"/>
        <v>3424650.9573466997</v>
      </c>
      <c r="BA37" s="41">
        <f t="shared" si="124"/>
        <v>3424650.9573466997</v>
      </c>
      <c r="BB37" s="41">
        <f t="shared" si="124"/>
        <v>0</v>
      </c>
      <c r="BC37" s="41">
        <f t="shared" si="124"/>
        <v>0</v>
      </c>
      <c r="BD37" s="41">
        <f t="shared" si="124"/>
        <v>0</v>
      </c>
      <c r="BE37" s="41">
        <f t="shared" si="124"/>
        <v>0</v>
      </c>
      <c r="BF37" s="41">
        <f t="shared" si="124"/>
        <v>0</v>
      </c>
      <c r="BG37" s="41">
        <f t="shared" si="124"/>
        <v>0</v>
      </c>
      <c r="BH37" s="41">
        <f t="shared" si="124"/>
        <v>0</v>
      </c>
      <c r="BI37" s="41">
        <f t="shared" si="124"/>
        <v>0</v>
      </c>
      <c r="BJ37" s="41">
        <f t="shared" si="124"/>
        <v>0</v>
      </c>
      <c r="BK37" s="41">
        <f t="shared" si="124"/>
        <v>0</v>
      </c>
      <c r="BL37" s="41">
        <f t="shared" si="124"/>
        <v>0</v>
      </c>
      <c r="BM37" s="41">
        <f t="shared" si="124"/>
        <v>0</v>
      </c>
      <c r="BN37" s="41">
        <f t="shared" si="124"/>
        <v>0</v>
      </c>
      <c r="BO37" s="41">
        <f t="shared" si="124"/>
        <v>0</v>
      </c>
      <c r="BP37" s="41">
        <f t="shared" si="124"/>
        <v>0</v>
      </c>
      <c r="BQ37" s="41">
        <f t="shared" si="124"/>
        <v>0</v>
      </c>
      <c r="BR37" s="41">
        <f t="shared" si="124"/>
        <v>0</v>
      </c>
      <c r="BS37" s="41">
        <f t="shared" si="124"/>
        <v>0</v>
      </c>
      <c r="BT37" s="41">
        <f t="shared" si="124"/>
        <v>0</v>
      </c>
      <c r="BU37" s="41">
        <f t="shared" si="124"/>
        <v>0</v>
      </c>
      <c r="BV37" s="41">
        <f t="shared" ref="BV37:DC37" si="125">BV34+BV35+BV36</f>
        <v>0</v>
      </c>
      <c r="BW37" s="41">
        <f t="shared" si="125"/>
        <v>0</v>
      </c>
      <c r="BX37" s="41">
        <f t="shared" si="125"/>
        <v>0</v>
      </c>
      <c r="BY37" s="41">
        <f t="shared" si="125"/>
        <v>0</v>
      </c>
      <c r="BZ37" s="41">
        <f t="shared" si="125"/>
        <v>0</v>
      </c>
      <c r="CA37" s="41">
        <f t="shared" si="125"/>
        <v>0</v>
      </c>
      <c r="CB37" s="41">
        <f t="shared" si="125"/>
        <v>0</v>
      </c>
      <c r="CC37" s="41">
        <f t="shared" si="125"/>
        <v>0</v>
      </c>
      <c r="CD37" s="41">
        <f t="shared" si="125"/>
        <v>0</v>
      </c>
      <c r="CE37" s="41">
        <f t="shared" si="125"/>
        <v>0</v>
      </c>
      <c r="CF37" s="41">
        <f t="shared" si="125"/>
        <v>0</v>
      </c>
      <c r="CG37" s="41">
        <f t="shared" si="125"/>
        <v>0</v>
      </c>
      <c r="CH37" s="41">
        <f t="shared" si="125"/>
        <v>0</v>
      </c>
      <c r="CI37" s="41">
        <f t="shared" si="125"/>
        <v>0</v>
      </c>
      <c r="CJ37" s="41">
        <f t="shared" si="125"/>
        <v>0</v>
      </c>
      <c r="CK37" s="41">
        <f t="shared" si="125"/>
        <v>0</v>
      </c>
      <c r="CL37" s="41">
        <f t="shared" si="125"/>
        <v>0</v>
      </c>
      <c r="CM37" s="41">
        <f t="shared" si="125"/>
        <v>0</v>
      </c>
      <c r="CN37" s="41">
        <f t="shared" si="125"/>
        <v>0</v>
      </c>
      <c r="CO37" s="41">
        <f t="shared" si="125"/>
        <v>0</v>
      </c>
      <c r="CP37" s="41">
        <f t="shared" si="125"/>
        <v>0</v>
      </c>
      <c r="CQ37" s="41">
        <f t="shared" si="125"/>
        <v>0</v>
      </c>
      <c r="CR37" s="41">
        <f t="shared" si="125"/>
        <v>0</v>
      </c>
      <c r="CS37" s="41">
        <f t="shared" si="125"/>
        <v>0</v>
      </c>
      <c r="CT37" s="41">
        <f t="shared" si="125"/>
        <v>0</v>
      </c>
      <c r="CU37" s="41">
        <f t="shared" si="125"/>
        <v>0</v>
      </c>
      <c r="CV37" s="41">
        <f t="shared" si="125"/>
        <v>0</v>
      </c>
      <c r="CW37" s="41">
        <f t="shared" si="125"/>
        <v>0</v>
      </c>
      <c r="CX37" s="41">
        <f t="shared" si="125"/>
        <v>0</v>
      </c>
      <c r="CY37" s="41">
        <f t="shared" si="125"/>
        <v>0</v>
      </c>
      <c r="CZ37" s="41">
        <f t="shared" si="125"/>
        <v>0</v>
      </c>
      <c r="DA37" s="41">
        <f t="shared" si="125"/>
        <v>0</v>
      </c>
      <c r="DB37" s="41">
        <f t="shared" si="125"/>
        <v>0</v>
      </c>
      <c r="DC37" s="41">
        <f t="shared" si="125"/>
        <v>0</v>
      </c>
    </row>
    <row r="38" spans="2:107" x14ac:dyDescent="0.35">
      <c r="B38" s="40"/>
    </row>
    <row r="39" spans="2:107" x14ac:dyDescent="0.35">
      <c r="B39" s="40" t="s">
        <v>106</v>
      </c>
      <c r="H39" s="41">
        <f>C42</f>
        <v>0</v>
      </c>
      <c r="I39" s="41">
        <f>H42</f>
        <v>3424650.9573466997</v>
      </c>
      <c r="J39" s="41">
        <f t="shared" ref="J39:BU39" si="126">I42</f>
        <v>3424650.9573466997</v>
      </c>
      <c r="K39" s="41">
        <f t="shared" si="126"/>
        <v>3424650.9573466997</v>
      </c>
      <c r="L39" s="41">
        <f t="shared" si="126"/>
        <v>3424650.9573466997</v>
      </c>
      <c r="M39" s="41">
        <f t="shared" si="126"/>
        <v>3424650.9573466997</v>
      </c>
      <c r="N39" s="41">
        <f t="shared" si="126"/>
        <v>3424650.9573466997</v>
      </c>
      <c r="O39" s="41">
        <f t="shared" si="126"/>
        <v>3424650.9573466997</v>
      </c>
      <c r="P39" s="41">
        <f t="shared" si="126"/>
        <v>3424650.9573466997</v>
      </c>
      <c r="Q39" s="41">
        <f t="shared" si="126"/>
        <v>3424650.9573466997</v>
      </c>
      <c r="R39" s="41">
        <f t="shared" si="126"/>
        <v>3424650.9573466997</v>
      </c>
      <c r="S39" s="41">
        <f t="shared" si="126"/>
        <v>3424650.9573466997</v>
      </c>
      <c r="T39" s="41">
        <f t="shared" si="126"/>
        <v>3424650.9573466997</v>
      </c>
      <c r="U39" s="41">
        <f t="shared" si="126"/>
        <v>3424650.9573466997</v>
      </c>
      <c r="V39" s="41">
        <f t="shared" si="126"/>
        <v>3424650.9573466997</v>
      </c>
      <c r="W39" s="41">
        <f t="shared" si="126"/>
        <v>3424650.9573466997</v>
      </c>
      <c r="X39" s="41">
        <f t="shared" si="126"/>
        <v>3424650.9573466997</v>
      </c>
      <c r="Y39" s="41">
        <f t="shared" si="126"/>
        <v>3424650.9573466997</v>
      </c>
      <c r="Z39" s="41">
        <f t="shared" si="126"/>
        <v>3424650.9573466997</v>
      </c>
      <c r="AA39" s="41">
        <f t="shared" si="126"/>
        <v>3424650.9573466997</v>
      </c>
      <c r="AB39" s="41">
        <f t="shared" si="126"/>
        <v>3424650.9573466997</v>
      </c>
      <c r="AC39" s="41">
        <f t="shared" si="126"/>
        <v>3424650.9573466997</v>
      </c>
      <c r="AD39" s="41">
        <f t="shared" si="126"/>
        <v>3424650.9573466997</v>
      </c>
      <c r="AE39" s="41">
        <f t="shared" si="126"/>
        <v>3424650.9573466997</v>
      </c>
      <c r="AF39" s="41">
        <f t="shared" si="126"/>
        <v>3424650.9573466997</v>
      </c>
      <c r="AG39" s="41">
        <f t="shared" si="126"/>
        <v>3424650.9573466997</v>
      </c>
      <c r="AH39" s="41">
        <f t="shared" si="126"/>
        <v>3424650.9573466997</v>
      </c>
      <c r="AI39" s="41">
        <f t="shared" si="126"/>
        <v>3424650.9573466997</v>
      </c>
      <c r="AJ39" s="41">
        <f t="shared" si="126"/>
        <v>3424650.9573466997</v>
      </c>
      <c r="AK39" s="41">
        <f t="shared" si="126"/>
        <v>3424650.9573466997</v>
      </c>
      <c r="AL39" s="41">
        <f t="shared" si="126"/>
        <v>3424650.9573466997</v>
      </c>
      <c r="AM39" s="41">
        <f t="shared" si="126"/>
        <v>3424650.9573466997</v>
      </c>
      <c r="AN39" s="41">
        <f t="shared" si="126"/>
        <v>3424650.9573466997</v>
      </c>
      <c r="AO39" s="41">
        <f t="shared" si="126"/>
        <v>3424650.9573466997</v>
      </c>
      <c r="AP39" s="41">
        <f t="shared" si="126"/>
        <v>3424650.9573466997</v>
      </c>
      <c r="AQ39" s="41">
        <f t="shared" si="126"/>
        <v>3424650.9573466997</v>
      </c>
      <c r="AR39" s="41">
        <f t="shared" si="126"/>
        <v>3424650.9573466997</v>
      </c>
      <c r="AS39" s="41">
        <f t="shared" si="126"/>
        <v>3424650.9573466997</v>
      </c>
      <c r="AT39" s="41">
        <f t="shared" si="126"/>
        <v>3424650.9573466997</v>
      </c>
      <c r="AU39" s="41">
        <f t="shared" si="126"/>
        <v>3424650.9573466997</v>
      </c>
      <c r="AV39" s="41">
        <f t="shared" si="126"/>
        <v>3424650.9573466997</v>
      </c>
      <c r="AW39" s="41">
        <f t="shared" si="126"/>
        <v>3424650.9573466997</v>
      </c>
      <c r="AX39" s="41">
        <f t="shared" si="126"/>
        <v>3424650.9573466997</v>
      </c>
      <c r="AY39" s="41">
        <f t="shared" si="126"/>
        <v>3424650.9573466997</v>
      </c>
      <c r="AZ39" s="41">
        <f t="shared" si="126"/>
        <v>3424650.9573466997</v>
      </c>
      <c r="BA39" s="41">
        <f t="shared" si="126"/>
        <v>3424650.9573466997</v>
      </c>
      <c r="BB39" s="41">
        <f t="shared" si="126"/>
        <v>3424650.9573466997</v>
      </c>
      <c r="BC39" s="41">
        <f t="shared" si="126"/>
        <v>0</v>
      </c>
      <c r="BD39" s="41">
        <f t="shared" si="126"/>
        <v>0</v>
      </c>
      <c r="BE39" s="41">
        <f t="shared" si="126"/>
        <v>0</v>
      </c>
      <c r="BF39" s="41">
        <f t="shared" si="126"/>
        <v>0</v>
      </c>
      <c r="BG39" s="41">
        <f t="shared" si="126"/>
        <v>0</v>
      </c>
      <c r="BH39" s="41">
        <f t="shared" si="126"/>
        <v>0</v>
      </c>
      <c r="BI39" s="41">
        <f t="shared" si="126"/>
        <v>0</v>
      </c>
      <c r="BJ39" s="41">
        <f t="shared" si="126"/>
        <v>0</v>
      </c>
      <c r="BK39" s="41">
        <f t="shared" si="126"/>
        <v>0</v>
      </c>
      <c r="BL39" s="41">
        <f t="shared" si="126"/>
        <v>0</v>
      </c>
      <c r="BM39" s="41">
        <f t="shared" si="126"/>
        <v>0</v>
      </c>
      <c r="BN39" s="41">
        <f t="shared" si="126"/>
        <v>0</v>
      </c>
      <c r="BO39" s="41">
        <f t="shared" si="126"/>
        <v>0</v>
      </c>
      <c r="BP39" s="41">
        <f t="shared" si="126"/>
        <v>0</v>
      </c>
      <c r="BQ39" s="41">
        <f t="shared" si="126"/>
        <v>0</v>
      </c>
      <c r="BR39" s="41">
        <f t="shared" si="126"/>
        <v>0</v>
      </c>
      <c r="BS39" s="41">
        <f t="shared" si="126"/>
        <v>0</v>
      </c>
      <c r="BT39" s="41">
        <f t="shared" si="126"/>
        <v>0</v>
      </c>
      <c r="BU39" s="41">
        <f t="shared" si="126"/>
        <v>0</v>
      </c>
      <c r="BV39" s="41">
        <f t="shared" ref="BV39:DC39" si="127">BU42</f>
        <v>0</v>
      </c>
      <c r="BW39" s="41">
        <f t="shared" si="127"/>
        <v>0</v>
      </c>
      <c r="BX39" s="41">
        <f t="shared" si="127"/>
        <v>0</v>
      </c>
      <c r="BY39" s="41">
        <f t="shared" si="127"/>
        <v>0</v>
      </c>
      <c r="BZ39" s="41">
        <f t="shared" si="127"/>
        <v>0</v>
      </c>
      <c r="CA39" s="41">
        <f t="shared" si="127"/>
        <v>0</v>
      </c>
      <c r="CB39" s="41">
        <f t="shared" si="127"/>
        <v>0</v>
      </c>
      <c r="CC39" s="41">
        <f t="shared" si="127"/>
        <v>0</v>
      </c>
      <c r="CD39" s="41">
        <f t="shared" si="127"/>
        <v>0</v>
      </c>
      <c r="CE39" s="41">
        <f t="shared" si="127"/>
        <v>0</v>
      </c>
      <c r="CF39" s="41">
        <f t="shared" si="127"/>
        <v>0</v>
      </c>
      <c r="CG39" s="41">
        <f t="shared" si="127"/>
        <v>0</v>
      </c>
      <c r="CH39" s="41">
        <f t="shared" si="127"/>
        <v>0</v>
      </c>
      <c r="CI39" s="41">
        <f t="shared" si="127"/>
        <v>0</v>
      </c>
      <c r="CJ39" s="41">
        <f t="shared" si="127"/>
        <v>0</v>
      </c>
      <c r="CK39" s="41">
        <f t="shared" si="127"/>
        <v>0</v>
      </c>
      <c r="CL39" s="41">
        <f t="shared" si="127"/>
        <v>0</v>
      </c>
      <c r="CM39" s="41">
        <f t="shared" si="127"/>
        <v>0</v>
      </c>
      <c r="CN39" s="41">
        <f t="shared" si="127"/>
        <v>0</v>
      </c>
      <c r="CO39" s="41">
        <f t="shared" si="127"/>
        <v>0</v>
      </c>
      <c r="CP39" s="41">
        <f t="shared" si="127"/>
        <v>0</v>
      </c>
      <c r="CQ39" s="41">
        <f t="shared" si="127"/>
        <v>0</v>
      </c>
      <c r="CR39" s="41">
        <f t="shared" si="127"/>
        <v>0</v>
      </c>
      <c r="CS39" s="41">
        <f t="shared" si="127"/>
        <v>0</v>
      </c>
      <c r="CT39" s="41">
        <f t="shared" si="127"/>
        <v>0</v>
      </c>
      <c r="CU39" s="41">
        <f t="shared" si="127"/>
        <v>0</v>
      </c>
      <c r="CV39" s="41">
        <f t="shared" si="127"/>
        <v>0</v>
      </c>
      <c r="CW39" s="41">
        <f t="shared" si="127"/>
        <v>0</v>
      </c>
      <c r="CX39" s="41">
        <f t="shared" si="127"/>
        <v>0</v>
      </c>
      <c r="CY39" s="41">
        <f t="shared" si="127"/>
        <v>0</v>
      </c>
      <c r="CZ39" s="41">
        <f t="shared" si="127"/>
        <v>0</v>
      </c>
      <c r="DA39" s="41">
        <f t="shared" si="127"/>
        <v>0</v>
      </c>
      <c r="DB39" s="41">
        <f t="shared" si="127"/>
        <v>0</v>
      </c>
      <c r="DC39" s="41">
        <f t="shared" si="127"/>
        <v>0</v>
      </c>
    </row>
    <row r="40" spans="2:107" x14ac:dyDescent="0.35">
      <c r="B40" s="40" t="s">
        <v>111</v>
      </c>
      <c r="H40" s="41">
        <f>H$27</f>
        <v>3424650.9573466997</v>
      </c>
      <c r="I40" s="41">
        <f t="shared" ref="I40:AN40" si="128">I27</f>
        <v>0</v>
      </c>
      <c r="J40" s="41">
        <f t="shared" si="128"/>
        <v>0</v>
      </c>
      <c r="K40" s="41">
        <f t="shared" si="128"/>
        <v>0</v>
      </c>
      <c r="L40" s="41">
        <f t="shared" si="128"/>
        <v>0</v>
      </c>
      <c r="M40" s="41">
        <f t="shared" si="128"/>
        <v>0</v>
      </c>
      <c r="N40" s="41">
        <f t="shared" si="128"/>
        <v>0</v>
      </c>
      <c r="O40" s="41">
        <f t="shared" si="128"/>
        <v>0</v>
      </c>
      <c r="P40" s="41">
        <f t="shared" si="128"/>
        <v>0</v>
      </c>
      <c r="Q40" s="41">
        <f t="shared" si="128"/>
        <v>0</v>
      </c>
      <c r="R40" s="41">
        <f t="shared" si="128"/>
        <v>0</v>
      </c>
      <c r="S40" s="41">
        <f t="shared" si="128"/>
        <v>0</v>
      </c>
      <c r="T40" s="41">
        <f t="shared" si="128"/>
        <v>0</v>
      </c>
      <c r="U40" s="41">
        <f t="shared" si="128"/>
        <v>0</v>
      </c>
      <c r="V40" s="41">
        <f t="shared" si="128"/>
        <v>0</v>
      </c>
      <c r="W40" s="41">
        <f t="shared" si="128"/>
        <v>0</v>
      </c>
      <c r="X40" s="41">
        <f t="shared" si="128"/>
        <v>0</v>
      </c>
      <c r="Y40" s="41">
        <f t="shared" si="128"/>
        <v>0</v>
      </c>
      <c r="Z40" s="41">
        <f t="shared" si="128"/>
        <v>0</v>
      </c>
      <c r="AA40" s="41">
        <f t="shared" si="128"/>
        <v>0</v>
      </c>
      <c r="AB40" s="41">
        <f t="shared" si="128"/>
        <v>0</v>
      </c>
      <c r="AC40" s="41">
        <f t="shared" si="128"/>
        <v>0</v>
      </c>
      <c r="AD40" s="41">
        <f t="shared" si="128"/>
        <v>0</v>
      </c>
      <c r="AE40" s="41">
        <f t="shared" si="128"/>
        <v>0</v>
      </c>
      <c r="AF40" s="41">
        <f t="shared" si="128"/>
        <v>0</v>
      </c>
      <c r="AG40" s="41">
        <f t="shared" si="128"/>
        <v>0</v>
      </c>
      <c r="AH40" s="41">
        <f t="shared" si="128"/>
        <v>0</v>
      </c>
      <c r="AI40" s="41">
        <f t="shared" si="128"/>
        <v>0</v>
      </c>
      <c r="AJ40" s="41">
        <f t="shared" si="128"/>
        <v>0</v>
      </c>
      <c r="AK40" s="41">
        <f t="shared" si="128"/>
        <v>0</v>
      </c>
      <c r="AL40" s="41">
        <f t="shared" si="128"/>
        <v>0</v>
      </c>
      <c r="AM40" s="41">
        <f t="shared" si="128"/>
        <v>0</v>
      </c>
      <c r="AN40" s="41">
        <f t="shared" si="128"/>
        <v>0</v>
      </c>
      <c r="AO40" s="41">
        <f t="shared" ref="AO40:BT40" si="129">AO27</f>
        <v>0</v>
      </c>
      <c r="AP40" s="41">
        <f t="shared" si="129"/>
        <v>0</v>
      </c>
      <c r="AQ40" s="41">
        <f t="shared" si="129"/>
        <v>0</v>
      </c>
      <c r="AR40" s="41">
        <f t="shared" si="129"/>
        <v>0</v>
      </c>
      <c r="AS40" s="41">
        <f t="shared" si="129"/>
        <v>0</v>
      </c>
      <c r="AT40" s="41">
        <f t="shared" si="129"/>
        <v>0</v>
      </c>
      <c r="AU40" s="41">
        <f t="shared" si="129"/>
        <v>0</v>
      </c>
      <c r="AV40" s="41">
        <f t="shared" si="129"/>
        <v>0</v>
      </c>
      <c r="AW40" s="41">
        <f t="shared" si="129"/>
        <v>0</v>
      </c>
      <c r="AX40" s="41">
        <f t="shared" si="129"/>
        <v>0</v>
      </c>
      <c r="AY40" s="41">
        <f t="shared" si="129"/>
        <v>0</v>
      </c>
      <c r="AZ40" s="41">
        <f t="shared" si="129"/>
        <v>0</v>
      </c>
      <c r="BA40" s="41">
        <f t="shared" si="129"/>
        <v>0</v>
      </c>
      <c r="BB40" s="41">
        <f t="shared" si="129"/>
        <v>-3424650.9573466997</v>
      </c>
      <c r="BC40" s="41">
        <f t="shared" si="129"/>
        <v>0</v>
      </c>
      <c r="BD40" s="41">
        <f t="shared" si="129"/>
        <v>0</v>
      </c>
      <c r="BE40" s="41">
        <f t="shared" si="129"/>
        <v>0</v>
      </c>
      <c r="BF40" s="41">
        <f t="shared" si="129"/>
        <v>0</v>
      </c>
      <c r="BG40" s="41">
        <f t="shared" si="129"/>
        <v>0</v>
      </c>
      <c r="BH40" s="41">
        <f t="shared" si="129"/>
        <v>0</v>
      </c>
      <c r="BI40" s="41">
        <f t="shared" si="129"/>
        <v>0</v>
      </c>
      <c r="BJ40" s="41">
        <f t="shared" si="129"/>
        <v>0</v>
      </c>
      <c r="BK40" s="41">
        <f t="shared" si="129"/>
        <v>0</v>
      </c>
      <c r="BL40" s="41">
        <f t="shared" si="129"/>
        <v>0</v>
      </c>
      <c r="BM40" s="41">
        <f t="shared" si="129"/>
        <v>0</v>
      </c>
      <c r="BN40" s="41">
        <f t="shared" si="129"/>
        <v>0</v>
      </c>
      <c r="BO40" s="41">
        <f t="shared" si="129"/>
        <v>0</v>
      </c>
      <c r="BP40" s="41">
        <f t="shared" si="129"/>
        <v>0</v>
      </c>
      <c r="BQ40" s="41">
        <f t="shared" si="129"/>
        <v>0</v>
      </c>
      <c r="BR40" s="41">
        <f t="shared" si="129"/>
        <v>0</v>
      </c>
      <c r="BS40" s="41">
        <f t="shared" si="129"/>
        <v>0</v>
      </c>
      <c r="BT40" s="41">
        <f t="shared" si="129"/>
        <v>0</v>
      </c>
      <c r="BU40" s="41">
        <f t="shared" ref="BU40:DC40" si="130">BU27</f>
        <v>0</v>
      </c>
      <c r="BV40" s="41">
        <f t="shared" si="130"/>
        <v>0</v>
      </c>
      <c r="BW40" s="41">
        <f t="shared" si="130"/>
        <v>0</v>
      </c>
      <c r="BX40" s="41">
        <f t="shared" si="130"/>
        <v>0</v>
      </c>
      <c r="BY40" s="41">
        <f t="shared" si="130"/>
        <v>0</v>
      </c>
      <c r="BZ40" s="41">
        <f t="shared" si="130"/>
        <v>0</v>
      </c>
      <c r="CA40" s="41">
        <f t="shared" si="130"/>
        <v>0</v>
      </c>
      <c r="CB40" s="41">
        <f t="shared" si="130"/>
        <v>0</v>
      </c>
      <c r="CC40" s="41">
        <f t="shared" si="130"/>
        <v>0</v>
      </c>
      <c r="CD40" s="41">
        <f t="shared" si="130"/>
        <v>0</v>
      </c>
      <c r="CE40" s="41">
        <f t="shared" si="130"/>
        <v>0</v>
      </c>
      <c r="CF40" s="41">
        <f t="shared" si="130"/>
        <v>0</v>
      </c>
      <c r="CG40" s="41">
        <f t="shared" si="130"/>
        <v>0</v>
      </c>
      <c r="CH40" s="41">
        <f t="shared" si="130"/>
        <v>0</v>
      </c>
      <c r="CI40" s="41">
        <f t="shared" si="130"/>
        <v>0</v>
      </c>
      <c r="CJ40" s="41">
        <f t="shared" si="130"/>
        <v>0</v>
      </c>
      <c r="CK40" s="41">
        <f t="shared" si="130"/>
        <v>0</v>
      </c>
      <c r="CL40" s="41">
        <f t="shared" si="130"/>
        <v>0</v>
      </c>
      <c r="CM40" s="41">
        <f t="shared" si="130"/>
        <v>0</v>
      </c>
      <c r="CN40" s="41">
        <f t="shared" si="130"/>
        <v>0</v>
      </c>
      <c r="CO40" s="41">
        <f t="shared" si="130"/>
        <v>0</v>
      </c>
      <c r="CP40" s="41">
        <f t="shared" si="130"/>
        <v>0</v>
      </c>
      <c r="CQ40" s="41">
        <f t="shared" si="130"/>
        <v>0</v>
      </c>
      <c r="CR40" s="41">
        <f t="shared" si="130"/>
        <v>0</v>
      </c>
      <c r="CS40" s="41">
        <f t="shared" si="130"/>
        <v>0</v>
      </c>
      <c r="CT40" s="41">
        <f t="shared" si="130"/>
        <v>0</v>
      </c>
      <c r="CU40" s="41">
        <f t="shared" si="130"/>
        <v>0</v>
      </c>
      <c r="CV40" s="41">
        <f t="shared" si="130"/>
        <v>0</v>
      </c>
      <c r="CW40" s="41">
        <f t="shared" si="130"/>
        <v>0</v>
      </c>
      <c r="CX40" s="41">
        <f t="shared" si="130"/>
        <v>0</v>
      </c>
      <c r="CY40" s="41">
        <f t="shared" si="130"/>
        <v>0</v>
      </c>
      <c r="CZ40" s="41">
        <f t="shared" si="130"/>
        <v>0</v>
      </c>
      <c r="DA40" s="41">
        <f t="shared" si="130"/>
        <v>0</v>
      </c>
      <c r="DB40" s="41">
        <f t="shared" si="130"/>
        <v>0</v>
      </c>
      <c r="DC40" s="41">
        <f t="shared" si="130"/>
        <v>0</v>
      </c>
    </row>
    <row r="41" spans="2:107" x14ac:dyDescent="0.35">
      <c r="B41" s="40" t="s">
        <v>95</v>
      </c>
      <c r="H41" s="41">
        <f>-(H40/2)*Inflation_WACC_Taxes_Price!$C$24-MIN(H39,SUM(C40:$C40)*Inflation_WACC_Taxes_Price!$C$24)</f>
        <v>0</v>
      </c>
      <c r="I41" s="41">
        <f>-(I40/2)*Inflation_WACC_Taxes_Price!$C$24-MIN(I39,SUM($C40:H40)*Inflation_WACC_Taxes_Price!$C$24)</f>
        <v>0</v>
      </c>
      <c r="J41" s="41">
        <f>-(J40/2)*Inflation_WACC_Taxes_Price!$C$24-MIN(J39,SUM($C40:I40)*Inflation_WACC_Taxes_Price!$C$24)</f>
        <v>0</v>
      </c>
      <c r="K41" s="41">
        <f>-(K40/2)*Inflation_WACC_Taxes_Price!$C$24-MIN(K39,SUM($C40:J40)*Inflation_WACC_Taxes_Price!$C$24)</f>
        <v>0</v>
      </c>
      <c r="L41" s="41">
        <f>-(L40/2)*Inflation_WACC_Taxes_Price!$C$24-MIN(L39,SUM($C40:K40)*Inflation_WACC_Taxes_Price!$C$24)</f>
        <v>0</v>
      </c>
      <c r="M41" s="41">
        <f>-(M40/2)*Inflation_WACC_Taxes_Price!$C$24-MIN(M39,SUM($C40:L40)*Inflation_WACC_Taxes_Price!$C$24)</f>
        <v>0</v>
      </c>
      <c r="N41" s="41">
        <f>-(N40/2)*Inflation_WACC_Taxes_Price!$C$24-MIN(N39,SUM($C40:M40)*Inflation_WACC_Taxes_Price!$C$24)</f>
        <v>0</v>
      </c>
      <c r="O41" s="41">
        <f>-(O40/2)*Inflation_WACC_Taxes_Price!$C$24-MIN(O39,SUM($C40:N40)*Inflation_WACC_Taxes_Price!$C$24)</f>
        <v>0</v>
      </c>
      <c r="P41" s="41">
        <f>-(P40/2)*Inflation_WACC_Taxes_Price!$C$24-MIN(P39,SUM($C40:O40)*Inflation_WACC_Taxes_Price!$C$24)</f>
        <v>0</v>
      </c>
      <c r="Q41" s="41">
        <f>-(Q40/2)*Inflation_WACC_Taxes_Price!$C$24-MIN(Q39,SUM($C40:P40)*Inflation_WACC_Taxes_Price!$C$24)</f>
        <v>0</v>
      </c>
      <c r="R41" s="41">
        <f>-(R40/2)*Inflation_WACC_Taxes_Price!$C$24-MIN(R39,SUM($C40:Q40)*Inflation_WACC_Taxes_Price!$C$24)</f>
        <v>0</v>
      </c>
      <c r="S41" s="41">
        <f>-(S40/2)*Inflation_WACC_Taxes_Price!$C$24-MIN(S39,SUM($C40:R40)*Inflation_WACC_Taxes_Price!$C$24)</f>
        <v>0</v>
      </c>
      <c r="T41" s="41">
        <f>-(T40/2)*Inflation_WACC_Taxes_Price!$C$24-MIN(T39,SUM($C40:S40)*Inflation_WACC_Taxes_Price!$C$24)</f>
        <v>0</v>
      </c>
      <c r="U41" s="41">
        <f>-(U40/2)*Inflation_WACC_Taxes_Price!$C$24-MIN(U39,SUM($C40:T40)*Inflation_WACC_Taxes_Price!$C$24)</f>
        <v>0</v>
      </c>
      <c r="V41" s="41">
        <f>-(V40/2)*Inflation_WACC_Taxes_Price!$C$24-MIN(V39,SUM($C40:U40)*Inflation_WACC_Taxes_Price!$C$24)</f>
        <v>0</v>
      </c>
      <c r="W41" s="41">
        <f>-(W40/2)*Inflation_WACC_Taxes_Price!$C$24-MIN(W39,SUM($C40:V40)*Inflation_WACC_Taxes_Price!$C$24)</f>
        <v>0</v>
      </c>
      <c r="X41" s="41">
        <f>-(X40/2)*Inflation_WACC_Taxes_Price!$C$24-MIN(X39,SUM($C40:W40)*Inflation_WACC_Taxes_Price!$C$24)</f>
        <v>0</v>
      </c>
      <c r="Y41" s="41">
        <f>-(Y40/2)*Inflation_WACC_Taxes_Price!$C$24-MIN(Y39,SUM($C40:X40)*Inflation_WACC_Taxes_Price!$C$24)</f>
        <v>0</v>
      </c>
      <c r="Z41" s="41">
        <f>-(Z40/2)*Inflation_WACC_Taxes_Price!$C$24-MIN(Z39,SUM($C40:Y40)*Inflation_WACC_Taxes_Price!$C$24)</f>
        <v>0</v>
      </c>
      <c r="AA41" s="41">
        <f>-(AA40/2)*Inflation_WACC_Taxes_Price!$C$24-MIN(AA39,SUM($C40:Z40)*Inflation_WACC_Taxes_Price!$C$24)</f>
        <v>0</v>
      </c>
      <c r="AB41" s="41">
        <f>-(AB40/2)*Inflation_WACC_Taxes_Price!$C$24-MIN(AB39,SUM($C40:AA40)*Inflation_WACC_Taxes_Price!$C$24)</f>
        <v>0</v>
      </c>
      <c r="AC41" s="41">
        <f>-(AC40/2)*Inflation_WACC_Taxes_Price!$C$24-MIN(AC39,SUM($C40:AB40)*Inflation_WACC_Taxes_Price!$C$24)</f>
        <v>0</v>
      </c>
      <c r="AD41" s="41">
        <f>-(AD40/2)*Inflation_WACC_Taxes_Price!$C$24-MIN(AD39,SUM($C40:AC40)*Inflation_WACC_Taxes_Price!$C$24)</f>
        <v>0</v>
      </c>
      <c r="AE41" s="41">
        <f>-(AE40/2)*Inflation_WACC_Taxes_Price!$C$24-MIN(AE39,SUM($C40:AD40)*Inflation_WACC_Taxes_Price!$C$24)</f>
        <v>0</v>
      </c>
      <c r="AF41" s="41">
        <f>-(AF40/2)*Inflation_WACC_Taxes_Price!$C$24-MIN(AF39,SUM($C40:AE40)*Inflation_WACC_Taxes_Price!$C$24)</f>
        <v>0</v>
      </c>
      <c r="AG41" s="41">
        <f>-(AG40/2)*Inflation_WACC_Taxes_Price!$C$24-MIN(AG39,SUM($C40:AF40)*Inflation_WACC_Taxes_Price!$C$24)</f>
        <v>0</v>
      </c>
      <c r="AH41" s="41">
        <f>-(AH40/2)*Inflation_WACC_Taxes_Price!$C$24-MIN(AH39,SUM($C40:AG40)*Inflation_WACC_Taxes_Price!$C$24)</f>
        <v>0</v>
      </c>
      <c r="AI41" s="41">
        <f>-(AI40/2)*Inflation_WACC_Taxes_Price!$C$24-MIN(AI39,SUM($C40:AH40)*Inflation_WACC_Taxes_Price!$C$24)</f>
        <v>0</v>
      </c>
      <c r="AJ41" s="41">
        <f>-(AJ40/2)*Inflation_WACC_Taxes_Price!$C$24-MIN(AJ39,SUM($C40:AI40)*Inflation_WACC_Taxes_Price!$C$24)</f>
        <v>0</v>
      </c>
      <c r="AK41" s="41">
        <f>-(AK40/2)*Inflation_WACC_Taxes_Price!$C$24-MIN(AK39,SUM($C40:AJ40)*Inflation_WACC_Taxes_Price!$C$24)</f>
        <v>0</v>
      </c>
      <c r="AL41" s="41">
        <f>-(AL40/2)*Inflation_WACC_Taxes_Price!$C$24-MIN(AL39,SUM($C40:AK40)*Inflation_WACC_Taxes_Price!$C$24)</f>
        <v>0</v>
      </c>
      <c r="AM41" s="41">
        <f>-(AM40/2)*Inflation_WACC_Taxes_Price!$C$24-MIN(AM39,SUM($C40:AL40)*Inflation_WACC_Taxes_Price!$C$24)</f>
        <v>0</v>
      </c>
      <c r="AN41" s="41">
        <f>-(AN40/2)*Inflation_WACC_Taxes_Price!$C$24-MIN(AN39,SUM($C40:AM40)*Inflation_WACC_Taxes_Price!$C$24)</f>
        <v>0</v>
      </c>
      <c r="AO41" s="41">
        <f>-(AO40/2)*Inflation_WACC_Taxes_Price!$C$24-MIN(AO39,SUM($C40:AN40)*Inflation_WACC_Taxes_Price!$C$24)</f>
        <v>0</v>
      </c>
      <c r="AP41" s="41">
        <f>-(AP40/2)*Inflation_WACC_Taxes_Price!$C$24-MIN(AP39,SUM($C40:AO40)*Inflation_WACC_Taxes_Price!$C$24)</f>
        <v>0</v>
      </c>
      <c r="AQ41" s="41">
        <f>-(AQ40/2)*Inflation_WACC_Taxes_Price!$C$24-MIN(AQ39,SUM($C40:AP40)*Inflation_WACC_Taxes_Price!$C$24)</f>
        <v>0</v>
      </c>
      <c r="AR41" s="41">
        <f>-(AR40/2)*Inflation_WACC_Taxes_Price!$C$24-MIN(AR39,SUM($C40:AQ40)*Inflation_WACC_Taxes_Price!$C$24)</f>
        <v>0</v>
      </c>
      <c r="AS41" s="41">
        <f>-(AS40/2)*Inflation_WACC_Taxes_Price!$C$24-MIN(AS39,SUM($C40:AR40)*Inflation_WACC_Taxes_Price!$C$24)</f>
        <v>0</v>
      </c>
      <c r="AT41" s="41">
        <f>-(AT40/2)*Inflation_WACC_Taxes_Price!$C$24-MIN(AT39,SUM($C40:AS40)*Inflation_WACC_Taxes_Price!$C$24)</f>
        <v>0</v>
      </c>
      <c r="AU41" s="41">
        <f>-(AU40/2)*Inflation_WACC_Taxes_Price!$C$24-MIN(AU39,SUM($C40:AT40)*Inflation_WACC_Taxes_Price!$C$24)</f>
        <v>0</v>
      </c>
      <c r="AV41" s="41">
        <f>-(AV40/2)*Inflation_WACC_Taxes_Price!$C$24-MIN(AV39,SUM($C40:AU40)*Inflation_WACC_Taxes_Price!$C$24)</f>
        <v>0</v>
      </c>
      <c r="AW41" s="41">
        <f>-(AW40/2)*Inflation_WACC_Taxes_Price!$C$24-MIN(AW39,SUM($C40:AV40)*Inflation_WACC_Taxes_Price!$C$24)</f>
        <v>0</v>
      </c>
      <c r="AX41" s="41">
        <f>-(AX40/2)*Inflation_WACC_Taxes_Price!$C$24-MIN(AX39,SUM($C40:AW40)*Inflation_WACC_Taxes_Price!$C$24)</f>
        <v>0</v>
      </c>
      <c r="AY41" s="41">
        <f>-(AY40/2)*Inflation_WACC_Taxes_Price!$C$24-MIN(AY39,SUM($C40:AX40)*Inflation_WACC_Taxes_Price!$C$24)</f>
        <v>0</v>
      </c>
      <c r="AZ41" s="41">
        <f>-(AZ40/2)*Inflation_WACC_Taxes_Price!$C$24-MIN(AZ39,SUM($C40:AY40)*Inflation_WACC_Taxes_Price!$C$24)</f>
        <v>0</v>
      </c>
      <c r="BA41" s="41">
        <f>-(BA40/2)*Inflation_WACC_Taxes_Price!$C$24-MIN(BA39,SUM($C40:AZ40)*Inflation_WACC_Taxes_Price!$C$24)</f>
        <v>0</v>
      </c>
      <c r="BB41" s="41">
        <f>-(BB40/2)*Inflation_WACC_Taxes_Price!$C$24-MIN(BB39,SUM($C40:BA40)*Inflation_WACC_Taxes_Price!$C$24)</f>
        <v>0</v>
      </c>
      <c r="BC41" s="41">
        <f>-(BC40/2)*Inflation_WACC_Taxes_Price!$C$24-MIN(BC39,SUM($C40:BB40)*Inflation_WACC_Taxes_Price!$C$24)</f>
        <v>0</v>
      </c>
      <c r="BD41" s="41">
        <f>-(BD40/2)*Inflation_WACC_Taxes_Price!$C$24-MIN(BD39,SUM($C40:BC40)*Inflation_WACC_Taxes_Price!$C$24)</f>
        <v>0</v>
      </c>
      <c r="BE41" s="41">
        <f>-(BE40/2)*Inflation_WACC_Taxes_Price!$C$24-MIN(BE39,SUM($C40:BD40)*Inflation_WACC_Taxes_Price!$C$24)</f>
        <v>0</v>
      </c>
      <c r="BF41" s="41">
        <f>-(BF40/2)*Inflation_WACC_Taxes_Price!$C$24-MIN(BF39,SUM($C40:BE40)*Inflation_WACC_Taxes_Price!$C$24)</f>
        <v>0</v>
      </c>
      <c r="BG41" s="41">
        <f>-(BG40/2)*Inflation_WACC_Taxes_Price!$C$24-MIN(BG39,SUM($C40:BF40)*Inflation_WACC_Taxes_Price!$C$24)</f>
        <v>0</v>
      </c>
      <c r="BH41" s="41">
        <f>-(BH40/2)*Inflation_WACC_Taxes_Price!$C$24-MIN(BH39,SUM($C40:BG40)*Inflation_WACC_Taxes_Price!$C$24)</f>
        <v>0</v>
      </c>
      <c r="BI41" s="41">
        <f>-(BI40/2)*Inflation_WACC_Taxes_Price!$C$24-MIN(BI39,SUM($C40:BH40)*Inflation_WACC_Taxes_Price!$C$24)</f>
        <v>0</v>
      </c>
      <c r="BJ41" s="41">
        <f>-(BJ40/2)*Inflation_WACC_Taxes_Price!$C$24-MIN(BJ39,SUM($C40:BI40)*Inflation_WACC_Taxes_Price!$C$24)</f>
        <v>0</v>
      </c>
      <c r="BK41" s="41">
        <f>-(BK40/2)*Inflation_WACC_Taxes_Price!$C$24-MIN(BK39,SUM($C40:BJ40)*Inflation_WACC_Taxes_Price!$C$24)</f>
        <v>0</v>
      </c>
      <c r="BL41" s="41">
        <f>-(BL40/2)*Inflation_WACC_Taxes_Price!$C$24-MIN(BL39,SUM($C40:BK40)*Inflation_WACC_Taxes_Price!$C$24)</f>
        <v>0</v>
      </c>
      <c r="BM41" s="41">
        <f>-(BM40/2)*Inflation_WACC_Taxes_Price!$C$24-MIN(BM39,SUM($C40:BL40)*Inflation_WACC_Taxes_Price!$C$24)</f>
        <v>0</v>
      </c>
      <c r="BN41" s="41">
        <f>-(BN40/2)*Inflation_WACC_Taxes_Price!$C$24-MIN(BN39,SUM($C40:BM40)*Inflation_WACC_Taxes_Price!$C$24)</f>
        <v>0</v>
      </c>
      <c r="BO41" s="41">
        <f>-(BO40/2)*Inflation_WACC_Taxes_Price!$C$24-MIN(BO39,SUM($C40:BN40)*Inflation_WACC_Taxes_Price!$C$24)</f>
        <v>0</v>
      </c>
      <c r="BP41" s="41">
        <f>-(BP40/2)*Inflation_WACC_Taxes_Price!$C$24-MIN(BP39,SUM($C40:BO40)*Inflation_WACC_Taxes_Price!$C$24)</f>
        <v>0</v>
      </c>
      <c r="BQ41" s="41">
        <f>-(BQ40/2)*Inflation_WACC_Taxes_Price!$C$24-MIN(BQ39,SUM($C40:BP40)*Inflation_WACC_Taxes_Price!$C$24)</f>
        <v>0</v>
      </c>
      <c r="BR41" s="41">
        <f>-(BR40/2)*Inflation_WACC_Taxes_Price!$C$24-MIN(BR39,SUM($C40:BQ40)*Inflation_WACC_Taxes_Price!$C$24)</f>
        <v>0</v>
      </c>
      <c r="BS41" s="41">
        <f>-(BS40/2)*Inflation_WACC_Taxes_Price!$C$24-MIN(BS39,SUM($C40:BR40)*Inflation_WACC_Taxes_Price!$C$24)</f>
        <v>0</v>
      </c>
      <c r="BT41" s="41">
        <f>-(BT40/2)*Inflation_WACC_Taxes_Price!$C$24-MIN(BT39,SUM($C40:BS40)*Inflation_WACC_Taxes_Price!$C$24)</f>
        <v>0</v>
      </c>
      <c r="BU41" s="41">
        <f>-(BU40/2)*Inflation_WACC_Taxes_Price!$C$24-MIN(BU39,SUM($C40:BT40)*Inflation_WACC_Taxes_Price!$C$24)</f>
        <v>0</v>
      </c>
      <c r="BV41" s="41">
        <f>-(BV40/2)*Inflation_WACC_Taxes_Price!$C$24-MIN(BV39,SUM($C40:BU40)*Inflation_WACC_Taxes_Price!$C$24)</f>
        <v>0</v>
      </c>
      <c r="BW41" s="41">
        <f>-(BW40/2)*Inflation_WACC_Taxes_Price!$C$24-MIN(BW39,SUM($C40:BV40)*Inflation_WACC_Taxes_Price!$C$24)</f>
        <v>0</v>
      </c>
      <c r="BX41" s="41">
        <f>-(BX40/2)*Inflation_WACC_Taxes_Price!$C$24-MIN(BX39,SUM($C40:BW40)*Inflation_WACC_Taxes_Price!$C$24)</f>
        <v>0</v>
      </c>
      <c r="BY41" s="41">
        <f>-(BY40/2)*Inflation_WACC_Taxes_Price!$C$24-MIN(BY39,SUM($C40:BX40)*Inflation_WACC_Taxes_Price!$C$24)</f>
        <v>0</v>
      </c>
      <c r="BZ41" s="41">
        <f>-(BZ40/2)*Inflation_WACC_Taxes_Price!$C$24-MIN(BZ39,SUM($C40:BY40)*Inflation_WACC_Taxes_Price!$C$24)</f>
        <v>0</v>
      </c>
      <c r="CA41" s="41">
        <f>-(CA40/2)*Inflation_WACC_Taxes_Price!$C$24-MIN(CA39,SUM($C40:BZ40)*Inflation_WACC_Taxes_Price!$C$24)</f>
        <v>0</v>
      </c>
      <c r="CB41" s="41">
        <f>-(CB40/2)*Inflation_WACC_Taxes_Price!$C$24-MIN(CB39,SUM($C40:CA40)*Inflation_WACC_Taxes_Price!$C$24)</f>
        <v>0</v>
      </c>
      <c r="CC41" s="41">
        <f>-(CC40/2)*Inflation_WACC_Taxes_Price!$C$24-MIN(CC39,SUM($C40:CB40)*Inflation_WACC_Taxes_Price!$C$24)</f>
        <v>0</v>
      </c>
      <c r="CD41" s="41">
        <f>-(CD40/2)*Inflation_WACC_Taxes_Price!$C$24-MIN(CD39,SUM($C40:CC40)*Inflation_WACC_Taxes_Price!$C$24)</f>
        <v>0</v>
      </c>
      <c r="CE41" s="41">
        <f>-(CE40/2)*Inflation_WACC_Taxes_Price!$C$24-MIN(CE39,SUM($C40:CD40)*Inflation_WACC_Taxes_Price!$C$24)</f>
        <v>0</v>
      </c>
      <c r="CF41" s="41">
        <f>-(CF40/2)*Inflation_WACC_Taxes_Price!$C$24-MIN(CF39,SUM($C40:CE40)*Inflation_WACC_Taxes_Price!$C$24)</f>
        <v>0</v>
      </c>
      <c r="CG41" s="41">
        <f>-(CG40/2)*Inflation_WACC_Taxes_Price!$C$24-MIN(CG39,SUM($C40:CF40)*Inflation_WACC_Taxes_Price!$C$24)</f>
        <v>0</v>
      </c>
      <c r="CH41" s="41">
        <f>-(CH40/2)*Inflation_WACC_Taxes_Price!$C$24-MIN(CH39,SUM($C40:CG40)*Inflation_WACC_Taxes_Price!$C$24)</f>
        <v>0</v>
      </c>
      <c r="CI41" s="41">
        <f>-(CI40/2)*Inflation_WACC_Taxes_Price!$C$24-MIN(CI39,SUM($C40:CH40)*Inflation_WACC_Taxes_Price!$C$24)</f>
        <v>0</v>
      </c>
      <c r="CJ41" s="41">
        <f>-(CJ40/2)*Inflation_WACC_Taxes_Price!$C$24-MIN(CJ39,SUM($C40:CI40)*Inflation_WACC_Taxes_Price!$C$24)</f>
        <v>0</v>
      </c>
      <c r="CK41" s="41">
        <f>-(CK40/2)*Inflation_WACC_Taxes_Price!$C$24-MIN(CK39,SUM($C40:CJ40)*Inflation_WACC_Taxes_Price!$C$24)</f>
        <v>0</v>
      </c>
      <c r="CL41" s="41">
        <f>-(CL40/2)*Inflation_WACC_Taxes_Price!$C$24-MIN(CL39,SUM($C40:CK40)*Inflation_WACC_Taxes_Price!$C$24)</f>
        <v>0</v>
      </c>
      <c r="CM41" s="41">
        <f>-(CM40/2)*Inflation_WACC_Taxes_Price!$C$24-MIN(CM39,SUM($C40:CL40)*Inflation_WACC_Taxes_Price!$C$24)</f>
        <v>0</v>
      </c>
      <c r="CN41" s="41">
        <f>-(CN40/2)*Inflation_WACC_Taxes_Price!$C$24-MIN(CN39,SUM($C40:CM40)*Inflation_WACC_Taxes_Price!$C$24)</f>
        <v>0</v>
      </c>
      <c r="CO41" s="41">
        <f>-(CO40/2)*Inflation_WACC_Taxes_Price!$C$24-MIN(CO39,SUM($C40:CN40)*Inflation_WACC_Taxes_Price!$C$24)</f>
        <v>0</v>
      </c>
      <c r="CP41" s="41">
        <f>-(CP40/2)*Inflation_WACC_Taxes_Price!$C$24-MIN(CP39,SUM($C40:CO40)*Inflation_WACC_Taxes_Price!$C$24)</f>
        <v>0</v>
      </c>
      <c r="CQ41" s="41">
        <f>-(CQ40/2)*Inflation_WACC_Taxes_Price!$C$24-MIN(CQ39,SUM($C40:CP40)*Inflation_WACC_Taxes_Price!$C$24)</f>
        <v>0</v>
      </c>
      <c r="CR41" s="41">
        <f>-(CR40/2)*Inflation_WACC_Taxes_Price!$C$24-MIN(CR39,SUM($C40:CQ40)*Inflation_WACC_Taxes_Price!$C$24)</f>
        <v>0</v>
      </c>
      <c r="CS41" s="41">
        <f>-(CS40/2)*Inflation_WACC_Taxes_Price!$C$24-MIN(CS39,SUM($C40:CR40)*Inflation_WACC_Taxes_Price!$C$24)</f>
        <v>0</v>
      </c>
      <c r="CT41" s="41">
        <f>-(CT40/2)*Inflation_WACC_Taxes_Price!$C$24-MIN(CT39,SUM($C40:CS40)*Inflation_WACC_Taxes_Price!$C$24)</f>
        <v>0</v>
      </c>
      <c r="CU41" s="41">
        <f>-(CU40/2)*Inflation_WACC_Taxes_Price!$C$24-MIN(CU39,SUM($C40:CT40)*Inflation_WACC_Taxes_Price!$C$24)</f>
        <v>0</v>
      </c>
      <c r="CV41" s="41">
        <f>-(CV40/2)*Inflation_WACC_Taxes_Price!$C$24-MIN(CV39,SUM($C40:CU40)*Inflation_WACC_Taxes_Price!$C$24)</f>
        <v>0</v>
      </c>
      <c r="CW41" s="41">
        <f>-(CW40/2)*Inflation_WACC_Taxes_Price!$C$24-MIN(CW39,SUM($C40:CV40)*Inflation_WACC_Taxes_Price!$C$24)</f>
        <v>0</v>
      </c>
      <c r="CX41" s="41">
        <f>-(CX40/2)*Inflation_WACC_Taxes_Price!$C$24-MIN(CX39,SUM($C40:CW40)*Inflation_WACC_Taxes_Price!$C$24)</f>
        <v>0</v>
      </c>
      <c r="CY41" s="41">
        <f>-(CY40/2)*Inflation_WACC_Taxes_Price!$C$24-MIN(CY39,SUM($C40:CX40)*Inflation_WACC_Taxes_Price!$C$24)</f>
        <v>0</v>
      </c>
      <c r="CZ41" s="41">
        <f>-(CZ40/2)*Inflation_WACC_Taxes_Price!$C$24-MIN(CZ39,SUM($C40:CY40)*Inflation_WACC_Taxes_Price!$C$24)</f>
        <v>0</v>
      </c>
      <c r="DA41" s="41">
        <f>-(DA40/2)*Inflation_WACC_Taxes_Price!$C$24-MIN(DA39,SUM($C40:CZ40)*Inflation_WACC_Taxes_Price!$C$24)</f>
        <v>0</v>
      </c>
      <c r="DB41" s="41">
        <f>-(DB40/2)*Inflation_WACC_Taxes_Price!$C$24-MIN(DB39,SUM($C40:DA40)*Inflation_WACC_Taxes_Price!$C$24)</f>
        <v>0</v>
      </c>
      <c r="DC41" s="41">
        <f>-(DC40/2)*Inflation_WACC_Taxes_Price!$C$24-MIN(DC39,SUM($C40:DB40)*Inflation_WACC_Taxes_Price!$C$24)</f>
        <v>0</v>
      </c>
    </row>
    <row r="42" spans="2:107" x14ac:dyDescent="0.35">
      <c r="B42" s="40" t="s">
        <v>107</v>
      </c>
      <c r="H42" s="41">
        <f>H39+H40+H41</f>
        <v>3424650.9573466997</v>
      </c>
      <c r="I42" s="41">
        <f>I39+I40+I41</f>
        <v>3424650.9573466997</v>
      </c>
      <c r="J42" s="41">
        <f t="shared" ref="J42:BU42" si="131">J39+J40+J41</f>
        <v>3424650.9573466997</v>
      </c>
      <c r="K42" s="41">
        <f t="shared" si="131"/>
        <v>3424650.9573466997</v>
      </c>
      <c r="L42" s="41">
        <f t="shared" si="131"/>
        <v>3424650.9573466997</v>
      </c>
      <c r="M42" s="41">
        <f t="shared" si="131"/>
        <v>3424650.9573466997</v>
      </c>
      <c r="N42" s="41">
        <f t="shared" si="131"/>
        <v>3424650.9573466997</v>
      </c>
      <c r="O42" s="41">
        <f t="shared" si="131"/>
        <v>3424650.9573466997</v>
      </c>
      <c r="P42" s="41">
        <f t="shared" si="131"/>
        <v>3424650.9573466997</v>
      </c>
      <c r="Q42" s="41">
        <f t="shared" si="131"/>
        <v>3424650.9573466997</v>
      </c>
      <c r="R42" s="41">
        <f t="shared" si="131"/>
        <v>3424650.9573466997</v>
      </c>
      <c r="S42" s="41">
        <f t="shared" si="131"/>
        <v>3424650.9573466997</v>
      </c>
      <c r="T42" s="41">
        <f t="shared" si="131"/>
        <v>3424650.9573466997</v>
      </c>
      <c r="U42" s="41">
        <f t="shared" si="131"/>
        <v>3424650.9573466997</v>
      </c>
      <c r="V42" s="41">
        <f t="shared" si="131"/>
        <v>3424650.9573466997</v>
      </c>
      <c r="W42" s="41">
        <f t="shared" si="131"/>
        <v>3424650.9573466997</v>
      </c>
      <c r="X42" s="41">
        <f t="shared" si="131"/>
        <v>3424650.9573466997</v>
      </c>
      <c r="Y42" s="41">
        <f t="shared" si="131"/>
        <v>3424650.9573466997</v>
      </c>
      <c r="Z42" s="41">
        <f t="shared" si="131"/>
        <v>3424650.9573466997</v>
      </c>
      <c r="AA42" s="41">
        <f t="shared" si="131"/>
        <v>3424650.9573466997</v>
      </c>
      <c r="AB42" s="41">
        <f t="shared" si="131"/>
        <v>3424650.9573466997</v>
      </c>
      <c r="AC42" s="41">
        <f t="shared" si="131"/>
        <v>3424650.9573466997</v>
      </c>
      <c r="AD42" s="41">
        <f t="shared" si="131"/>
        <v>3424650.9573466997</v>
      </c>
      <c r="AE42" s="41">
        <f t="shared" si="131"/>
        <v>3424650.9573466997</v>
      </c>
      <c r="AF42" s="41">
        <f t="shared" si="131"/>
        <v>3424650.9573466997</v>
      </c>
      <c r="AG42" s="41">
        <f t="shared" si="131"/>
        <v>3424650.9573466997</v>
      </c>
      <c r="AH42" s="41">
        <f t="shared" si="131"/>
        <v>3424650.9573466997</v>
      </c>
      <c r="AI42" s="41">
        <f t="shared" si="131"/>
        <v>3424650.9573466997</v>
      </c>
      <c r="AJ42" s="41">
        <f t="shared" si="131"/>
        <v>3424650.9573466997</v>
      </c>
      <c r="AK42" s="41">
        <f t="shared" si="131"/>
        <v>3424650.9573466997</v>
      </c>
      <c r="AL42" s="41">
        <f t="shared" si="131"/>
        <v>3424650.9573466997</v>
      </c>
      <c r="AM42" s="41">
        <f t="shared" si="131"/>
        <v>3424650.9573466997</v>
      </c>
      <c r="AN42" s="41">
        <f t="shared" si="131"/>
        <v>3424650.9573466997</v>
      </c>
      <c r="AO42" s="41">
        <f t="shared" si="131"/>
        <v>3424650.9573466997</v>
      </c>
      <c r="AP42" s="41">
        <f t="shared" si="131"/>
        <v>3424650.9573466997</v>
      </c>
      <c r="AQ42" s="41">
        <f t="shared" si="131"/>
        <v>3424650.9573466997</v>
      </c>
      <c r="AR42" s="41">
        <f t="shared" si="131"/>
        <v>3424650.9573466997</v>
      </c>
      <c r="AS42" s="41">
        <f t="shared" si="131"/>
        <v>3424650.9573466997</v>
      </c>
      <c r="AT42" s="41">
        <f t="shared" si="131"/>
        <v>3424650.9573466997</v>
      </c>
      <c r="AU42" s="41">
        <f t="shared" si="131"/>
        <v>3424650.9573466997</v>
      </c>
      <c r="AV42" s="41">
        <f t="shared" si="131"/>
        <v>3424650.9573466997</v>
      </c>
      <c r="AW42" s="41">
        <f t="shared" si="131"/>
        <v>3424650.9573466997</v>
      </c>
      <c r="AX42" s="41">
        <f t="shared" si="131"/>
        <v>3424650.9573466997</v>
      </c>
      <c r="AY42" s="41">
        <f t="shared" si="131"/>
        <v>3424650.9573466997</v>
      </c>
      <c r="AZ42" s="41">
        <f t="shared" si="131"/>
        <v>3424650.9573466997</v>
      </c>
      <c r="BA42" s="41">
        <f t="shared" si="131"/>
        <v>3424650.9573466997</v>
      </c>
      <c r="BB42" s="41">
        <f t="shared" si="131"/>
        <v>0</v>
      </c>
      <c r="BC42" s="41">
        <f t="shared" si="131"/>
        <v>0</v>
      </c>
      <c r="BD42" s="41">
        <f t="shared" si="131"/>
        <v>0</v>
      </c>
      <c r="BE42" s="41">
        <f t="shared" si="131"/>
        <v>0</v>
      </c>
      <c r="BF42" s="41">
        <f t="shared" si="131"/>
        <v>0</v>
      </c>
      <c r="BG42" s="41">
        <f t="shared" si="131"/>
        <v>0</v>
      </c>
      <c r="BH42" s="41">
        <f t="shared" si="131"/>
        <v>0</v>
      </c>
      <c r="BI42" s="41">
        <f t="shared" si="131"/>
        <v>0</v>
      </c>
      <c r="BJ42" s="41">
        <f t="shared" si="131"/>
        <v>0</v>
      </c>
      <c r="BK42" s="41">
        <f t="shared" si="131"/>
        <v>0</v>
      </c>
      <c r="BL42" s="41">
        <f t="shared" si="131"/>
        <v>0</v>
      </c>
      <c r="BM42" s="41">
        <f t="shared" si="131"/>
        <v>0</v>
      </c>
      <c r="BN42" s="41">
        <f t="shared" si="131"/>
        <v>0</v>
      </c>
      <c r="BO42" s="41">
        <f t="shared" si="131"/>
        <v>0</v>
      </c>
      <c r="BP42" s="41">
        <f t="shared" si="131"/>
        <v>0</v>
      </c>
      <c r="BQ42" s="41">
        <f t="shared" si="131"/>
        <v>0</v>
      </c>
      <c r="BR42" s="41">
        <f t="shared" si="131"/>
        <v>0</v>
      </c>
      <c r="BS42" s="41">
        <f t="shared" si="131"/>
        <v>0</v>
      </c>
      <c r="BT42" s="41">
        <f t="shared" si="131"/>
        <v>0</v>
      </c>
      <c r="BU42" s="41">
        <f t="shared" si="131"/>
        <v>0</v>
      </c>
      <c r="BV42" s="41">
        <f t="shared" ref="BV42:DC42" si="132">BV39+BV40+BV41</f>
        <v>0</v>
      </c>
      <c r="BW42" s="41">
        <f t="shared" si="132"/>
        <v>0</v>
      </c>
      <c r="BX42" s="41">
        <f t="shared" si="132"/>
        <v>0</v>
      </c>
      <c r="BY42" s="41">
        <f t="shared" si="132"/>
        <v>0</v>
      </c>
      <c r="BZ42" s="41">
        <f t="shared" si="132"/>
        <v>0</v>
      </c>
      <c r="CA42" s="41">
        <f t="shared" si="132"/>
        <v>0</v>
      </c>
      <c r="CB42" s="41">
        <f t="shared" si="132"/>
        <v>0</v>
      </c>
      <c r="CC42" s="41">
        <f t="shared" si="132"/>
        <v>0</v>
      </c>
      <c r="CD42" s="41">
        <f t="shared" si="132"/>
        <v>0</v>
      </c>
      <c r="CE42" s="41">
        <f t="shared" si="132"/>
        <v>0</v>
      </c>
      <c r="CF42" s="41">
        <f t="shared" si="132"/>
        <v>0</v>
      </c>
      <c r="CG42" s="41">
        <f t="shared" si="132"/>
        <v>0</v>
      </c>
      <c r="CH42" s="41">
        <f t="shared" si="132"/>
        <v>0</v>
      </c>
      <c r="CI42" s="41">
        <f t="shared" si="132"/>
        <v>0</v>
      </c>
      <c r="CJ42" s="41">
        <f t="shared" si="132"/>
        <v>0</v>
      </c>
      <c r="CK42" s="41">
        <f t="shared" si="132"/>
        <v>0</v>
      </c>
      <c r="CL42" s="41">
        <f t="shared" si="132"/>
        <v>0</v>
      </c>
      <c r="CM42" s="41">
        <f t="shared" si="132"/>
        <v>0</v>
      </c>
      <c r="CN42" s="41">
        <f t="shared" si="132"/>
        <v>0</v>
      </c>
      <c r="CO42" s="41">
        <f t="shared" si="132"/>
        <v>0</v>
      </c>
      <c r="CP42" s="41">
        <f t="shared" si="132"/>
        <v>0</v>
      </c>
      <c r="CQ42" s="41">
        <f t="shared" si="132"/>
        <v>0</v>
      </c>
      <c r="CR42" s="41">
        <f t="shared" si="132"/>
        <v>0</v>
      </c>
      <c r="CS42" s="41">
        <f t="shared" si="132"/>
        <v>0</v>
      </c>
      <c r="CT42" s="41">
        <f t="shared" si="132"/>
        <v>0</v>
      </c>
      <c r="CU42" s="41">
        <f t="shared" si="132"/>
        <v>0</v>
      </c>
      <c r="CV42" s="41">
        <f t="shared" si="132"/>
        <v>0</v>
      </c>
      <c r="CW42" s="41">
        <f t="shared" si="132"/>
        <v>0</v>
      </c>
      <c r="CX42" s="41">
        <f t="shared" si="132"/>
        <v>0</v>
      </c>
      <c r="CY42" s="41">
        <f t="shared" si="132"/>
        <v>0</v>
      </c>
      <c r="CZ42" s="41">
        <f t="shared" si="132"/>
        <v>0</v>
      </c>
      <c r="DA42" s="41">
        <f t="shared" si="132"/>
        <v>0</v>
      </c>
      <c r="DB42" s="41">
        <f t="shared" si="132"/>
        <v>0</v>
      </c>
      <c r="DC42" s="41">
        <f t="shared" si="132"/>
        <v>0</v>
      </c>
    </row>
    <row r="43" spans="2:107" x14ac:dyDescent="0.35">
      <c r="B43" s="40"/>
    </row>
    <row r="44" spans="2:107" x14ac:dyDescent="0.35">
      <c r="B44" t="str">
        <f>B$28</f>
        <v>Newton TS</v>
      </c>
    </row>
    <row r="45" spans="2:107" x14ac:dyDescent="0.35">
      <c r="B45" s="40" t="s">
        <v>102</v>
      </c>
      <c r="H45" s="41">
        <f>C48</f>
        <v>0</v>
      </c>
      <c r="I45" s="41">
        <f>H48</f>
        <v>0</v>
      </c>
      <c r="J45" s="41">
        <f t="shared" ref="J45:BU45" si="133">I48</f>
        <v>0</v>
      </c>
      <c r="K45" s="41">
        <f t="shared" si="133"/>
        <v>0</v>
      </c>
      <c r="L45" s="41">
        <f t="shared" si="133"/>
        <v>0</v>
      </c>
      <c r="M45" s="41">
        <f t="shared" si="133"/>
        <v>0</v>
      </c>
      <c r="N45" s="41">
        <f t="shared" si="133"/>
        <v>0</v>
      </c>
      <c r="O45" s="41">
        <f t="shared" si="133"/>
        <v>0</v>
      </c>
      <c r="P45" s="41">
        <f t="shared" si="133"/>
        <v>0</v>
      </c>
      <c r="Q45" s="41">
        <f t="shared" si="133"/>
        <v>0</v>
      </c>
      <c r="R45" s="41">
        <f t="shared" si="133"/>
        <v>0</v>
      </c>
      <c r="S45" s="41">
        <f t="shared" si="133"/>
        <v>0</v>
      </c>
      <c r="T45" s="41">
        <f t="shared" si="133"/>
        <v>0</v>
      </c>
      <c r="U45" s="41">
        <f t="shared" si="133"/>
        <v>0</v>
      </c>
      <c r="V45" s="41">
        <f t="shared" si="133"/>
        <v>0</v>
      </c>
      <c r="W45" s="41">
        <f t="shared" si="133"/>
        <v>0</v>
      </c>
      <c r="X45" s="41">
        <f t="shared" si="133"/>
        <v>0</v>
      </c>
      <c r="Y45" s="41">
        <f t="shared" si="133"/>
        <v>0</v>
      </c>
      <c r="Z45" s="41">
        <f t="shared" si="133"/>
        <v>0</v>
      </c>
      <c r="AA45" s="41">
        <f t="shared" si="133"/>
        <v>0</v>
      </c>
      <c r="AB45" s="41">
        <f t="shared" si="133"/>
        <v>0</v>
      </c>
      <c r="AC45" s="41">
        <f t="shared" si="133"/>
        <v>0</v>
      </c>
      <c r="AD45" s="41">
        <f t="shared" si="133"/>
        <v>0</v>
      </c>
      <c r="AE45" s="41">
        <f t="shared" si="133"/>
        <v>0</v>
      </c>
      <c r="AF45" s="41">
        <f t="shared" si="133"/>
        <v>0</v>
      </c>
      <c r="AG45" s="41">
        <f t="shared" si="133"/>
        <v>0</v>
      </c>
      <c r="AH45" s="41">
        <f t="shared" si="133"/>
        <v>0</v>
      </c>
      <c r="AI45" s="41">
        <f t="shared" si="133"/>
        <v>0</v>
      </c>
      <c r="AJ45" s="41">
        <f t="shared" si="133"/>
        <v>0</v>
      </c>
      <c r="AK45" s="41">
        <f t="shared" si="133"/>
        <v>0</v>
      </c>
      <c r="AL45" s="41">
        <f t="shared" si="133"/>
        <v>0</v>
      </c>
      <c r="AM45" s="41">
        <f t="shared" si="133"/>
        <v>0</v>
      </c>
      <c r="AN45" s="41">
        <f t="shared" si="133"/>
        <v>0</v>
      </c>
      <c r="AO45" s="41">
        <f t="shared" si="133"/>
        <v>0</v>
      </c>
      <c r="AP45" s="41">
        <f t="shared" si="133"/>
        <v>0</v>
      </c>
      <c r="AQ45" s="41">
        <f t="shared" si="133"/>
        <v>0</v>
      </c>
      <c r="AR45" s="41">
        <f t="shared" si="133"/>
        <v>0</v>
      </c>
      <c r="AS45" s="41">
        <f t="shared" si="133"/>
        <v>0</v>
      </c>
      <c r="AT45" s="41">
        <f t="shared" si="133"/>
        <v>0</v>
      </c>
      <c r="AU45" s="41">
        <f t="shared" si="133"/>
        <v>0</v>
      </c>
      <c r="AV45" s="41">
        <f t="shared" si="133"/>
        <v>0</v>
      </c>
      <c r="AW45" s="41">
        <f t="shared" si="133"/>
        <v>0</v>
      </c>
      <c r="AX45" s="41">
        <f t="shared" si="133"/>
        <v>0</v>
      </c>
      <c r="AY45" s="41">
        <f t="shared" si="133"/>
        <v>0</v>
      </c>
      <c r="AZ45" s="41">
        <f t="shared" si="133"/>
        <v>0</v>
      </c>
      <c r="BA45" s="41">
        <f t="shared" si="133"/>
        <v>0</v>
      </c>
      <c r="BB45" s="41">
        <f t="shared" si="133"/>
        <v>0</v>
      </c>
      <c r="BC45" s="41">
        <f t="shared" si="133"/>
        <v>0</v>
      </c>
      <c r="BD45" s="41">
        <f t="shared" si="133"/>
        <v>0</v>
      </c>
      <c r="BE45" s="41">
        <f t="shared" si="133"/>
        <v>0</v>
      </c>
      <c r="BF45" s="41">
        <f t="shared" si="133"/>
        <v>0</v>
      </c>
      <c r="BG45" s="41">
        <f t="shared" si="133"/>
        <v>0</v>
      </c>
      <c r="BH45" s="41">
        <f t="shared" si="133"/>
        <v>0</v>
      </c>
      <c r="BI45" s="41">
        <f t="shared" si="133"/>
        <v>0</v>
      </c>
      <c r="BJ45" s="41">
        <f t="shared" si="133"/>
        <v>0</v>
      </c>
      <c r="BK45" s="41">
        <f t="shared" si="133"/>
        <v>0</v>
      </c>
      <c r="BL45" s="41">
        <f t="shared" si="133"/>
        <v>0</v>
      </c>
      <c r="BM45" s="41">
        <f t="shared" si="133"/>
        <v>0</v>
      </c>
      <c r="BN45" s="41">
        <f t="shared" si="133"/>
        <v>0</v>
      </c>
      <c r="BO45" s="41">
        <f t="shared" si="133"/>
        <v>0</v>
      </c>
      <c r="BP45" s="41">
        <f t="shared" si="133"/>
        <v>0</v>
      </c>
      <c r="BQ45" s="41">
        <f t="shared" si="133"/>
        <v>0</v>
      </c>
      <c r="BR45" s="41">
        <f t="shared" si="133"/>
        <v>0</v>
      </c>
      <c r="BS45" s="41">
        <f t="shared" si="133"/>
        <v>0</v>
      </c>
      <c r="BT45" s="41">
        <f t="shared" si="133"/>
        <v>0</v>
      </c>
      <c r="BU45" s="41">
        <f t="shared" si="133"/>
        <v>0</v>
      </c>
      <c r="BV45" s="41">
        <f t="shared" ref="BV45:DC45" si="134">BU48</f>
        <v>0</v>
      </c>
      <c r="BW45" s="41">
        <f t="shared" si="134"/>
        <v>0</v>
      </c>
      <c r="BX45" s="41">
        <f t="shared" si="134"/>
        <v>0</v>
      </c>
      <c r="BY45" s="41">
        <f t="shared" si="134"/>
        <v>0</v>
      </c>
      <c r="BZ45" s="41">
        <f t="shared" si="134"/>
        <v>0</v>
      </c>
      <c r="CA45" s="41">
        <f t="shared" si="134"/>
        <v>0</v>
      </c>
      <c r="CB45" s="41">
        <f t="shared" si="134"/>
        <v>0</v>
      </c>
      <c r="CC45" s="41">
        <f t="shared" si="134"/>
        <v>0</v>
      </c>
      <c r="CD45" s="41">
        <f t="shared" si="134"/>
        <v>0</v>
      </c>
      <c r="CE45" s="41">
        <f t="shared" si="134"/>
        <v>0</v>
      </c>
      <c r="CF45" s="41">
        <f t="shared" si="134"/>
        <v>0</v>
      </c>
      <c r="CG45" s="41">
        <f t="shared" si="134"/>
        <v>0</v>
      </c>
      <c r="CH45" s="41">
        <f t="shared" si="134"/>
        <v>0</v>
      </c>
      <c r="CI45" s="41">
        <f t="shared" si="134"/>
        <v>0</v>
      </c>
      <c r="CJ45" s="41">
        <f t="shared" si="134"/>
        <v>0</v>
      </c>
      <c r="CK45" s="41">
        <f t="shared" si="134"/>
        <v>0</v>
      </c>
      <c r="CL45" s="41">
        <f t="shared" si="134"/>
        <v>0</v>
      </c>
      <c r="CM45" s="41">
        <f t="shared" si="134"/>
        <v>0</v>
      </c>
      <c r="CN45" s="41">
        <f t="shared" si="134"/>
        <v>0</v>
      </c>
      <c r="CO45" s="41">
        <f t="shared" si="134"/>
        <v>0</v>
      </c>
      <c r="CP45" s="41">
        <f t="shared" si="134"/>
        <v>0</v>
      </c>
      <c r="CQ45" s="41">
        <f t="shared" si="134"/>
        <v>0</v>
      </c>
      <c r="CR45" s="41">
        <f t="shared" si="134"/>
        <v>0</v>
      </c>
      <c r="CS45" s="41">
        <f t="shared" si="134"/>
        <v>0</v>
      </c>
      <c r="CT45" s="41">
        <f t="shared" si="134"/>
        <v>0</v>
      </c>
      <c r="CU45" s="41">
        <f t="shared" si="134"/>
        <v>0</v>
      </c>
      <c r="CV45" s="41">
        <f t="shared" si="134"/>
        <v>0</v>
      </c>
      <c r="CW45" s="41">
        <f t="shared" si="134"/>
        <v>0</v>
      </c>
      <c r="CX45" s="41">
        <f t="shared" si="134"/>
        <v>0</v>
      </c>
      <c r="CY45" s="41">
        <f t="shared" si="134"/>
        <v>0</v>
      </c>
      <c r="CZ45" s="41">
        <f t="shared" si="134"/>
        <v>0</v>
      </c>
      <c r="DA45" s="41">
        <f t="shared" si="134"/>
        <v>0</v>
      </c>
      <c r="DB45" s="41">
        <f t="shared" si="134"/>
        <v>0</v>
      </c>
      <c r="DC45" s="41">
        <f t="shared" si="134"/>
        <v>0</v>
      </c>
    </row>
    <row r="46" spans="2:107" x14ac:dyDescent="0.35">
      <c r="B46" s="40" t="s">
        <v>111</v>
      </c>
      <c r="H46" s="41">
        <f>H$28</f>
        <v>0</v>
      </c>
      <c r="I46" s="41">
        <f t="shared" ref="I46:BT46" si="135">I$28</f>
        <v>0</v>
      </c>
      <c r="J46" s="41">
        <f t="shared" si="135"/>
        <v>0</v>
      </c>
      <c r="K46" s="41">
        <f t="shared" si="135"/>
        <v>0</v>
      </c>
      <c r="L46" s="41">
        <f t="shared" si="135"/>
        <v>0</v>
      </c>
      <c r="M46" s="41">
        <f t="shared" si="135"/>
        <v>0</v>
      </c>
      <c r="N46" s="41">
        <f t="shared" si="135"/>
        <v>0</v>
      </c>
      <c r="O46" s="41">
        <f t="shared" si="135"/>
        <v>0</v>
      </c>
      <c r="P46" s="41">
        <f t="shared" si="135"/>
        <v>0</v>
      </c>
      <c r="Q46" s="41">
        <f t="shared" si="135"/>
        <v>0</v>
      </c>
      <c r="R46" s="41">
        <f t="shared" si="135"/>
        <v>0</v>
      </c>
      <c r="S46" s="41">
        <f t="shared" si="135"/>
        <v>0</v>
      </c>
      <c r="T46" s="41">
        <f t="shared" si="135"/>
        <v>0</v>
      </c>
      <c r="U46" s="41">
        <f t="shared" si="135"/>
        <v>0</v>
      </c>
      <c r="V46" s="41">
        <f t="shared" si="135"/>
        <v>0</v>
      </c>
      <c r="W46" s="41">
        <f t="shared" si="135"/>
        <v>0</v>
      </c>
      <c r="X46" s="41">
        <f t="shared" si="135"/>
        <v>0</v>
      </c>
      <c r="Y46" s="41">
        <f t="shared" si="135"/>
        <v>0</v>
      </c>
      <c r="Z46" s="41">
        <f t="shared" si="135"/>
        <v>0</v>
      </c>
      <c r="AA46" s="41">
        <f t="shared" si="135"/>
        <v>0</v>
      </c>
      <c r="AB46" s="41">
        <f t="shared" si="135"/>
        <v>0</v>
      </c>
      <c r="AC46" s="41">
        <f t="shared" si="135"/>
        <v>0</v>
      </c>
      <c r="AD46" s="41">
        <f t="shared" si="135"/>
        <v>0</v>
      </c>
      <c r="AE46" s="41">
        <f t="shared" si="135"/>
        <v>0</v>
      </c>
      <c r="AF46" s="41">
        <f t="shared" si="135"/>
        <v>0</v>
      </c>
      <c r="AG46" s="41">
        <f t="shared" si="135"/>
        <v>0</v>
      </c>
      <c r="AH46" s="41">
        <f t="shared" si="135"/>
        <v>0</v>
      </c>
      <c r="AI46" s="41">
        <f t="shared" si="135"/>
        <v>0</v>
      </c>
      <c r="AJ46" s="41">
        <f t="shared" si="135"/>
        <v>0</v>
      </c>
      <c r="AK46" s="41">
        <f t="shared" si="135"/>
        <v>0</v>
      </c>
      <c r="AL46" s="41">
        <f t="shared" si="135"/>
        <v>0</v>
      </c>
      <c r="AM46" s="41">
        <f t="shared" si="135"/>
        <v>0</v>
      </c>
      <c r="AN46" s="41">
        <f t="shared" si="135"/>
        <v>0</v>
      </c>
      <c r="AO46" s="41">
        <f t="shared" si="135"/>
        <v>0</v>
      </c>
      <c r="AP46" s="41">
        <f t="shared" si="135"/>
        <v>0</v>
      </c>
      <c r="AQ46" s="41">
        <f t="shared" si="135"/>
        <v>0</v>
      </c>
      <c r="AR46" s="41">
        <f t="shared" si="135"/>
        <v>0</v>
      </c>
      <c r="AS46" s="41">
        <f t="shared" si="135"/>
        <v>0</v>
      </c>
      <c r="AT46" s="41">
        <f t="shared" si="135"/>
        <v>0</v>
      </c>
      <c r="AU46" s="41">
        <f t="shared" si="135"/>
        <v>0</v>
      </c>
      <c r="AV46" s="41">
        <f t="shared" si="135"/>
        <v>0</v>
      </c>
      <c r="AW46" s="41">
        <f t="shared" si="135"/>
        <v>0</v>
      </c>
      <c r="AX46" s="41">
        <f t="shared" si="135"/>
        <v>0</v>
      </c>
      <c r="AY46" s="41">
        <f t="shared" si="135"/>
        <v>0</v>
      </c>
      <c r="AZ46" s="41">
        <f t="shared" si="135"/>
        <v>0</v>
      </c>
      <c r="BA46" s="41">
        <f t="shared" si="135"/>
        <v>0</v>
      </c>
      <c r="BB46" s="41">
        <f t="shared" si="135"/>
        <v>0</v>
      </c>
      <c r="BC46" s="41">
        <f t="shared" si="135"/>
        <v>0</v>
      </c>
      <c r="BD46" s="41">
        <f t="shared" si="135"/>
        <v>0</v>
      </c>
      <c r="BE46" s="41">
        <f t="shared" si="135"/>
        <v>0</v>
      </c>
      <c r="BF46" s="41">
        <f t="shared" si="135"/>
        <v>0</v>
      </c>
      <c r="BG46" s="41">
        <f t="shared" si="135"/>
        <v>0</v>
      </c>
      <c r="BH46" s="41">
        <f t="shared" si="135"/>
        <v>0</v>
      </c>
      <c r="BI46" s="41">
        <f t="shared" si="135"/>
        <v>0</v>
      </c>
      <c r="BJ46" s="41">
        <f t="shared" si="135"/>
        <v>0</v>
      </c>
      <c r="BK46" s="41">
        <f t="shared" si="135"/>
        <v>0</v>
      </c>
      <c r="BL46" s="41">
        <f t="shared" si="135"/>
        <v>0</v>
      </c>
      <c r="BM46" s="41">
        <f t="shared" si="135"/>
        <v>0</v>
      </c>
      <c r="BN46" s="41">
        <f t="shared" si="135"/>
        <v>0</v>
      </c>
      <c r="BO46" s="41">
        <f t="shared" si="135"/>
        <v>0</v>
      </c>
      <c r="BP46" s="41">
        <f t="shared" si="135"/>
        <v>0</v>
      </c>
      <c r="BQ46" s="41">
        <f t="shared" si="135"/>
        <v>0</v>
      </c>
      <c r="BR46" s="41">
        <f t="shared" si="135"/>
        <v>0</v>
      </c>
      <c r="BS46" s="41">
        <f t="shared" si="135"/>
        <v>0</v>
      </c>
      <c r="BT46" s="41">
        <f t="shared" si="135"/>
        <v>0</v>
      </c>
      <c r="BU46" s="41">
        <f t="shared" ref="BU46:DC46" si="136">BU$28</f>
        <v>0</v>
      </c>
      <c r="BV46" s="41">
        <f t="shared" si="136"/>
        <v>0</v>
      </c>
      <c r="BW46" s="41">
        <f t="shared" si="136"/>
        <v>0</v>
      </c>
      <c r="BX46" s="41">
        <f t="shared" si="136"/>
        <v>0</v>
      </c>
      <c r="BY46" s="41">
        <f t="shared" si="136"/>
        <v>0</v>
      </c>
      <c r="BZ46" s="41">
        <f t="shared" si="136"/>
        <v>0</v>
      </c>
      <c r="CA46" s="41">
        <f t="shared" si="136"/>
        <v>0</v>
      </c>
      <c r="CB46" s="41">
        <f t="shared" si="136"/>
        <v>0</v>
      </c>
      <c r="CC46" s="41">
        <f t="shared" si="136"/>
        <v>0</v>
      </c>
      <c r="CD46" s="41">
        <f t="shared" si="136"/>
        <v>0</v>
      </c>
      <c r="CE46" s="41">
        <f t="shared" si="136"/>
        <v>0</v>
      </c>
      <c r="CF46" s="41">
        <f t="shared" si="136"/>
        <v>0</v>
      </c>
      <c r="CG46" s="41">
        <f t="shared" si="136"/>
        <v>0</v>
      </c>
      <c r="CH46" s="41">
        <f t="shared" si="136"/>
        <v>0</v>
      </c>
      <c r="CI46" s="41">
        <f t="shared" si="136"/>
        <v>0</v>
      </c>
      <c r="CJ46" s="41">
        <f t="shared" si="136"/>
        <v>0</v>
      </c>
      <c r="CK46" s="41">
        <f t="shared" si="136"/>
        <v>0</v>
      </c>
      <c r="CL46" s="41">
        <f t="shared" si="136"/>
        <v>0</v>
      </c>
      <c r="CM46" s="41">
        <f t="shared" si="136"/>
        <v>0</v>
      </c>
      <c r="CN46" s="41">
        <f t="shared" si="136"/>
        <v>0</v>
      </c>
      <c r="CO46" s="41">
        <f t="shared" si="136"/>
        <v>0</v>
      </c>
      <c r="CP46" s="41">
        <f t="shared" si="136"/>
        <v>0</v>
      </c>
      <c r="CQ46" s="41">
        <f t="shared" si="136"/>
        <v>0</v>
      </c>
      <c r="CR46" s="41">
        <f t="shared" si="136"/>
        <v>0</v>
      </c>
      <c r="CS46" s="41">
        <f t="shared" si="136"/>
        <v>0</v>
      </c>
      <c r="CT46" s="41">
        <f t="shared" si="136"/>
        <v>0</v>
      </c>
      <c r="CU46" s="41">
        <f t="shared" si="136"/>
        <v>0</v>
      </c>
      <c r="CV46" s="41">
        <f t="shared" si="136"/>
        <v>0</v>
      </c>
      <c r="CW46" s="41">
        <f t="shared" si="136"/>
        <v>0</v>
      </c>
      <c r="CX46" s="41">
        <f t="shared" si="136"/>
        <v>0</v>
      </c>
      <c r="CY46" s="41">
        <f t="shared" si="136"/>
        <v>0</v>
      </c>
      <c r="CZ46" s="41">
        <f t="shared" si="136"/>
        <v>0</v>
      </c>
      <c r="DA46" s="41">
        <f t="shared" si="136"/>
        <v>0</v>
      </c>
      <c r="DB46" s="41">
        <f t="shared" si="136"/>
        <v>0</v>
      </c>
      <c r="DC46" s="41">
        <f t="shared" si="136"/>
        <v>0</v>
      </c>
    </row>
    <row r="47" spans="2:107" x14ac:dyDescent="0.35">
      <c r="B47" s="40" t="s">
        <v>103</v>
      </c>
      <c r="H47" s="82">
        <f>-(H46)*Inflation_WACC_Taxes_Price!$C$25-MIN(H45,SUM(G46:$G46)*Inflation_WACC_Taxes_Price!$C$25)</f>
        <v>0</v>
      </c>
      <c r="I47" s="82">
        <f>-(I46)*Inflation_WACC_Taxes_Price!$C$25-MIN(I45,SUM($G46:H46)*Inflation_WACC_Taxes_Price!$C$25)</f>
        <v>0</v>
      </c>
      <c r="J47" s="82">
        <f>-(J46)*Inflation_WACC_Taxes_Price!$C$25-MIN(J45,SUM($G46:I46)*Inflation_WACC_Taxes_Price!$C$25)</f>
        <v>0</v>
      </c>
      <c r="K47" s="41">
        <f>-(K46/2)*Inflation_WACC_Taxes_Price!$C$25-MIN(K45,SUM($G46:J46)*Inflation_WACC_Taxes_Price!$C$25)</f>
        <v>0</v>
      </c>
      <c r="L47" s="41">
        <f>-(L46/2)*Inflation_WACC_Taxes_Price!$C$25-MIN(L45,SUM($C46:K46)*Inflation_WACC_Taxes_Price!$C$25)</f>
        <v>0</v>
      </c>
      <c r="M47" s="41">
        <f>-(M46/2)*Inflation_WACC_Taxes_Price!$C$25-MIN(M45,SUM($C46:L46)*Inflation_WACC_Taxes_Price!$C$25)</f>
        <v>0</v>
      </c>
      <c r="N47" s="41">
        <f>-(N46/2)*Inflation_WACC_Taxes_Price!$C$25-MIN(N45,SUM($C46:M46)*Inflation_WACC_Taxes_Price!$C$25)</f>
        <v>0</v>
      </c>
      <c r="O47" s="41">
        <f>-(O46/2)*Inflation_WACC_Taxes_Price!$C$25-MIN(O45,SUM($C46:N46)*Inflation_WACC_Taxes_Price!$C$25)</f>
        <v>0</v>
      </c>
      <c r="P47" s="41">
        <f>-(P46/2)*Inflation_WACC_Taxes_Price!$C$25-MIN(P45,SUM($C46:O46)*Inflation_WACC_Taxes_Price!$C$25)</f>
        <v>0</v>
      </c>
      <c r="Q47" s="41">
        <f>-(Q46/2)*Inflation_WACC_Taxes_Price!$C$25-MIN(Q45,SUM($C46:P46)*Inflation_WACC_Taxes_Price!$C$25)</f>
        <v>0</v>
      </c>
      <c r="R47" s="41">
        <f>-(R46/2)*Inflation_WACC_Taxes_Price!$C$25-MIN(R45,SUM($C46:Q46)*Inflation_WACC_Taxes_Price!$C$25)</f>
        <v>0</v>
      </c>
      <c r="S47" s="41">
        <f>-(S46/2)*Inflation_WACC_Taxes_Price!$C$25-MIN(S45,SUM($C46:R46)*Inflation_WACC_Taxes_Price!$C$25)</f>
        <v>0</v>
      </c>
      <c r="T47" s="41">
        <f>-(T46/2)*Inflation_WACC_Taxes_Price!$C$25-MIN(T45,SUM($C46:S46)*Inflation_WACC_Taxes_Price!$C$25)</f>
        <v>0</v>
      </c>
      <c r="U47" s="41">
        <f>-(U46/2)*Inflation_WACC_Taxes_Price!$C$25-MIN(U45,SUM($C46:T46)*Inflation_WACC_Taxes_Price!$C$25)</f>
        <v>0</v>
      </c>
      <c r="V47" s="41">
        <f>-(V46/2)*Inflation_WACC_Taxes_Price!$C$25-MIN(V45,SUM($C46:U46)*Inflation_WACC_Taxes_Price!$C$25)</f>
        <v>0</v>
      </c>
      <c r="W47" s="41">
        <f>-(W46/2)*Inflation_WACC_Taxes_Price!$C$25-MIN(W45,SUM($C46:V46)*Inflation_WACC_Taxes_Price!$C$25)</f>
        <v>0</v>
      </c>
      <c r="X47" s="41">
        <f>-(X46/2)*Inflation_WACC_Taxes_Price!$C$25-MIN(X45,SUM($C46:W46)*Inflation_WACC_Taxes_Price!$C$25)</f>
        <v>0</v>
      </c>
      <c r="Y47" s="41">
        <f>-(Y46/2)*Inflation_WACC_Taxes_Price!$C$25-MIN(Y45,SUM($C46:X46)*Inflation_WACC_Taxes_Price!$C$25)</f>
        <v>0</v>
      </c>
      <c r="Z47" s="41">
        <f>-(Z46/2)*Inflation_WACC_Taxes_Price!$C$25-MIN(Z45,SUM($C46:Y46)*Inflation_WACC_Taxes_Price!$C$25)</f>
        <v>0</v>
      </c>
      <c r="AA47" s="41">
        <f>-(AA46/2)*Inflation_WACC_Taxes_Price!$C$25-MIN(AA45,SUM($C46:Z46)*Inflation_WACC_Taxes_Price!$C$25)</f>
        <v>0</v>
      </c>
      <c r="AB47" s="41">
        <f>-(AB46/2)*Inflation_WACC_Taxes_Price!$C$25-MIN(AB45,SUM($C46:AA46)*Inflation_WACC_Taxes_Price!$C$25)</f>
        <v>0</v>
      </c>
      <c r="AC47" s="41">
        <f>-(AC46/2)*Inflation_WACC_Taxes_Price!$C$25-MIN(AC45,SUM($C46:AB46)*Inflation_WACC_Taxes_Price!$C$25)</f>
        <v>0</v>
      </c>
      <c r="AD47" s="41">
        <f>-(AD46/2)*Inflation_WACC_Taxes_Price!$C$25-MIN(AD45,SUM($C46:AC46)*Inflation_WACC_Taxes_Price!$C$25)</f>
        <v>0</v>
      </c>
      <c r="AE47" s="41">
        <f>-(AE46/2)*Inflation_WACC_Taxes_Price!$C$25-MIN(AE45,SUM($C46:AD46)*Inflation_WACC_Taxes_Price!$C$25)</f>
        <v>0</v>
      </c>
      <c r="AF47" s="41">
        <f>-(AF46/2)*Inflation_WACC_Taxes_Price!$C$25-MIN(AF45,SUM($C46:AE46)*Inflation_WACC_Taxes_Price!$C$25)</f>
        <v>0</v>
      </c>
      <c r="AG47" s="41">
        <f>-(AG46/2)*Inflation_WACC_Taxes_Price!$C$25-MIN(AG45,SUM($C46:AF46)*Inflation_WACC_Taxes_Price!$C$25)</f>
        <v>0</v>
      </c>
      <c r="AH47" s="41">
        <f>-(AH46/2)*Inflation_WACC_Taxes_Price!$C$25-MIN(AH45,SUM($C46:AG46)*Inflation_WACC_Taxes_Price!$C$25)</f>
        <v>0</v>
      </c>
      <c r="AI47" s="41">
        <f>-(AI46/2)*Inflation_WACC_Taxes_Price!$C$25-MIN(AI45,SUM($C46:AH46)*Inflation_WACC_Taxes_Price!$C$25)</f>
        <v>0</v>
      </c>
      <c r="AJ47" s="41">
        <f>-(AJ46/2)*Inflation_WACC_Taxes_Price!$C$25-MIN(AJ45,SUM($C46:AI46)*Inflation_WACC_Taxes_Price!$C$25)</f>
        <v>0</v>
      </c>
      <c r="AK47" s="41">
        <f>-(AK46/2)*Inflation_WACC_Taxes_Price!$C$25-MIN(AK45,SUM($C46:AJ46)*Inflation_WACC_Taxes_Price!$C$25)</f>
        <v>0</v>
      </c>
      <c r="AL47" s="41">
        <f>-(AL46/2)*Inflation_WACC_Taxes_Price!$C$25-MIN(AL45,SUM($C46:AK46)*Inflation_WACC_Taxes_Price!$C$25)</f>
        <v>0</v>
      </c>
      <c r="AM47" s="41">
        <f>-(AM46/2)*Inflation_WACC_Taxes_Price!$C$25-MIN(AM45,SUM($C46:AL46)*Inflation_WACC_Taxes_Price!$C$25)</f>
        <v>0</v>
      </c>
      <c r="AN47" s="41">
        <f>-(AN46/2)*Inflation_WACC_Taxes_Price!$C$25-MIN(AN45,SUM($C46:AM46)*Inflation_WACC_Taxes_Price!$C$25)</f>
        <v>0</v>
      </c>
      <c r="AO47" s="41">
        <f>-(AO46/2)*Inflation_WACC_Taxes_Price!$C$25-MIN(AO45,SUM($C46:AN46)*Inflation_WACC_Taxes_Price!$C$25)</f>
        <v>0</v>
      </c>
      <c r="AP47" s="41">
        <f>-(AP46/2)*Inflation_WACC_Taxes_Price!$C$25-MIN(AP45,SUM($C46:AO46)*Inflation_WACC_Taxes_Price!$C$25)</f>
        <v>0</v>
      </c>
      <c r="AQ47" s="41">
        <f>-(AQ46/2)*Inflation_WACC_Taxes_Price!$C$25-MIN(AQ45,SUM($C46:AP46)*Inflation_WACC_Taxes_Price!$C$25)</f>
        <v>0</v>
      </c>
      <c r="AR47" s="41">
        <f>-(AR46/2)*Inflation_WACC_Taxes_Price!$C$25-MIN(AR45,SUM($C46:AQ46)*Inflation_WACC_Taxes_Price!$C$25)</f>
        <v>0</v>
      </c>
      <c r="AS47" s="41">
        <f>-(AS46/2)*Inflation_WACC_Taxes_Price!$C$25-MIN(AS45,SUM($C46:AR46)*Inflation_WACC_Taxes_Price!$C$25)</f>
        <v>0</v>
      </c>
      <c r="AT47" s="41">
        <f>-(AT46/2)*Inflation_WACC_Taxes_Price!$C$25-MIN(AT45,SUM($C46:AS46)*Inflation_WACC_Taxes_Price!$C$25)</f>
        <v>0</v>
      </c>
      <c r="AU47" s="41">
        <f>-(AU46/2)*Inflation_WACC_Taxes_Price!$C$25-MIN(AU45,SUM($C46:AT46)*Inflation_WACC_Taxes_Price!$C$25)</f>
        <v>0</v>
      </c>
      <c r="AV47" s="41">
        <f>-(AV46/2)*Inflation_WACC_Taxes_Price!$C$25-MIN(AV45,SUM($C46:AU46)*Inflation_WACC_Taxes_Price!$C$25)</f>
        <v>0</v>
      </c>
      <c r="AW47" s="41">
        <f>-(AW46/2)*Inflation_WACC_Taxes_Price!$C$25-MIN(AW45,SUM($C46:AV46)*Inflation_WACC_Taxes_Price!$C$25)</f>
        <v>0</v>
      </c>
      <c r="AX47" s="41">
        <f>-(AX46/2)*Inflation_WACC_Taxes_Price!$C$25-MIN(AX45,SUM($C46:AW46)*Inflation_WACC_Taxes_Price!$C$25)</f>
        <v>0</v>
      </c>
      <c r="AY47" s="41">
        <f>-(AY46/2)*Inflation_WACC_Taxes_Price!$C$25-MIN(AY45,SUM($C46:AX46)*Inflation_WACC_Taxes_Price!$C$25)</f>
        <v>0</v>
      </c>
      <c r="AZ47" s="41">
        <f>-(AZ46/2)*Inflation_WACC_Taxes_Price!$C$25-MIN(AZ45,SUM($C46:AY46)*Inflation_WACC_Taxes_Price!$C$25)</f>
        <v>0</v>
      </c>
      <c r="BA47" s="41">
        <f>-(BA46/2)*Inflation_WACC_Taxes_Price!$C$25-MIN(BA45,SUM($C46:AZ46)*Inflation_WACC_Taxes_Price!$C$25)</f>
        <v>0</v>
      </c>
      <c r="BB47" s="41">
        <f>-(BB46/2)*Inflation_WACC_Taxes_Price!$C$25-MIN(BB45,SUM($C46:BA46)*Inflation_WACC_Taxes_Price!$C$25)</f>
        <v>0</v>
      </c>
      <c r="BC47" s="41">
        <f>-(BC46/2)*Inflation_WACC_Taxes_Price!$C$25-MIN(BC45,SUM($C46:BB46)*Inflation_WACC_Taxes_Price!$C$25)</f>
        <v>0</v>
      </c>
      <c r="BD47" s="41">
        <f>-(BD46/2)*Inflation_WACC_Taxes_Price!$C$25-MIN(BD45,SUM($C46:BC46)*Inflation_WACC_Taxes_Price!$C$25)</f>
        <v>0</v>
      </c>
      <c r="BE47" s="41">
        <f>-(BE46/2)*Inflation_WACC_Taxes_Price!$C$25-MIN(BE45,SUM($C46:BD46)*Inflation_WACC_Taxes_Price!$C$25)</f>
        <v>0</v>
      </c>
      <c r="BF47" s="41">
        <f>-(BF46/2)*Inflation_WACC_Taxes_Price!$C$25-MIN(BF45,SUM($C46:BE46)*Inflation_WACC_Taxes_Price!$C$25)</f>
        <v>0</v>
      </c>
      <c r="BG47" s="41">
        <f>-(BG46/2)*Inflation_WACC_Taxes_Price!$C$25-MIN(BG45,SUM($C46:BF46)*Inflation_WACC_Taxes_Price!$C$25)</f>
        <v>0</v>
      </c>
      <c r="BH47" s="41">
        <f>-(BH46/2)*Inflation_WACC_Taxes_Price!$C$25-MIN(BH45,SUM($C46:BG46)*Inflation_WACC_Taxes_Price!$C$25)</f>
        <v>0</v>
      </c>
      <c r="BI47" s="41">
        <f>-(BI46/2)*Inflation_WACC_Taxes_Price!$C$25-MIN(BI45,SUM($C46:BH46)*Inflation_WACC_Taxes_Price!$C$25)</f>
        <v>0</v>
      </c>
      <c r="BJ47" s="41">
        <f>-(BJ46/2)*Inflation_WACC_Taxes_Price!$C$25-MIN(BJ45,SUM($C46:BI46)*Inflation_WACC_Taxes_Price!$C$25)</f>
        <v>0</v>
      </c>
      <c r="BK47" s="41">
        <f>-(BK46/2)*Inflation_WACC_Taxes_Price!$C$25-MIN(BK45,SUM($C46:BJ46)*Inflation_WACC_Taxes_Price!$C$25)</f>
        <v>0</v>
      </c>
      <c r="BL47" s="41">
        <f>-(BL46/2)*Inflation_WACC_Taxes_Price!$C$25-MIN(BL45,SUM($C46:BK46)*Inflation_WACC_Taxes_Price!$C$25)</f>
        <v>0</v>
      </c>
      <c r="BM47" s="41">
        <f>-(BM46/2)*Inflation_WACC_Taxes_Price!$C$25-MIN(BM45,SUM($C46:BL46)*Inflation_WACC_Taxes_Price!$C$25)</f>
        <v>0</v>
      </c>
      <c r="BN47" s="41">
        <f>-(BN46/2)*Inflation_WACC_Taxes_Price!$C$25-MIN(BN45,SUM($C46:BM46)*Inflation_WACC_Taxes_Price!$C$25)</f>
        <v>0</v>
      </c>
      <c r="BO47" s="41">
        <f>-(BO46/2)*Inflation_WACC_Taxes_Price!$C$25-MIN(BO45,SUM($C46:BN46)*Inflation_WACC_Taxes_Price!$C$25)</f>
        <v>0</v>
      </c>
      <c r="BP47" s="41">
        <f>-(BP46/2)*Inflation_WACC_Taxes_Price!$C$25-MIN(BP45,SUM($C46:BO46)*Inflation_WACC_Taxes_Price!$C$25)</f>
        <v>0</v>
      </c>
      <c r="BQ47" s="41">
        <f>-(BQ46/2)*Inflation_WACC_Taxes_Price!$C$25-MIN(BQ45,SUM($C46:BP46)*Inflation_WACC_Taxes_Price!$C$25)</f>
        <v>0</v>
      </c>
      <c r="BR47" s="41">
        <f>-(BR46/2)*Inflation_WACC_Taxes_Price!$C$25-MIN(BR45,SUM($C46:BQ46)*Inflation_WACC_Taxes_Price!$C$25)</f>
        <v>0</v>
      </c>
      <c r="BS47" s="41">
        <f>-(BS46/2)*Inflation_WACC_Taxes_Price!$C$25-MIN(BS45,SUM($C46:BR46)*Inflation_WACC_Taxes_Price!$C$25)</f>
        <v>0</v>
      </c>
      <c r="BT47" s="41">
        <f>-(BT46/2)*Inflation_WACC_Taxes_Price!$C$25-MIN(BT45,SUM($C46:BS46)*Inflation_WACC_Taxes_Price!$C$25)</f>
        <v>0</v>
      </c>
      <c r="BU47" s="41">
        <f>-(BU46/2)*Inflation_WACC_Taxes_Price!$C$25-MIN(BU45,SUM($C46:BT46)*Inflation_WACC_Taxes_Price!$C$25)</f>
        <v>0</v>
      </c>
      <c r="BV47" s="41">
        <f>-(BV46/2)*Inflation_WACC_Taxes_Price!$C$25-MIN(BV45,SUM($C46:BU46)*Inflation_WACC_Taxes_Price!$C$25)</f>
        <v>0</v>
      </c>
      <c r="BW47" s="41">
        <f>-(BW46/2)*Inflation_WACC_Taxes_Price!$C$25-MIN(BW45,SUM($C46:BV46)*Inflation_WACC_Taxes_Price!$C$25)</f>
        <v>0</v>
      </c>
      <c r="BX47" s="41">
        <f>-(BX46/2)*Inflation_WACC_Taxes_Price!$C$25-MIN(BX45,SUM($C46:BW46)*Inflation_WACC_Taxes_Price!$C$25)</f>
        <v>0</v>
      </c>
      <c r="BY47" s="41">
        <f>-(BY46/2)*Inflation_WACC_Taxes_Price!$C$25-MIN(BY45,SUM($C46:BX46)*Inflation_WACC_Taxes_Price!$C$25)</f>
        <v>0</v>
      </c>
      <c r="BZ47" s="41">
        <f>-(BZ46/2)*Inflation_WACC_Taxes_Price!$C$25-MIN(BZ45,SUM($C46:BY46)*Inflation_WACC_Taxes_Price!$C$25)</f>
        <v>0</v>
      </c>
      <c r="CA47" s="41">
        <f>-(CA46/2)*Inflation_WACC_Taxes_Price!$C$25-MIN(CA45,SUM($C46:BZ46)*Inflation_WACC_Taxes_Price!$C$25)</f>
        <v>0</v>
      </c>
      <c r="CB47" s="41">
        <f>-(CB46/2)*Inflation_WACC_Taxes_Price!$C$25-MIN(CB45,SUM($C46:CA46)*Inflation_WACC_Taxes_Price!$C$25)</f>
        <v>0</v>
      </c>
      <c r="CC47" s="41">
        <f>-(CC46/2)*Inflation_WACC_Taxes_Price!$C$25-MIN(CC45,SUM($C46:CB46)*Inflation_WACC_Taxes_Price!$C$25)</f>
        <v>0</v>
      </c>
      <c r="CD47" s="41">
        <f>-(CD46/2)*Inflation_WACC_Taxes_Price!$C$25-MIN(CD45,SUM($C46:CC46)*Inflation_WACC_Taxes_Price!$C$25)</f>
        <v>0</v>
      </c>
      <c r="CE47" s="41">
        <f>-(CE46/2)*Inflation_WACC_Taxes_Price!$C$25-MIN(CE45,SUM($C46:CD46)*Inflation_WACC_Taxes_Price!$C$25)</f>
        <v>0</v>
      </c>
      <c r="CF47" s="41">
        <f>-(CF46/2)*Inflation_WACC_Taxes_Price!$C$25-MIN(CF45,SUM($C46:CE46)*Inflation_WACC_Taxes_Price!$C$25)</f>
        <v>0</v>
      </c>
      <c r="CG47" s="41">
        <f>-(CG46/2)*Inflation_WACC_Taxes_Price!$C$25-MIN(CG45,SUM($C46:CF46)*Inflation_WACC_Taxes_Price!$C$25)</f>
        <v>0</v>
      </c>
      <c r="CH47" s="41">
        <f>-(CH46/2)*Inflation_WACC_Taxes_Price!$C$25-MIN(CH45,SUM($C46:CG46)*Inflation_WACC_Taxes_Price!$C$25)</f>
        <v>0</v>
      </c>
      <c r="CI47" s="41">
        <f>-(CI46/2)*Inflation_WACC_Taxes_Price!$C$25-MIN(CI45,SUM($C46:CH46)*Inflation_WACC_Taxes_Price!$C$25)</f>
        <v>0</v>
      </c>
      <c r="CJ47" s="41">
        <f>-(CJ46/2)*Inflation_WACC_Taxes_Price!$C$25-MIN(CJ45,SUM($C46:CI46)*Inflation_WACC_Taxes_Price!$C$25)</f>
        <v>0</v>
      </c>
      <c r="CK47" s="41">
        <f>-(CK46/2)*Inflation_WACC_Taxes_Price!$C$25-MIN(CK45,SUM($C46:CJ46)*Inflation_WACC_Taxes_Price!$C$25)</f>
        <v>0</v>
      </c>
      <c r="CL47" s="41">
        <f>-(CL46/2)*Inflation_WACC_Taxes_Price!$C$25-MIN(CL45,SUM($C46:CK46)*Inflation_WACC_Taxes_Price!$C$25)</f>
        <v>0</v>
      </c>
      <c r="CM47" s="41">
        <f>-(CM46/2)*Inflation_WACC_Taxes_Price!$C$25-MIN(CM45,SUM($C46:CL46)*Inflation_WACC_Taxes_Price!$C$25)</f>
        <v>0</v>
      </c>
      <c r="CN47" s="41">
        <f>-(CN46/2)*Inflation_WACC_Taxes_Price!$C$25-MIN(CN45,SUM($C46:CM46)*Inflation_WACC_Taxes_Price!$C$25)</f>
        <v>0</v>
      </c>
      <c r="CO47" s="41">
        <f>-(CO46/2)*Inflation_WACC_Taxes_Price!$C$25-MIN(CO45,SUM($C46:CN46)*Inflation_WACC_Taxes_Price!$C$25)</f>
        <v>0</v>
      </c>
      <c r="CP47" s="41">
        <f>-(CP46/2)*Inflation_WACC_Taxes_Price!$C$25-MIN(CP45,SUM($C46:CO46)*Inflation_WACC_Taxes_Price!$C$25)</f>
        <v>0</v>
      </c>
      <c r="CQ47" s="41">
        <f>-(CQ46/2)*Inflation_WACC_Taxes_Price!$C$25-MIN(CQ45,SUM($C46:CP46)*Inflation_WACC_Taxes_Price!$C$25)</f>
        <v>0</v>
      </c>
      <c r="CR47" s="41">
        <f>-(CR46/2)*Inflation_WACC_Taxes_Price!$C$25-MIN(CR45,SUM($C46:CQ46)*Inflation_WACC_Taxes_Price!$C$25)</f>
        <v>0</v>
      </c>
      <c r="CS47" s="41">
        <f>-(CS46/2)*Inflation_WACC_Taxes_Price!$C$25-MIN(CS45,SUM($C46:CR46)*Inflation_WACC_Taxes_Price!$C$25)</f>
        <v>0</v>
      </c>
      <c r="CT47" s="41">
        <f>-(CT46/2)*Inflation_WACC_Taxes_Price!$C$25-MIN(CT45,SUM($C46:CS46)*Inflation_WACC_Taxes_Price!$C$25)</f>
        <v>0</v>
      </c>
      <c r="CU47" s="41">
        <f>-(CU46/2)*Inflation_WACC_Taxes_Price!$C$25-MIN(CU45,SUM($C46:CT46)*Inflation_WACC_Taxes_Price!$C$25)</f>
        <v>0</v>
      </c>
      <c r="CV47" s="41">
        <f>-(CV46/2)*Inflation_WACC_Taxes_Price!$C$25-MIN(CV45,SUM($C46:CU46)*Inflation_WACC_Taxes_Price!$C$25)</f>
        <v>0</v>
      </c>
      <c r="CW47" s="41">
        <f>-(CW46/2)*Inflation_WACC_Taxes_Price!$C$25-MIN(CW45,SUM($C46:CV46)*Inflation_WACC_Taxes_Price!$C$25)</f>
        <v>0</v>
      </c>
      <c r="CX47" s="41">
        <f>-(CX46/2)*Inflation_WACC_Taxes_Price!$C$25-MIN(CX45,SUM($C46:CW46)*Inflation_WACC_Taxes_Price!$C$25)</f>
        <v>0</v>
      </c>
      <c r="CY47" s="41">
        <f>-(CY46/2)*Inflation_WACC_Taxes_Price!$C$25-MIN(CY45,SUM($C46:CX46)*Inflation_WACC_Taxes_Price!$C$25)</f>
        <v>0</v>
      </c>
      <c r="CZ47" s="41">
        <f>-(CZ46/2)*Inflation_WACC_Taxes_Price!$C$25-MIN(CZ45,SUM($C46:CY46)*Inflation_WACC_Taxes_Price!$C$25)</f>
        <v>0</v>
      </c>
      <c r="DA47" s="41">
        <f>-(DA46/2)*Inflation_WACC_Taxes_Price!$C$25-MIN(DA45,SUM($C46:CZ46)*Inflation_WACC_Taxes_Price!$C$25)</f>
        <v>0</v>
      </c>
      <c r="DB47" s="41">
        <f>-(DB46/2)*Inflation_WACC_Taxes_Price!$C$25-MIN(DB45,SUM($C46:DA46)*Inflation_WACC_Taxes_Price!$C$25)</f>
        <v>0</v>
      </c>
      <c r="DC47" s="41">
        <f>-(DC46/2)*Inflation_WACC_Taxes_Price!$C$25-MIN(DC45,SUM($C46:DB46)*Inflation_WACC_Taxes_Price!$C$25)</f>
        <v>0</v>
      </c>
    </row>
    <row r="48" spans="2:107" x14ac:dyDescent="0.35">
      <c r="B48" s="40" t="s">
        <v>104</v>
      </c>
      <c r="H48" s="41">
        <f>H45+H46+H47</f>
        <v>0</v>
      </c>
      <c r="I48" s="41">
        <f>I45+I46+I47</f>
        <v>0</v>
      </c>
      <c r="J48" s="41">
        <f t="shared" ref="J48" si="137">J45+J46+J47</f>
        <v>0</v>
      </c>
      <c r="K48" s="41">
        <f t="shared" ref="K48" si="138">K45+K46+K47</f>
        <v>0</v>
      </c>
      <c r="L48" s="41">
        <f t="shared" ref="L48" si="139">L45+L46+L47</f>
        <v>0</v>
      </c>
      <c r="M48" s="41">
        <f t="shared" ref="M48" si="140">M45+M46+M47</f>
        <v>0</v>
      </c>
      <c r="N48" s="41">
        <f t="shared" ref="N48" si="141">N45+N46+N47</f>
        <v>0</v>
      </c>
      <c r="O48" s="41">
        <f t="shared" ref="O48" si="142">O45+O46+O47</f>
        <v>0</v>
      </c>
      <c r="P48" s="41">
        <f t="shared" ref="P48" si="143">P45+P46+P47</f>
        <v>0</v>
      </c>
      <c r="Q48" s="41">
        <f t="shared" ref="Q48" si="144">Q45+Q46+Q47</f>
        <v>0</v>
      </c>
      <c r="R48" s="41">
        <f t="shared" ref="R48" si="145">R45+R46+R47</f>
        <v>0</v>
      </c>
      <c r="S48" s="41">
        <f t="shared" ref="S48" si="146">S45+S46+S47</f>
        <v>0</v>
      </c>
      <c r="T48" s="41">
        <f t="shared" ref="T48" si="147">T45+T46+T47</f>
        <v>0</v>
      </c>
      <c r="U48" s="41">
        <f t="shared" ref="U48" si="148">U45+U46+U47</f>
        <v>0</v>
      </c>
      <c r="V48" s="41">
        <f t="shared" ref="V48" si="149">V45+V46+V47</f>
        <v>0</v>
      </c>
      <c r="W48" s="41">
        <f t="shared" ref="W48" si="150">W45+W46+W47</f>
        <v>0</v>
      </c>
      <c r="X48" s="41">
        <f t="shared" ref="X48" si="151">X45+X46+X47</f>
        <v>0</v>
      </c>
      <c r="Y48" s="41">
        <f t="shared" ref="Y48" si="152">Y45+Y46+Y47</f>
        <v>0</v>
      </c>
      <c r="Z48" s="41">
        <f t="shared" ref="Z48" si="153">Z45+Z46+Z47</f>
        <v>0</v>
      </c>
      <c r="AA48" s="41">
        <f t="shared" ref="AA48" si="154">AA45+AA46+AA47</f>
        <v>0</v>
      </c>
      <c r="AB48" s="41">
        <f t="shared" ref="AB48" si="155">AB45+AB46+AB47</f>
        <v>0</v>
      </c>
      <c r="AC48" s="41">
        <f t="shared" ref="AC48" si="156">AC45+AC46+AC47</f>
        <v>0</v>
      </c>
      <c r="AD48" s="41">
        <f t="shared" ref="AD48" si="157">AD45+AD46+AD47</f>
        <v>0</v>
      </c>
      <c r="AE48" s="41">
        <f t="shared" ref="AE48" si="158">AE45+AE46+AE47</f>
        <v>0</v>
      </c>
      <c r="AF48" s="41">
        <f t="shared" ref="AF48" si="159">AF45+AF46+AF47</f>
        <v>0</v>
      </c>
      <c r="AG48" s="41">
        <f t="shared" ref="AG48" si="160">AG45+AG46+AG47</f>
        <v>0</v>
      </c>
      <c r="AH48" s="41">
        <f t="shared" ref="AH48" si="161">AH45+AH46+AH47</f>
        <v>0</v>
      </c>
      <c r="AI48" s="41">
        <f t="shared" ref="AI48" si="162">AI45+AI46+AI47</f>
        <v>0</v>
      </c>
      <c r="AJ48" s="41">
        <f t="shared" ref="AJ48" si="163">AJ45+AJ46+AJ47</f>
        <v>0</v>
      </c>
      <c r="AK48" s="41">
        <f t="shared" ref="AK48" si="164">AK45+AK46+AK47</f>
        <v>0</v>
      </c>
      <c r="AL48" s="41">
        <f t="shared" ref="AL48" si="165">AL45+AL46+AL47</f>
        <v>0</v>
      </c>
      <c r="AM48" s="41">
        <f t="shared" ref="AM48" si="166">AM45+AM46+AM47</f>
        <v>0</v>
      </c>
      <c r="AN48" s="41">
        <f t="shared" ref="AN48" si="167">AN45+AN46+AN47</f>
        <v>0</v>
      </c>
      <c r="AO48" s="41">
        <f t="shared" ref="AO48" si="168">AO45+AO46+AO47</f>
        <v>0</v>
      </c>
      <c r="AP48" s="41">
        <f t="shared" ref="AP48" si="169">AP45+AP46+AP47</f>
        <v>0</v>
      </c>
      <c r="AQ48" s="41">
        <f t="shared" ref="AQ48" si="170">AQ45+AQ46+AQ47</f>
        <v>0</v>
      </c>
      <c r="AR48" s="41">
        <f t="shared" ref="AR48" si="171">AR45+AR46+AR47</f>
        <v>0</v>
      </c>
      <c r="AS48" s="41">
        <f t="shared" ref="AS48" si="172">AS45+AS46+AS47</f>
        <v>0</v>
      </c>
      <c r="AT48" s="41">
        <f t="shared" ref="AT48" si="173">AT45+AT46+AT47</f>
        <v>0</v>
      </c>
      <c r="AU48" s="41">
        <f t="shared" ref="AU48" si="174">AU45+AU46+AU47</f>
        <v>0</v>
      </c>
      <c r="AV48" s="41">
        <f t="shared" ref="AV48" si="175">AV45+AV46+AV47</f>
        <v>0</v>
      </c>
      <c r="AW48" s="41">
        <f t="shared" ref="AW48" si="176">AW45+AW46+AW47</f>
        <v>0</v>
      </c>
      <c r="AX48" s="41">
        <f t="shared" ref="AX48" si="177">AX45+AX46+AX47</f>
        <v>0</v>
      </c>
      <c r="AY48" s="41">
        <f t="shared" ref="AY48" si="178">AY45+AY46+AY47</f>
        <v>0</v>
      </c>
      <c r="AZ48" s="41">
        <f t="shared" ref="AZ48" si="179">AZ45+AZ46+AZ47</f>
        <v>0</v>
      </c>
      <c r="BA48" s="41">
        <f t="shared" ref="BA48" si="180">BA45+BA46+BA47</f>
        <v>0</v>
      </c>
      <c r="BB48" s="41">
        <f t="shared" ref="BB48" si="181">BB45+BB46+BB47</f>
        <v>0</v>
      </c>
      <c r="BC48" s="41">
        <f t="shared" ref="BC48" si="182">BC45+BC46+BC47</f>
        <v>0</v>
      </c>
      <c r="BD48" s="41">
        <f t="shared" ref="BD48" si="183">BD45+BD46+BD47</f>
        <v>0</v>
      </c>
      <c r="BE48" s="41">
        <f t="shared" ref="BE48" si="184">BE45+BE46+BE47</f>
        <v>0</v>
      </c>
      <c r="BF48" s="41">
        <f t="shared" ref="BF48" si="185">BF45+BF46+BF47</f>
        <v>0</v>
      </c>
      <c r="BG48" s="41">
        <f t="shared" ref="BG48" si="186">BG45+BG46+BG47</f>
        <v>0</v>
      </c>
      <c r="BH48" s="41">
        <f t="shared" ref="BH48" si="187">BH45+BH46+BH47</f>
        <v>0</v>
      </c>
      <c r="BI48" s="41">
        <f t="shared" ref="BI48" si="188">BI45+BI46+BI47</f>
        <v>0</v>
      </c>
      <c r="BJ48" s="41">
        <f t="shared" ref="BJ48" si="189">BJ45+BJ46+BJ47</f>
        <v>0</v>
      </c>
      <c r="BK48" s="41">
        <f t="shared" ref="BK48" si="190">BK45+BK46+BK47</f>
        <v>0</v>
      </c>
      <c r="BL48" s="41">
        <f t="shared" ref="BL48" si="191">BL45+BL46+BL47</f>
        <v>0</v>
      </c>
      <c r="BM48" s="41">
        <f t="shared" ref="BM48" si="192">BM45+BM46+BM47</f>
        <v>0</v>
      </c>
      <c r="BN48" s="41">
        <f t="shared" ref="BN48" si="193">BN45+BN46+BN47</f>
        <v>0</v>
      </c>
      <c r="BO48" s="41">
        <f t="shared" ref="BO48" si="194">BO45+BO46+BO47</f>
        <v>0</v>
      </c>
      <c r="BP48" s="41">
        <f t="shared" ref="BP48" si="195">BP45+BP46+BP47</f>
        <v>0</v>
      </c>
      <c r="BQ48" s="41">
        <f t="shared" ref="BQ48" si="196">BQ45+BQ46+BQ47</f>
        <v>0</v>
      </c>
      <c r="BR48" s="41">
        <f t="shared" ref="BR48" si="197">BR45+BR46+BR47</f>
        <v>0</v>
      </c>
      <c r="BS48" s="41">
        <f t="shared" ref="BS48" si="198">BS45+BS46+BS47</f>
        <v>0</v>
      </c>
      <c r="BT48" s="41">
        <f t="shared" ref="BT48" si="199">BT45+BT46+BT47</f>
        <v>0</v>
      </c>
      <c r="BU48" s="41">
        <f t="shared" ref="BU48" si="200">BU45+BU46+BU47</f>
        <v>0</v>
      </c>
      <c r="BV48" s="41">
        <f t="shared" ref="BV48" si="201">BV45+BV46+BV47</f>
        <v>0</v>
      </c>
      <c r="BW48" s="41">
        <f t="shared" ref="BW48" si="202">BW45+BW46+BW47</f>
        <v>0</v>
      </c>
      <c r="BX48" s="41">
        <f t="shared" ref="BX48" si="203">BX45+BX46+BX47</f>
        <v>0</v>
      </c>
      <c r="BY48" s="41">
        <f t="shared" ref="BY48" si="204">BY45+BY46+BY47</f>
        <v>0</v>
      </c>
      <c r="BZ48" s="41">
        <f t="shared" ref="BZ48" si="205">BZ45+BZ46+BZ47</f>
        <v>0</v>
      </c>
      <c r="CA48" s="41">
        <f t="shared" ref="CA48" si="206">CA45+CA46+CA47</f>
        <v>0</v>
      </c>
      <c r="CB48" s="41">
        <f t="shared" ref="CB48" si="207">CB45+CB46+CB47</f>
        <v>0</v>
      </c>
      <c r="CC48" s="41">
        <f t="shared" ref="CC48" si="208">CC45+CC46+CC47</f>
        <v>0</v>
      </c>
      <c r="CD48" s="41">
        <f t="shared" ref="CD48" si="209">CD45+CD46+CD47</f>
        <v>0</v>
      </c>
      <c r="CE48" s="41">
        <f t="shared" ref="CE48" si="210">CE45+CE46+CE47</f>
        <v>0</v>
      </c>
      <c r="CF48" s="41">
        <f t="shared" ref="CF48" si="211">CF45+CF46+CF47</f>
        <v>0</v>
      </c>
      <c r="CG48" s="41">
        <f t="shared" ref="CG48" si="212">CG45+CG46+CG47</f>
        <v>0</v>
      </c>
      <c r="CH48" s="41">
        <f t="shared" ref="CH48" si="213">CH45+CH46+CH47</f>
        <v>0</v>
      </c>
      <c r="CI48" s="41">
        <f t="shared" ref="CI48" si="214">CI45+CI46+CI47</f>
        <v>0</v>
      </c>
      <c r="CJ48" s="41">
        <f t="shared" ref="CJ48" si="215">CJ45+CJ46+CJ47</f>
        <v>0</v>
      </c>
      <c r="CK48" s="41">
        <f t="shared" ref="CK48" si="216">CK45+CK46+CK47</f>
        <v>0</v>
      </c>
      <c r="CL48" s="41">
        <f t="shared" ref="CL48" si="217">CL45+CL46+CL47</f>
        <v>0</v>
      </c>
      <c r="CM48" s="41">
        <f t="shared" ref="CM48" si="218">CM45+CM46+CM47</f>
        <v>0</v>
      </c>
      <c r="CN48" s="41">
        <f t="shared" ref="CN48" si="219">CN45+CN46+CN47</f>
        <v>0</v>
      </c>
      <c r="CO48" s="41">
        <f t="shared" ref="CO48" si="220">CO45+CO46+CO47</f>
        <v>0</v>
      </c>
      <c r="CP48" s="41">
        <f t="shared" ref="CP48" si="221">CP45+CP46+CP47</f>
        <v>0</v>
      </c>
      <c r="CQ48" s="41">
        <f t="shared" ref="CQ48" si="222">CQ45+CQ46+CQ47</f>
        <v>0</v>
      </c>
      <c r="CR48" s="41">
        <f t="shared" ref="CR48" si="223">CR45+CR46+CR47</f>
        <v>0</v>
      </c>
      <c r="CS48" s="41">
        <f t="shared" ref="CS48" si="224">CS45+CS46+CS47</f>
        <v>0</v>
      </c>
      <c r="CT48" s="41">
        <f t="shared" ref="CT48" si="225">CT45+CT46+CT47</f>
        <v>0</v>
      </c>
      <c r="CU48" s="41">
        <f t="shared" ref="CU48" si="226">CU45+CU46+CU47</f>
        <v>0</v>
      </c>
      <c r="CV48" s="41">
        <f t="shared" ref="CV48" si="227">CV45+CV46+CV47</f>
        <v>0</v>
      </c>
      <c r="CW48" s="41">
        <f t="shared" ref="CW48" si="228">CW45+CW46+CW47</f>
        <v>0</v>
      </c>
      <c r="CX48" s="41">
        <f t="shared" ref="CX48" si="229">CX45+CX46+CX47</f>
        <v>0</v>
      </c>
      <c r="CY48" s="41">
        <f t="shared" ref="CY48" si="230">CY45+CY46+CY47</f>
        <v>0</v>
      </c>
      <c r="CZ48" s="41">
        <f t="shared" ref="CZ48" si="231">CZ45+CZ46+CZ47</f>
        <v>0</v>
      </c>
      <c r="DA48" s="41">
        <f t="shared" ref="DA48" si="232">DA45+DA46+DA47</f>
        <v>0</v>
      </c>
      <c r="DB48" s="41">
        <f t="shared" ref="DB48" si="233">DB45+DB46+DB47</f>
        <v>0</v>
      </c>
      <c r="DC48" s="41">
        <f t="shared" ref="DC48" si="234">DC45+DC46+DC47</f>
        <v>0</v>
      </c>
    </row>
    <row r="49" spans="2:107" x14ac:dyDescent="0.35">
      <c r="B49" s="40"/>
    </row>
    <row r="50" spans="2:107" x14ac:dyDescent="0.35">
      <c r="B50" s="40" t="s">
        <v>106</v>
      </c>
      <c r="H50" s="41">
        <f>C53</f>
        <v>0</v>
      </c>
      <c r="I50" s="41">
        <f>H53</f>
        <v>0</v>
      </c>
      <c r="J50" s="41">
        <f t="shared" ref="J50:BU50" si="235">I53</f>
        <v>0</v>
      </c>
      <c r="K50" s="41">
        <f t="shared" si="235"/>
        <v>0</v>
      </c>
      <c r="L50" s="41">
        <f t="shared" si="235"/>
        <v>0</v>
      </c>
      <c r="M50" s="41">
        <f t="shared" si="235"/>
        <v>0</v>
      </c>
      <c r="N50" s="41">
        <f t="shared" si="235"/>
        <v>0</v>
      </c>
      <c r="O50" s="41">
        <f t="shared" si="235"/>
        <v>0</v>
      </c>
      <c r="P50" s="41">
        <f t="shared" si="235"/>
        <v>0</v>
      </c>
      <c r="Q50" s="41">
        <f t="shared" si="235"/>
        <v>0</v>
      </c>
      <c r="R50" s="41">
        <f t="shared" si="235"/>
        <v>0</v>
      </c>
      <c r="S50" s="41">
        <f t="shared" si="235"/>
        <v>0</v>
      </c>
      <c r="T50" s="41">
        <f t="shared" si="235"/>
        <v>0</v>
      </c>
      <c r="U50" s="41">
        <f t="shared" si="235"/>
        <v>0</v>
      </c>
      <c r="V50" s="41">
        <f t="shared" si="235"/>
        <v>0</v>
      </c>
      <c r="W50" s="41">
        <f t="shared" si="235"/>
        <v>0</v>
      </c>
      <c r="X50" s="41">
        <f t="shared" si="235"/>
        <v>0</v>
      </c>
      <c r="Y50" s="41">
        <f t="shared" si="235"/>
        <v>0</v>
      </c>
      <c r="Z50" s="41">
        <f t="shared" si="235"/>
        <v>0</v>
      </c>
      <c r="AA50" s="41">
        <f t="shared" si="235"/>
        <v>0</v>
      </c>
      <c r="AB50" s="41">
        <f t="shared" si="235"/>
        <v>0</v>
      </c>
      <c r="AC50" s="41">
        <f t="shared" si="235"/>
        <v>0</v>
      </c>
      <c r="AD50" s="41">
        <f t="shared" si="235"/>
        <v>0</v>
      </c>
      <c r="AE50" s="41">
        <f t="shared" si="235"/>
        <v>0</v>
      </c>
      <c r="AF50" s="41">
        <f t="shared" si="235"/>
        <v>0</v>
      </c>
      <c r="AG50" s="41">
        <f t="shared" si="235"/>
        <v>0</v>
      </c>
      <c r="AH50" s="41">
        <f t="shared" si="235"/>
        <v>0</v>
      </c>
      <c r="AI50" s="41">
        <f t="shared" si="235"/>
        <v>0</v>
      </c>
      <c r="AJ50" s="41">
        <f t="shared" si="235"/>
        <v>0</v>
      </c>
      <c r="AK50" s="41">
        <f t="shared" si="235"/>
        <v>0</v>
      </c>
      <c r="AL50" s="41">
        <f t="shared" si="235"/>
        <v>0</v>
      </c>
      <c r="AM50" s="41">
        <f t="shared" si="235"/>
        <v>0</v>
      </c>
      <c r="AN50" s="41">
        <f t="shared" si="235"/>
        <v>0</v>
      </c>
      <c r="AO50" s="41">
        <f t="shared" si="235"/>
        <v>0</v>
      </c>
      <c r="AP50" s="41">
        <f t="shared" si="235"/>
        <v>0</v>
      </c>
      <c r="AQ50" s="41">
        <f t="shared" si="235"/>
        <v>0</v>
      </c>
      <c r="AR50" s="41">
        <f t="shared" si="235"/>
        <v>0</v>
      </c>
      <c r="AS50" s="41">
        <f t="shared" si="235"/>
        <v>0</v>
      </c>
      <c r="AT50" s="41">
        <f t="shared" si="235"/>
        <v>0</v>
      </c>
      <c r="AU50" s="41">
        <f t="shared" si="235"/>
        <v>0</v>
      </c>
      <c r="AV50" s="41">
        <f t="shared" si="235"/>
        <v>0</v>
      </c>
      <c r="AW50" s="41">
        <f t="shared" si="235"/>
        <v>0</v>
      </c>
      <c r="AX50" s="41">
        <f t="shared" si="235"/>
        <v>0</v>
      </c>
      <c r="AY50" s="41">
        <f t="shared" si="235"/>
        <v>0</v>
      </c>
      <c r="AZ50" s="41">
        <f t="shared" si="235"/>
        <v>0</v>
      </c>
      <c r="BA50" s="41">
        <f t="shared" si="235"/>
        <v>0</v>
      </c>
      <c r="BB50" s="41">
        <f t="shared" si="235"/>
        <v>0</v>
      </c>
      <c r="BC50" s="41">
        <f t="shared" si="235"/>
        <v>0</v>
      </c>
      <c r="BD50" s="41">
        <f t="shared" si="235"/>
        <v>0</v>
      </c>
      <c r="BE50" s="41">
        <f t="shared" si="235"/>
        <v>0</v>
      </c>
      <c r="BF50" s="41">
        <f t="shared" si="235"/>
        <v>0</v>
      </c>
      <c r="BG50" s="41">
        <f t="shared" si="235"/>
        <v>0</v>
      </c>
      <c r="BH50" s="41">
        <f t="shared" si="235"/>
        <v>0</v>
      </c>
      <c r="BI50" s="41">
        <f t="shared" si="235"/>
        <v>0</v>
      </c>
      <c r="BJ50" s="41">
        <f t="shared" si="235"/>
        <v>0</v>
      </c>
      <c r="BK50" s="41">
        <f t="shared" si="235"/>
        <v>0</v>
      </c>
      <c r="BL50" s="41">
        <f t="shared" si="235"/>
        <v>0</v>
      </c>
      <c r="BM50" s="41">
        <f t="shared" si="235"/>
        <v>0</v>
      </c>
      <c r="BN50" s="41">
        <f t="shared" si="235"/>
        <v>0</v>
      </c>
      <c r="BO50" s="41">
        <f t="shared" si="235"/>
        <v>0</v>
      </c>
      <c r="BP50" s="41">
        <f t="shared" si="235"/>
        <v>0</v>
      </c>
      <c r="BQ50" s="41">
        <f t="shared" si="235"/>
        <v>0</v>
      </c>
      <c r="BR50" s="41">
        <f t="shared" si="235"/>
        <v>0</v>
      </c>
      <c r="BS50" s="41">
        <f t="shared" si="235"/>
        <v>0</v>
      </c>
      <c r="BT50" s="41">
        <f t="shared" si="235"/>
        <v>0</v>
      </c>
      <c r="BU50" s="41">
        <f t="shared" si="235"/>
        <v>0</v>
      </c>
      <c r="BV50" s="41">
        <f t="shared" ref="BV50:DC50" si="236">BU53</f>
        <v>0</v>
      </c>
      <c r="BW50" s="41">
        <f t="shared" si="236"/>
        <v>0</v>
      </c>
      <c r="BX50" s="41">
        <f t="shared" si="236"/>
        <v>0</v>
      </c>
      <c r="BY50" s="41">
        <f t="shared" si="236"/>
        <v>0</v>
      </c>
      <c r="BZ50" s="41">
        <f t="shared" si="236"/>
        <v>0</v>
      </c>
      <c r="CA50" s="41">
        <f t="shared" si="236"/>
        <v>0</v>
      </c>
      <c r="CB50" s="41">
        <f t="shared" si="236"/>
        <v>0</v>
      </c>
      <c r="CC50" s="41">
        <f t="shared" si="236"/>
        <v>0</v>
      </c>
      <c r="CD50" s="41">
        <f t="shared" si="236"/>
        <v>0</v>
      </c>
      <c r="CE50" s="41">
        <f t="shared" si="236"/>
        <v>0</v>
      </c>
      <c r="CF50" s="41">
        <f t="shared" si="236"/>
        <v>0</v>
      </c>
      <c r="CG50" s="41">
        <f t="shared" si="236"/>
        <v>0</v>
      </c>
      <c r="CH50" s="41">
        <f t="shared" si="236"/>
        <v>0</v>
      </c>
      <c r="CI50" s="41">
        <f t="shared" si="236"/>
        <v>0</v>
      </c>
      <c r="CJ50" s="41">
        <f t="shared" si="236"/>
        <v>0</v>
      </c>
      <c r="CK50" s="41">
        <f t="shared" si="236"/>
        <v>0</v>
      </c>
      <c r="CL50" s="41">
        <f t="shared" si="236"/>
        <v>0</v>
      </c>
      <c r="CM50" s="41">
        <f t="shared" si="236"/>
        <v>0</v>
      </c>
      <c r="CN50" s="41">
        <f t="shared" si="236"/>
        <v>0</v>
      </c>
      <c r="CO50" s="41">
        <f t="shared" si="236"/>
        <v>0</v>
      </c>
      <c r="CP50" s="41">
        <f t="shared" si="236"/>
        <v>0</v>
      </c>
      <c r="CQ50" s="41">
        <f t="shared" si="236"/>
        <v>0</v>
      </c>
      <c r="CR50" s="41">
        <f t="shared" si="236"/>
        <v>0</v>
      </c>
      <c r="CS50" s="41">
        <f t="shared" si="236"/>
        <v>0</v>
      </c>
      <c r="CT50" s="41">
        <f t="shared" si="236"/>
        <v>0</v>
      </c>
      <c r="CU50" s="41">
        <f t="shared" si="236"/>
        <v>0</v>
      </c>
      <c r="CV50" s="41">
        <f t="shared" si="236"/>
        <v>0</v>
      </c>
      <c r="CW50" s="41">
        <f t="shared" si="236"/>
        <v>0</v>
      </c>
      <c r="CX50" s="41">
        <f t="shared" si="236"/>
        <v>0</v>
      </c>
      <c r="CY50" s="41">
        <f t="shared" si="236"/>
        <v>0</v>
      </c>
      <c r="CZ50" s="41">
        <f t="shared" si="236"/>
        <v>0</v>
      </c>
      <c r="DA50" s="41">
        <f t="shared" si="236"/>
        <v>0</v>
      </c>
      <c r="DB50" s="41">
        <f t="shared" si="236"/>
        <v>0</v>
      </c>
      <c r="DC50" s="41">
        <f t="shared" si="236"/>
        <v>0</v>
      </c>
    </row>
    <row r="51" spans="2:107" x14ac:dyDescent="0.35">
      <c r="B51" s="40" t="s">
        <v>111</v>
      </c>
      <c r="H51" s="41">
        <f>H$29</f>
        <v>0</v>
      </c>
      <c r="I51" s="41">
        <f t="shared" ref="I51:BT51" si="237">I$29</f>
        <v>0</v>
      </c>
      <c r="J51" s="41">
        <f t="shared" si="237"/>
        <v>0</v>
      </c>
      <c r="K51" s="41">
        <f t="shared" si="237"/>
        <v>0</v>
      </c>
      <c r="L51" s="41">
        <f t="shared" si="237"/>
        <v>0</v>
      </c>
      <c r="M51" s="41">
        <f t="shared" si="237"/>
        <v>0</v>
      </c>
      <c r="N51" s="41">
        <f t="shared" si="237"/>
        <v>0</v>
      </c>
      <c r="O51" s="41">
        <f t="shared" si="237"/>
        <v>0</v>
      </c>
      <c r="P51" s="41">
        <f t="shared" si="237"/>
        <v>0</v>
      </c>
      <c r="Q51" s="41">
        <f t="shared" si="237"/>
        <v>0</v>
      </c>
      <c r="R51" s="41">
        <f t="shared" si="237"/>
        <v>0</v>
      </c>
      <c r="S51" s="41">
        <f t="shared" si="237"/>
        <v>0</v>
      </c>
      <c r="T51" s="41">
        <f t="shared" si="237"/>
        <v>0</v>
      </c>
      <c r="U51" s="41">
        <f t="shared" si="237"/>
        <v>0</v>
      </c>
      <c r="V51" s="41">
        <f t="shared" si="237"/>
        <v>0</v>
      </c>
      <c r="W51" s="41">
        <f t="shared" si="237"/>
        <v>0</v>
      </c>
      <c r="X51" s="41">
        <f t="shared" si="237"/>
        <v>0</v>
      </c>
      <c r="Y51" s="41">
        <f t="shared" si="237"/>
        <v>0</v>
      </c>
      <c r="Z51" s="41">
        <f t="shared" si="237"/>
        <v>0</v>
      </c>
      <c r="AA51" s="41">
        <f t="shared" si="237"/>
        <v>0</v>
      </c>
      <c r="AB51" s="41">
        <f t="shared" si="237"/>
        <v>0</v>
      </c>
      <c r="AC51" s="41">
        <f t="shared" si="237"/>
        <v>0</v>
      </c>
      <c r="AD51" s="41">
        <f t="shared" si="237"/>
        <v>0</v>
      </c>
      <c r="AE51" s="41">
        <f t="shared" si="237"/>
        <v>0</v>
      </c>
      <c r="AF51" s="41">
        <f t="shared" si="237"/>
        <v>0</v>
      </c>
      <c r="AG51" s="41">
        <f t="shared" si="237"/>
        <v>0</v>
      </c>
      <c r="AH51" s="41">
        <f t="shared" si="237"/>
        <v>0</v>
      </c>
      <c r="AI51" s="41">
        <f t="shared" si="237"/>
        <v>0</v>
      </c>
      <c r="AJ51" s="41">
        <f t="shared" si="237"/>
        <v>0</v>
      </c>
      <c r="AK51" s="41">
        <f t="shared" si="237"/>
        <v>0</v>
      </c>
      <c r="AL51" s="41">
        <f t="shared" si="237"/>
        <v>0</v>
      </c>
      <c r="AM51" s="41">
        <f t="shared" si="237"/>
        <v>0</v>
      </c>
      <c r="AN51" s="41">
        <f t="shared" si="237"/>
        <v>0</v>
      </c>
      <c r="AO51" s="41">
        <f t="shared" si="237"/>
        <v>0</v>
      </c>
      <c r="AP51" s="41">
        <f t="shared" si="237"/>
        <v>0</v>
      </c>
      <c r="AQ51" s="41">
        <f t="shared" si="237"/>
        <v>0</v>
      </c>
      <c r="AR51" s="41">
        <f t="shared" si="237"/>
        <v>0</v>
      </c>
      <c r="AS51" s="41">
        <f t="shared" si="237"/>
        <v>0</v>
      </c>
      <c r="AT51" s="41">
        <f t="shared" si="237"/>
        <v>0</v>
      </c>
      <c r="AU51" s="41">
        <f t="shared" si="237"/>
        <v>0</v>
      </c>
      <c r="AV51" s="41">
        <f t="shared" si="237"/>
        <v>0</v>
      </c>
      <c r="AW51" s="41">
        <f t="shared" si="237"/>
        <v>0</v>
      </c>
      <c r="AX51" s="41">
        <f t="shared" si="237"/>
        <v>0</v>
      </c>
      <c r="AY51" s="41">
        <f t="shared" si="237"/>
        <v>0</v>
      </c>
      <c r="AZ51" s="41">
        <f t="shared" si="237"/>
        <v>0</v>
      </c>
      <c r="BA51" s="41">
        <f t="shared" si="237"/>
        <v>0</v>
      </c>
      <c r="BB51" s="41">
        <f t="shared" si="237"/>
        <v>0</v>
      </c>
      <c r="BC51" s="41">
        <f t="shared" si="237"/>
        <v>0</v>
      </c>
      <c r="BD51" s="41">
        <f t="shared" si="237"/>
        <v>0</v>
      </c>
      <c r="BE51" s="41">
        <f t="shared" si="237"/>
        <v>0</v>
      </c>
      <c r="BF51" s="41">
        <f t="shared" si="237"/>
        <v>0</v>
      </c>
      <c r="BG51" s="41">
        <f t="shared" si="237"/>
        <v>0</v>
      </c>
      <c r="BH51" s="41">
        <f t="shared" si="237"/>
        <v>0</v>
      </c>
      <c r="BI51" s="41">
        <f t="shared" si="237"/>
        <v>0</v>
      </c>
      <c r="BJ51" s="41">
        <f t="shared" si="237"/>
        <v>0</v>
      </c>
      <c r="BK51" s="41">
        <f t="shared" si="237"/>
        <v>0</v>
      </c>
      <c r="BL51" s="41">
        <f t="shared" si="237"/>
        <v>0</v>
      </c>
      <c r="BM51" s="41">
        <f t="shared" si="237"/>
        <v>0</v>
      </c>
      <c r="BN51" s="41">
        <f t="shared" si="237"/>
        <v>0</v>
      </c>
      <c r="BO51" s="41">
        <f t="shared" si="237"/>
        <v>0</v>
      </c>
      <c r="BP51" s="41">
        <f t="shared" si="237"/>
        <v>0</v>
      </c>
      <c r="BQ51" s="41">
        <f t="shared" si="237"/>
        <v>0</v>
      </c>
      <c r="BR51" s="41">
        <f t="shared" si="237"/>
        <v>0</v>
      </c>
      <c r="BS51" s="41">
        <f t="shared" si="237"/>
        <v>0</v>
      </c>
      <c r="BT51" s="41">
        <f t="shared" si="237"/>
        <v>0</v>
      </c>
      <c r="BU51" s="41">
        <f t="shared" ref="BU51:DC51" si="238">BU$29</f>
        <v>0</v>
      </c>
      <c r="BV51" s="41">
        <f t="shared" si="238"/>
        <v>0</v>
      </c>
      <c r="BW51" s="41">
        <f t="shared" si="238"/>
        <v>0</v>
      </c>
      <c r="BX51" s="41">
        <f t="shared" si="238"/>
        <v>0</v>
      </c>
      <c r="BY51" s="41">
        <f t="shared" si="238"/>
        <v>0</v>
      </c>
      <c r="BZ51" s="41">
        <f t="shared" si="238"/>
        <v>0</v>
      </c>
      <c r="CA51" s="41">
        <f t="shared" si="238"/>
        <v>0</v>
      </c>
      <c r="CB51" s="41">
        <f t="shared" si="238"/>
        <v>0</v>
      </c>
      <c r="CC51" s="41">
        <f t="shared" si="238"/>
        <v>0</v>
      </c>
      <c r="CD51" s="41">
        <f t="shared" si="238"/>
        <v>0</v>
      </c>
      <c r="CE51" s="41">
        <f t="shared" si="238"/>
        <v>0</v>
      </c>
      <c r="CF51" s="41">
        <f t="shared" si="238"/>
        <v>0</v>
      </c>
      <c r="CG51" s="41">
        <f t="shared" si="238"/>
        <v>0</v>
      </c>
      <c r="CH51" s="41">
        <f t="shared" si="238"/>
        <v>0</v>
      </c>
      <c r="CI51" s="41">
        <f t="shared" si="238"/>
        <v>0</v>
      </c>
      <c r="CJ51" s="41">
        <f t="shared" si="238"/>
        <v>0</v>
      </c>
      <c r="CK51" s="41">
        <f t="shared" si="238"/>
        <v>0</v>
      </c>
      <c r="CL51" s="41">
        <f t="shared" si="238"/>
        <v>0</v>
      </c>
      <c r="CM51" s="41">
        <f t="shared" si="238"/>
        <v>0</v>
      </c>
      <c r="CN51" s="41">
        <f t="shared" si="238"/>
        <v>0</v>
      </c>
      <c r="CO51" s="41">
        <f t="shared" si="238"/>
        <v>0</v>
      </c>
      <c r="CP51" s="41">
        <f t="shared" si="238"/>
        <v>0</v>
      </c>
      <c r="CQ51" s="41">
        <f t="shared" si="238"/>
        <v>0</v>
      </c>
      <c r="CR51" s="41">
        <f t="shared" si="238"/>
        <v>0</v>
      </c>
      <c r="CS51" s="41">
        <f t="shared" si="238"/>
        <v>0</v>
      </c>
      <c r="CT51" s="41">
        <f t="shared" si="238"/>
        <v>0</v>
      </c>
      <c r="CU51" s="41">
        <f t="shared" si="238"/>
        <v>0</v>
      </c>
      <c r="CV51" s="41">
        <f t="shared" si="238"/>
        <v>0</v>
      </c>
      <c r="CW51" s="41">
        <f t="shared" si="238"/>
        <v>0</v>
      </c>
      <c r="CX51" s="41">
        <f t="shared" si="238"/>
        <v>0</v>
      </c>
      <c r="CY51" s="41">
        <f t="shared" si="238"/>
        <v>0</v>
      </c>
      <c r="CZ51" s="41">
        <f t="shared" si="238"/>
        <v>0</v>
      </c>
      <c r="DA51" s="41">
        <f t="shared" si="238"/>
        <v>0</v>
      </c>
      <c r="DB51" s="41">
        <f t="shared" si="238"/>
        <v>0</v>
      </c>
      <c r="DC51" s="41">
        <f t="shared" si="238"/>
        <v>0</v>
      </c>
    </row>
    <row r="52" spans="2:107" x14ac:dyDescent="0.35">
      <c r="B52" s="40" t="s">
        <v>95</v>
      </c>
      <c r="H52" s="41">
        <f>-(H51/2)*Inflation_WACC_Taxes_Price!$C$24-MIN(H50,SUM(C51:$C51)*Inflation_WACC_Taxes_Price!$C$24)</f>
        <v>0</v>
      </c>
      <c r="I52" s="41">
        <f>-(I51/2)*Inflation_WACC_Taxes_Price!$C$24-MIN(I50,SUM($C51:H51)*Inflation_WACC_Taxes_Price!$C$24)</f>
        <v>0</v>
      </c>
      <c r="J52" s="41">
        <f>-(J51/2)*Inflation_WACC_Taxes_Price!$C$24-MIN(J50,SUM($C51:I51)*Inflation_WACC_Taxes_Price!$C$24)</f>
        <v>0</v>
      </c>
      <c r="K52" s="41">
        <f>-(K51/2)*Inflation_WACC_Taxes_Price!$C$24-MIN(K50,SUM($C51:J51)*Inflation_WACC_Taxes_Price!$C$24)</f>
        <v>0</v>
      </c>
      <c r="L52" s="41">
        <f>-(L51/2)*Inflation_WACC_Taxes_Price!$C$24-MIN(L50,SUM($C51:K51)*Inflation_WACC_Taxes_Price!$C$24)</f>
        <v>0</v>
      </c>
      <c r="M52" s="41">
        <f>-(M51/2)*Inflation_WACC_Taxes_Price!$C$24-MIN(M50,SUM($C51:L51)*Inflation_WACC_Taxes_Price!$C$24)</f>
        <v>0</v>
      </c>
      <c r="N52" s="41">
        <f>-(N51/2)*Inflation_WACC_Taxes_Price!$C$24-MIN(N50,SUM($C51:M51)*Inflation_WACC_Taxes_Price!$C$24)</f>
        <v>0</v>
      </c>
      <c r="O52" s="41">
        <f>-(O51/2)*Inflation_WACC_Taxes_Price!$C$24-MIN(O50,SUM($C51:N51)*Inflation_WACC_Taxes_Price!$C$24)</f>
        <v>0</v>
      </c>
      <c r="P52" s="41">
        <f>-(P51/2)*Inflation_WACC_Taxes_Price!$C$24-MIN(P50,SUM($C51:O51)*Inflation_WACC_Taxes_Price!$C$24)</f>
        <v>0</v>
      </c>
      <c r="Q52" s="41">
        <f>-(Q51/2)*Inflation_WACC_Taxes_Price!$C$24-MIN(Q50,SUM($C51:P51)*Inflation_WACC_Taxes_Price!$C$24)</f>
        <v>0</v>
      </c>
      <c r="R52" s="41">
        <f>-(R51/2)*Inflation_WACC_Taxes_Price!$C$24-MIN(R50,SUM($C51:Q51)*Inflation_WACC_Taxes_Price!$C$24)</f>
        <v>0</v>
      </c>
      <c r="S52" s="41">
        <f>-(S51/2)*Inflation_WACC_Taxes_Price!$C$24-MIN(S50,SUM($C51:R51)*Inflation_WACC_Taxes_Price!$C$24)</f>
        <v>0</v>
      </c>
      <c r="T52" s="41">
        <f>-(T51/2)*Inflation_WACC_Taxes_Price!$C$24-MIN(T50,SUM($C51:S51)*Inflation_WACC_Taxes_Price!$C$24)</f>
        <v>0</v>
      </c>
      <c r="U52" s="41">
        <f>-(U51/2)*Inflation_WACC_Taxes_Price!$C$24-MIN(U50,SUM($C51:T51)*Inflation_WACC_Taxes_Price!$C$24)</f>
        <v>0</v>
      </c>
      <c r="V52" s="41">
        <f>-(V51/2)*Inflation_WACC_Taxes_Price!$C$24-MIN(V50,SUM($C51:U51)*Inflation_WACC_Taxes_Price!$C$24)</f>
        <v>0</v>
      </c>
      <c r="W52" s="41">
        <f>-(W51/2)*Inflation_WACC_Taxes_Price!$C$24-MIN(W50,SUM($C51:V51)*Inflation_WACC_Taxes_Price!$C$24)</f>
        <v>0</v>
      </c>
      <c r="X52" s="41">
        <f>-(X51/2)*Inflation_WACC_Taxes_Price!$C$24-MIN(X50,SUM($C51:W51)*Inflation_WACC_Taxes_Price!$C$24)</f>
        <v>0</v>
      </c>
      <c r="Y52" s="41">
        <f>-(Y51/2)*Inflation_WACC_Taxes_Price!$C$24-MIN(Y50,SUM($C51:X51)*Inflation_WACC_Taxes_Price!$C$24)</f>
        <v>0</v>
      </c>
      <c r="Z52" s="41">
        <f>-(Z51/2)*Inflation_WACC_Taxes_Price!$C$24-MIN(Z50,SUM($C51:Y51)*Inflation_WACC_Taxes_Price!$C$24)</f>
        <v>0</v>
      </c>
      <c r="AA52" s="41">
        <f>-(AA51/2)*Inflation_WACC_Taxes_Price!$C$24-MIN(AA50,SUM($C51:Z51)*Inflation_WACC_Taxes_Price!$C$24)</f>
        <v>0</v>
      </c>
      <c r="AB52" s="41">
        <f>-(AB51/2)*Inflation_WACC_Taxes_Price!$C$24-MIN(AB50,SUM($C51:AA51)*Inflation_WACC_Taxes_Price!$C$24)</f>
        <v>0</v>
      </c>
      <c r="AC52" s="41">
        <f>-(AC51/2)*Inflation_WACC_Taxes_Price!$C$24-MIN(AC50,SUM($C51:AB51)*Inflation_WACC_Taxes_Price!$C$24)</f>
        <v>0</v>
      </c>
      <c r="AD52" s="41">
        <f>-(AD51/2)*Inflation_WACC_Taxes_Price!$C$24-MIN(AD50,SUM($C51:AC51)*Inflation_WACC_Taxes_Price!$C$24)</f>
        <v>0</v>
      </c>
      <c r="AE52" s="41">
        <f>-(AE51/2)*Inflation_WACC_Taxes_Price!$C$24-MIN(AE50,SUM($C51:AD51)*Inflation_WACC_Taxes_Price!$C$24)</f>
        <v>0</v>
      </c>
      <c r="AF52" s="41">
        <f>-(AF51/2)*Inflation_WACC_Taxes_Price!$C$24-MIN(AF50,SUM($C51:AE51)*Inflation_WACC_Taxes_Price!$C$24)</f>
        <v>0</v>
      </c>
      <c r="AG52" s="41">
        <f>-(AG51/2)*Inflation_WACC_Taxes_Price!$C$24-MIN(AG50,SUM($C51:AF51)*Inflation_WACC_Taxes_Price!$C$24)</f>
        <v>0</v>
      </c>
      <c r="AH52" s="41">
        <f>-(AH51/2)*Inflation_WACC_Taxes_Price!$C$24-MIN(AH50,SUM($C51:AG51)*Inflation_WACC_Taxes_Price!$C$24)</f>
        <v>0</v>
      </c>
      <c r="AI52" s="41">
        <f>-(AI51/2)*Inflation_WACC_Taxes_Price!$C$24-MIN(AI50,SUM($C51:AH51)*Inflation_WACC_Taxes_Price!$C$24)</f>
        <v>0</v>
      </c>
      <c r="AJ52" s="41">
        <f>-(AJ51/2)*Inflation_WACC_Taxes_Price!$C$24-MIN(AJ50,SUM($C51:AI51)*Inflation_WACC_Taxes_Price!$C$24)</f>
        <v>0</v>
      </c>
      <c r="AK52" s="41">
        <f>-(AK51/2)*Inflation_WACC_Taxes_Price!$C$24-MIN(AK50,SUM($C51:AJ51)*Inflation_WACC_Taxes_Price!$C$24)</f>
        <v>0</v>
      </c>
      <c r="AL52" s="41">
        <f>-(AL51/2)*Inflation_WACC_Taxes_Price!$C$24-MIN(AL50,SUM($C51:AK51)*Inflation_WACC_Taxes_Price!$C$24)</f>
        <v>0</v>
      </c>
      <c r="AM52" s="41">
        <f>-(AM51/2)*Inflation_WACC_Taxes_Price!$C$24-MIN(AM50,SUM($C51:AL51)*Inflation_WACC_Taxes_Price!$C$24)</f>
        <v>0</v>
      </c>
      <c r="AN52" s="41">
        <f>-(AN51/2)*Inflation_WACC_Taxes_Price!$C$24-MIN(AN50,SUM($C51:AM51)*Inflation_WACC_Taxes_Price!$C$24)</f>
        <v>0</v>
      </c>
      <c r="AO52" s="41">
        <f>-(AO51/2)*Inflation_WACC_Taxes_Price!$C$24-MIN(AO50,SUM($C51:AN51)*Inflation_WACC_Taxes_Price!$C$24)</f>
        <v>0</v>
      </c>
      <c r="AP52" s="41">
        <f>-(AP51/2)*Inflation_WACC_Taxes_Price!$C$24-MIN(AP50,SUM($C51:AO51)*Inflation_WACC_Taxes_Price!$C$24)</f>
        <v>0</v>
      </c>
      <c r="AQ52" s="41">
        <f>-(AQ51/2)*Inflation_WACC_Taxes_Price!$C$24-MIN(AQ50,SUM($C51:AP51)*Inflation_WACC_Taxes_Price!$C$24)</f>
        <v>0</v>
      </c>
      <c r="AR52" s="41">
        <f>-(AR51/2)*Inflation_WACC_Taxes_Price!$C$24-MIN(AR50,SUM($C51:AQ51)*Inflation_WACC_Taxes_Price!$C$24)</f>
        <v>0</v>
      </c>
      <c r="AS52" s="41">
        <f>-(AS51/2)*Inflation_WACC_Taxes_Price!$C$24-MIN(AS50,SUM($C51:AR51)*Inflation_WACC_Taxes_Price!$C$24)</f>
        <v>0</v>
      </c>
      <c r="AT52" s="41">
        <f>-(AT51/2)*Inflation_WACC_Taxes_Price!$C$24-MIN(AT50,SUM($C51:AS51)*Inflation_WACC_Taxes_Price!$C$24)</f>
        <v>0</v>
      </c>
      <c r="AU52" s="41">
        <f>-(AU51/2)*Inflation_WACC_Taxes_Price!$C$24-MIN(AU50,SUM($C51:AT51)*Inflation_WACC_Taxes_Price!$C$24)</f>
        <v>0</v>
      </c>
      <c r="AV52" s="41">
        <f>-(AV51/2)*Inflation_WACC_Taxes_Price!$C$24-MIN(AV50,SUM($C51:AU51)*Inflation_WACC_Taxes_Price!$C$24)</f>
        <v>0</v>
      </c>
      <c r="AW52" s="41">
        <f>-(AW51/2)*Inflation_WACC_Taxes_Price!$C$24-MIN(AW50,SUM($C51:AV51)*Inflation_WACC_Taxes_Price!$C$24)</f>
        <v>0</v>
      </c>
      <c r="AX52" s="41">
        <f>-(AX51/2)*Inflation_WACC_Taxes_Price!$C$24-MIN(AX50,SUM($C51:AW51)*Inflation_WACC_Taxes_Price!$C$24)</f>
        <v>0</v>
      </c>
      <c r="AY52" s="41">
        <f>-(AY51/2)*Inflation_WACC_Taxes_Price!$C$24-MIN(AY50,SUM($C51:AX51)*Inflation_WACC_Taxes_Price!$C$24)</f>
        <v>0</v>
      </c>
      <c r="AZ52" s="41">
        <f>-(AZ51/2)*Inflation_WACC_Taxes_Price!$C$24-MIN(AZ50,SUM($C51:AY51)*Inflation_WACC_Taxes_Price!$C$24)</f>
        <v>0</v>
      </c>
      <c r="BA52" s="41">
        <f>-(BA51/2)*Inflation_WACC_Taxes_Price!$C$24-MIN(BA50,SUM($C51:AZ51)*Inflation_WACC_Taxes_Price!$C$24)</f>
        <v>0</v>
      </c>
      <c r="BB52" s="41">
        <f>-(BB51/2)*Inflation_WACC_Taxes_Price!$C$24-MIN(BB50,SUM($C51:BA51)*Inflation_WACC_Taxes_Price!$C$24)</f>
        <v>0</v>
      </c>
      <c r="BC52" s="41">
        <f>-(BC51/2)*Inflation_WACC_Taxes_Price!$C$24-MIN(BC50,SUM($C51:BB51)*Inflation_WACC_Taxes_Price!$C$24)</f>
        <v>0</v>
      </c>
      <c r="BD52" s="41">
        <f>-(BD51/2)*Inflation_WACC_Taxes_Price!$C$24-MIN(BD50,SUM($C51:BC51)*Inflation_WACC_Taxes_Price!$C$24)</f>
        <v>0</v>
      </c>
      <c r="BE52" s="41">
        <f>-(BE51/2)*Inflation_WACC_Taxes_Price!$C$24-MIN(BE50,SUM($C51:BD51)*Inflation_WACC_Taxes_Price!$C$24)</f>
        <v>0</v>
      </c>
      <c r="BF52" s="41">
        <f>-(BF51/2)*Inflation_WACC_Taxes_Price!$C$24-MIN(BF50,SUM($C51:BE51)*Inflation_WACC_Taxes_Price!$C$24)</f>
        <v>0</v>
      </c>
      <c r="BG52" s="41">
        <f>-(BG51/2)*Inflation_WACC_Taxes_Price!$C$24-MIN(BG50,SUM($C51:BF51)*Inflation_WACC_Taxes_Price!$C$24)</f>
        <v>0</v>
      </c>
      <c r="BH52" s="41">
        <f>-(BH51/2)*Inflation_WACC_Taxes_Price!$C$24-MIN(BH50,SUM($C51:BG51)*Inflation_WACC_Taxes_Price!$C$24)</f>
        <v>0</v>
      </c>
      <c r="BI52" s="41">
        <f>-(BI51/2)*Inflation_WACC_Taxes_Price!$C$24-MIN(BI50,SUM($C51:BH51)*Inflation_WACC_Taxes_Price!$C$24)</f>
        <v>0</v>
      </c>
      <c r="BJ52" s="41">
        <f>-(BJ51/2)*Inflation_WACC_Taxes_Price!$C$24-MIN(BJ50,SUM($C51:BI51)*Inflation_WACC_Taxes_Price!$C$24)</f>
        <v>0</v>
      </c>
      <c r="BK52" s="41">
        <f>-(BK51/2)*Inflation_WACC_Taxes_Price!$C$24-MIN(BK50,SUM($C51:BJ51)*Inflation_WACC_Taxes_Price!$C$24)</f>
        <v>0</v>
      </c>
      <c r="BL52" s="41">
        <f>-(BL51/2)*Inflation_WACC_Taxes_Price!$C$24-MIN(BL50,SUM($C51:BK51)*Inflation_WACC_Taxes_Price!$C$24)</f>
        <v>0</v>
      </c>
      <c r="BM52" s="41">
        <f>-(BM51/2)*Inflation_WACC_Taxes_Price!$C$24-MIN(BM50,SUM($C51:BL51)*Inflation_WACC_Taxes_Price!$C$24)</f>
        <v>0</v>
      </c>
      <c r="BN52" s="41">
        <f>-(BN51/2)*Inflation_WACC_Taxes_Price!$C$24-MIN(BN50,SUM($C51:BM51)*Inflation_WACC_Taxes_Price!$C$24)</f>
        <v>0</v>
      </c>
      <c r="BO52" s="41">
        <f>-(BO51/2)*Inflation_WACC_Taxes_Price!$C$24-MIN(BO50,SUM($C51:BN51)*Inflation_WACC_Taxes_Price!$C$24)</f>
        <v>0</v>
      </c>
      <c r="BP52" s="41">
        <f>-(BP51/2)*Inflation_WACC_Taxes_Price!$C$24-MIN(BP50,SUM($C51:BO51)*Inflation_WACC_Taxes_Price!$C$24)</f>
        <v>0</v>
      </c>
      <c r="BQ52" s="41">
        <f>-(BQ51/2)*Inflation_WACC_Taxes_Price!$C$24-MIN(BQ50,SUM($C51:BP51)*Inflation_WACC_Taxes_Price!$C$24)</f>
        <v>0</v>
      </c>
      <c r="BR52" s="41">
        <f>-(BR51/2)*Inflation_WACC_Taxes_Price!$C$24-MIN(BR50,SUM($C51:BQ51)*Inflation_WACC_Taxes_Price!$C$24)</f>
        <v>0</v>
      </c>
      <c r="BS52" s="41">
        <f>-(BS51/2)*Inflation_WACC_Taxes_Price!$C$24-MIN(BS50,SUM($C51:BR51)*Inflation_WACC_Taxes_Price!$C$24)</f>
        <v>0</v>
      </c>
      <c r="BT52" s="41">
        <f>-(BT51/2)*Inflation_WACC_Taxes_Price!$C$24-MIN(BT50,SUM($C51:BS51)*Inflation_WACC_Taxes_Price!$C$24)</f>
        <v>0</v>
      </c>
      <c r="BU52" s="41">
        <f>-(BU51/2)*Inflation_WACC_Taxes_Price!$C$24-MIN(BU50,SUM($C51:BT51)*Inflation_WACC_Taxes_Price!$C$24)</f>
        <v>0</v>
      </c>
      <c r="BV52" s="41">
        <f>-(BV51/2)*Inflation_WACC_Taxes_Price!$C$24-MIN(BV50,SUM($C51:BU51)*Inflation_WACC_Taxes_Price!$C$24)</f>
        <v>0</v>
      </c>
      <c r="BW52" s="41">
        <f>-(BW51/2)*Inflation_WACC_Taxes_Price!$C$24-MIN(BW50,SUM($C51:BV51)*Inflation_WACC_Taxes_Price!$C$24)</f>
        <v>0</v>
      </c>
      <c r="BX52" s="41">
        <f>-(BX51/2)*Inflation_WACC_Taxes_Price!$C$24-MIN(BX50,SUM($C51:BW51)*Inflation_WACC_Taxes_Price!$C$24)</f>
        <v>0</v>
      </c>
      <c r="BY52" s="41">
        <f>-(BY51/2)*Inflation_WACC_Taxes_Price!$C$24-MIN(BY50,SUM($C51:BX51)*Inflation_WACC_Taxes_Price!$C$24)</f>
        <v>0</v>
      </c>
      <c r="BZ52" s="41">
        <f>-(BZ51/2)*Inflation_WACC_Taxes_Price!$C$24-MIN(BZ50,SUM($C51:BY51)*Inflation_WACC_Taxes_Price!$C$24)</f>
        <v>0</v>
      </c>
      <c r="CA52" s="41">
        <f>-(CA51/2)*Inflation_WACC_Taxes_Price!$C$24-MIN(CA50,SUM($C51:BZ51)*Inflation_WACC_Taxes_Price!$C$24)</f>
        <v>0</v>
      </c>
      <c r="CB52" s="41">
        <f>-(CB51/2)*Inflation_WACC_Taxes_Price!$C$24-MIN(CB50,SUM($C51:CA51)*Inflation_WACC_Taxes_Price!$C$24)</f>
        <v>0</v>
      </c>
      <c r="CC52" s="41">
        <f>-(CC51/2)*Inflation_WACC_Taxes_Price!$C$24-MIN(CC50,SUM($C51:CB51)*Inflation_WACC_Taxes_Price!$C$24)</f>
        <v>0</v>
      </c>
      <c r="CD52" s="41">
        <f>-(CD51/2)*Inflation_WACC_Taxes_Price!$C$24-MIN(CD50,SUM($C51:CC51)*Inflation_WACC_Taxes_Price!$C$24)</f>
        <v>0</v>
      </c>
      <c r="CE52" s="41">
        <f>-(CE51/2)*Inflation_WACC_Taxes_Price!$C$24-MIN(CE50,SUM($C51:CD51)*Inflation_WACC_Taxes_Price!$C$24)</f>
        <v>0</v>
      </c>
      <c r="CF52" s="41">
        <f>-(CF51/2)*Inflation_WACC_Taxes_Price!$C$24-MIN(CF50,SUM($C51:CE51)*Inflation_WACC_Taxes_Price!$C$24)</f>
        <v>0</v>
      </c>
      <c r="CG52" s="41">
        <f>-(CG51/2)*Inflation_WACC_Taxes_Price!$C$24-MIN(CG50,SUM($C51:CF51)*Inflation_WACC_Taxes_Price!$C$24)</f>
        <v>0</v>
      </c>
      <c r="CH52" s="41">
        <f>-(CH51/2)*Inflation_WACC_Taxes_Price!$C$24-MIN(CH50,SUM($C51:CG51)*Inflation_WACC_Taxes_Price!$C$24)</f>
        <v>0</v>
      </c>
      <c r="CI52" s="41">
        <f>-(CI51/2)*Inflation_WACC_Taxes_Price!$C$24-MIN(CI50,SUM($C51:CH51)*Inflation_WACC_Taxes_Price!$C$24)</f>
        <v>0</v>
      </c>
      <c r="CJ52" s="41">
        <f>-(CJ51/2)*Inflation_WACC_Taxes_Price!$C$24-MIN(CJ50,SUM($C51:CI51)*Inflation_WACC_Taxes_Price!$C$24)</f>
        <v>0</v>
      </c>
      <c r="CK52" s="41">
        <f>-(CK51/2)*Inflation_WACC_Taxes_Price!$C$24-MIN(CK50,SUM($C51:CJ51)*Inflation_WACC_Taxes_Price!$C$24)</f>
        <v>0</v>
      </c>
      <c r="CL52" s="41">
        <f>-(CL51/2)*Inflation_WACC_Taxes_Price!$C$24-MIN(CL50,SUM($C51:CK51)*Inflation_WACC_Taxes_Price!$C$24)</f>
        <v>0</v>
      </c>
      <c r="CM52" s="41">
        <f>-(CM51/2)*Inflation_WACC_Taxes_Price!$C$24-MIN(CM50,SUM($C51:CL51)*Inflation_WACC_Taxes_Price!$C$24)</f>
        <v>0</v>
      </c>
      <c r="CN52" s="41">
        <f>-(CN51/2)*Inflation_WACC_Taxes_Price!$C$24-MIN(CN50,SUM($C51:CM51)*Inflation_WACC_Taxes_Price!$C$24)</f>
        <v>0</v>
      </c>
      <c r="CO52" s="41">
        <f>-(CO51/2)*Inflation_WACC_Taxes_Price!$C$24-MIN(CO50,SUM($C51:CN51)*Inflation_WACC_Taxes_Price!$C$24)</f>
        <v>0</v>
      </c>
      <c r="CP52" s="41">
        <f>-(CP51/2)*Inflation_WACC_Taxes_Price!$C$24-MIN(CP50,SUM($C51:CO51)*Inflation_WACC_Taxes_Price!$C$24)</f>
        <v>0</v>
      </c>
      <c r="CQ52" s="41">
        <f>-(CQ51/2)*Inflation_WACC_Taxes_Price!$C$24-MIN(CQ50,SUM($C51:CP51)*Inflation_WACC_Taxes_Price!$C$24)</f>
        <v>0</v>
      </c>
      <c r="CR52" s="41">
        <f>-(CR51/2)*Inflation_WACC_Taxes_Price!$C$24-MIN(CR50,SUM($C51:CQ51)*Inflation_WACC_Taxes_Price!$C$24)</f>
        <v>0</v>
      </c>
      <c r="CS52" s="41">
        <f>-(CS51/2)*Inflation_WACC_Taxes_Price!$C$24-MIN(CS50,SUM($C51:CR51)*Inflation_WACC_Taxes_Price!$C$24)</f>
        <v>0</v>
      </c>
      <c r="CT52" s="41">
        <f>-(CT51/2)*Inflation_WACC_Taxes_Price!$C$24-MIN(CT50,SUM($C51:CS51)*Inflation_WACC_Taxes_Price!$C$24)</f>
        <v>0</v>
      </c>
      <c r="CU52" s="41">
        <f>-(CU51/2)*Inflation_WACC_Taxes_Price!$C$24-MIN(CU50,SUM($C51:CT51)*Inflation_WACC_Taxes_Price!$C$24)</f>
        <v>0</v>
      </c>
      <c r="CV52" s="41">
        <f>-(CV51/2)*Inflation_WACC_Taxes_Price!$C$24-MIN(CV50,SUM($C51:CU51)*Inflation_WACC_Taxes_Price!$C$24)</f>
        <v>0</v>
      </c>
      <c r="CW52" s="41">
        <f>-(CW51/2)*Inflation_WACC_Taxes_Price!$C$24-MIN(CW50,SUM($C51:CV51)*Inflation_WACC_Taxes_Price!$C$24)</f>
        <v>0</v>
      </c>
      <c r="CX52" s="41">
        <f>-(CX51/2)*Inflation_WACC_Taxes_Price!$C$24-MIN(CX50,SUM($C51:CW51)*Inflation_WACC_Taxes_Price!$C$24)</f>
        <v>0</v>
      </c>
      <c r="CY52" s="41">
        <f>-(CY51/2)*Inflation_WACC_Taxes_Price!$C$24-MIN(CY50,SUM($C51:CX51)*Inflation_WACC_Taxes_Price!$C$24)</f>
        <v>0</v>
      </c>
      <c r="CZ52" s="41">
        <f>-(CZ51/2)*Inflation_WACC_Taxes_Price!$C$24-MIN(CZ50,SUM($C51:CY51)*Inflation_WACC_Taxes_Price!$C$24)</f>
        <v>0</v>
      </c>
      <c r="DA52" s="41">
        <f>-(DA51/2)*Inflation_WACC_Taxes_Price!$C$24-MIN(DA50,SUM($C51:CZ51)*Inflation_WACC_Taxes_Price!$C$24)</f>
        <v>0</v>
      </c>
      <c r="DB52" s="41">
        <f>-(DB51/2)*Inflation_WACC_Taxes_Price!$C$24-MIN(DB50,SUM($C51:DA51)*Inflation_WACC_Taxes_Price!$C$24)</f>
        <v>0</v>
      </c>
      <c r="DC52" s="41">
        <f>-(DC51/2)*Inflation_WACC_Taxes_Price!$C$24-MIN(DC50,SUM($C51:DB51)*Inflation_WACC_Taxes_Price!$C$24)</f>
        <v>0</v>
      </c>
    </row>
    <row r="53" spans="2:107" x14ac:dyDescent="0.35">
      <c r="B53" s="40" t="s">
        <v>107</v>
      </c>
      <c r="H53" s="41">
        <f>H50+H51+H52</f>
        <v>0</v>
      </c>
      <c r="I53" s="41">
        <f>I50+I51+I52</f>
        <v>0</v>
      </c>
      <c r="J53" s="41">
        <f t="shared" ref="J53" si="239">J50+J51+J52</f>
        <v>0</v>
      </c>
      <c r="K53" s="41">
        <f t="shared" ref="K53" si="240">K50+K51+K52</f>
        <v>0</v>
      </c>
      <c r="L53" s="41">
        <f t="shared" ref="L53" si="241">L50+L51+L52</f>
        <v>0</v>
      </c>
      <c r="M53" s="41">
        <f t="shared" ref="M53" si="242">M50+M51+M52</f>
        <v>0</v>
      </c>
      <c r="N53" s="41">
        <f t="shared" ref="N53" si="243">N50+N51+N52</f>
        <v>0</v>
      </c>
      <c r="O53" s="41">
        <f t="shared" ref="O53" si="244">O50+O51+O52</f>
        <v>0</v>
      </c>
      <c r="P53" s="41">
        <f t="shared" ref="P53" si="245">P50+P51+P52</f>
        <v>0</v>
      </c>
      <c r="Q53" s="41">
        <f t="shared" ref="Q53" si="246">Q50+Q51+Q52</f>
        <v>0</v>
      </c>
      <c r="R53" s="41">
        <f t="shared" ref="R53" si="247">R50+R51+R52</f>
        <v>0</v>
      </c>
      <c r="S53" s="41">
        <f t="shared" ref="S53" si="248">S50+S51+S52</f>
        <v>0</v>
      </c>
      <c r="T53" s="41">
        <f t="shared" ref="T53" si="249">T50+T51+T52</f>
        <v>0</v>
      </c>
      <c r="U53" s="41">
        <f t="shared" ref="U53" si="250">U50+U51+U52</f>
        <v>0</v>
      </c>
      <c r="V53" s="41">
        <f t="shared" ref="V53" si="251">V50+V51+V52</f>
        <v>0</v>
      </c>
      <c r="W53" s="41">
        <f t="shared" ref="W53" si="252">W50+W51+W52</f>
        <v>0</v>
      </c>
      <c r="X53" s="41">
        <f t="shared" ref="X53" si="253">X50+X51+X52</f>
        <v>0</v>
      </c>
      <c r="Y53" s="41">
        <f t="shared" ref="Y53" si="254">Y50+Y51+Y52</f>
        <v>0</v>
      </c>
      <c r="Z53" s="41">
        <f t="shared" ref="Z53" si="255">Z50+Z51+Z52</f>
        <v>0</v>
      </c>
      <c r="AA53" s="41">
        <f t="shared" ref="AA53" si="256">AA50+AA51+AA52</f>
        <v>0</v>
      </c>
      <c r="AB53" s="41">
        <f t="shared" ref="AB53" si="257">AB50+AB51+AB52</f>
        <v>0</v>
      </c>
      <c r="AC53" s="41">
        <f t="shared" ref="AC53" si="258">AC50+AC51+AC52</f>
        <v>0</v>
      </c>
      <c r="AD53" s="41">
        <f t="shared" ref="AD53" si="259">AD50+AD51+AD52</f>
        <v>0</v>
      </c>
      <c r="AE53" s="41">
        <f t="shared" ref="AE53" si="260">AE50+AE51+AE52</f>
        <v>0</v>
      </c>
      <c r="AF53" s="41">
        <f t="shared" ref="AF53" si="261">AF50+AF51+AF52</f>
        <v>0</v>
      </c>
      <c r="AG53" s="41">
        <f t="shared" ref="AG53" si="262">AG50+AG51+AG52</f>
        <v>0</v>
      </c>
      <c r="AH53" s="41">
        <f t="shared" ref="AH53" si="263">AH50+AH51+AH52</f>
        <v>0</v>
      </c>
      <c r="AI53" s="41">
        <f t="shared" ref="AI53" si="264">AI50+AI51+AI52</f>
        <v>0</v>
      </c>
      <c r="AJ53" s="41">
        <f t="shared" ref="AJ53" si="265">AJ50+AJ51+AJ52</f>
        <v>0</v>
      </c>
      <c r="AK53" s="41">
        <f t="shared" ref="AK53" si="266">AK50+AK51+AK52</f>
        <v>0</v>
      </c>
      <c r="AL53" s="41">
        <f t="shared" ref="AL53" si="267">AL50+AL51+AL52</f>
        <v>0</v>
      </c>
      <c r="AM53" s="41">
        <f t="shared" ref="AM53" si="268">AM50+AM51+AM52</f>
        <v>0</v>
      </c>
      <c r="AN53" s="41">
        <f t="shared" ref="AN53" si="269">AN50+AN51+AN52</f>
        <v>0</v>
      </c>
      <c r="AO53" s="41">
        <f t="shared" ref="AO53" si="270">AO50+AO51+AO52</f>
        <v>0</v>
      </c>
      <c r="AP53" s="41">
        <f t="shared" ref="AP53" si="271">AP50+AP51+AP52</f>
        <v>0</v>
      </c>
      <c r="AQ53" s="41">
        <f t="shared" ref="AQ53" si="272">AQ50+AQ51+AQ52</f>
        <v>0</v>
      </c>
      <c r="AR53" s="41">
        <f t="shared" ref="AR53" si="273">AR50+AR51+AR52</f>
        <v>0</v>
      </c>
      <c r="AS53" s="41">
        <f t="shared" ref="AS53" si="274">AS50+AS51+AS52</f>
        <v>0</v>
      </c>
      <c r="AT53" s="41">
        <f t="shared" ref="AT53" si="275">AT50+AT51+AT52</f>
        <v>0</v>
      </c>
      <c r="AU53" s="41">
        <f t="shared" ref="AU53" si="276">AU50+AU51+AU52</f>
        <v>0</v>
      </c>
      <c r="AV53" s="41">
        <f t="shared" ref="AV53" si="277">AV50+AV51+AV52</f>
        <v>0</v>
      </c>
      <c r="AW53" s="41">
        <f t="shared" ref="AW53" si="278">AW50+AW51+AW52</f>
        <v>0</v>
      </c>
      <c r="AX53" s="41">
        <f t="shared" ref="AX53" si="279">AX50+AX51+AX52</f>
        <v>0</v>
      </c>
      <c r="AY53" s="41">
        <f t="shared" ref="AY53" si="280">AY50+AY51+AY52</f>
        <v>0</v>
      </c>
      <c r="AZ53" s="41">
        <f t="shared" ref="AZ53" si="281">AZ50+AZ51+AZ52</f>
        <v>0</v>
      </c>
      <c r="BA53" s="41">
        <f t="shared" ref="BA53" si="282">BA50+BA51+BA52</f>
        <v>0</v>
      </c>
      <c r="BB53" s="41">
        <f t="shared" ref="BB53" si="283">BB50+BB51+BB52</f>
        <v>0</v>
      </c>
      <c r="BC53" s="41">
        <f t="shared" ref="BC53" si="284">BC50+BC51+BC52</f>
        <v>0</v>
      </c>
      <c r="BD53" s="41">
        <f t="shared" ref="BD53" si="285">BD50+BD51+BD52</f>
        <v>0</v>
      </c>
      <c r="BE53" s="41">
        <f t="shared" ref="BE53" si="286">BE50+BE51+BE52</f>
        <v>0</v>
      </c>
      <c r="BF53" s="41">
        <f t="shared" ref="BF53" si="287">BF50+BF51+BF52</f>
        <v>0</v>
      </c>
      <c r="BG53" s="41">
        <f t="shared" ref="BG53" si="288">BG50+BG51+BG52</f>
        <v>0</v>
      </c>
      <c r="BH53" s="41">
        <f t="shared" ref="BH53" si="289">BH50+BH51+BH52</f>
        <v>0</v>
      </c>
      <c r="BI53" s="41">
        <f t="shared" ref="BI53" si="290">BI50+BI51+BI52</f>
        <v>0</v>
      </c>
      <c r="BJ53" s="41">
        <f t="shared" ref="BJ53" si="291">BJ50+BJ51+BJ52</f>
        <v>0</v>
      </c>
      <c r="BK53" s="41">
        <f t="shared" ref="BK53" si="292">BK50+BK51+BK52</f>
        <v>0</v>
      </c>
      <c r="BL53" s="41">
        <f t="shared" ref="BL53" si="293">BL50+BL51+BL52</f>
        <v>0</v>
      </c>
      <c r="BM53" s="41">
        <f t="shared" ref="BM53" si="294">BM50+BM51+BM52</f>
        <v>0</v>
      </c>
      <c r="BN53" s="41">
        <f t="shared" ref="BN53" si="295">BN50+BN51+BN52</f>
        <v>0</v>
      </c>
      <c r="BO53" s="41">
        <f t="shared" ref="BO53" si="296">BO50+BO51+BO52</f>
        <v>0</v>
      </c>
      <c r="BP53" s="41">
        <f t="shared" ref="BP53" si="297">BP50+BP51+BP52</f>
        <v>0</v>
      </c>
      <c r="BQ53" s="41">
        <f t="shared" ref="BQ53" si="298">BQ50+BQ51+BQ52</f>
        <v>0</v>
      </c>
      <c r="BR53" s="41">
        <f t="shared" ref="BR53" si="299">BR50+BR51+BR52</f>
        <v>0</v>
      </c>
      <c r="BS53" s="41">
        <f t="shared" ref="BS53" si="300">BS50+BS51+BS52</f>
        <v>0</v>
      </c>
      <c r="BT53" s="41">
        <f t="shared" ref="BT53" si="301">BT50+BT51+BT52</f>
        <v>0</v>
      </c>
      <c r="BU53" s="41">
        <f t="shared" ref="BU53" si="302">BU50+BU51+BU52</f>
        <v>0</v>
      </c>
      <c r="BV53" s="41">
        <f t="shared" ref="BV53" si="303">BV50+BV51+BV52</f>
        <v>0</v>
      </c>
      <c r="BW53" s="41">
        <f t="shared" ref="BW53" si="304">BW50+BW51+BW52</f>
        <v>0</v>
      </c>
      <c r="BX53" s="41">
        <f t="shared" ref="BX53" si="305">BX50+BX51+BX52</f>
        <v>0</v>
      </c>
      <c r="BY53" s="41">
        <f t="shared" ref="BY53" si="306">BY50+BY51+BY52</f>
        <v>0</v>
      </c>
      <c r="BZ53" s="41">
        <f t="shared" ref="BZ53" si="307">BZ50+BZ51+BZ52</f>
        <v>0</v>
      </c>
      <c r="CA53" s="41">
        <f t="shared" ref="CA53" si="308">CA50+CA51+CA52</f>
        <v>0</v>
      </c>
      <c r="CB53" s="41">
        <f t="shared" ref="CB53" si="309">CB50+CB51+CB52</f>
        <v>0</v>
      </c>
      <c r="CC53" s="41">
        <f t="shared" ref="CC53" si="310">CC50+CC51+CC52</f>
        <v>0</v>
      </c>
      <c r="CD53" s="41">
        <f t="shared" ref="CD53" si="311">CD50+CD51+CD52</f>
        <v>0</v>
      </c>
      <c r="CE53" s="41">
        <f t="shared" ref="CE53" si="312">CE50+CE51+CE52</f>
        <v>0</v>
      </c>
      <c r="CF53" s="41">
        <f t="shared" ref="CF53" si="313">CF50+CF51+CF52</f>
        <v>0</v>
      </c>
      <c r="CG53" s="41">
        <f t="shared" ref="CG53" si="314">CG50+CG51+CG52</f>
        <v>0</v>
      </c>
      <c r="CH53" s="41">
        <f t="shared" ref="CH53" si="315">CH50+CH51+CH52</f>
        <v>0</v>
      </c>
      <c r="CI53" s="41">
        <f t="shared" ref="CI53" si="316">CI50+CI51+CI52</f>
        <v>0</v>
      </c>
      <c r="CJ53" s="41">
        <f t="shared" ref="CJ53" si="317">CJ50+CJ51+CJ52</f>
        <v>0</v>
      </c>
      <c r="CK53" s="41">
        <f t="shared" ref="CK53" si="318">CK50+CK51+CK52</f>
        <v>0</v>
      </c>
      <c r="CL53" s="41">
        <f t="shared" ref="CL53" si="319">CL50+CL51+CL52</f>
        <v>0</v>
      </c>
      <c r="CM53" s="41">
        <f t="shared" ref="CM53" si="320">CM50+CM51+CM52</f>
        <v>0</v>
      </c>
      <c r="CN53" s="41">
        <f t="shared" ref="CN53" si="321">CN50+CN51+CN52</f>
        <v>0</v>
      </c>
      <c r="CO53" s="41">
        <f t="shared" ref="CO53" si="322">CO50+CO51+CO52</f>
        <v>0</v>
      </c>
      <c r="CP53" s="41">
        <f t="shared" ref="CP53" si="323">CP50+CP51+CP52</f>
        <v>0</v>
      </c>
      <c r="CQ53" s="41">
        <f t="shared" ref="CQ53" si="324">CQ50+CQ51+CQ52</f>
        <v>0</v>
      </c>
      <c r="CR53" s="41">
        <f t="shared" ref="CR53" si="325">CR50+CR51+CR52</f>
        <v>0</v>
      </c>
      <c r="CS53" s="41">
        <f t="shared" ref="CS53" si="326">CS50+CS51+CS52</f>
        <v>0</v>
      </c>
      <c r="CT53" s="41">
        <f t="shared" ref="CT53" si="327">CT50+CT51+CT52</f>
        <v>0</v>
      </c>
      <c r="CU53" s="41">
        <f t="shared" ref="CU53" si="328">CU50+CU51+CU52</f>
        <v>0</v>
      </c>
      <c r="CV53" s="41">
        <f t="shared" ref="CV53" si="329">CV50+CV51+CV52</f>
        <v>0</v>
      </c>
      <c r="CW53" s="41">
        <f t="shared" ref="CW53" si="330">CW50+CW51+CW52</f>
        <v>0</v>
      </c>
      <c r="CX53" s="41">
        <f t="shared" ref="CX53" si="331">CX50+CX51+CX52</f>
        <v>0</v>
      </c>
      <c r="CY53" s="41">
        <f t="shared" ref="CY53" si="332">CY50+CY51+CY52</f>
        <v>0</v>
      </c>
      <c r="CZ53" s="41">
        <f t="shared" ref="CZ53" si="333">CZ50+CZ51+CZ52</f>
        <v>0</v>
      </c>
      <c r="DA53" s="41">
        <f t="shared" ref="DA53" si="334">DA50+DA51+DA52</f>
        <v>0</v>
      </c>
      <c r="DB53" s="41">
        <f t="shared" ref="DB53" si="335">DB50+DB51+DB52</f>
        <v>0</v>
      </c>
      <c r="DC53" s="41">
        <f t="shared" ref="DC53" si="336">DC50+DC51+DC52</f>
        <v>0</v>
      </c>
    </row>
    <row r="54" spans="2:107" x14ac:dyDescent="0.35">
      <c r="B54" s="40"/>
    </row>
    <row r="55" spans="2:107" x14ac:dyDescent="0.35">
      <c r="B55" t="str">
        <f>B$29</f>
        <v>Melbourne MS</v>
      </c>
    </row>
    <row r="56" spans="2:107" x14ac:dyDescent="0.35">
      <c r="B56" s="40" t="s">
        <v>102</v>
      </c>
      <c r="H56" s="41">
        <f>C59</f>
        <v>0</v>
      </c>
      <c r="I56" s="41">
        <f>H59</f>
        <v>0</v>
      </c>
      <c r="J56" s="41">
        <f t="shared" ref="J56:BU56" si="337">I59</f>
        <v>0</v>
      </c>
      <c r="K56" s="41">
        <f t="shared" si="337"/>
        <v>0</v>
      </c>
      <c r="L56" s="41">
        <f t="shared" si="337"/>
        <v>0</v>
      </c>
      <c r="M56" s="41">
        <f t="shared" si="337"/>
        <v>0</v>
      </c>
      <c r="N56" s="41">
        <f t="shared" si="337"/>
        <v>0</v>
      </c>
      <c r="O56" s="41">
        <f t="shared" si="337"/>
        <v>0</v>
      </c>
      <c r="P56" s="41">
        <f t="shared" si="337"/>
        <v>0</v>
      </c>
      <c r="Q56" s="41">
        <f t="shared" si="337"/>
        <v>0</v>
      </c>
      <c r="R56" s="41">
        <f t="shared" si="337"/>
        <v>0</v>
      </c>
      <c r="S56" s="41">
        <f t="shared" si="337"/>
        <v>0</v>
      </c>
      <c r="T56" s="41">
        <f t="shared" si="337"/>
        <v>0</v>
      </c>
      <c r="U56" s="41">
        <f t="shared" si="337"/>
        <v>0</v>
      </c>
      <c r="V56" s="41">
        <f t="shared" si="337"/>
        <v>0</v>
      </c>
      <c r="W56" s="41">
        <f t="shared" si="337"/>
        <v>0</v>
      </c>
      <c r="X56" s="41">
        <f t="shared" si="337"/>
        <v>0</v>
      </c>
      <c r="Y56" s="41">
        <f t="shared" si="337"/>
        <v>0</v>
      </c>
      <c r="Z56" s="41">
        <f t="shared" si="337"/>
        <v>0</v>
      </c>
      <c r="AA56" s="41">
        <f t="shared" si="337"/>
        <v>0</v>
      </c>
      <c r="AB56" s="41">
        <f t="shared" si="337"/>
        <v>0</v>
      </c>
      <c r="AC56" s="41">
        <f t="shared" si="337"/>
        <v>0</v>
      </c>
      <c r="AD56" s="41">
        <f t="shared" si="337"/>
        <v>0</v>
      </c>
      <c r="AE56" s="41">
        <f t="shared" si="337"/>
        <v>0</v>
      </c>
      <c r="AF56" s="41">
        <f t="shared" si="337"/>
        <v>0</v>
      </c>
      <c r="AG56" s="41">
        <f t="shared" si="337"/>
        <v>0</v>
      </c>
      <c r="AH56" s="41">
        <f t="shared" si="337"/>
        <v>0</v>
      </c>
      <c r="AI56" s="41">
        <f t="shared" si="337"/>
        <v>0</v>
      </c>
      <c r="AJ56" s="41">
        <f t="shared" si="337"/>
        <v>0</v>
      </c>
      <c r="AK56" s="41">
        <f t="shared" si="337"/>
        <v>0</v>
      </c>
      <c r="AL56" s="41">
        <f t="shared" si="337"/>
        <v>0</v>
      </c>
      <c r="AM56" s="41">
        <f t="shared" si="337"/>
        <v>0</v>
      </c>
      <c r="AN56" s="41">
        <f t="shared" si="337"/>
        <v>0</v>
      </c>
      <c r="AO56" s="41">
        <f t="shared" si="337"/>
        <v>0</v>
      </c>
      <c r="AP56" s="41">
        <f t="shared" si="337"/>
        <v>0</v>
      </c>
      <c r="AQ56" s="41">
        <f t="shared" si="337"/>
        <v>0</v>
      </c>
      <c r="AR56" s="41">
        <f t="shared" si="337"/>
        <v>0</v>
      </c>
      <c r="AS56" s="41">
        <f t="shared" si="337"/>
        <v>0</v>
      </c>
      <c r="AT56" s="41">
        <f t="shared" si="337"/>
        <v>0</v>
      </c>
      <c r="AU56" s="41">
        <f t="shared" si="337"/>
        <v>0</v>
      </c>
      <c r="AV56" s="41">
        <f t="shared" si="337"/>
        <v>0</v>
      </c>
      <c r="AW56" s="41">
        <f t="shared" si="337"/>
        <v>0</v>
      </c>
      <c r="AX56" s="41">
        <f t="shared" si="337"/>
        <v>0</v>
      </c>
      <c r="AY56" s="41">
        <f t="shared" si="337"/>
        <v>0</v>
      </c>
      <c r="AZ56" s="41">
        <f t="shared" si="337"/>
        <v>0</v>
      </c>
      <c r="BA56" s="41">
        <f t="shared" si="337"/>
        <v>0</v>
      </c>
      <c r="BB56" s="41">
        <f t="shared" si="337"/>
        <v>0</v>
      </c>
      <c r="BC56" s="41">
        <f t="shared" si="337"/>
        <v>0</v>
      </c>
      <c r="BD56" s="41">
        <f t="shared" si="337"/>
        <v>0</v>
      </c>
      <c r="BE56" s="41">
        <f t="shared" si="337"/>
        <v>0</v>
      </c>
      <c r="BF56" s="41">
        <f t="shared" si="337"/>
        <v>0</v>
      </c>
      <c r="BG56" s="41">
        <f t="shared" si="337"/>
        <v>0</v>
      </c>
      <c r="BH56" s="41">
        <f t="shared" si="337"/>
        <v>0</v>
      </c>
      <c r="BI56" s="41">
        <f t="shared" si="337"/>
        <v>0</v>
      </c>
      <c r="BJ56" s="41">
        <f t="shared" si="337"/>
        <v>0</v>
      </c>
      <c r="BK56" s="41">
        <f t="shared" si="337"/>
        <v>0</v>
      </c>
      <c r="BL56" s="41">
        <f t="shared" si="337"/>
        <v>0</v>
      </c>
      <c r="BM56" s="41">
        <f t="shared" si="337"/>
        <v>0</v>
      </c>
      <c r="BN56" s="41">
        <f t="shared" si="337"/>
        <v>0</v>
      </c>
      <c r="BO56" s="41">
        <f t="shared" si="337"/>
        <v>0</v>
      </c>
      <c r="BP56" s="41">
        <f t="shared" si="337"/>
        <v>0</v>
      </c>
      <c r="BQ56" s="41">
        <f t="shared" si="337"/>
        <v>0</v>
      </c>
      <c r="BR56" s="41">
        <f t="shared" si="337"/>
        <v>0</v>
      </c>
      <c r="BS56" s="41">
        <f t="shared" si="337"/>
        <v>0</v>
      </c>
      <c r="BT56" s="41">
        <f t="shared" si="337"/>
        <v>0</v>
      </c>
      <c r="BU56" s="41">
        <f t="shared" si="337"/>
        <v>0</v>
      </c>
      <c r="BV56" s="41">
        <f t="shared" ref="BV56:DC56" si="338">BU59</f>
        <v>0</v>
      </c>
      <c r="BW56" s="41">
        <f t="shared" si="338"/>
        <v>0</v>
      </c>
      <c r="BX56" s="41">
        <f t="shared" si="338"/>
        <v>0</v>
      </c>
      <c r="BY56" s="41">
        <f t="shared" si="338"/>
        <v>0</v>
      </c>
      <c r="BZ56" s="41">
        <f t="shared" si="338"/>
        <v>0</v>
      </c>
      <c r="CA56" s="41">
        <f t="shared" si="338"/>
        <v>0</v>
      </c>
      <c r="CB56" s="41">
        <f t="shared" si="338"/>
        <v>0</v>
      </c>
      <c r="CC56" s="41">
        <f t="shared" si="338"/>
        <v>0</v>
      </c>
      <c r="CD56" s="41">
        <f t="shared" si="338"/>
        <v>0</v>
      </c>
      <c r="CE56" s="41">
        <f t="shared" si="338"/>
        <v>0</v>
      </c>
      <c r="CF56" s="41">
        <f t="shared" si="338"/>
        <v>0</v>
      </c>
      <c r="CG56" s="41">
        <f t="shared" si="338"/>
        <v>0</v>
      </c>
      <c r="CH56" s="41">
        <f t="shared" si="338"/>
        <v>0</v>
      </c>
      <c r="CI56" s="41">
        <f t="shared" si="338"/>
        <v>0</v>
      </c>
      <c r="CJ56" s="41">
        <f t="shared" si="338"/>
        <v>0</v>
      </c>
      <c r="CK56" s="41">
        <f t="shared" si="338"/>
        <v>0</v>
      </c>
      <c r="CL56" s="41">
        <f t="shared" si="338"/>
        <v>0</v>
      </c>
      <c r="CM56" s="41">
        <f t="shared" si="338"/>
        <v>0</v>
      </c>
      <c r="CN56" s="41">
        <f t="shared" si="338"/>
        <v>0</v>
      </c>
      <c r="CO56" s="41">
        <f t="shared" si="338"/>
        <v>0</v>
      </c>
      <c r="CP56" s="41">
        <f t="shared" si="338"/>
        <v>0</v>
      </c>
      <c r="CQ56" s="41">
        <f t="shared" si="338"/>
        <v>0</v>
      </c>
      <c r="CR56" s="41">
        <f t="shared" si="338"/>
        <v>0</v>
      </c>
      <c r="CS56" s="41">
        <f t="shared" si="338"/>
        <v>0</v>
      </c>
      <c r="CT56" s="41">
        <f t="shared" si="338"/>
        <v>0</v>
      </c>
      <c r="CU56" s="41">
        <f t="shared" si="338"/>
        <v>0</v>
      </c>
      <c r="CV56" s="41">
        <f t="shared" si="338"/>
        <v>0</v>
      </c>
      <c r="CW56" s="41">
        <f t="shared" si="338"/>
        <v>0</v>
      </c>
      <c r="CX56" s="41">
        <f t="shared" si="338"/>
        <v>0</v>
      </c>
      <c r="CY56" s="41">
        <f t="shared" si="338"/>
        <v>0</v>
      </c>
      <c r="CZ56" s="41">
        <f t="shared" si="338"/>
        <v>0</v>
      </c>
      <c r="DA56" s="41">
        <f t="shared" si="338"/>
        <v>0</v>
      </c>
      <c r="DB56" s="41">
        <f t="shared" si="338"/>
        <v>0</v>
      </c>
      <c r="DC56" s="41">
        <f t="shared" si="338"/>
        <v>0</v>
      </c>
    </row>
    <row r="57" spans="2:107" x14ac:dyDescent="0.35">
      <c r="B57" s="40" t="s">
        <v>111</v>
      </c>
      <c r="H57" s="41">
        <f>H$29</f>
        <v>0</v>
      </c>
      <c r="I57" s="41">
        <f t="shared" ref="I57:BT57" si="339">I$29</f>
        <v>0</v>
      </c>
      <c r="J57" s="41">
        <f t="shared" si="339"/>
        <v>0</v>
      </c>
      <c r="K57" s="41">
        <f t="shared" si="339"/>
        <v>0</v>
      </c>
      <c r="L57" s="41">
        <f t="shared" si="339"/>
        <v>0</v>
      </c>
      <c r="M57" s="41">
        <f t="shared" si="339"/>
        <v>0</v>
      </c>
      <c r="N57" s="41">
        <f t="shared" si="339"/>
        <v>0</v>
      </c>
      <c r="O57" s="41">
        <f t="shared" si="339"/>
        <v>0</v>
      </c>
      <c r="P57" s="41">
        <f t="shared" si="339"/>
        <v>0</v>
      </c>
      <c r="Q57" s="41">
        <f t="shared" si="339"/>
        <v>0</v>
      </c>
      <c r="R57" s="41">
        <f t="shared" si="339"/>
        <v>0</v>
      </c>
      <c r="S57" s="41">
        <f t="shared" si="339"/>
        <v>0</v>
      </c>
      <c r="T57" s="41">
        <f t="shared" si="339"/>
        <v>0</v>
      </c>
      <c r="U57" s="41">
        <f t="shared" si="339"/>
        <v>0</v>
      </c>
      <c r="V57" s="41">
        <f t="shared" si="339"/>
        <v>0</v>
      </c>
      <c r="W57" s="41">
        <f t="shared" si="339"/>
        <v>0</v>
      </c>
      <c r="X57" s="41">
        <f t="shared" si="339"/>
        <v>0</v>
      </c>
      <c r="Y57" s="41">
        <f t="shared" si="339"/>
        <v>0</v>
      </c>
      <c r="Z57" s="41">
        <f t="shared" si="339"/>
        <v>0</v>
      </c>
      <c r="AA57" s="41">
        <f t="shared" si="339"/>
        <v>0</v>
      </c>
      <c r="AB57" s="41">
        <f t="shared" si="339"/>
        <v>0</v>
      </c>
      <c r="AC57" s="41">
        <f t="shared" si="339"/>
        <v>0</v>
      </c>
      <c r="AD57" s="41">
        <f t="shared" si="339"/>
        <v>0</v>
      </c>
      <c r="AE57" s="41">
        <f t="shared" si="339"/>
        <v>0</v>
      </c>
      <c r="AF57" s="41">
        <f t="shared" si="339"/>
        <v>0</v>
      </c>
      <c r="AG57" s="41">
        <f t="shared" si="339"/>
        <v>0</v>
      </c>
      <c r="AH57" s="41">
        <f t="shared" si="339"/>
        <v>0</v>
      </c>
      <c r="AI57" s="41">
        <f t="shared" si="339"/>
        <v>0</v>
      </c>
      <c r="AJ57" s="41">
        <f t="shared" si="339"/>
        <v>0</v>
      </c>
      <c r="AK57" s="41">
        <f t="shared" si="339"/>
        <v>0</v>
      </c>
      <c r="AL57" s="41">
        <f t="shared" si="339"/>
        <v>0</v>
      </c>
      <c r="AM57" s="41">
        <f t="shared" si="339"/>
        <v>0</v>
      </c>
      <c r="AN57" s="41">
        <f t="shared" si="339"/>
        <v>0</v>
      </c>
      <c r="AO57" s="41">
        <f t="shared" si="339"/>
        <v>0</v>
      </c>
      <c r="AP57" s="41">
        <f t="shared" si="339"/>
        <v>0</v>
      </c>
      <c r="AQ57" s="41">
        <f t="shared" si="339"/>
        <v>0</v>
      </c>
      <c r="AR57" s="41">
        <f t="shared" si="339"/>
        <v>0</v>
      </c>
      <c r="AS57" s="41">
        <f t="shared" si="339"/>
        <v>0</v>
      </c>
      <c r="AT57" s="41">
        <f t="shared" si="339"/>
        <v>0</v>
      </c>
      <c r="AU57" s="41">
        <f t="shared" si="339"/>
        <v>0</v>
      </c>
      <c r="AV57" s="41">
        <f t="shared" si="339"/>
        <v>0</v>
      </c>
      <c r="AW57" s="41">
        <f t="shared" si="339"/>
        <v>0</v>
      </c>
      <c r="AX57" s="41">
        <f t="shared" si="339"/>
        <v>0</v>
      </c>
      <c r="AY57" s="41">
        <f t="shared" si="339"/>
        <v>0</v>
      </c>
      <c r="AZ57" s="41">
        <f t="shared" si="339"/>
        <v>0</v>
      </c>
      <c r="BA57" s="41">
        <f t="shared" si="339"/>
        <v>0</v>
      </c>
      <c r="BB57" s="41">
        <f t="shared" si="339"/>
        <v>0</v>
      </c>
      <c r="BC57" s="41">
        <f t="shared" si="339"/>
        <v>0</v>
      </c>
      <c r="BD57" s="41">
        <f t="shared" si="339"/>
        <v>0</v>
      </c>
      <c r="BE57" s="41">
        <f t="shared" si="339"/>
        <v>0</v>
      </c>
      <c r="BF57" s="41">
        <f t="shared" si="339"/>
        <v>0</v>
      </c>
      <c r="BG57" s="41">
        <f t="shared" si="339"/>
        <v>0</v>
      </c>
      <c r="BH57" s="41">
        <f t="shared" si="339"/>
        <v>0</v>
      </c>
      <c r="BI57" s="41">
        <f t="shared" si="339"/>
        <v>0</v>
      </c>
      <c r="BJ57" s="41">
        <f t="shared" si="339"/>
        <v>0</v>
      </c>
      <c r="BK57" s="41">
        <f t="shared" si="339"/>
        <v>0</v>
      </c>
      <c r="BL57" s="41">
        <f t="shared" si="339"/>
        <v>0</v>
      </c>
      <c r="BM57" s="41">
        <f t="shared" si="339"/>
        <v>0</v>
      </c>
      <c r="BN57" s="41">
        <f t="shared" si="339"/>
        <v>0</v>
      </c>
      <c r="BO57" s="41">
        <f t="shared" si="339"/>
        <v>0</v>
      </c>
      <c r="BP57" s="41">
        <f t="shared" si="339"/>
        <v>0</v>
      </c>
      <c r="BQ57" s="41">
        <f t="shared" si="339"/>
        <v>0</v>
      </c>
      <c r="BR57" s="41">
        <f t="shared" si="339"/>
        <v>0</v>
      </c>
      <c r="BS57" s="41">
        <f t="shared" si="339"/>
        <v>0</v>
      </c>
      <c r="BT57" s="41">
        <f t="shared" si="339"/>
        <v>0</v>
      </c>
      <c r="BU57" s="41">
        <f t="shared" ref="BU57:DC57" si="340">BU$29</f>
        <v>0</v>
      </c>
      <c r="BV57" s="41">
        <f t="shared" si="340"/>
        <v>0</v>
      </c>
      <c r="BW57" s="41">
        <f t="shared" si="340"/>
        <v>0</v>
      </c>
      <c r="BX57" s="41">
        <f t="shared" si="340"/>
        <v>0</v>
      </c>
      <c r="BY57" s="41">
        <f t="shared" si="340"/>
        <v>0</v>
      </c>
      <c r="BZ57" s="41">
        <f t="shared" si="340"/>
        <v>0</v>
      </c>
      <c r="CA57" s="41">
        <f t="shared" si="340"/>
        <v>0</v>
      </c>
      <c r="CB57" s="41">
        <f t="shared" si="340"/>
        <v>0</v>
      </c>
      <c r="CC57" s="41">
        <f t="shared" si="340"/>
        <v>0</v>
      </c>
      <c r="CD57" s="41">
        <f t="shared" si="340"/>
        <v>0</v>
      </c>
      <c r="CE57" s="41">
        <f t="shared" si="340"/>
        <v>0</v>
      </c>
      <c r="CF57" s="41">
        <f t="shared" si="340"/>
        <v>0</v>
      </c>
      <c r="CG57" s="41">
        <f t="shared" si="340"/>
        <v>0</v>
      </c>
      <c r="CH57" s="41">
        <f t="shared" si="340"/>
        <v>0</v>
      </c>
      <c r="CI57" s="41">
        <f t="shared" si="340"/>
        <v>0</v>
      </c>
      <c r="CJ57" s="41">
        <f t="shared" si="340"/>
        <v>0</v>
      </c>
      <c r="CK57" s="41">
        <f t="shared" si="340"/>
        <v>0</v>
      </c>
      <c r="CL57" s="41">
        <f t="shared" si="340"/>
        <v>0</v>
      </c>
      <c r="CM57" s="41">
        <f t="shared" si="340"/>
        <v>0</v>
      </c>
      <c r="CN57" s="41">
        <f t="shared" si="340"/>
        <v>0</v>
      </c>
      <c r="CO57" s="41">
        <f t="shared" si="340"/>
        <v>0</v>
      </c>
      <c r="CP57" s="41">
        <f t="shared" si="340"/>
        <v>0</v>
      </c>
      <c r="CQ57" s="41">
        <f t="shared" si="340"/>
        <v>0</v>
      </c>
      <c r="CR57" s="41">
        <f t="shared" si="340"/>
        <v>0</v>
      </c>
      <c r="CS57" s="41">
        <f t="shared" si="340"/>
        <v>0</v>
      </c>
      <c r="CT57" s="41">
        <f t="shared" si="340"/>
        <v>0</v>
      </c>
      <c r="CU57" s="41">
        <f t="shared" si="340"/>
        <v>0</v>
      </c>
      <c r="CV57" s="41">
        <f t="shared" si="340"/>
        <v>0</v>
      </c>
      <c r="CW57" s="41">
        <f t="shared" si="340"/>
        <v>0</v>
      </c>
      <c r="CX57" s="41">
        <f t="shared" si="340"/>
        <v>0</v>
      </c>
      <c r="CY57" s="41">
        <f t="shared" si="340"/>
        <v>0</v>
      </c>
      <c r="CZ57" s="41">
        <f t="shared" si="340"/>
        <v>0</v>
      </c>
      <c r="DA57" s="41">
        <f t="shared" si="340"/>
        <v>0</v>
      </c>
      <c r="DB57" s="41">
        <f t="shared" si="340"/>
        <v>0</v>
      </c>
      <c r="DC57" s="41">
        <f t="shared" si="340"/>
        <v>0</v>
      </c>
    </row>
    <row r="58" spans="2:107" x14ac:dyDescent="0.35">
      <c r="B58" s="40" t="s">
        <v>103</v>
      </c>
      <c r="H58" s="82">
        <f>-(H57)*Inflation_WACC_Taxes_Price!$C$25-MIN(H56,SUM(G57:$G57)*Inflation_WACC_Taxes_Price!$C$25)</f>
        <v>0</v>
      </c>
      <c r="I58" s="82">
        <f>-(I57)*Inflation_WACC_Taxes_Price!$C$25-MIN(I56,SUM($G57:H57)*Inflation_WACC_Taxes_Price!$C$25)</f>
        <v>0</v>
      </c>
      <c r="J58" s="82">
        <f>-(J57)*Inflation_WACC_Taxes_Price!$C$25-MIN(J56,SUM($G57:I57)*Inflation_WACC_Taxes_Price!$C$25)</f>
        <v>0</v>
      </c>
      <c r="K58" s="41">
        <f>-(K57/2)*Inflation_WACC_Taxes_Price!$C$25-MIN(K56,SUM($G57:J57)*Inflation_WACC_Taxes_Price!$C$25)</f>
        <v>0</v>
      </c>
      <c r="L58" s="41">
        <f>-(L57/2)*Inflation_WACC_Taxes_Price!$C$25-MIN(L56,SUM($C57:K57)*Inflation_WACC_Taxes_Price!$C$25)</f>
        <v>0</v>
      </c>
      <c r="M58" s="41">
        <f>-(M57/2)*Inflation_WACC_Taxes_Price!$C$25-MIN(M56,SUM($C57:L57)*Inflation_WACC_Taxes_Price!$C$25)</f>
        <v>0</v>
      </c>
      <c r="N58" s="41">
        <f>-(N57/2)*Inflation_WACC_Taxes_Price!$C$25-MIN(N56,SUM($C57:M57)*Inflation_WACC_Taxes_Price!$C$25)</f>
        <v>0</v>
      </c>
      <c r="O58" s="41">
        <f>-(O57/2)*Inflation_WACC_Taxes_Price!$C$25-MIN(O56,SUM($C57:N57)*Inflation_WACC_Taxes_Price!$C$25)</f>
        <v>0</v>
      </c>
      <c r="P58" s="41">
        <f>-(P57/2)*Inflation_WACC_Taxes_Price!$C$25-MIN(P56,SUM($C57:O57)*Inflation_WACC_Taxes_Price!$C$25)</f>
        <v>0</v>
      </c>
      <c r="Q58" s="41">
        <f>-(Q57/2)*Inflation_WACC_Taxes_Price!$C$25-MIN(Q56,SUM($C57:P57)*Inflation_WACC_Taxes_Price!$C$25)</f>
        <v>0</v>
      </c>
      <c r="R58" s="41">
        <f>-(R57/2)*Inflation_WACC_Taxes_Price!$C$25-MIN(R56,SUM($C57:Q57)*Inflation_WACC_Taxes_Price!$C$25)</f>
        <v>0</v>
      </c>
      <c r="S58" s="41">
        <f>-(S57/2)*Inflation_WACC_Taxes_Price!$C$25-MIN(S56,SUM($C57:R57)*Inflation_WACC_Taxes_Price!$C$25)</f>
        <v>0</v>
      </c>
      <c r="T58" s="41">
        <f>-(T57/2)*Inflation_WACC_Taxes_Price!$C$25-MIN(T56,SUM($C57:S57)*Inflation_WACC_Taxes_Price!$C$25)</f>
        <v>0</v>
      </c>
      <c r="U58" s="41">
        <f>-(U57/2)*Inflation_WACC_Taxes_Price!$C$25-MIN(U56,SUM($C57:T57)*Inflation_WACC_Taxes_Price!$C$25)</f>
        <v>0</v>
      </c>
      <c r="V58" s="41">
        <f>-(V57/2)*Inflation_WACC_Taxes_Price!$C$25-MIN(V56,SUM($C57:U57)*Inflation_WACC_Taxes_Price!$C$25)</f>
        <v>0</v>
      </c>
      <c r="W58" s="41">
        <f>-(W57/2)*Inflation_WACC_Taxes_Price!$C$25-MIN(W56,SUM($C57:V57)*Inflation_WACC_Taxes_Price!$C$25)</f>
        <v>0</v>
      </c>
      <c r="X58" s="41">
        <f>-(X57/2)*Inflation_WACC_Taxes_Price!$C$25-MIN(X56,SUM($C57:W57)*Inflation_WACC_Taxes_Price!$C$25)</f>
        <v>0</v>
      </c>
      <c r="Y58" s="41">
        <f>-(Y57/2)*Inflation_WACC_Taxes_Price!$C$25-MIN(Y56,SUM($C57:X57)*Inflation_WACC_Taxes_Price!$C$25)</f>
        <v>0</v>
      </c>
      <c r="Z58" s="41">
        <f>-(Z57/2)*Inflation_WACC_Taxes_Price!$C$25-MIN(Z56,SUM($C57:Y57)*Inflation_WACC_Taxes_Price!$C$25)</f>
        <v>0</v>
      </c>
      <c r="AA58" s="41">
        <f>-(AA57/2)*Inflation_WACC_Taxes_Price!$C$25-MIN(AA56,SUM($C57:Z57)*Inflation_WACC_Taxes_Price!$C$25)</f>
        <v>0</v>
      </c>
      <c r="AB58" s="41">
        <f>-(AB57/2)*Inflation_WACC_Taxes_Price!$C$25-MIN(AB56,SUM($C57:AA57)*Inflation_WACC_Taxes_Price!$C$25)</f>
        <v>0</v>
      </c>
      <c r="AC58" s="41">
        <f>-(AC57/2)*Inflation_WACC_Taxes_Price!$C$25-MIN(AC56,SUM($C57:AB57)*Inflation_WACC_Taxes_Price!$C$25)</f>
        <v>0</v>
      </c>
      <c r="AD58" s="41">
        <f>-(AD57/2)*Inflation_WACC_Taxes_Price!$C$25-MIN(AD56,SUM($C57:AC57)*Inflation_WACC_Taxes_Price!$C$25)</f>
        <v>0</v>
      </c>
      <c r="AE58" s="41">
        <f>-(AE57/2)*Inflation_WACC_Taxes_Price!$C$25-MIN(AE56,SUM($C57:AD57)*Inflation_WACC_Taxes_Price!$C$25)</f>
        <v>0</v>
      </c>
      <c r="AF58" s="41">
        <f>-(AF57/2)*Inflation_WACC_Taxes_Price!$C$25-MIN(AF56,SUM($C57:AE57)*Inflation_WACC_Taxes_Price!$C$25)</f>
        <v>0</v>
      </c>
      <c r="AG58" s="41">
        <f>-(AG57/2)*Inflation_WACC_Taxes_Price!$C$25-MIN(AG56,SUM($C57:AF57)*Inflation_WACC_Taxes_Price!$C$25)</f>
        <v>0</v>
      </c>
      <c r="AH58" s="41">
        <f>-(AH57/2)*Inflation_WACC_Taxes_Price!$C$25-MIN(AH56,SUM($C57:AG57)*Inflation_WACC_Taxes_Price!$C$25)</f>
        <v>0</v>
      </c>
      <c r="AI58" s="41">
        <f>-(AI57/2)*Inflation_WACC_Taxes_Price!$C$25-MIN(AI56,SUM($C57:AH57)*Inflation_WACC_Taxes_Price!$C$25)</f>
        <v>0</v>
      </c>
      <c r="AJ58" s="41">
        <f>-(AJ57/2)*Inflation_WACC_Taxes_Price!$C$25-MIN(AJ56,SUM($C57:AI57)*Inflation_WACC_Taxes_Price!$C$25)</f>
        <v>0</v>
      </c>
      <c r="AK58" s="41">
        <f>-(AK57/2)*Inflation_WACC_Taxes_Price!$C$25-MIN(AK56,SUM($C57:AJ57)*Inflation_WACC_Taxes_Price!$C$25)</f>
        <v>0</v>
      </c>
      <c r="AL58" s="41">
        <f>-(AL57/2)*Inflation_WACC_Taxes_Price!$C$25-MIN(AL56,SUM($C57:AK57)*Inflation_WACC_Taxes_Price!$C$25)</f>
        <v>0</v>
      </c>
      <c r="AM58" s="41">
        <f>-(AM57/2)*Inflation_WACC_Taxes_Price!$C$25-MIN(AM56,SUM($C57:AL57)*Inflation_WACC_Taxes_Price!$C$25)</f>
        <v>0</v>
      </c>
      <c r="AN58" s="41">
        <f>-(AN57/2)*Inflation_WACC_Taxes_Price!$C$25-MIN(AN56,SUM($C57:AM57)*Inflation_WACC_Taxes_Price!$C$25)</f>
        <v>0</v>
      </c>
      <c r="AO58" s="41">
        <f>-(AO57/2)*Inflation_WACC_Taxes_Price!$C$25-MIN(AO56,SUM($C57:AN57)*Inflation_WACC_Taxes_Price!$C$25)</f>
        <v>0</v>
      </c>
      <c r="AP58" s="41">
        <f>-(AP57/2)*Inflation_WACC_Taxes_Price!$C$25-MIN(AP56,SUM($C57:AO57)*Inflation_WACC_Taxes_Price!$C$25)</f>
        <v>0</v>
      </c>
      <c r="AQ58" s="41">
        <f>-(AQ57/2)*Inflation_WACC_Taxes_Price!$C$25-MIN(AQ56,SUM($C57:AP57)*Inflation_WACC_Taxes_Price!$C$25)</f>
        <v>0</v>
      </c>
      <c r="AR58" s="41">
        <f>-(AR57/2)*Inflation_WACC_Taxes_Price!$C$25-MIN(AR56,SUM($C57:AQ57)*Inflation_WACC_Taxes_Price!$C$25)</f>
        <v>0</v>
      </c>
      <c r="AS58" s="41">
        <f>-(AS57/2)*Inflation_WACC_Taxes_Price!$C$25-MIN(AS56,SUM($C57:AR57)*Inflation_WACC_Taxes_Price!$C$25)</f>
        <v>0</v>
      </c>
      <c r="AT58" s="41">
        <f>-(AT57/2)*Inflation_WACC_Taxes_Price!$C$25-MIN(AT56,SUM($C57:AS57)*Inflation_WACC_Taxes_Price!$C$25)</f>
        <v>0</v>
      </c>
      <c r="AU58" s="41">
        <f>-(AU57/2)*Inflation_WACC_Taxes_Price!$C$25-MIN(AU56,SUM($C57:AT57)*Inflation_WACC_Taxes_Price!$C$25)</f>
        <v>0</v>
      </c>
      <c r="AV58" s="41">
        <f>-(AV57/2)*Inflation_WACC_Taxes_Price!$C$25-MIN(AV56,SUM($C57:AU57)*Inflation_WACC_Taxes_Price!$C$25)</f>
        <v>0</v>
      </c>
      <c r="AW58" s="41">
        <f>-(AW57/2)*Inflation_WACC_Taxes_Price!$C$25-MIN(AW56,SUM($C57:AV57)*Inflation_WACC_Taxes_Price!$C$25)</f>
        <v>0</v>
      </c>
      <c r="AX58" s="41">
        <f>-(AX57/2)*Inflation_WACC_Taxes_Price!$C$25-MIN(AX56,SUM($C57:AW57)*Inflation_WACC_Taxes_Price!$C$25)</f>
        <v>0</v>
      </c>
      <c r="AY58" s="41">
        <f>-(AY57/2)*Inflation_WACC_Taxes_Price!$C$25-MIN(AY56,SUM($C57:AX57)*Inflation_WACC_Taxes_Price!$C$25)</f>
        <v>0</v>
      </c>
      <c r="AZ58" s="41">
        <f>-(AZ57/2)*Inflation_WACC_Taxes_Price!$C$25-MIN(AZ56,SUM($C57:AY57)*Inflation_WACC_Taxes_Price!$C$25)</f>
        <v>0</v>
      </c>
      <c r="BA58" s="41">
        <f>-(BA57/2)*Inflation_WACC_Taxes_Price!$C$25-MIN(BA56,SUM($C57:AZ57)*Inflation_WACC_Taxes_Price!$C$25)</f>
        <v>0</v>
      </c>
      <c r="BB58" s="41">
        <f>-(BB57/2)*Inflation_WACC_Taxes_Price!$C$25-MIN(BB56,SUM($C57:BA57)*Inflation_WACC_Taxes_Price!$C$25)</f>
        <v>0</v>
      </c>
      <c r="BC58" s="41">
        <f>-(BC57/2)*Inflation_WACC_Taxes_Price!$C$25-MIN(BC56,SUM($C57:BB57)*Inflation_WACC_Taxes_Price!$C$25)</f>
        <v>0</v>
      </c>
      <c r="BD58" s="41">
        <f>-(BD57/2)*Inflation_WACC_Taxes_Price!$C$25-MIN(BD56,SUM($C57:BC57)*Inflation_WACC_Taxes_Price!$C$25)</f>
        <v>0</v>
      </c>
      <c r="BE58" s="41">
        <f>-(BE57/2)*Inflation_WACC_Taxes_Price!$C$25-MIN(BE56,SUM($C57:BD57)*Inflation_WACC_Taxes_Price!$C$25)</f>
        <v>0</v>
      </c>
      <c r="BF58" s="41">
        <f>-(BF57/2)*Inflation_WACC_Taxes_Price!$C$25-MIN(BF56,SUM($C57:BE57)*Inflation_WACC_Taxes_Price!$C$25)</f>
        <v>0</v>
      </c>
      <c r="BG58" s="41">
        <f>-(BG57/2)*Inflation_WACC_Taxes_Price!$C$25-MIN(BG56,SUM($C57:BF57)*Inflation_WACC_Taxes_Price!$C$25)</f>
        <v>0</v>
      </c>
      <c r="BH58" s="41">
        <f>-(BH57/2)*Inflation_WACC_Taxes_Price!$C$25-MIN(BH56,SUM($C57:BG57)*Inflation_WACC_Taxes_Price!$C$25)</f>
        <v>0</v>
      </c>
      <c r="BI58" s="41">
        <f>-(BI57/2)*Inflation_WACC_Taxes_Price!$C$25-MIN(BI56,SUM($C57:BH57)*Inflation_WACC_Taxes_Price!$C$25)</f>
        <v>0</v>
      </c>
      <c r="BJ58" s="41">
        <f>-(BJ57/2)*Inflation_WACC_Taxes_Price!$C$25-MIN(BJ56,SUM($C57:BI57)*Inflation_WACC_Taxes_Price!$C$25)</f>
        <v>0</v>
      </c>
      <c r="BK58" s="41">
        <f>-(BK57/2)*Inflation_WACC_Taxes_Price!$C$25-MIN(BK56,SUM($C57:BJ57)*Inflation_WACC_Taxes_Price!$C$25)</f>
        <v>0</v>
      </c>
      <c r="BL58" s="41">
        <f>-(BL57/2)*Inflation_WACC_Taxes_Price!$C$25-MIN(BL56,SUM($C57:BK57)*Inflation_WACC_Taxes_Price!$C$25)</f>
        <v>0</v>
      </c>
      <c r="BM58" s="41">
        <f>-(BM57/2)*Inflation_WACC_Taxes_Price!$C$25-MIN(BM56,SUM($C57:BL57)*Inflation_WACC_Taxes_Price!$C$25)</f>
        <v>0</v>
      </c>
      <c r="BN58" s="41">
        <f>-(BN57/2)*Inflation_WACC_Taxes_Price!$C$25-MIN(BN56,SUM($C57:BM57)*Inflation_WACC_Taxes_Price!$C$25)</f>
        <v>0</v>
      </c>
      <c r="BO58" s="41">
        <f>-(BO57/2)*Inflation_WACC_Taxes_Price!$C$25-MIN(BO56,SUM($C57:BN57)*Inflation_WACC_Taxes_Price!$C$25)</f>
        <v>0</v>
      </c>
      <c r="BP58" s="41">
        <f>-(BP57/2)*Inflation_WACC_Taxes_Price!$C$25-MIN(BP56,SUM($C57:BO57)*Inflation_WACC_Taxes_Price!$C$25)</f>
        <v>0</v>
      </c>
      <c r="BQ58" s="41">
        <f>-(BQ57/2)*Inflation_WACC_Taxes_Price!$C$25-MIN(BQ56,SUM($C57:BP57)*Inflation_WACC_Taxes_Price!$C$25)</f>
        <v>0</v>
      </c>
      <c r="BR58" s="41">
        <f>-(BR57/2)*Inflation_WACC_Taxes_Price!$C$25-MIN(BR56,SUM($C57:BQ57)*Inflation_WACC_Taxes_Price!$C$25)</f>
        <v>0</v>
      </c>
      <c r="BS58" s="41">
        <f>-(BS57/2)*Inflation_WACC_Taxes_Price!$C$25-MIN(BS56,SUM($C57:BR57)*Inflation_WACC_Taxes_Price!$C$25)</f>
        <v>0</v>
      </c>
      <c r="BT58" s="41">
        <f>-(BT57/2)*Inflation_WACC_Taxes_Price!$C$25-MIN(BT56,SUM($C57:BS57)*Inflation_WACC_Taxes_Price!$C$25)</f>
        <v>0</v>
      </c>
      <c r="BU58" s="41">
        <f>-(BU57/2)*Inflation_WACC_Taxes_Price!$C$25-MIN(BU56,SUM($C57:BT57)*Inflation_WACC_Taxes_Price!$C$25)</f>
        <v>0</v>
      </c>
      <c r="BV58" s="41">
        <f>-(BV57/2)*Inflation_WACC_Taxes_Price!$C$25-MIN(BV56,SUM($C57:BU57)*Inflation_WACC_Taxes_Price!$C$25)</f>
        <v>0</v>
      </c>
      <c r="BW58" s="41">
        <f>-(BW57/2)*Inflation_WACC_Taxes_Price!$C$25-MIN(BW56,SUM($C57:BV57)*Inflation_WACC_Taxes_Price!$C$25)</f>
        <v>0</v>
      </c>
      <c r="BX58" s="41">
        <f>-(BX57/2)*Inflation_WACC_Taxes_Price!$C$25-MIN(BX56,SUM($C57:BW57)*Inflation_WACC_Taxes_Price!$C$25)</f>
        <v>0</v>
      </c>
      <c r="BY58" s="41">
        <f>-(BY57/2)*Inflation_WACC_Taxes_Price!$C$25-MIN(BY56,SUM($C57:BX57)*Inflation_WACC_Taxes_Price!$C$25)</f>
        <v>0</v>
      </c>
      <c r="BZ58" s="41">
        <f>-(BZ57/2)*Inflation_WACC_Taxes_Price!$C$25-MIN(BZ56,SUM($C57:BY57)*Inflation_WACC_Taxes_Price!$C$25)</f>
        <v>0</v>
      </c>
      <c r="CA58" s="41">
        <f>-(CA57/2)*Inflation_WACC_Taxes_Price!$C$25-MIN(CA56,SUM($C57:BZ57)*Inflation_WACC_Taxes_Price!$C$25)</f>
        <v>0</v>
      </c>
      <c r="CB58" s="41">
        <f>-(CB57/2)*Inflation_WACC_Taxes_Price!$C$25-MIN(CB56,SUM($C57:CA57)*Inflation_WACC_Taxes_Price!$C$25)</f>
        <v>0</v>
      </c>
      <c r="CC58" s="41">
        <f>-(CC57/2)*Inflation_WACC_Taxes_Price!$C$25-MIN(CC56,SUM($C57:CB57)*Inflation_WACC_Taxes_Price!$C$25)</f>
        <v>0</v>
      </c>
      <c r="CD58" s="41">
        <f>-(CD57/2)*Inflation_WACC_Taxes_Price!$C$25-MIN(CD56,SUM($C57:CC57)*Inflation_WACC_Taxes_Price!$C$25)</f>
        <v>0</v>
      </c>
      <c r="CE58" s="41">
        <f>-(CE57/2)*Inflation_WACC_Taxes_Price!$C$25-MIN(CE56,SUM($C57:CD57)*Inflation_WACC_Taxes_Price!$C$25)</f>
        <v>0</v>
      </c>
      <c r="CF58" s="41">
        <f>-(CF57/2)*Inflation_WACC_Taxes_Price!$C$25-MIN(CF56,SUM($C57:CE57)*Inflation_WACC_Taxes_Price!$C$25)</f>
        <v>0</v>
      </c>
      <c r="CG58" s="41">
        <f>-(CG57/2)*Inflation_WACC_Taxes_Price!$C$25-MIN(CG56,SUM($C57:CF57)*Inflation_WACC_Taxes_Price!$C$25)</f>
        <v>0</v>
      </c>
      <c r="CH58" s="41">
        <f>-(CH57/2)*Inflation_WACC_Taxes_Price!$C$25-MIN(CH56,SUM($C57:CG57)*Inflation_WACC_Taxes_Price!$C$25)</f>
        <v>0</v>
      </c>
      <c r="CI58" s="41">
        <f>-(CI57/2)*Inflation_WACC_Taxes_Price!$C$25-MIN(CI56,SUM($C57:CH57)*Inflation_WACC_Taxes_Price!$C$25)</f>
        <v>0</v>
      </c>
      <c r="CJ58" s="41">
        <f>-(CJ57/2)*Inflation_WACC_Taxes_Price!$C$25-MIN(CJ56,SUM($C57:CI57)*Inflation_WACC_Taxes_Price!$C$25)</f>
        <v>0</v>
      </c>
      <c r="CK58" s="41">
        <f>-(CK57/2)*Inflation_WACC_Taxes_Price!$C$25-MIN(CK56,SUM($C57:CJ57)*Inflation_WACC_Taxes_Price!$C$25)</f>
        <v>0</v>
      </c>
      <c r="CL58" s="41">
        <f>-(CL57/2)*Inflation_WACC_Taxes_Price!$C$25-MIN(CL56,SUM($C57:CK57)*Inflation_WACC_Taxes_Price!$C$25)</f>
        <v>0</v>
      </c>
      <c r="CM58" s="41">
        <f>-(CM57/2)*Inflation_WACC_Taxes_Price!$C$25-MIN(CM56,SUM($C57:CL57)*Inflation_WACC_Taxes_Price!$C$25)</f>
        <v>0</v>
      </c>
      <c r="CN58" s="41">
        <f>-(CN57/2)*Inflation_WACC_Taxes_Price!$C$25-MIN(CN56,SUM($C57:CM57)*Inflation_WACC_Taxes_Price!$C$25)</f>
        <v>0</v>
      </c>
      <c r="CO58" s="41">
        <f>-(CO57/2)*Inflation_WACC_Taxes_Price!$C$25-MIN(CO56,SUM($C57:CN57)*Inflation_WACC_Taxes_Price!$C$25)</f>
        <v>0</v>
      </c>
      <c r="CP58" s="41">
        <f>-(CP57/2)*Inflation_WACC_Taxes_Price!$C$25-MIN(CP56,SUM($C57:CO57)*Inflation_WACC_Taxes_Price!$C$25)</f>
        <v>0</v>
      </c>
      <c r="CQ58" s="41">
        <f>-(CQ57/2)*Inflation_WACC_Taxes_Price!$C$25-MIN(CQ56,SUM($C57:CP57)*Inflation_WACC_Taxes_Price!$C$25)</f>
        <v>0</v>
      </c>
      <c r="CR58" s="41">
        <f>-(CR57/2)*Inflation_WACC_Taxes_Price!$C$25-MIN(CR56,SUM($C57:CQ57)*Inflation_WACC_Taxes_Price!$C$25)</f>
        <v>0</v>
      </c>
      <c r="CS58" s="41">
        <f>-(CS57/2)*Inflation_WACC_Taxes_Price!$C$25-MIN(CS56,SUM($C57:CR57)*Inflation_WACC_Taxes_Price!$C$25)</f>
        <v>0</v>
      </c>
      <c r="CT58" s="41">
        <f>-(CT57/2)*Inflation_WACC_Taxes_Price!$C$25-MIN(CT56,SUM($C57:CS57)*Inflation_WACC_Taxes_Price!$C$25)</f>
        <v>0</v>
      </c>
      <c r="CU58" s="41">
        <f>-(CU57/2)*Inflation_WACC_Taxes_Price!$C$25-MIN(CU56,SUM($C57:CT57)*Inflation_WACC_Taxes_Price!$C$25)</f>
        <v>0</v>
      </c>
      <c r="CV58" s="41">
        <f>-(CV57/2)*Inflation_WACC_Taxes_Price!$C$25-MIN(CV56,SUM($C57:CU57)*Inflation_WACC_Taxes_Price!$C$25)</f>
        <v>0</v>
      </c>
      <c r="CW58" s="41">
        <f>-(CW57/2)*Inflation_WACC_Taxes_Price!$C$25-MIN(CW56,SUM($C57:CV57)*Inflation_WACC_Taxes_Price!$C$25)</f>
        <v>0</v>
      </c>
      <c r="CX58" s="41">
        <f>-(CX57/2)*Inflation_WACC_Taxes_Price!$C$25-MIN(CX56,SUM($C57:CW57)*Inflation_WACC_Taxes_Price!$C$25)</f>
        <v>0</v>
      </c>
      <c r="CY58" s="41">
        <f>-(CY57/2)*Inflation_WACC_Taxes_Price!$C$25-MIN(CY56,SUM($C57:CX57)*Inflation_WACC_Taxes_Price!$C$25)</f>
        <v>0</v>
      </c>
      <c r="CZ58" s="41">
        <f>-(CZ57/2)*Inflation_WACC_Taxes_Price!$C$25-MIN(CZ56,SUM($C57:CY57)*Inflation_WACC_Taxes_Price!$C$25)</f>
        <v>0</v>
      </c>
      <c r="DA58" s="41">
        <f>-(DA57/2)*Inflation_WACC_Taxes_Price!$C$25-MIN(DA56,SUM($C57:CZ57)*Inflation_WACC_Taxes_Price!$C$25)</f>
        <v>0</v>
      </c>
      <c r="DB58" s="41">
        <f>-(DB57/2)*Inflation_WACC_Taxes_Price!$C$25-MIN(DB56,SUM($C57:DA57)*Inflation_WACC_Taxes_Price!$C$25)</f>
        <v>0</v>
      </c>
      <c r="DC58" s="41">
        <f>-(DC57/2)*Inflation_WACC_Taxes_Price!$C$25-MIN(DC56,SUM($C57:DB57)*Inflation_WACC_Taxes_Price!$C$25)</f>
        <v>0</v>
      </c>
    </row>
    <row r="59" spans="2:107" x14ac:dyDescent="0.35">
      <c r="B59" s="40" t="s">
        <v>104</v>
      </c>
      <c r="H59" s="41">
        <f>H56+H57+H58</f>
        <v>0</v>
      </c>
      <c r="I59" s="41">
        <f>I56+I57+I58</f>
        <v>0</v>
      </c>
      <c r="J59" s="41">
        <f t="shared" ref="J59" si="341">J56+J57+J58</f>
        <v>0</v>
      </c>
      <c r="K59" s="41">
        <f t="shared" ref="K59" si="342">K56+K57+K58</f>
        <v>0</v>
      </c>
      <c r="L59" s="41">
        <f t="shared" ref="L59" si="343">L56+L57+L58</f>
        <v>0</v>
      </c>
      <c r="M59" s="41">
        <f t="shared" ref="M59" si="344">M56+M57+M58</f>
        <v>0</v>
      </c>
      <c r="N59" s="41">
        <f t="shared" ref="N59" si="345">N56+N57+N58</f>
        <v>0</v>
      </c>
      <c r="O59" s="41">
        <f t="shared" ref="O59" si="346">O56+O57+O58</f>
        <v>0</v>
      </c>
      <c r="P59" s="41">
        <f t="shared" ref="P59" si="347">P56+P57+P58</f>
        <v>0</v>
      </c>
      <c r="Q59" s="41">
        <f t="shared" ref="Q59" si="348">Q56+Q57+Q58</f>
        <v>0</v>
      </c>
      <c r="R59" s="41">
        <f t="shared" ref="R59" si="349">R56+R57+R58</f>
        <v>0</v>
      </c>
      <c r="S59" s="41">
        <f t="shared" ref="S59" si="350">S56+S57+S58</f>
        <v>0</v>
      </c>
      <c r="T59" s="41">
        <f t="shared" ref="T59" si="351">T56+T57+T58</f>
        <v>0</v>
      </c>
      <c r="U59" s="41">
        <f t="shared" ref="U59" si="352">U56+U57+U58</f>
        <v>0</v>
      </c>
      <c r="V59" s="41">
        <f t="shared" ref="V59" si="353">V56+V57+V58</f>
        <v>0</v>
      </c>
      <c r="W59" s="41">
        <f t="shared" ref="W59" si="354">W56+W57+W58</f>
        <v>0</v>
      </c>
      <c r="X59" s="41">
        <f t="shared" ref="X59" si="355">X56+X57+X58</f>
        <v>0</v>
      </c>
      <c r="Y59" s="41">
        <f t="shared" ref="Y59" si="356">Y56+Y57+Y58</f>
        <v>0</v>
      </c>
      <c r="Z59" s="41">
        <f t="shared" ref="Z59" si="357">Z56+Z57+Z58</f>
        <v>0</v>
      </c>
      <c r="AA59" s="41">
        <f t="shared" ref="AA59" si="358">AA56+AA57+AA58</f>
        <v>0</v>
      </c>
      <c r="AB59" s="41">
        <f t="shared" ref="AB59" si="359">AB56+AB57+AB58</f>
        <v>0</v>
      </c>
      <c r="AC59" s="41">
        <f t="shared" ref="AC59" si="360">AC56+AC57+AC58</f>
        <v>0</v>
      </c>
      <c r="AD59" s="41">
        <f t="shared" ref="AD59" si="361">AD56+AD57+AD58</f>
        <v>0</v>
      </c>
      <c r="AE59" s="41">
        <f t="shared" ref="AE59" si="362">AE56+AE57+AE58</f>
        <v>0</v>
      </c>
      <c r="AF59" s="41">
        <f t="shared" ref="AF59" si="363">AF56+AF57+AF58</f>
        <v>0</v>
      </c>
      <c r="AG59" s="41">
        <f t="shared" ref="AG59" si="364">AG56+AG57+AG58</f>
        <v>0</v>
      </c>
      <c r="AH59" s="41">
        <f t="shared" ref="AH59" si="365">AH56+AH57+AH58</f>
        <v>0</v>
      </c>
      <c r="AI59" s="41">
        <f t="shared" ref="AI59" si="366">AI56+AI57+AI58</f>
        <v>0</v>
      </c>
      <c r="AJ59" s="41">
        <f t="shared" ref="AJ59" si="367">AJ56+AJ57+AJ58</f>
        <v>0</v>
      </c>
      <c r="AK59" s="41">
        <f t="shared" ref="AK59" si="368">AK56+AK57+AK58</f>
        <v>0</v>
      </c>
      <c r="AL59" s="41">
        <f t="shared" ref="AL59" si="369">AL56+AL57+AL58</f>
        <v>0</v>
      </c>
      <c r="AM59" s="41">
        <f t="shared" ref="AM59" si="370">AM56+AM57+AM58</f>
        <v>0</v>
      </c>
      <c r="AN59" s="41">
        <f t="shared" ref="AN59" si="371">AN56+AN57+AN58</f>
        <v>0</v>
      </c>
      <c r="AO59" s="41">
        <f t="shared" ref="AO59" si="372">AO56+AO57+AO58</f>
        <v>0</v>
      </c>
      <c r="AP59" s="41">
        <f t="shared" ref="AP59" si="373">AP56+AP57+AP58</f>
        <v>0</v>
      </c>
      <c r="AQ59" s="41">
        <f t="shared" ref="AQ59" si="374">AQ56+AQ57+AQ58</f>
        <v>0</v>
      </c>
      <c r="AR59" s="41">
        <f t="shared" ref="AR59" si="375">AR56+AR57+AR58</f>
        <v>0</v>
      </c>
      <c r="AS59" s="41">
        <f t="shared" ref="AS59" si="376">AS56+AS57+AS58</f>
        <v>0</v>
      </c>
      <c r="AT59" s="41">
        <f t="shared" ref="AT59" si="377">AT56+AT57+AT58</f>
        <v>0</v>
      </c>
      <c r="AU59" s="41">
        <f t="shared" ref="AU59" si="378">AU56+AU57+AU58</f>
        <v>0</v>
      </c>
      <c r="AV59" s="41">
        <f t="shared" ref="AV59" si="379">AV56+AV57+AV58</f>
        <v>0</v>
      </c>
      <c r="AW59" s="41">
        <f t="shared" ref="AW59" si="380">AW56+AW57+AW58</f>
        <v>0</v>
      </c>
      <c r="AX59" s="41">
        <f t="shared" ref="AX59" si="381">AX56+AX57+AX58</f>
        <v>0</v>
      </c>
      <c r="AY59" s="41">
        <f t="shared" ref="AY59" si="382">AY56+AY57+AY58</f>
        <v>0</v>
      </c>
      <c r="AZ59" s="41">
        <f t="shared" ref="AZ59" si="383">AZ56+AZ57+AZ58</f>
        <v>0</v>
      </c>
      <c r="BA59" s="41">
        <f t="shared" ref="BA59" si="384">BA56+BA57+BA58</f>
        <v>0</v>
      </c>
      <c r="BB59" s="41">
        <f t="shared" ref="BB59" si="385">BB56+BB57+BB58</f>
        <v>0</v>
      </c>
      <c r="BC59" s="41">
        <f t="shared" ref="BC59" si="386">BC56+BC57+BC58</f>
        <v>0</v>
      </c>
      <c r="BD59" s="41">
        <f t="shared" ref="BD59" si="387">BD56+BD57+BD58</f>
        <v>0</v>
      </c>
      <c r="BE59" s="41">
        <f t="shared" ref="BE59" si="388">BE56+BE57+BE58</f>
        <v>0</v>
      </c>
      <c r="BF59" s="41">
        <f t="shared" ref="BF59" si="389">BF56+BF57+BF58</f>
        <v>0</v>
      </c>
      <c r="BG59" s="41">
        <f t="shared" ref="BG59" si="390">BG56+BG57+BG58</f>
        <v>0</v>
      </c>
      <c r="BH59" s="41">
        <f t="shared" ref="BH59" si="391">BH56+BH57+BH58</f>
        <v>0</v>
      </c>
      <c r="BI59" s="41">
        <f t="shared" ref="BI59" si="392">BI56+BI57+BI58</f>
        <v>0</v>
      </c>
      <c r="BJ59" s="41">
        <f t="shared" ref="BJ59" si="393">BJ56+BJ57+BJ58</f>
        <v>0</v>
      </c>
      <c r="BK59" s="41">
        <f t="shared" ref="BK59" si="394">BK56+BK57+BK58</f>
        <v>0</v>
      </c>
      <c r="BL59" s="41">
        <f t="shared" ref="BL59" si="395">BL56+BL57+BL58</f>
        <v>0</v>
      </c>
      <c r="BM59" s="41">
        <f t="shared" ref="BM59" si="396">BM56+BM57+BM58</f>
        <v>0</v>
      </c>
      <c r="BN59" s="41">
        <f t="shared" ref="BN59" si="397">BN56+BN57+BN58</f>
        <v>0</v>
      </c>
      <c r="BO59" s="41">
        <f t="shared" ref="BO59" si="398">BO56+BO57+BO58</f>
        <v>0</v>
      </c>
      <c r="BP59" s="41">
        <f t="shared" ref="BP59" si="399">BP56+BP57+BP58</f>
        <v>0</v>
      </c>
      <c r="BQ59" s="41">
        <f t="shared" ref="BQ59" si="400">BQ56+BQ57+BQ58</f>
        <v>0</v>
      </c>
      <c r="BR59" s="41">
        <f t="shared" ref="BR59" si="401">BR56+BR57+BR58</f>
        <v>0</v>
      </c>
      <c r="BS59" s="41">
        <f t="shared" ref="BS59" si="402">BS56+BS57+BS58</f>
        <v>0</v>
      </c>
      <c r="BT59" s="41">
        <f t="shared" ref="BT59" si="403">BT56+BT57+BT58</f>
        <v>0</v>
      </c>
      <c r="BU59" s="41">
        <f t="shared" ref="BU59" si="404">BU56+BU57+BU58</f>
        <v>0</v>
      </c>
      <c r="BV59" s="41">
        <f t="shared" ref="BV59" si="405">BV56+BV57+BV58</f>
        <v>0</v>
      </c>
      <c r="BW59" s="41">
        <f t="shared" ref="BW59" si="406">BW56+BW57+BW58</f>
        <v>0</v>
      </c>
      <c r="BX59" s="41">
        <f t="shared" ref="BX59" si="407">BX56+BX57+BX58</f>
        <v>0</v>
      </c>
      <c r="BY59" s="41">
        <f t="shared" ref="BY59" si="408">BY56+BY57+BY58</f>
        <v>0</v>
      </c>
      <c r="BZ59" s="41">
        <f t="shared" ref="BZ59" si="409">BZ56+BZ57+BZ58</f>
        <v>0</v>
      </c>
      <c r="CA59" s="41">
        <f t="shared" ref="CA59" si="410">CA56+CA57+CA58</f>
        <v>0</v>
      </c>
      <c r="CB59" s="41">
        <f t="shared" ref="CB59" si="411">CB56+CB57+CB58</f>
        <v>0</v>
      </c>
      <c r="CC59" s="41">
        <f t="shared" ref="CC59" si="412">CC56+CC57+CC58</f>
        <v>0</v>
      </c>
      <c r="CD59" s="41">
        <f t="shared" ref="CD59" si="413">CD56+CD57+CD58</f>
        <v>0</v>
      </c>
      <c r="CE59" s="41">
        <f t="shared" ref="CE59" si="414">CE56+CE57+CE58</f>
        <v>0</v>
      </c>
      <c r="CF59" s="41">
        <f t="shared" ref="CF59" si="415">CF56+CF57+CF58</f>
        <v>0</v>
      </c>
      <c r="CG59" s="41">
        <f t="shared" ref="CG59" si="416">CG56+CG57+CG58</f>
        <v>0</v>
      </c>
      <c r="CH59" s="41">
        <f t="shared" ref="CH59" si="417">CH56+CH57+CH58</f>
        <v>0</v>
      </c>
      <c r="CI59" s="41">
        <f t="shared" ref="CI59" si="418">CI56+CI57+CI58</f>
        <v>0</v>
      </c>
      <c r="CJ59" s="41">
        <f t="shared" ref="CJ59" si="419">CJ56+CJ57+CJ58</f>
        <v>0</v>
      </c>
      <c r="CK59" s="41">
        <f t="shared" ref="CK59" si="420">CK56+CK57+CK58</f>
        <v>0</v>
      </c>
      <c r="CL59" s="41">
        <f t="shared" ref="CL59" si="421">CL56+CL57+CL58</f>
        <v>0</v>
      </c>
      <c r="CM59" s="41">
        <f t="shared" ref="CM59" si="422">CM56+CM57+CM58</f>
        <v>0</v>
      </c>
      <c r="CN59" s="41">
        <f t="shared" ref="CN59" si="423">CN56+CN57+CN58</f>
        <v>0</v>
      </c>
      <c r="CO59" s="41">
        <f t="shared" ref="CO59" si="424">CO56+CO57+CO58</f>
        <v>0</v>
      </c>
      <c r="CP59" s="41">
        <f t="shared" ref="CP59" si="425">CP56+CP57+CP58</f>
        <v>0</v>
      </c>
      <c r="CQ59" s="41">
        <f t="shared" ref="CQ59" si="426">CQ56+CQ57+CQ58</f>
        <v>0</v>
      </c>
      <c r="CR59" s="41">
        <f t="shared" ref="CR59" si="427">CR56+CR57+CR58</f>
        <v>0</v>
      </c>
      <c r="CS59" s="41">
        <f t="shared" ref="CS59" si="428">CS56+CS57+CS58</f>
        <v>0</v>
      </c>
      <c r="CT59" s="41">
        <f t="shared" ref="CT59" si="429">CT56+CT57+CT58</f>
        <v>0</v>
      </c>
      <c r="CU59" s="41">
        <f t="shared" ref="CU59" si="430">CU56+CU57+CU58</f>
        <v>0</v>
      </c>
      <c r="CV59" s="41">
        <f t="shared" ref="CV59" si="431">CV56+CV57+CV58</f>
        <v>0</v>
      </c>
      <c r="CW59" s="41">
        <f t="shared" ref="CW59" si="432">CW56+CW57+CW58</f>
        <v>0</v>
      </c>
      <c r="CX59" s="41">
        <f t="shared" ref="CX59" si="433">CX56+CX57+CX58</f>
        <v>0</v>
      </c>
      <c r="CY59" s="41">
        <f t="shared" ref="CY59" si="434">CY56+CY57+CY58</f>
        <v>0</v>
      </c>
      <c r="CZ59" s="41">
        <f t="shared" ref="CZ59" si="435">CZ56+CZ57+CZ58</f>
        <v>0</v>
      </c>
      <c r="DA59" s="41">
        <f t="shared" ref="DA59" si="436">DA56+DA57+DA58</f>
        <v>0</v>
      </c>
      <c r="DB59" s="41">
        <f t="shared" ref="DB59" si="437">DB56+DB57+DB58</f>
        <v>0</v>
      </c>
      <c r="DC59" s="41">
        <f t="shared" ref="DC59" si="438">DC56+DC57+DC58</f>
        <v>0</v>
      </c>
    </row>
    <row r="60" spans="2:107" x14ac:dyDescent="0.35">
      <c r="B60" s="40"/>
    </row>
    <row r="61" spans="2:107" x14ac:dyDescent="0.35">
      <c r="B61" s="40" t="s">
        <v>106</v>
      </c>
      <c r="H61" s="41">
        <f>C64</f>
        <v>0</v>
      </c>
      <c r="I61" s="41">
        <f>H64</f>
        <v>0</v>
      </c>
      <c r="J61" s="41">
        <f t="shared" ref="J61:BU61" si="439">I64</f>
        <v>0</v>
      </c>
      <c r="K61" s="41">
        <f t="shared" si="439"/>
        <v>0</v>
      </c>
      <c r="L61" s="41">
        <f t="shared" si="439"/>
        <v>0</v>
      </c>
      <c r="M61" s="41">
        <f t="shared" si="439"/>
        <v>0</v>
      </c>
      <c r="N61" s="41">
        <f t="shared" si="439"/>
        <v>0</v>
      </c>
      <c r="O61" s="41">
        <f t="shared" si="439"/>
        <v>0</v>
      </c>
      <c r="P61" s="41">
        <f t="shared" si="439"/>
        <v>0</v>
      </c>
      <c r="Q61" s="41">
        <f t="shared" si="439"/>
        <v>0</v>
      </c>
      <c r="R61" s="41">
        <f t="shared" si="439"/>
        <v>0</v>
      </c>
      <c r="S61" s="41">
        <f t="shared" si="439"/>
        <v>0</v>
      </c>
      <c r="T61" s="41">
        <f t="shared" si="439"/>
        <v>0</v>
      </c>
      <c r="U61" s="41">
        <f t="shared" si="439"/>
        <v>0</v>
      </c>
      <c r="V61" s="41">
        <f t="shared" si="439"/>
        <v>0</v>
      </c>
      <c r="W61" s="41">
        <f t="shared" si="439"/>
        <v>0</v>
      </c>
      <c r="X61" s="41">
        <f t="shared" si="439"/>
        <v>0</v>
      </c>
      <c r="Y61" s="41">
        <f t="shared" si="439"/>
        <v>0</v>
      </c>
      <c r="Z61" s="41">
        <f t="shared" si="439"/>
        <v>0</v>
      </c>
      <c r="AA61" s="41">
        <f t="shared" si="439"/>
        <v>0</v>
      </c>
      <c r="AB61" s="41">
        <f t="shared" si="439"/>
        <v>0</v>
      </c>
      <c r="AC61" s="41">
        <f t="shared" si="439"/>
        <v>0</v>
      </c>
      <c r="AD61" s="41">
        <f t="shared" si="439"/>
        <v>0</v>
      </c>
      <c r="AE61" s="41">
        <f t="shared" si="439"/>
        <v>0</v>
      </c>
      <c r="AF61" s="41">
        <f t="shared" si="439"/>
        <v>0</v>
      </c>
      <c r="AG61" s="41">
        <f t="shared" si="439"/>
        <v>0</v>
      </c>
      <c r="AH61" s="41">
        <f t="shared" si="439"/>
        <v>0</v>
      </c>
      <c r="AI61" s="41">
        <f t="shared" si="439"/>
        <v>0</v>
      </c>
      <c r="AJ61" s="41">
        <f t="shared" si="439"/>
        <v>0</v>
      </c>
      <c r="AK61" s="41">
        <f t="shared" si="439"/>
        <v>0</v>
      </c>
      <c r="AL61" s="41">
        <f t="shared" si="439"/>
        <v>0</v>
      </c>
      <c r="AM61" s="41">
        <f t="shared" si="439"/>
        <v>0</v>
      </c>
      <c r="AN61" s="41">
        <f t="shared" si="439"/>
        <v>0</v>
      </c>
      <c r="AO61" s="41">
        <f t="shared" si="439"/>
        <v>0</v>
      </c>
      <c r="AP61" s="41">
        <f t="shared" si="439"/>
        <v>0</v>
      </c>
      <c r="AQ61" s="41">
        <f t="shared" si="439"/>
        <v>0</v>
      </c>
      <c r="AR61" s="41">
        <f t="shared" si="439"/>
        <v>0</v>
      </c>
      <c r="AS61" s="41">
        <f t="shared" si="439"/>
        <v>0</v>
      </c>
      <c r="AT61" s="41">
        <f t="shared" si="439"/>
        <v>0</v>
      </c>
      <c r="AU61" s="41">
        <f t="shared" si="439"/>
        <v>0</v>
      </c>
      <c r="AV61" s="41">
        <f t="shared" si="439"/>
        <v>0</v>
      </c>
      <c r="AW61" s="41">
        <f t="shared" si="439"/>
        <v>0</v>
      </c>
      <c r="AX61" s="41">
        <f t="shared" si="439"/>
        <v>0</v>
      </c>
      <c r="AY61" s="41">
        <f t="shared" si="439"/>
        <v>0</v>
      </c>
      <c r="AZ61" s="41">
        <f t="shared" si="439"/>
        <v>0</v>
      </c>
      <c r="BA61" s="41">
        <f t="shared" si="439"/>
        <v>0</v>
      </c>
      <c r="BB61" s="41">
        <f t="shared" si="439"/>
        <v>0</v>
      </c>
      <c r="BC61" s="41">
        <f t="shared" si="439"/>
        <v>0</v>
      </c>
      <c r="BD61" s="41">
        <f t="shared" si="439"/>
        <v>0</v>
      </c>
      <c r="BE61" s="41">
        <f t="shared" si="439"/>
        <v>0</v>
      </c>
      <c r="BF61" s="41">
        <f t="shared" si="439"/>
        <v>0</v>
      </c>
      <c r="BG61" s="41">
        <f t="shared" si="439"/>
        <v>0</v>
      </c>
      <c r="BH61" s="41">
        <f t="shared" si="439"/>
        <v>0</v>
      </c>
      <c r="BI61" s="41">
        <f t="shared" si="439"/>
        <v>0</v>
      </c>
      <c r="BJ61" s="41">
        <f t="shared" si="439"/>
        <v>0</v>
      </c>
      <c r="BK61" s="41">
        <f t="shared" si="439"/>
        <v>0</v>
      </c>
      <c r="BL61" s="41">
        <f t="shared" si="439"/>
        <v>0</v>
      </c>
      <c r="BM61" s="41">
        <f t="shared" si="439"/>
        <v>0</v>
      </c>
      <c r="BN61" s="41">
        <f t="shared" si="439"/>
        <v>0</v>
      </c>
      <c r="BO61" s="41">
        <f t="shared" si="439"/>
        <v>0</v>
      </c>
      <c r="BP61" s="41">
        <f t="shared" si="439"/>
        <v>0</v>
      </c>
      <c r="BQ61" s="41">
        <f t="shared" si="439"/>
        <v>0</v>
      </c>
      <c r="BR61" s="41">
        <f t="shared" si="439"/>
        <v>0</v>
      </c>
      <c r="BS61" s="41">
        <f t="shared" si="439"/>
        <v>0</v>
      </c>
      <c r="BT61" s="41">
        <f t="shared" si="439"/>
        <v>0</v>
      </c>
      <c r="BU61" s="41">
        <f t="shared" si="439"/>
        <v>0</v>
      </c>
      <c r="BV61" s="41">
        <f t="shared" ref="BV61:DC61" si="440">BU64</f>
        <v>0</v>
      </c>
      <c r="BW61" s="41">
        <f t="shared" si="440"/>
        <v>0</v>
      </c>
      <c r="BX61" s="41">
        <f t="shared" si="440"/>
        <v>0</v>
      </c>
      <c r="BY61" s="41">
        <f t="shared" si="440"/>
        <v>0</v>
      </c>
      <c r="BZ61" s="41">
        <f t="shared" si="440"/>
        <v>0</v>
      </c>
      <c r="CA61" s="41">
        <f t="shared" si="440"/>
        <v>0</v>
      </c>
      <c r="CB61" s="41">
        <f t="shared" si="440"/>
        <v>0</v>
      </c>
      <c r="CC61" s="41">
        <f t="shared" si="440"/>
        <v>0</v>
      </c>
      <c r="CD61" s="41">
        <f t="shared" si="440"/>
        <v>0</v>
      </c>
      <c r="CE61" s="41">
        <f t="shared" si="440"/>
        <v>0</v>
      </c>
      <c r="CF61" s="41">
        <f t="shared" si="440"/>
        <v>0</v>
      </c>
      <c r="CG61" s="41">
        <f t="shared" si="440"/>
        <v>0</v>
      </c>
      <c r="CH61" s="41">
        <f t="shared" si="440"/>
        <v>0</v>
      </c>
      <c r="CI61" s="41">
        <f t="shared" si="440"/>
        <v>0</v>
      </c>
      <c r="CJ61" s="41">
        <f t="shared" si="440"/>
        <v>0</v>
      </c>
      <c r="CK61" s="41">
        <f t="shared" si="440"/>
        <v>0</v>
      </c>
      <c r="CL61" s="41">
        <f t="shared" si="440"/>
        <v>0</v>
      </c>
      <c r="CM61" s="41">
        <f t="shared" si="440"/>
        <v>0</v>
      </c>
      <c r="CN61" s="41">
        <f t="shared" si="440"/>
        <v>0</v>
      </c>
      <c r="CO61" s="41">
        <f t="shared" si="440"/>
        <v>0</v>
      </c>
      <c r="CP61" s="41">
        <f t="shared" si="440"/>
        <v>0</v>
      </c>
      <c r="CQ61" s="41">
        <f t="shared" si="440"/>
        <v>0</v>
      </c>
      <c r="CR61" s="41">
        <f t="shared" si="440"/>
        <v>0</v>
      </c>
      <c r="CS61" s="41">
        <f t="shared" si="440"/>
        <v>0</v>
      </c>
      <c r="CT61" s="41">
        <f t="shared" si="440"/>
        <v>0</v>
      </c>
      <c r="CU61" s="41">
        <f t="shared" si="440"/>
        <v>0</v>
      </c>
      <c r="CV61" s="41">
        <f t="shared" si="440"/>
        <v>0</v>
      </c>
      <c r="CW61" s="41">
        <f t="shared" si="440"/>
        <v>0</v>
      </c>
      <c r="CX61" s="41">
        <f t="shared" si="440"/>
        <v>0</v>
      </c>
      <c r="CY61" s="41">
        <f t="shared" si="440"/>
        <v>0</v>
      </c>
      <c r="CZ61" s="41">
        <f t="shared" si="440"/>
        <v>0</v>
      </c>
      <c r="DA61" s="41">
        <f t="shared" si="440"/>
        <v>0</v>
      </c>
      <c r="DB61" s="41">
        <f t="shared" si="440"/>
        <v>0</v>
      </c>
      <c r="DC61" s="41">
        <f t="shared" si="440"/>
        <v>0</v>
      </c>
    </row>
    <row r="62" spans="2:107" x14ac:dyDescent="0.35">
      <c r="B62" s="40" t="s">
        <v>111</v>
      </c>
      <c r="H62" s="41">
        <f>H$29</f>
        <v>0</v>
      </c>
      <c r="I62" s="41">
        <f t="shared" ref="I62:BT62" si="441">I$29</f>
        <v>0</v>
      </c>
      <c r="J62" s="41">
        <f t="shared" si="441"/>
        <v>0</v>
      </c>
      <c r="K62" s="41">
        <f t="shared" si="441"/>
        <v>0</v>
      </c>
      <c r="L62" s="41">
        <f t="shared" si="441"/>
        <v>0</v>
      </c>
      <c r="M62" s="41">
        <f t="shared" si="441"/>
        <v>0</v>
      </c>
      <c r="N62" s="41">
        <f t="shared" si="441"/>
        <v>0</v>
      </c>
      <c r="O62" s="41">
        <f t="shared" si="441"/>
        <v>0</v>
      </c>
      <c r="P62" s="41">
        <f t="shared" si="441"/>
        <v>0</v>
      </c>
      <c r="Q62" s="41">
        <f t="shared" si="441"/>
        <v>0</v>
      </c>
      <c r="R62" s="41">
        <f t="shared" si="441"/>
        <v>0</v>
      </c>
      <c r="S62" s="41">
        <f t="shared" si="441"/>
        <v>0</v>
      </c>
      <c r="T62" s="41">
        <f t="shared" si="441"/>
        <v>0</v>
      </c>
      <c r="U62" s="41">
        <f t="shared" si="441"/>
        <v>0</v>
      </c>
      <c r="V62" s="41">
        <f t="shared" si="441"/>
        <v>0</v>
      </c>
      <c r="W62" s="41">
        <f t="shared" si="441"/>
        <v>0</v>
      </c>
      <c r="X62" s="41">
        <f t="shared" si="441"/>
        <v>0</v>
      </c>
      <c r="Y62" s="41">
        <f t="shared" si="441"/>
        <v>0</v>
      </c>
      <c r="Z62" s="41">
        <f t="shared" si="441"/>
        <v>0</v>
      </c>
      <c r="AA62" s="41">
        <f t="shared" si="441"/>
        <v>0</v>
      </c>
      <c r="AB62" s="41">
        <f t="shared" si="441"/>
        <v>0</v>
      </c>
      <c r="AC62" s="41">
        <f t="shared" si="441"/>
        <v>0</v>
      </c>
      <c r="AD62" s="41">
        <f t="shared" si="441"/>
        <v>0</v>
      </c>
      <c r="AE62" s="41">
        <f t="shared" si="441"/>
        <v>0</v>
      </c>
      <c r="AF62" s="41">
        <f t="shared" si="441"/>
        <v>0</v>
      </c>
      <c r="AG62" s="41">
        <f t="shared" si="441"/>
        <v>0</v>
      </c>
      <c r="AH62" s="41">
        <f t="shared" si="441"/>
        <v>0</v>
      </c>
      <c r="AI62" s="41">
        <f t="shared" si="441"/>
        <v>0</v>
      </c>
      <c r="AJ62" s="41">
        <f t="shared" si="441"/>
        <v>0</v>
      </c>
      <c r="AK62" s="41">
        <f t="shared" si="441"/>
        <v>0</v>
      </c>
      <c r="AL62" s="41">
        <f t="shared" si="441"/>
        <v>0</v>
      </c>
      <c r="AM62" s="41">
        <f t="shared" si="441"/>
        <v>0</v>
      </c>
      <c r="AN62" s="41">
        <f t="shared" si="441"/>
        <v>0</v>
      </c>
      <c r="AO62" s="41">
        <f t="shared" si="441"/>
        <v>0</v>
      </c>
      <c r="AP62" s="41">
        <f t="shared" si="441"/>
        <v>0</v>
      </c>
      <c r="AQ62" s="41">
        <f t="shared" si="441"/>
        <v>0</v>
      </c>
      <c r="AR62" s="41">
        <f t="shared" si="441"/>
        <v>0</v>
      </c>
      <c r="AS62" s="41">
        <f t="shared" si="441"/>
        <v>0</v>
      </c>
      <c r="AT62" s="41">
        <f t="shared" si="441"/>
        <v>0</v>
      </c>
      <c r="AU62" s="41">
        <f t="shared" si="441"/>
        <v>0</v>
      </c>
      <c r="AV62" s="41">
        <f t="shared" si="441"/>
        <v>0</v>
      </c>
      <c r="AW62" s="41">
        <f t="shared" si="441"/>
        <v>0</v>
      </c>
      <c r="AX62" s="41">
        <f t="shared" si="441"/>
        <v>0</v>
      </c>
      <c r="AY62" s="41">
        <f t="shared" si="441"/>
        <v>0</v>
      </c>
      <c r="AZ62" s="41">
        <f t="shared" si="441"/>
        <v>0</v>
      </c>
      <c r="BA62" s="41">
        <f t="shared" si="441"/>
        <v>0</v>
      </c>
      <c r="BB62" s="41">
        <f t="shared" si="441"/>
        <v>0</v>
      </c>
      <c r="BC62" s="41">
        <f t="shared" si="441"/>
        <v>0</v>
      </c>
      <c r="BD62" s="41">
        <f t="shared" si="441"/>
        <v>0</v>
      </c>
      <c r="BE62" s="41">
        <f t="shared" si="441"/>
        <v>0</v>
      </c>
      <c r="BF62" s="41">
        <f t="shared" si="441"/>
        <v>0</v>
      </c>
      <c r="BG62" s="41">
        <f t="shared" si="441"/>
        <v>0</v>
      </c>
      <c r="BH62" s="41">
        <f t="shared" si="441"/>
        <v>0</v>
      </c>
      <c r="BI62" s="41">
        <f t="shared" si="441"/>
        <v>0</v>
      </c>
      <c r="BJ62" s="41">
        <f t="shared" si="441"/>
        <v>0</v>
      </c>
      <c r="BK62" s="41">
        <f t="shared" si="441"/>
        <v>0</v>
      </c>
      <c r="BL62" s="41">
        <f t="shared" si="441"/>
        <v>0</v>
      </c>
      <c r="BM62" s="41">
        <f t="shared" si="441"/>
        <v>0</v>
      </c>
      <c r="BN62" s="41">
        <f t="shared" si="441"/>
        <v>0</v>
      </c>
      <c r="BO62" s="41">
        <f t="shared" si="441"/>
        <v>0</v>
      </c>
      <c r="BP62" s="41">
        <f t="shared" si="441"/>
        <v>0</v>
      </c>
      <c r="BQ62" s="41">
        <f t="shared" si="441"/>
        <v>0</v>
      </c>
      <c r="BR62" s="41">
        <f t="shared" si="441"/>
        <v>0</v>
      </c>
      <c r="BS62" s="41">
        <f t="shared" si="441"/>
        <v>0</v>
      </c>
      <c r="BT62" s="41">
        <f t="shared" si="441"/>
        <v>0</v>
      </c>
      <c r="BU62" s="41">
        <f t="shared" ref="BU62:DC62" si="442">BU$29</f>
        <v>0</v>
      </c>
      <c r="BV62" s="41">
        <f t="shared" si="442"/>
        <v>0</v>
      </c>
      <c r="BW62" s="41">
        <f t="shared" si="442"/>
        <v>0</v>
      </c>
      <c r="BX62" s="41">
        <f t="shared" si="442"/>
        <v>0</v>
      </c>
      <c r="BY62" s="41">
        <f t="shared" si="442"/>
        <v>0</v>
      </c>
      <c r="BZ62" s="41">
        <f t="shared" si="442"/>
        <v>0</v>
      </c>
      <c r="CA62" s="41">
        <f t="shared" si="442"/>
        <v>0</v>
      </c>
      <c r="CB62" s="41">
        <f t="shared" si="442"/>
        <v>0</v>
      </c>
      <c r="CC62" s="41">
        <f t="shared" si="442"/>
        <v>0</v>
      </c>
      <c r="CD62" s="41">
        <f t="shared" si="442"/>
        <v>0</v>
      </c>
      <c r="CE62" s="41">
        <f t="shared" si="442"/>
        <v>0</v>
      </c>
      <c r="CF62" s="41">
        <f t="shared" si="442"/>
        <v>0</v>
      </c>
      <c r="CG62" s="41">
        <f t="shared" si="442"/>
        <v>0</v>
      </c>
      <c r="CH62" s="41">
        <f t="shared" si="442"/>
        <v>0</v>
      </c>
      <c r="CI62" s="41">
        <f t="shared" si="442"/>
        <v>0</v>
      </c>
      <c r="CJ62" s="41">
        <f t="shared" si="442"/>
        <v>0</v>
      </c>
      <c r="CK62" s="41">
        <f t="shared" si="442"/>
        <v>0</v>
      </c>
      <c r="CL62" s="41">
        <f t="shared" si="442"/>
        <v>0</v>
      </c>
      <c r="CM62" s="41">
        <f t="shared" si="442"/>
        <v>0</v>
      </c>
      <c r="CN62" s="41">
        <f t="shared" si="442"/>
        <v>0</v>
      </c>
      <c r="CO62" s="41">
        <f t="shared" si="442"/>
        <v>0</v>
      </c>
      <c r="CP62" s="41">
        <f t="shared" si="442"/>
        <v>0</v>
      </c>
      <c r="CQ62" s="41">
        <f t="shared" si="442"/>
        <v>0</v>
      </c>
      <c r="CR62" s="41">
        <f t="shared" si="442"/>
        <v>0</v>
      </c>
      <c r="CS62" s="41">
        <f t="shared" si="442"/>
        <v>0</v>
      </c>
      <c r="CT62" s="41">
        <f t="shared" si="442"/>
        <v>0</v>
      </c>
      <c r="CU62" s="41">
        <f t="shared" si="442"/>
        <v>0</v>
      </c>
      <c r="CV62" s="41">
        <f t="shared" si="442"/>
        <v>0</v>
      </c>
      <c r="CW62" s="41">
        <f t="shared" si="442"/>
        <v>0</v>
      </c>
      <c r="CX62" s="41">
        <f t="shared" si="442"/>
        <v>0</v>
      </c>
      <c r="CY62" s="41">
        <f t="shared" si="442"/>
        <v>0</v>
      </c>
      <c r="CZ62" s="41">
        <f t="shared" si="442"/>
        <v>0</v>
      </c>
      <c r="DA62" s="41">
        <f t="shared" si="442"/>
        <v>0</v>
      </c>
      <c r="DB62" s="41">
        <f t="shared" si="442"/>
        <v>0</v>
      </c>
      <c r="DC62" s="41">
        <f t="shared" si="442"/>
        <v>0</v>
      </c>
    </row>
    <row r="63" spans="2:107" x14ac:dyDescent="0.35">
      <c r="B63" s="40" t="s">
        <v>95</v>
      </c>
      <c r="H63" s="41">
        <f>-(H62/2)*Inflation_WACC_Taxes_Price!$C$24-MIN(H61,SUM(C62:$C62)*Inflation_WACC_Taxes_Price!$C$24)</f>
        <v>0</v>
      </c>
      <c r="I63" s="41">
        <f>-(I62/2)*Inflation_WACC_Taxes_Price!$C$24-MIN(I61,SUM($C62:H62)*Inflation_WACC_Taxes_Price!$C$24)</f>
        <v>0</v>
      </c>
      <c r="J63" s="41">
        <f>-(J62/2)*Inflation_WACC_Taxes_Price!$C$24-MIN(J61,SUM($C62:I62)*Inflation_WACC_Taxes_Price!$C$24)</f>
        <v>0</v>
      </c>
      <c r="K63" s="41">
        <f>-(K62/2)*Inflation_WACC_Taxes_Price!$C$24-MIN(K61,SUM($C62:J62)*Inflation_WACC_Taxes_Price!$C$24)</f>
        <v>0</v>
      </c>
      <c r="L63" s="41">
        <f>-(L62/2)*Inflation_WACC_Taxes_Price!$C$24-MIN(L61,SUM($C62:K62)*Inflation_WACC_Taxes_Price!$C$24)</f>
        <v>0</v>
      </c>
      <c r="M63" s="41">
        <f>-(M62/2)*Inflation_WACC_Taxes_Price!$C$24-MIN(M61,SUM($C62:L62)*Inflation_WACC_Taxes_Price!$C$24)</f>
        <v>0</v>
      </c>
      <c r="N63" s="41">
        <f>-(N62/2)*Inflation_WACC_Taxes_Price!$C$24-MIN(N61,SUM($C62:M62)*Inflation_WACC_Taxes_Price!$C$24)</f>
        <v>0</v>
      </c>
      <c r="O63" s="41">
        <f>-(O62/2)*Inflation_WACC_Taxes_Price!$C$24-MIN(O61,SUM($C62:N62)*Inflation_WACC_Taxes_Price!$C$24)</f>
        <v>0</v>
      </c>
      <c r="P63" s="41">
        <f>-(P62/2)*Inflation_WACC_Taxes_Price!$C$24-MIN(P61,SUM($C62:O62)*Inflation_WACC_Taxes_Price!$C$24)</f>
        <v>0</v>
      </c>
      <c r="Q63" s="41">
        <f>-(Q62/2)*Inflation_WACC_Taxes_Price!$C$24-MIN(Q61,SUM($C62:P62)*Inflation_WACC_Taxes_Price!$C$24)</f>
        <v>0</v>
      </c>
      <c r="R63" s="41">
        <f>-(R62/2)*Inflation_WACC_Taxes_Price!$C$24-MIN(R61,SUM($C62:Q62)*Inflation_WACC_Taxes_Price!$C$24)</f>
        <v>0</v>
      </c>
      <c r="S63" s="41">
        <f>-(S62/2)*Inflation_WACC_Taxes_Price!$C$24-MIN(S61,SUM($C62:R62)*Inflation_WACC_Taxes_Price!$C$24)</f>
        <v>0</v>
      </c>
      <c r="T63" s="41">
        <f>-(T62/2)*Inflation_WACC_Taxes_Price!$C$24-MIN(T61,SUM($C62:S62)*Inflation_WACC_Taxes_Price!$C$24)</f>
        <v>0</v>
      </c>
      <c r="U63" s="41">
        <f>-(U62/2)*Inflation_WACC_Taxes_Price!$C$24-MIN(U61,SUM($C62:T62)*Inflation_WACC_Taxes_Price!$C$24)</f>
        <v>0</v>
      </c>
      <c r="V63" s="41">
        <f>-(V62/2)*Inflation_WACC_Taxes_Price!$C$24-MIN(V61,SUM($C62:U62)*Inflation_WACC_Taxes_Price!$C$24)</f>
        <v>0</v>
      </c>
      <c r="W63" s="41">
        <f>-(W62/2)*Inflation_WACC_Taxes_Price!$C$24-MIN(W61,SUM($C62:V62)*Inflation_WACC_Taxes_Price!$C$24)</f>
        <v>0</v>
      </c>
      <c r="X63" s="41">
        <f>-(X62/2)*Inflation_WACC_Taxes_Price!$C$24-MIN(X61,SUM($C62:W62)*Inflation_WACC_Taxes_Price!$C$24)</f>
        <v>0</v>
      </c>
      <c r="Y63" s="41">
        <f>-(Y62/2)*Inflation_WACC_Taxes_Price!$C$24-MIN(Y61,SUM($C62:X62)*Inflation_WACC_Taxes_Price!$C$24)</f>
        <v>0</v>
      </c>
      <c r="Z63" s="41">
        <f>-(Z62/2)*Inflation_WACC_Taxes_Price!$C$24-MIN(Z61,SUM($C62:Y62)*Inflation_WACC_Taxes_Price!$C$24)</f>
        <v>0</v>
      </c>
      <c r="AA63" s="41">
        <f>-(AA62/2)*Inflation_WACC_Taxes_Price!$C$24-MIN(AA61,SUM($C62:Z62)*Inflation_WACC_Taxes_Price!$C$24)</f>
        <v>0</v>
      </c>
      <c r="AB63" s="41">
        <f>-(AB62/2)*Inflation_WACC_Taxes_Price!$C$24-MIN(AB61,SUM($C62:AA62)*Inflation_WACC_Taxes_Price!$C$24)</f>
        <v>0</v>
      </c>
      <c r="AC63" s="41">
        <f>-(AC62/2)*Inflation_WACC_Taxes_Price!$C$24-MIN(AC61,SUM($C62:AB62)*Inflation_WACC_Taxes_Price!$C$24)</f>
        <v>0</v>
      </c>
      <c r="AD63" s="41">
        <f>-(AD62/2)*Inflation_WACC_Taxes_Price!$C$24-MIN(AD61,SUM($C62:AC62)*Inflation_WACC_Taxes_Price!$C$24)</f>
        <v>0</v>
      </c>
      <c r="AE63" s="41">
        <f>-(AE62/2)*Inflation_WACC_Taxes_Price!$C$24-MIN(AE61,SUM($C62:AD62)*Inflation_WACC_Taxes_Price!$C$24)</f>
        <v>0</v>
      </c>
      <c r="AF63" s="41">
        <f>-(AF62/2)*Inflation_WACC_Taxes_Price!$C$24-MIN(AF61,SUM($C62:AE62)*Inflation_WACC_Taxes_Price!$C$24)</f>
        <v>0</v>
      </c>
      <c r="AG63" s="41">
        <f>-(AG62/2)*Inflation_WACC_Taxes_Price!$C$24-MIN(AG61,SUM($C62:AF62)*Inflation_WACC_Taxes_Price!$C$24)</f>
        <v>0</v>
      </c>
      <c r="AH63" s="41">
        <f>-(AH62/2)*Inflation_WACC_Taxes_Price!$C$24-MIN(AH61,SUM($C62:AG62)*Inflation_WACC_Taxes_Price!$C$24)</f>
        <v>0</v>
      </c>
      <c r="AI63" s="41">
        <f>-(AI62/2)*Inflation_WACC_Taxes_Price!$C$24-MIN(AI61,SUM($C62:AH62)*Inflation_WACC_Taxes_Price!$C$24)</f>
        <v>0</v>
      </c>
      <c r="AJ63" s="41">
        <f>-(AJ62/2)*Inflation_WACC_Taxes_Price!$C$24-MIN(AJ61,SUM($C62:AI62)*Inflation_WACC_Taxes_Price!$C$24)</f>
        <v>0</v>
      </c>
      <c r="AK63" s="41">
        <f>-(AK62/2)*Inflation_WACC_Taxes_Price!$C$24-MIN(AK61,SUM($C62:AJ62)*Inflation_WACC_Taxes_Price!$C$24)</f>
        <v>0</v>
      </c>
      <c r="AL63" s="41">
        <f>-(AL62/2)*Inflation_WACC_Taxes_Price!$C$24-MIN(AL61,SUM($C62:AK62)*Inflation_WACC_Taxes_Price!$C$24)</f>
        <v>0</v>
      </c>
      <c r="AM63" s="41">
        <f>-(AM62/2)*Inflation_WACC_Taxes_Price!$C$24-MIN(AM61,SUM($C62:AL62)*Inflation_WACC_Taxes_Price!$C$24)</f>
        <v>0</v>
      </c>
      <c r="AN63" s="41">
        <f>-(AN62/2)*Inflation_WACC_Taxes_Price!$C$24-MIN(AN61,SUM($C62:AM62)*Inflation_WACC_Taxes_Price!$C$24)</f>
        <v>0</v>
      </c>
      <c r="AO63" s="41">
        <f>-(AO62/2)*Inflation_WACC_Taxes_Price!$C$24-MIN(AO61,SUM($C62:AN62)*Inflation_WACC_Taxes_Price!$C$24)</f>
        <v>0</v>
      </c>
      <c r="AP63" s="41">
        <f>-(AP62/2)*Inflation_WACC_Taxes_Price!$C$24-MIN(AP61,SUM($C62:AO62)*Inflation_WACC_Taxes_Price!$C$24)</f>
        <v>0</v>
      </c>
      <c r="AQ63" s="41">
        <f>-(AQ62/2)*Inflation_WACC_Taxes_Price!$C$24-MIN(AQ61,SUM($C62:AP62)*Inflation_WACC_Taxes_Price!$C$24)</f>
        <v>0</v>
      </c>
      <c r="AR63" s="41">
        <f>-(AR62/2)*Inflation_WACC_Taxes_Price!$C$24-MIN(AR61,SUM($C62:AQ62)*Inflation_WACC_Taxes_Price!$C$24)</f>
        <v>0</v>
      </c>
      <c r="AS63" s="41">
        <f>-(AS62/2)*Inflation_WACC_Taxes_Price!$C$24-MIN(AS61,SUM($C62:AR62)*Inflation_WACC_Taxes_Price!$C$24)</f>
        <v>0</v>
      </c>
      <c r="AT63" s="41">
        <f>-(AT62/2)*Inflation_WACC_Taxes_Price!$C$24-MIN(AT61,SUM($C62:AS62)*Inflation_WACC_Taxes_Price!$C$24)</f>
        <v>0</v>
      </c>
      <c r="AU63" s="41">
        <f>-(AU62/2)*Inflation_WACC_Taxes_Price!$C$24-MIN(AU61,SUM($C62:AT62)*Inflation_WACC_Taxes_Price!$C$24)</f>
        <v>0</v>
      </c>
      <c r="AV63" s="41">
        <f>-(AV62/2)*Inflation_WACC_Taxes_Price!$C$24-MIN(AV61,SUM($C62:AU62)*Inflation_WACC_Taxes_Price!$C$24)</f>
        <v>0</v>
      </c>
      <c r="AW63" s="41">
        <f>-(AW62/2)*Inflation_WACC_Taxes_Price!$C$24-MIN(AW61,SUM($C62:AV62)*Inflation_WACC_Taxes_Price!$C$24)</f>
        <v>0</v>
      </c>
      <c r="AX63" s="41">
        <f>-(AX62/2)*Inflation_WACC_Taxes_Price!$C$24-MIN(AX61,SUM($C62:AW62)*Inflation_WACC_Taxes_Price!$C$24)</f>
        <v>0</v>
      </c>
      <c r="AY63" s="41">
        <f>-(AY62/2)*Inflation_WACC_Taxes_Price!$C$24-MIN(AY61,SUM($C62:AX62)*Inflation_WACC_Taxes_Price!$C$24)</f>
        <v>0</v>
      </c>
      <c r="AZ63" s="41">
        <f>-(AZ62/2)*Inflation_WACC_Taxes_Price!$C$24-MIN(AZ61,SUM($C62:AY62)*Inflation_WACC_Taxes_Price!$C$24)</f>
        <v>0</v>
      </c>
      <c r="BA63" s="41">
        <f>-(BA62/2)*Inflation_WACC_Taxes_Price!$C$24-MIN(BA61,SUM($C62:AZ62)*Inflation_WACC_Taxes_Price!$C$24)</f>
        <v>0</v>
      </c>
      <c r="BB63" s="41">
        <f>-(BB62/2)*Inflation_WACC_Taxes_Price!$C$24-MIN(BB61,SUM($C62:BA62)*Inflation_WACC_Taxes_Price!$C$24)</f>
        <v>0</v>
      </c>
      <c r="BC63" s="41">
        <f>-(BC62/2)*Inflation_WACC_Taxes_Price!$C$24-MIN(BC61,SUM($C62:BB62)*Inflation_WACC_Taxes_Price!$C$24)</f>
        <v>0</v>
      </c>
      <c r="BD63" s="41">
        <f>-(BD62/2)*Inflation_WACC_Taxes_Price!$C$24-MIN(BD61,SUM($C62:BC62)*Inflation_WACC_Taxes_Price!$C$24)</f>
        <v>0</v>
      </c>
      <c r="BE63" s="41">
        <f>-(BE62/2)*Inflation_WACC_Taxes_Price!$C$24-MIN(BE61,SUM($C62:BD62)*Inflation_WACC_Taxes_Price!$C$24)</f>
        <v>0</v>
      </c>
      <c r="BF63" s="41">
        <f>-(BF62/2)*Inflation_WACC_Taxes_Price!$C$24-MIN(BF61,SUM($C62:BE62)*Inflation_WACC_Taxes_Price!$C$24)</f>
        <v>0</v>
      </c>
      <c r="BG63" s="41">
        <f>-(BG62/2)*Inflation_WACC_Taxes_Price!$C$24-MIN(BG61,SUM($C62:BF62)*Inflation_WACC_Taxes_Price!$C$24)</f>
        <v>0</v>
      </c>
      <c r="BH63" s="41">
        <f>-(BH62/2)*Inflation_WACC_Taxes_Price!$C$24-MIN(BH61,SUM($C62:BG62)*Inflation_WACC_Taxes_Price!$C$24)</f>
        <v>0</v>
      </c>
      <c r="BI63" s="41">
        <f>-(BI62/2)*Inflation_WACC_Taxes_Price!$C$24-MIN(BI61,SUM($C62:BH62)*Inflation_WACC_Taxes_Price!$C$24)</f>
        <v>0</v>
      </c>
      <c r="BJ63" s="41">
        <f>-(BJ62/2)*Inflation_WACC_Taxes_Price!$C$24-MIN(BJ61,SUM($C62:BI62)*Inflation_WACC_Taxes_Price!$C$24)</f>
        <v>0</v>
      </c>
      <c r="BK63" s="41">
        <f>-(BK62/2)*Inflation_WACC_Taxes_Price!$C$24-MIN(BK61,SUM($C62:BJ62)*Inflation_WACC_Taxes_Price!$C$24)</f>
        <v>0</v>
      </c>
      <c r="BL63" s="41">
        <f>-(BL62/2)*Inflation_WACC_Taxes_Price!$C$24-MIN(BL61,SUM($C62:BK62)*Inflation_WACC_Taxes_Price!$C$24)</f>
        <v>0</v>
      </c>
      <c r="BM63" s="41">
        <f>-(BM62/2)*Inflation_WACC_Taxes_Price!$C$24-MIN(BM61,SUM($C62:BL62)*Inflation_WACC_Taxes_Price!$C$24)</f>
        <v>0</v>
      </c>
      <c r="BN63" s="41">
        <f>-(BN62/2)*Inflation_WACC_Taxes_Price!$C$24-MIN(BN61,SUM($C62:BM62)*Inflation_WACC_Taxes_Price!$C$24)</f>
        <v>0</v>
      </c>
      <c r="BO63" s="41">
        <f>-(BO62/2)*Inflation_WACC_Taxes_Price!$C$24-MIN(BO61,SUM($C62:BN62)*Inflation_WACC_Taxes_Price!$C$24)</f>
        <v>0</v>
      </c>
      <c r="BP63" s="41">
        <f>-(BP62/2)*Inflation_WACC_Taxes_Price!$C$24-MIN(BP61,SUM($C62:BO62)*Inflation_WACC_Taxes_Price!$C$24)</f>
        <v>0</v>
      </c>
      <c r="BQ63" s="41">
        <f>-(BQ62/2)*Inflation_WACC_Taxes_Price!$C$24-MIN(BQ61,SUM($C62:BP62)*Inflation_WACC_Taxes_Price!$C$24)</f>
        <v>0</v>
      </c>
      <c r="BR63" s="41">
        <f>-(BR62/2)*Inflation_WACC_Taxes_Price!$C$24-MIN(BR61,SUM($C62:BQ62)*Inflation_WACC_Taxes_Price!$C$24)</f>
        <v>0</v>
      </c>
      <c r="BS63" s="41">
        <f>-(BS62/2)*Inflation_WACC_Taxes_Price!$C$24-MIN(BS61,SUM($C62:BR62)*Inflation_WACC_Taxes_Price!$C$24)</f>
        <v>0</v>
      </c>
      <c r="BT63" s="41">
        <f>-(BT62/2)*Inflation_WACC_Taxes_Price!$C$24-MIN(BT61,SUM($C62:BS62)*Inflation_WACC_Taxes_Price!$C$24)</f>
        <v>0</v>
      </c>
      <c r="BU63" s="41">
        <f>-(BU62/2)*Inflation_WACC_Taxes_Price!$C$24-MIN(BU61,SUM($C62:BT62)*Inflation_WACC_Taxes_Price!$C$24)</f>
        <v>0</v>
      </c>
      <c r="BV63" s="41">
        <f>-(BV62/2)*Inflation_WACC_Taxes_Price!$C$24-MIN(BV61,SUM($C62:BU62)*Inflation_WACC_Taxes_Price!$C$24)</f>
        <v>0</v>
      </c>
      <c r="BW63" s="41">
        <f>-(BW62/2)*Inflation_WACC_Taxes_Price!$C$24-MIN(BW61,SUM($C62:BV62)*Inflation_WACC_Taxes_Price!$C$24)</f>
        <v>0</v>
      </c>
      <c r="BX63" s="41">
        <f>-(BX62/2)*Inflation_WACC_Taxes_Price!$C$24-MIN(BX61,SUM($C62:BW62)*Inflation_WACC_Taxes_Price!$C$24)</f>
        <v>0</v>
      </c>
      <c r="BY63" s="41">
        <f>-(BY62/2)*Inflation_WACC_Taxes_Price!$C$24-MIN(BY61,SUM($C62:BX62)*Inflation_WACC_Taxes_Price!$C$24)</f>
        <v>0</v>
      </c>
      <c r="BZ63" s="41">
        <f>-(BZ62/2)*Inflation_WACC_Taxes_Price!$C$24-MIN(BZ61,SUM($C62:BY62)*Inflation_WACC_Taxes_Price!$C$24)</f>
        <v>0</v>
      </c>
      <c r="CA63" s="41">
        <f>-(CA62/2)*Inflation_WACC_Taxes_Price!$C$24-MIN(CA61,SUM($C62:BZ62)*Inflation_WACC_Taxes_Price!$C$24)</f>
        <v>0</v>
      </c>
      <c r="CB63" s="41">
        <f>-(CB62/2)*Inflation_WACC_Taxes_Price!$C$24-MIN(CB61,SUM($C62:CA62)*Inflation_WACC_Taxes_Price!$C$24)</f>
        <v>0</v>
      </c>
      <c r="CC63" s="41">
        <f>-(CC62/2)*Inflation_WACC_Taxes_Price!$C$24-MIN(CC61,SUM($C62:CB62)*Inflation_WACC_Taxes_Price!$C$24)</f>
        <v>0</v>
      </c>
      <c r="CD63" s="41">
        <f>-(CD62/2)*Inflation_WACC_Taxes_Price!$C$24-MIN(CD61,SUM($C62:CC62)*Inflation_WACC_Taxes_Price!$C$24)</f>
        <v>0</v>
      </c>
      <c r="CE63" s="41">
        <f>-(CE62/2)*Inflation_WACC_Taxes_Price!$C$24-MIN(CE61,SUM($C62:CD62)*Inflation_WACC_Taxes_Price!$C$24)</f>
        <v>0</v>
      </c>
      <c r="CF63" s="41">
        <f>-(CF62/2)*Inflation_WACC_Taxes_Price!$C$24-MIN(CF61,SUM($C62:CE62)*Inflation_WACC_Taxes_Price!$C$24)</f>
        <v>0</v>
      </c>
      <c r="CG63" s="41">
        <f>-(CG62/2)*Inflation_WACC_Taxes_Price!$C$24-MIN(CG61,SUM($C62:CF62)*Inflation_WACC_Taxes_Price!$C$24)</f>
        <v>0</v>
      </c>
      <c r="CH63" s="41">
        <f>-(CH62/2)*Inflation_WACC_Taxes_Price!$C$24-MIN(CH61,SUM($C62:CG62)*Inflation_WACC_Taxes_Price!$C$24)</f>
        <v>0</v>
      </c>
      <c r="CI63" s="41">
        <f>-(CI62/2)*Inflation_WACC_Taxes_Price!$C$24-MIN(CI61,SUM($C62:CH62)*Inflation_WACC_Taxes_Price!$C$24)</f>
        <v>0</v>
      </c>
      <c r="CJ63" s="41">
        <f>-(CJ62/2)*Inflation_WACC_Taxes_Price!$C$24-MIN(CJ61,SUM($C62:CI62)*Inflation_WACC_Taxes_Price!$C$24)</f>
        <v>0</v>
      </c>
      <c r="CK63" s="41">
        <f>-(CK62/2)*Inflation_WACC_Taxes_Price!$C$24-MIN(CK61,SUM($C62:CJ62)*Inflation_WACC_Taxes_Price!$C$24)</f>
        <v>0</v>
      </c>
      <c r="CL63" s="41">
        <f>-(CL62/2)*Inflation_WACC_Taxes_Price!$C$24-MIN(CL61,SUM($C62:CK62)*Inflation_WACC_Taxes_Price!$C$24)</f>
        <v>0</v>
      </c>
      <c r="CM63" s="41">
        <f>-(CM62/2)*Inflation_WACC_Taxes_Price!$C$24-MIN(CM61,SUM($C62:CL62)*Inflation_WACC_Taxes_Price!$C$24)</f>
        <v>0</v>
      </c>
      <c r="CN63" s="41">
        <f>-(CN62/2)*Inflation_WACC_Taxes_Price!$C$24-MIN(CN61,SUM($C62:CM62)*Inflation_WACC_Taxes_Price!$C$24)</f>
        <v>0</v>
      </c>
      <c r="CO63" s="41">
        <f>-(CO62/2)*Inflation_WACC_Taxes_Price!$C$24-MIN(CO61,SUM($C62:CN62)*Inflation_WACC_Taxes_Price!$C$24)</f>
        <v>0</v>
      </c>
      <c r="CP63" s="41">
        <f>-(CP62/2)*Inflation_WACC_Taxes_Price!$C$24-MIN(CP61,SUM($C62:CO62)*Inflation_WACC_Taxes_Price!$C$24)</f>
        <v>0</v>
      </c>
      <c r="CQ63" s="41">
        <f>-(CQ62/2)*Inflation_WACC_Taxes_Price!$C$24-MIN(CQ61,SUM($C62:CP62)*Inflation_WACC_Taxes_Price!$C$24)</f>
        <v>0</v>
      </c>
      <c r="CR63" s="41">
        <f>-(CR62/2)*Inflation_WACC_Taxes_Price!$C$24-MIN(CR61,SUM($C62:CQ62)*Inflation_WACC_Taxes_Price!$C$24)</f>
        <v>0</v>
      </c>
      <c r="CS63" s="41">
        <f>-(CS62/2)*Inflation_WACC_Taxes_Price!$C$24-MIN(CS61,SUM($C62:CR62)*Inflation_WACC_Taxes_Price!$C$24)</f>
        <v>0</v>
      </c>
      <c r="CT63" s="41">
        <f>-(CT62/2)*Inflation_WACC_Taxes_Price!$C$24-MIN(CT61,SUM($C62:CS62)*Inflation_WACC_Taxes_Price!$C$24)</f>
        <v>0</v>
      </c>
      <c r="CU63" s="41">
        <f>-(CU62/2)*Inflation_WACC_Taxes_Price!$C$24-MIN(CU61,SUM($C62:CT62)*Inflation_WACC_Taxes_Price!$C$24)</f>
        <v>0</v>
      </c>
      <c r="CV63" s="41">
        <f>-(CV62/2)*Inflation_WACC_Taxes_Price!$C$24-MIN(CV61,SUM($C62:CU62)*Inflation_WACC_Taxes_Price!$C$24)</f>
        <v>0</v>
      </c>
      <c r="CW63" s="41">
        <f>-(CW62/2)*Inflation_WACC_Taxes_Price!$C$24-MIN(CW61,SUM($C62:CV62)*Inflation_WACC_Taxes_Price!$C$24)</f>
        <v>0</v>
      </c>
      <c r="CX63" s="41">
        <f>-(CX62/2)*Inflation_WACC_Taxes_Price!$C$24-MIN(CX61,SUM($C62:CW62)*Inflation_WACC_Taxes_Price!$C$24)</f>
        <v>0</v>
      </c>
      <c r="CY63" s="41">
        <f>-(CY62/2)*Inflation_WACC_Taxes_Price!$C$24-MIN(CY61,SUM($C62:CX62)*Inflation_WACC_Taxes_Price!$C$24)</f>
        <v>0</v>
      </c>
      <c r="CZ63" s="41">
        <f>-(CZ62/2)*Inflation_WACC_Taxes_Price!$C$24-MIN(CZ61,SUM($C62:CY62)*Inflation_WACC_Taxes_Price!$C$24)</f>
        <v>0</v>
      </c>
      <c r="DA63" s="41">
        <f>-(DA62/2)*Inflation_WACC_Taxes_Price!$C$24-MIN(DA61,SUM($C62:CZ62)*Inflation_WACC_Taxes_Price!$C$24)</f>
        <v>0</v>
      </c>
      <c r="DB63" s="41">
        <f>-(DB62/2)*Inflation_WACC_Taxes_Price!$C$24-MIN(DB61,SUM($C62:DA62)*Inflation_WACC_Taxes_Price!$C$24)</f>
        <v>0</v>
      </c>
      <c r="DC63" s="41">
        <f>-(DC62/2)*Inflation_WACC_Taxes_Price!$C$24-MIN(DC61,SUM($C62:DB62)*Inflation_WACC_Taxes_Price!$C$24)</f>
        <v>0</v>
      </c>
    </row>
    <row r="64" spans="2:107" x14ac:dyDescent="0.35">
      <c r="B64" s="40" t="s">
        <v>107</v>
      </c>
      <c r="H64" s="41">
        <f>H61+H62+H63</f>
        <v>0</v>
      </c>
      <c r="I64" s="41">
        <f>I61+I62+I63</f>
        <v>0</v>
      </c>
      <c r="J64" s="41">
        <f t="shared" ref="J64" si="443">J61+J62+J63</f>
        <v>0</v>
      </c>
      <c r="K64" s="41">
        <f t="shared" ref="K64" si="444">K61+K62+K63</f>
        <v>0</v>
      </c>
      <c r="L64" s="41">
        <f t="shared" ref="L64" si="445">L61+L62+L63</f>
        <v>0</v>
      </c>
      <c r="M64" s="41">
        <f t="shared" ref="M64" si="446">M61+M62+M63</f>
        <v>0</v>
      </c>
      <c r="N64" s="41">
        <f t="shared" ref="N64" si="447">N61+N62+N63</f>
        <v>0</v>
      </c>
      <c r="O64" s="41">
        <f t="shared" ref="O64" si="448">O61+O62+O63</f>
        <v>0</v>
      </c>
      <c r="P64" s="41">
        <f t="shared" ref="P64" si="449">P61+P62+P63</f>
        <v>0</v>
      </c>
      <c r="Q64" s="41">
        <f t="shared" ref="Q64" si="450">Q61+Q62+Q63</f>
        <v>0</v>
      </c>
      <c r="R64" s="41">
        <f t="shared" ref="R64" si="451">R61+R62+R63</f>
        <v>0</v>
      </c>
      <c r="S64" s="41">
        <f t="shared" ref="S64" si="452">S61+S62+S63</f>
        <v>0</v>
      </c>
      <c r="T64" s="41">
        <f t="shared" ref="T64" si="453">T61+T62+T63</f>
        <v>0</v>
      </c>
      <c r="U64" s="41">
        <f t="shared" ref="U64" si="454">U61+U62+U63</f>
        <v>0</v>
      </c>
      <c r="V64" s="41">
        <f t="shared" ref="V64" si="455">V61+V62+V63</f>
        <v>0</v>
      </c>
      <c r="W64" s="41">
        <f t="shared" ref="W64" si="456">W61+W62+W63</f>
        <v>0</v>
      </c>
      <c r="X64" s="41">
        <f t="shared" ref="X64" si="457">X61+X62+X63</f>
        <v>0</v>
      </c>
      <c r="Y64" s="41">
        <f t="shared" ref="Y64" si="458">Y61+Y62+Y63</f>
        <v>0</v>
      </c>
      <c r="Z64" s="41">
        <f t="shared" ref="Z64" si="459">Z61+Z62+Z63</f>
        <v>0</v>
      </c>
      <c r="AA64" s="41">
        <f t="shared" ref="AA64" si="460">AA61+AA62+AA63</f>
        <v>0</v>
      </c>
      <c r="AB64" s="41">
        <f t="shared" ref="AB64" si="461">AB61+AB62+AB63</f>
        <v>0</v>
      </c>
      <c r="AC64" s="41">
        <f t="shared" ref="AC64" si="462">AC61+AC62+AC63</f>
        <v>0</v>
      </c>
      <c r="AD64" s="41">
        <f t="shared" ref="AD64" si="463">AD61+AD62+AD63</f>
        <v>0</v>
      </c>
      <c r="AE64" s="41">
        <f t="shared" ref="AE64" si="464">AE61+AE62+AE63</f>
        <v>0</v>
      </c>
      <c r="AF64" s="41">
        <f t="shared" ref="AF64" si="465">AF61+AF62+AF63</f>
        <v>0</v>
      </c>
      <c r="AG64" s="41">
        <f t="shared" ref="AG64" si="466">AG61+AG62+AG63</f>
        <v>0</v>
      </c>
      <c r="AH64" s="41">
        <f t="shared" ref="AH64" si="467">AH61+AH62+AH63</f>
        <v>0</v>
      </c>
      <c r="AI64" s="41">
        <f t="shared" ref="AI64" si="468">AI61+AI62+AI63</f>
        <v>0</v>
      </c>
      <c r="AJ64" s="41">
        <f t="shared" ref="AJ64" si="469">AJ61+AJ62+AJ63</f>
        <v>0</v>
      </c>
      <c r="AK64" s="41">
        <f t="shared" ref="AK64" si="470">AK61+AK62+AK63</f>
        <v>0</v>
      </c>
      <c r="AL64" s="41">
        <f t="shared" ref="AL64" si="471">AL61+AL62+AL63</f>
        <v>0</v>
      </c>
      <c r="AM64" s="41">
        <f t="shared" ref="AM64" si="472">AM61+AM62+AM63</f>
        <v>0</v>
      </c>
      <c r="AN64" s="41">
        <f t="shared" ref="AN64" si="473">AN61+AN62+AN63</f>
        <v>0</v>
      </c>
      <c r="AO64" s="41">
        <f t="shared" ref="AO64" si="474">AO61+AO62+AO63</f>
        <v>0</v>
      </c>
      <c r="AP64" s="41">
        <f t="shared" ref="AP64" si="475">AP61+AP62+AP63</f>
        <v>0</v>
      </c>
      <c r="AQ64" s="41">
        <f t="shared" ref="AQ64" si="476">AQ61+AQ62+AQ63</f>
        <v>0</v>
      </c>
      <c r="AR64" s="41">
        <f t="shared" ref="AR64" si="477">AR61+AR62+AR63</f>
        <v>0</v>
      </c>
      <c r="AS64" s="41">
        <f t="shared" ref="AS64" si="478">AS61+AS62+AS63</f>
        <v>0</v>
      </c>
      <c r="AT64" s="41">
        <f t="shared" ref="AT64" si="479">AT61+AT62+AT63</f>
        <v>0</v>
      </c>
      <c r="AU64" s="41">
        <f t="shared" ref="AU64" si="480">AU61+AU62+AU63</f>
        <v>0</v>
      </c>
      <c r="AV64" s="41">
        <f t="shared" ref="AV64" si="481">AV61+AV62+AV63</f>
        <v>0</v>
      </c>
      <c r="AW64" s="41">
        <f t="shared" ref="AW64" si="482">AW61+AW62+AW63</f>
        <v>0</v>
      </c>
      <c r="AX64" s="41">
        <f t="shared" ref="AX64" si="483">AX61+AX62+AX63</f>
        <v>0</v>
      </c>
      <c r="AY64" s="41">
        <f t="shared" ref="AY64" si="484">AY61+AY62+AY63</f>
        <v>0</v>
      </c>
      <c r="AZ64" s="41">
        <f t="shared" ref="AZ64" si="485">AZ61+AZ62+AZ63</f>
        <v>0</v>
      </c>
      <c r="BA64" s="41">
        <f t="shared" ref="BA64" si="486">BA61+BA62+BA63</f>
        <v>0</v>
      </c>
      <c r="BB64" s="41">
        <f t="shared" ref="BB64" si="487">BB61+BB62+BB63</f>
        <v>0</v>
      </c>
      <c r="BC64" s="41">
        <f t="shared" ref="BC64" si="488">BC61+BC62+BC63</f>
        <v>0</v>
      </c>
      <c r="BD64" s="41">
        <f t="shared" ref="BD64" si="489">BD61+BD62+BD63</f>
        <v>0</v>
      </c>
      <c r="BE64" s="41">
        <f t="shared" ref="BE64" si="490">BE61+BE62+BE63</f>
        <v>0</v>
      </c>
      <c r="BF64" s="41">
        <f t="shared" ref="BF64" si="491">BF61+BF62+BF63</f>
        <v>0</v>
      </c>
      <c r="BG64" s="41">
        <f t="shared" ref="BG64" si="492">BG61+BG62+BG63</f>
        <v>0</v>
      </c>
      <c r="BH64" s="41">
        <f t="shared" ref="BH64" si="493">BH61+BH62+BH63</f>
        <v>0</v>
      </c>
      <c r="BI64" s="41">
        <f t="shared" ref="BI64" si="494">BI61+BI62+BI63</f>
        <v>0</v>
      </c>
      <c r="BJ64" s="41">
        <f t="shared" ref="BJ64" si="495">BJ61+BJ62+BJ63</f>
        <v>0</v>
      </c>
      <c r="BK64" s="41">
        <f t="shared" ref="BK64" si="496">BK61+BK62+BK63</f>
        <v>0</v>
      </c>
      <c r="BL64" s="41">
        <f t="shared" ref="BL64" si="497">BL61+BL62+BL63</f>
        <v>0</v>
      </c>
      <c r="BM64" s="41">
        <f t="shared" ref="BM64" si="498">BM61+BM62+BM63</f>
        <v>0</v>
      </c>
      <c r="BN64" s="41">
        <f t="shared" ref="BN64" si="499">BN61+BN62+BN63</f>
        <v>0</v>
      </c>
      <c r="BO64" s="41">
        <f t="shared" ref="BO64" si="500">BO61+BO62+BO63</f>
        <v>0</v>
      </c>
      <c r="BP64" s="41">
        <f t="shared" ref="BP64" si="501">BP61+BP62+BP63</f>
        <v>0</v>
      </c>
      <c r="BQ64" s="41">
        <f t="shared" ref="BQ64" si="502">BQ61+BQ62+BQ63</f>
        <v>0</v>
      </c>
      <c r="BR64" s="41">
        <f t="shared" ref="BR64" si="503">BR61+BR62+BR63</f>
        <v>0</v>
      </c>
      <c r="BS64" s="41">
        <f t="shared" ref="BS64" si="504">BS61+BS62+BS63</f>
        <v>0</v>
      </c>
      <c r="BT64" s="41">
        <f t="shared" ref="BT64" si="505">BT61+BT62+BT63</f>
        <v>0</v>
      </c>
      <c r="BU64" s="41">
        <f t="shared" ref="BU64" si="506">BU61+BU62+BU63</f>
        <v>0</v>
      </c>
      <c r="BV64" s="41">
        <f t="shared" ref="BV64" si="507">BV61+BV62+BV63</f>
        <v>0</v>
      </c>
      <c r="BW64" s="41">
        <f t="shared" ref="BW64" si="508">BW61+BW62+BW63</f>
        <v>0</v>
      </c>
      <c r="BX64" s="41">
        <f t="shared" ref="BX64" si="509">BX61+BX62+BX63</f>
        <v>0</v>
      </c>
      <c r="BY64" s="41">
        <f t="shared" ref="BY64" si="510">BY61+BY62+BY63</f>
        <v>0</v>
      </c>
      <c r="BZ64" s="41">
        <f t="shared" ref="BZ64" si="511">BZ61+BZ62+BZ63</f>
        <v>0</v>
      </c>
      <c r="CA64" s="41">
        <f t="shared" ref="CA64" si="512">CA61+CA62+CA63</f>
        <v>0</v>
      </c>
      <c r="CB64" s="41">
        <f t="shared" ref="CB64" si="513">CB61+CB62+CB63</f>
        <v>0</v>
      </c>
      <c r="CC64" s="41">
        <f t="shared" ref="CC64" si="514">CC61+CC62+CC63</f>
        <v>0</v>
      </c>
      <c r="CD64" s="41">
        <f t="shared" ref="CD64" si="515">CD61+CD62+CD63</f>
        <v>0</v>
      </c>
      <c r="CE64" s="41">
        <f t="shared" ref="CE64" si="516">CE61+CE62+CE63</f>
        <v>0</v>
      </c>
      <c r="CF64" s="41">
        <f t="shared" ref="CF64" si="517">CF61+CF62+CF63</f>
        <v>0</v>
      </c>
      <c r="CG64" s="41">
        <f t="shared" ref="CG64" si="518">CG61+CG62+CG63</f>
        <v>0</v>
      </c>
      <c r="CH64" s="41">
        <f t="shared" ref="CH64" si="519">CH61+CH62+CH63</f>
        <v>0</v>
      </c>
      <c r="CI64" s="41">
        <f t="shared" ref="CI64" si="520">CI61+CI62+CI63</f>
        <v>0</v>
      </c>
      <c r="CJ64" s="41">
        <f t="shared" ref="CJ64" si="521">CJ61+CJ62+CJ63</f>
        <v>0</v>
      </c>
      <c r="CK64" s="41">
        <f t="shared" ref="CK64" si="522">CK61+CK62+CK63</f>
        <v>0</v>
      </c>
      <c r="CL64" s="41">
        <f t="shared" ref="CL64" si="523">CL61+CL62+CL63</f>
        <v>0</v>
      </c>
      <c r="CM64" s="41">
        <f t="shared" ref="CM64" si="524">CM61+CM62+CM63</f>
        <v>0</v>
      </c>
      <c r="CN64" s="41">
        <f t="shared" ref="CN64" si="525">CN61+CN62+CN63</f>
        <v>0</v>
      </c>
      <c r="CO64" s="41">
        <f t="shared" ref="CO64" si="526">CO61+CO62+CO63</f>
        <v>0</v>
      </c>
      <c r="CP64" s="41">
        <f t="shared" ref="CP64" si="527">CP61+CP62+CP63</f>
        <v>0</v>
      </c>
      <c r="CQ64" s="41">
        <f t="shared" ref="CQ64" si="528">CQ61+CQ62+CQ63</f>
        <v>0</v>
      </c>
      <c r="CR64" s="41">
        <f t="shared" ref="CR64" si="529">CR61+CR62+CR63</f>
        <v>0</v>
      </c>
      <c r="CS64" s="41">
        <f t="shared" ref="CS64" si="530">CS61+CS62+CS63</f>
        <v>0</v>
      </c>
      <c r="CT64" s="41">
        <f t="shared" ref="CT64" si="531">CT61+CT62+CT63</f>
        <v>0</v>
      </c>
      <c r="CU64" s="41">
        <f t="shared" ref="CU64" si="532">CU61+CU62+CU63</f>
        <v>0</v>
      </c>
      <c r="CV64" s="41">
        <f t="shared" ref="CV64" si="533">CV61+CV62+CV63</f>
        <v>0</v>
      </c>
      <c r="CW64" s="41">
        <f t="shared" ref="CW64" si="534">CW61+CW62+CW63</f>
        <v>0</v>
      </c>
      <c r="CX64" s="41">
        <f t="shared" ref="CX64" si="535">CX61+CX62+CX63</f>
        <v>0</v>
      </c>
      <c r="CY64" s="41">
        <f t="shared" ref="CY64" si="536">CY61+CY62+CY63</f>
        <v>0</v>
      </c>
      <c r="CZ64" s="41">
        <f t="shared" ref="CZ64" si="537">CZ61+CZ62+CZ63</f>
        <v>0</v>
      </c>
      <c r="DA64" s="41">
        <f t="shared" ref="DA64" si="538">DA61+DA62+DA63</f>
        <v>0</v>
      </c>
      <c r="DB64" s="41">
        <f t="shared" ref="DB64" si="539">DB61+DB62+DB63</f>
        <v>0</v>
      </c>
      <c r="DC64" s="41">
        <f t="shared" ref="DC64" si="540">DC61+DC62+DC63</f>
        <v>0</v>
      </c>
    </row>
    <row r="65" spans="2:107" x14ac:dyDescent="0.35">
      <c r="B65" s="40"/>
    </row>
    <row r="66" spans="2:107" x14ac:dyDescent="0.35">
      <c r="B66" t="str">
        <f>B$30</f>
        <v>Alliston MS</v>
      </c>
    </row>
    <row r="67" spans="2:107" x14ac:dyDescent="0.35">
      <c r="B67" s="40" t="s">
        <v>102</v>
      </c>
      <c r="H67" s="41">
        <f>C70</f>
        <v>0</v>
      </c>
      <c r="I67" s="41">
        <f>H70</f>
        <v>1784991.435037561</v>
      </c>
      <c r="J67" s="41">
        <f t="shared" ref="J67:BU67" si="541">I70</f>
        <v>1784991.435037561</v>
      </c>
      <c r="K67" s="41">
        <f t="shared" si="541"/>
        <v>1784991.435037561</v>
      </c>
      <c r="L67" s="41">
        <f t="shared" si="541"/>
        <v>1784991.435037561</v>
      </c>
      <c r="M67" s="41">
        <f t="shared" si="541"/>
        <v>1784991.435037561</v>
      </c>
      <c r="N67" s="41">
        <f t="shared" si="541"/>
        <v>1784991.435037561</v>
      </c>
      <c r="O67" s="41">
        <f t="shared" si="541"/>
        <v>1784991.435037561</v>
      </c>
      <c r="P67" s="41">
        <f t="shared" si="541"/>
        <v>1784991.435037561</v>
      </c>
      <c r="Q67" s="41">
        <f t="shared" si="541"/>
        <v>1784991.435037561</v>
      </c>
      <c r="R67" s="41">
        <f t="shared" si="541"/>
        <v>1784991.435037561</v>
      </c>
      <c r="S67" s="41">
        <f t="shared" si="541"/>
        <v>1784991.435037561</v>
      </c>
      <c r="T67" s="41">
        <f t="shared" si="541"/>
        <v>1784991.435037561</v>
      </c>
      <c r="U67" s="41">
        <f t="shared" si="541"/>
        <v>1784991.435037561</v>
      </c>
      <c r="V67" s="41">
        <f t="shared" si="541"/>
        <v>1784991.435037561</v>
      </c>
      <c r="W67" s="41">
        <f t="shared" si="541"/>
        <v>1784991.435037561</v>
      </c>
      <c r="X67" s="41">
        <f t="shared" si="541"/>
        <v>1784991.435037561</v>
      </c>
      <c r="Y67" s="41">
        <f t="shared" si="541"/>
        <v>1784991.435037561</v>
      </c>
      <c r="Z67" s="41">
        <f t="shared" si="541"/>
        <v>1784991.435037561</v>
      </c>
      <c r="AA67" s="41">
        <f t="shared" si="541"/>
        <v>1784991.435037561</v>
      </c>
      <c r="AB67" s="41">
        <f t="shared" si="541"/>
        <v>1784991.435037561</v>
      </c>
      <c r="AC67" s="41">
        <f t="shared" si="541"/>
        <v>1784991.435037561</v>
      </c>
      <c r="AD67" s="41">
        <f t="shared" si="541"/>
        <v>1784991.435037561</v>
      </c>
      <c r="AE67" s="41">
        <f t="shared" si="541"/>
        <v>1784991.435037561</v>
      </c>
      <c r="AF67" s="41">
        <f t="shared" si="541"/>
        <v>1784991.435037561</v>
      </c>
      <c r="AG67" s="41">
        <f t="shared" si="541"/>
        <v>1784991.435037561</v>
      </c>
      <c r="AH67" s="41">
        <f t="shared" si="541"/>
        <v>1784991.435037561</v>
      </c>
      <c r="AI67" s="41">
        <f t="shared" si="541"/>
        <v>1784991.435037561</v>
      </c>
      <c r="AJ67" s="41">
        <f t="shared" si="541"/>
        <v>1784991.435037561</v>
      </c>
      <c r="AK67" s="41">
        <f t="shared" si="541"/>
        <v>1784991.435037561</v>
      </c>
      <c r="AL67" s="41">
        <f t="shared" si="541"/>
        <v>1784991.435037561</v>
      </c>
      <c r="AM67" s="41">
        <f t="shared" si="541"/>
        <v>1784991.435037561</v>
      </c>
      <c r="AN67" s="41">
        <f t="shared" si="541"/>
        <v>1784991.435037561</v>
      </c>
      <c r="AO67" s="41">
        <f t="shared" si="541"/>
        <v>1784991.435037561</v>
      </c>
      <c r="AP67" s="41">
        <f t="shared" si="541"/>
        <v>1784991.435037561</v>
      </c>
      <c r="AQ67" s="41">
        <f t="shared" si="541"/>
        <v>1784991.435037561</v>
      </c>
      <c r="AR67" s="41">
        <f t="shared" si="541"/>
        <v>1784991.435037561</v>
      </c>
      <c r="AS67" s="41">
        <f t="shared" si="541"/>
        <v>1784991.435037561</v>
      </c>
      <c r="AT67" s="41">
        <f t="shared" si="541"/>
        <v>1784991.435037561</v>
      </c>
      <c r="AU67" s="41">
        <f t="shared" si="541"/>
        <v>1784991.435037561</v>
      </c>
      <c r="AV67" s="41">
        <f t="shared" si="541"/>
        <v>1784991.435037561</v>
      </c>
      <c r="AW67" s="41">
        <f t="shared" si="541"/>
        <v>1784991.435037561</v>
      </c>
      <c r="AX67" s="41">
        <f t="shared" si="541"/>
        <v>1784991.435037561</v>
      </c>
      <c r="AY67" s="41">
        <f t="shared" si="541"/>
        <v>1784991.435037561</v>
      </c>
      <c r="AZ67" s="41">
        <f t="shared" si="541"/>
        <v>1784991.435037561</v>
      </c>
      <c r="BA67" s="41">
        <f t="shared" si="541"/>
        <v>1784991.435037561</v>
      </c>
      <c r="BB67" s="41">
        <f t="shared" si="541"/>
        <v>1784991.435037561</v>
      </c>
      <c r="BC67" s="41">
        <f t="shared" si="541"/>
        <v>0</v>
      </c>
      <c r="BD67" s="41">
        <f t="shared" si="541"/>
        <v>0</v>
      </c>
      <c r="BE67" s="41">
        <f t="shared" si="541"/>
        <v>0</v>
      </c>
      <c r="BF67" s="41">
        <f t="shared" si="541"/>
        <v>0</v>
      </c>
      <c r="BG67" s="41">
        <f t="shared" si="541"/>
        <v>0</v>
      </c>
      <c r="BH67" s="41">
        <f t="shared" si="541"/>
        <v>0</v>
      </c>
      <c r="BI67" s="41">
        <f t="shared" si="541"/>
        <v>0</v>
      </c>
      <c r="BJ67" s="41">
        <f t="shared" si="541"/>
        <v>0</v>
      </c>
      <c r="BK67" s="41">
        <f t="shared" si="541"/>
        <v>0</v>
      </c>
      <c r="BL67" s="41">
        <f t="shared" si="541"/>
        <v>0</v>
      </c>
      <c r="BM67" s="41">
        <f t="shared" si="541"/>
        <v>0</v>
      </c>
      <c r="BN67" s="41">
        <f t="shared" si="541"/>
        <v>0</v>
      </c>
      <c r="BO67" s="41">
        <f t="shared" si="541"/>
        <v>0</v>
      </c>
      <c r="BP67" s="41">
        <f t="shared" si="541"/>
        <v>0</v>
      </c>
      <c r="BQ67" s="41">
        <f t="shared" si="541"/>
        <v>0</v>
      </c>
      <c r="BR67" s="41">
        <f t="shared" si="541"/>
        <v>0</v>
      </c>
      <c r="BS67" s="41">
        <f t="shared" si="541"/>
        <v>0</v>
      </c>
      <c r="BT67" s="41">
        <f t="shared" si="541"/>
        <v>0</v>
      </c>
      <c r="BU67" s="41">
        <f t="shared" si="541"/>
        <v>0</v>
      </c>
      <c r="BV67" s="41">
        <f t="shared" ref="BV67:DC67" si="542">BU70</f>
        <v>0</v>
      </c>
      <c r="BW67" s="41">
        <f t="shared" si="542"/>
        <v>0</v>
      </c>
      <c r="BX67" s="41">
        <f t="shared" si="542"/>
        <v>0</v>
      </c>
      <c r="BY67" s="41">
        <f t="shared" si="542"/>
        <v>0</v>
      </c>
      <c r="BZ67" s="41">
        <f t="shared" si="542"/>
        <v>0</v>
      </c>
      <c r="CA67" s="41">
        <f t="shared" si="542"/>
        <v>0</v>
      </c>
      <c r="CB67" s="41">
        <f t="shared" si="542"/>
        <v>0</v>
      </c>
      <c r="CC67" s="41">
        <f t="shared" si="542"/>
        <v>0</v>
      </c>
      <c r="CD67" s="41">
        <f t="shared" si="542"/>
        <v>0</v>
      </c>
      <c r="CE67" s="41">
        <f t="shared" si="542"/>
        <v>0</v>
      </c>
      <c r="CF67" s="41">
        <f t="shared" si="542"/>
        <v>0</v>
      </c>
      <c r="CG67" s="41">
        <f t="shared" si="542"/>
        <v>0</v>
      </c>
      <c r="CH67" s="41">
        <f t="shared" si="542"/>
        <v>0</v>
      </c>
      <c r="CI67" s="41">
        <f t="shared" si="542"/>
        <v>0</v>
      </c>
      <c r="CJ67" s="41">
        <f t="shared" si="542"/>
        <v>0</v>
      </c>
      <c r="CK67" s="41">
        <f t="shared" si="542"/>
        <v>0</v>
      </c>
      <c r="CL67" s="41">
        <f t="shared" si="542"/>
        <v>0</v>
      </c>
      <c r="CM67" s="41">
        <f t="shared" si="542"/>
        <v>0</v>
      </c>
      <c r="CN67" s="41">
        <f t="shared" si="542"/>
        <v>0</v>
      </c>
      <c r="CO67" s="41">
        <f t="shared" si="542"/>
        <v>0</v>
      </c>
      <c r="CP67" s="41">
        <f t="shared" si="542"/>
        <v>0</v>
      </c>
      <c r="CQ67" s="41">
        <f t="shared" si="542"/>
        <v>0</v>
      </c>
      <c r="CR67" s="41">
        <f t="shared" si="542"/>
        <v>0</v>
      </c>
      <c r="CS67" s="41">
        <f t="shared" si="542"/>
        <v>0</v>
      </c>
      <c r="CT67" s="41">
        <f t="shared" si="542"/>
        <v>0</v>
      </c>
      <c r="CU67" s="41">
        <f t="shared" si="542"/>
        <v>0</v>
      </c>
      <c r="CV67" s="41">
        <f t="shared" si="542"/>
        <v>0</v>
      </c>
      <c r="CW67" s="41">
        <f t="shared" si="542"/>
        <v>0</v>
      </c>
      <c r="CX67" s="41">
        <f t="shared" si="542"/>
        <v>0</v>
      </c>
      <c r="CY67" s="41">
        <f t="shared" si="542"/>
        <v>0</v>
      </c>
      <c r="CZ67" s="41">
        <f t="shared" si="542"/>
        <v>0</v>
      </c>
      <c r="DA67" s="41">
        <f t="shared" si="542"/>
        <v>0</v>
      </c>
      <c r="DB67" s="41">
        <f t="shared" si="542"/>
        <v>0</v>
      </c>
      <c r="DC67" s="41">
        <f t="shared" si="542"/>
        <v>0</v>
      </c>
    </row>
    <row r="68" spans="2:107" x14ac:dyDescent="0.35">
      <c r="B68" s="40" t="s">
        <v>111</v>
      </c>
      <c r="H68" s="41">
        <f>H$30</f>
        <v>1784991.435037561</v>
      </c>
      <c r="I68" s="41">
        <f t="shared" ref="I68:BT68" si="543">I$30</f>
        <v>0</v>
      </c>
      <c r="J68" s="41">
        <f t="shared" si="543"/>
        <v>0</v>
      </c>
      <c r="K68" s="41">
        <f t="shared" si="543"/>
        <v>0</v>
      </c>
      <c r="L68" s="41">
        <f t="shared" si="543"/>
        <v>0</v>
      </c>
      <c r="M68" s="41">
        <f t="shared" si="543"/>
        <v>0</v>
      </c>
      <c r="N68" s="41">
        <f t="shared" si="543"/>
        <v>0</v>
      </c>
      <c r="O68" s="41">
        <f t="shared" si="543"/>
        <v>0</v>
      </c>
      <c r="P68" s="41">
        <f t="shared" si="543"/>
        <v>0</v>
      </c>
      <c r="Q68" s="41">
        <f t="shared" si="543"/>
        <v>0</v>
      </c>
      <c r="R68" s="41">
        <f t="shared" si="543"/>
        <v>0</v>
      </c>
      <c r="S68" s="41">
        <f t="shared" si="543"/>
        <v>0</v>
      </c>
      <c r="T68" s="41">
        <f t="shared" si="543"/>
        <v>0</v>
      </c>
      <c r="U68" s="41">
        <f t="shared" si="543"/>
        <v>0</v>
      </c>
      <c r="V68" s="41">
        <f t="shared" si="543"/>
        <v>0</v>
      </c>
      <c r="W68" s="41">
        <f t="shared" si="543"/>
        <v>0</v>
      </c>
      <c r="X68" s="41">
        <f t="shared" si="543"/>
        <v>0</v>
      </c>
      <c r="Y68" s="41">
        <f t="shared" si="543"/>
        <v>0</v>
      </c>
      <c r="Z68" s="41">
        <f t="shared" si="543"/>
        <v>0</v>
      </c>
      <c r="AA68" s="41">
        <f t="shared" si="543"/>
        <v>0</v>
      </c>
      <c r="AB68" s="41">
        <f t="shared" si="543"/>
        <v>0</v>
      </c>
      <c r="AC68" s="41">
        <f t="shared" si="543"/>
        <v>0</v>
      </c>
      <c r="AD68" s="41">
        <f t="shared" si="543"/>
        <v>0</v>
      </c>
      <c r="AE68" s="41">
        <f t="shared" si="543"/>
        <v>0</v>
      </c>
      <c r="AF68" s="41">
        <f t="shared" si="543"/>
        <v>0</v>
      </c>
      <c r="AG68" s="41">
        <f t="shared" si="543"/>
        <v>0</v>
      </c>
      <c r="AH68" s="41">
        <f t="shared" si="543"/>
        <v>0</v>
      </c>
      <c r="AI68" s="41">
        <f t="shared" si="543"/>
        <v>0</v>
      </c>
      <c r="AJ68" s="41">
        <f t="shared" si="543"/>
        <v>0</v>
      </c>
      <c r="AK68" s="41">
        <f t="shared" si="543"/>
        <v>0</v>
      </c>
      <c r="AL68" s="41">
        <f t="shared" si="543"/>
        <v>0</v>
      </c>
      <c r="AM68" s="41">
        <f t="shared" si="543"/>
        <v>0</v>
      </c>
      <c r="AN68" s="41">
        <f t="shared" si="543"/>
        <v>0</v>
      </c>
      <c r="AO68" s="41">
        <f t="shared" si="543"/>
        <v>0</v>
      </c>
      <c r="AP68" s="41">
        <f t="shared" si="543"/>
        <v>0</v>
      </c>
      <c r="AQ68" s="41">
        <f t="shared" si="543"/>
        <v>0</v>
      </c>
      <c r="AR68" s="41">
        <f t="shared" si="543"/>
        <v>0</v>
      </c>
      <c r="AS68" s="41">
        <f t="shared" si="543"/>
        <v>0</v>
      </c>
      <c r="AT68" s="41">
        <f t="shared" si="543"/>
        <v>0</v>
      </c>
      <c r="AU68" s="41">
        <f t="shared" si="543"/>
        <v>0</v>
      </c>
      <c r="AV68" s="41">
        <f t="shared" si="543"/>
        <v>0</v>
      </c>
      <c r="AW68" s="41">
        <f t="shared" si="543"/>
        <v>0</v>
      </c>
      <c r="AX68" s="41">
        <f t="shared" si="543"/>
        <v>0</v>
      </c>
      <c r="AY68" s="41">
        <f t="shared" si="543"/>
        <v>0</v>
      </c>
      <c r="AZ68" s="41">
        <f t="shared" si="543"/>
        <v>0</v>
      </c>
      <c r="BA68" s="41">
        <f t="shared" si="543"/>
        <v>0</v>
      </c>
      <c r="BB68" s="41">
        <f t="shared" si="543"/>
        <v>-1784991.435037561</v>
      </c>
      <c r="BC68" s="41">
        <f t="shared" si="543"/>
        <v>0</v>
      </c>
      <c r="BD68" s="41">
        <f t="shared" si="543"/>
        <v>0</v>
      </c>
      <c r="BE68" s="41">
        <f t="shared" si="543"/>
        <v>0</v>
      </c>
      <c r="BF68" s="41">
        <f t="shared" si="543"/>
        <v>0</v>
      </c>
      <c r="BG68" s="41">
        <f t="shared" si="543"/>
        <v>0</v>
      </c>
      <c r="BH68" s="41">
        <f t="shared" si="543"/>
        <v>0</v>
      </c>
      <c r="BI68" s="41">
        <f t="shared" si="543"/>
        <v>0</v>
      </c>
      <c r="BJ68" s="41">
        <f t="shared" si="543"/>
        <v>0</v>
      </c>
      <c r="BK68" s="41">
        <f t="shared" si="543"/>
        <v>0</v>
      </c>
      <c r="BL68" s="41">
        <f t="shared" si="543"/>
        <v>0</v>
      </c>
      <c r="BM68" s="41">
        <f t="shared" si="543"/>
        <v>0</v>
      </c>
      <c r="BN68" s="41">
        <f t="shared" si="543"/>
        <v>0</v>
      </c>
      <c r="BO68" s="41">
        <f t="shared" si="543"/>
        <v>0</v>
      </c>
      <c r="BP68" s="41">
        <f t="shared" si="543"/>
        <v>0</v>
      </c>
      <c r="BQ68" s="41">
        <f t="shared" si="543"/>
        <v>0</v>
      </c>
      <c r="BR68" s="41">
        <f t="shared" si="543"/>
        <v>0</v>
      </c>
      <c r="BS68" s="41">
        <f t="shared" si="543"/>
        <v>0</v>
      </c>
      <c r="BT68" s="41">
        <f t="shared" si="543"/>
        <v>0</v>
      </c>
      <c r="BU68" s="41">
        <f t="shared" ref="BU68:DC68" si="544">BU$30</f>
        <v>0</v>
      </c>
      <c r="BV68" s="41">
        <f t="shared" si="544"/>
        <v>0</v>
      </c>
      <c r="BW68" s="41">
        <f t="shared" si="544"/>
        <v>0</v>
      </c>
      <c r="BX68" s="41">
        <f t="shared" si="544"/>
        <v>0</v>
      </c>
      <c r="BY68" s="41">
        <f t="shared" si="544"/>
        <v>0</v>
      </c>
      <c r="BZ68" s="41">
        <f t="shared" si="544"/>
        <v>0</v>
      </c>
      <c r="CA68" s="41">
        <f t="shared" si="544"/>
        <v>0</v>
      </c>
      <c r="CB68" s="41">
        <f t="shared" si="544"/>
        <v>0</v>
      </c>
      <c r="CC68" s="41">
        <f t="shared" si="544"/>
        <v>0</v>
      </c>
      <c r="CD68" s="41">
        <f t="shared" si="544"/>
        <v>0</v>
      </c>
      <c r="CE68" s="41">
        <f t="shared" si="544"/>
        <v>0</v>
      </c>
      <c r="CF68" s="41">
        <f t="shared" si="544"/>
        <v>0</v>
      </c>
      <c r="CG68" s="41">
        <f t="shared" si="544"/>
        <v>0</v>
      </c>
      <c r="CH68" s="41">
        <f t="shared" si="544"/>
        <v>0</v>
      </c>
      <c r="CI68" s="41">
        <f t="shared" si="544"/>
        <v>0</v>
      </c>
      <c r="CJ68" s="41">
        <f t="shared" si="544"/>
        <v>0</v>
      </c>
      <c r="CK68" s="41">
        <f t="shared" si="544"/>
        <v>0</v>
      </c>
      <c r="CL68" s="41">
        <f t="shared" si="544"/>
        <v>0</v>
      </c>
      <c r="CM68" s="41">
        <f t="shared" si="544"/>
        <v>0</v>
      </c>
      <c r="CN68" s="41">
        <f t="shared" si="544"/>
        <v>0</v>
      </c>
      <c r="CO68" s="41">
        <f t="shared" si="544"/>
        <v>0</v>
      </c>
      <c r="CP68" s="41">
        <f t="shared" si="544"/>
        <v>0</v>
      </c>
      <c r="CQ68" s="41">
        <f t="shared" si="544"/>
        <v>0</v>
      </c>
      <c r="CR68" s="41">
        <f t="shared" si="544"/>
        <v>0</v>
      </c>
      <c r="CS68" s="41">
        <f t="shared" si="544"/>
        <v>0</v>
      </c>
      <c r="CT68" s="41">
        <f t="shared" si="544"/>
        <v>0</v>
      </c>
      <c r="CU68" s="41">
        <f t="shared" si="544"/>
        <v>0</v>
      </c>
      <c r="CV68" s="41">
        <f t="shared" si="544"/>
        <v>0</v>
      </c>
      <c r="CW68" s="41">
        <f t="shared" si="544"/>
        <v>0</v>
      </c>
      <c r="CX68" s="41">
        <f t="shared" si="544"/>
        <v>0</v>
      </c>
      <c r="CY68" s="41">
        <f t="shared" si="544"/>
        <v>0</v>
      </c>
      <c r="CZ68" s="41">
        <f t="shared" si="544"/>
        <v>0</v>
      </c>
      <c r="DA68" s="41">
        <f t="shared" si="544"/>
        <v>0</v>
      </c>
      <c r="DB68" s="41">
        <f t="shared" si="544"/>
        <v>0</v>
      </c>
      <c r="DC68" s="41">
        <f t="shared" si="544"/>
        <v>0</v>
      </c>
    </row>
    <row r="69" spans="2:107" x14ac:dyDescent="0.35">
      <c r="B69" s="40" t="s">
        <v>103</v>
      </c>
      <c r="H69" s="82">
        <f>-(H68)*Inflation_WACC_Taxes_Price!$C$25-MIN(H67,SUM(G68:$G68)*Inflation_WACC_Taxes_Price!$C$25)</f>
        <v>0</v>
      </c>
      <c r="I69" s="82">
        <f>-(I68)*Inflation_WACC_Taxes_Price!$C$25-MIN(I67,SUM($G68:H68)*Inflation_WACC_Taxes_Price!$C$25)</f>
        <v>0</v>
      </c>
      <c r="J69" s="82">
        <f>-(J68)*Inflation_WACC_Taxes_Price!$C$25-MIN(J67,SUM($G68:I68)*Inflation_WACC_Taxes_Price!$C$25)</f>
        <v>0</v>
      </c>
      <c r="K69" s="41">
        <f>-(K68/2)*Inflation_WACC_Taxes_Price!$C$25-MIN(K67,SUM($G68:J68)*Inflation_WACC_Taxes_Price!$C$25)</f>
        <v>0</v>
      </c>
      <c r="L69" s="41">
        <f>-(L68/2)*Inflation_WACC_Taxes_Price!$C$25-MIN(L67,SUM($C68:K68)*Inflation_WACC_Taxes_Price!$C$25)</f>
        <v>0</v>
      </c>
      <c r="M69" s="41">
        <f>-(M68/2)*Inflation_WACC_Taxes_Price!$C$25-MIN(M67,SUM($C68:L68)*Inflation_WACC_Taxes_Price!$C$25)</f>
        <v>0</v>
      </c>
      <c r="N69" s="41">
        <f>-(N68/2)*Inflation_WACC_Taxes_Price!$C$25-MIN(N67,SUM($C68:M68)*Inflation_WACC_Taxes_Price!$C$25)</f>
        <v>0</v>
      </c>
      <c r="O69" s="41">
        <f>-(O68/2)*Inflation_WACC_Taxes_Price!$C$25-MIN(O67,SUM($C68:N68)*Inflation_WACC_Taxes_Price!$C$25)</f>
        <v>0</v>
      </c>
      <c r="P69" s="41">
        <f>-(P68/2)*Inflation_WACC_Taxes_Price!$C$25-MIN(P67,SUM($C68:O68)*Inflation_WACC_Taxes_Price!$C$25)</f>
        <v>0</v>
      </c>
      <c r="Q69" s="41">
        <f>-(Q68/2)*Inflation_WACC_Taxes_Price!$C$25-MIN(Q67,SUM($C68:P68)*Inflation_WACC_Taxes_Price!$C$25)</f>
        <v>0</v>
      </c>
      <c r="R69" s="41">
        <f>-(R68/2)*Inflation_WACC_Taxes_Price!$C$25-MIN(R67,SUM($C68:Q68)*Inflation_WACC_Taxes_Price!$C$25)</f>
        <v>0</v>
      </c>
      <c r="S69" s="41">
        <f>-(S68/2)*Inflation_WACC_Taxes_Price!$C$25-MIN(S67,SUM($C68:R68)*Inflation_WACC_Taxes_Price!$C$25)</f>
        <v>0</v>
      </c>
      <c r="T69" s="41">
        <f>-(T68/2)*Inflation_WACC_Taxes_Price!$C$25-MIN(T67,SUM($C68:S68)*Inflation_WACC_Taxes_Price!$C$25)</f>
        <v>0</v>
      </c>
      <c r="U69" s="41">
        <f>-(U68/2)*Inflation_WACC_Taxes_Price!$C$25-MIN(U67,SUM($C68:T68)*Inflation_WACC_Taxes_Price!$C$25)</f>
        <v>0</v>
      </c>
      <c r="V69" s="41">
        <f>-(V68/2)*Inflation_WACC_Taxes_Price!$C$25-MIN(V67,SUM($C68:U68)*Inflation_WACC_Taxes_Price!$C$25)</f>
        <v>0</v>
      </c>
      <c r="W69" s="41">
        <f>-(W68/2)*Inflation_WACC_Taxes_Price!$C$25-MIN(W67,SUM($C68:V68)*Inflation_WACC_Taxes_Price!$C$25)</f>
        <v>0</v>
      </c>
      <c r="X69" s="41">
        <f>-(X68/2)*Inflation_WACC_Taxes_Price!$C$25-MIN(X67,SUM($C68:W68)*Inflation_WACC_Taxes_Price!$C$25)</f>
        <v>0</v>
      </c>
      <c r="Y69" s="41">
        <f>-(Y68/2)*Inflation_WACC_Taxes_Price!$C$25-MIN(Y67,SUM($C68:X68)*Inflation_WACC_Taxes_Price!$C$25)</f>
        <v>0</v>
      </c>
      <c r="Z69" s="41">
        <f>-(Z68/2)*Inflation_WACC_Taxes_Price!$C$25-MIN(Z67,SUM($C68:Y68)*Inflation_WACC_Taxes_Price!$C$25)</f>
        <v>0</v>
      </c>
      <c r="AA69" s="41">
        <f>-(AA68/2)*Inflation_WACC_Taxes_Price!$C$25-MIN(AA67,SUM($C68:Z68)*Inflation_WACC_Taxes_Price!$C$25)</f>
        <v>0</v>
      </c>
      <c r="AB69" s="41">
        <f>-(AB68/2)*Inflation_WACC_Taxes_Price!$C$25-MIN(AB67,SUM($C68:AA68)*Inflation_WACC_Taxes_Price!$C$25)</f>
        <v>0</v>
      </c>
      <c r="AC69" s="41">
        <f>-(AC68/2)*Inflation_WACC_Taxes_Price!$C$25-MIN(AC67,SUM($C68:AB68)*Inflation_WACC_Taxes_Price!$C$25)</f>
        <v>0</v>
      </c>
      <c r="AD69" s="41">
        <f>-(AD68/2)*Inflation_WACC_Taxes_Price!$C$25-MIN(AD67,SUM($C68:AC68)*Inflation_WACC_Taxes_Price!$C$25)</f>
        <v>0</v>
      </c>
      <c r="AE69" s="41">
        <f>-(AE68/2)*Inflation_WACC_Taxes_Price!$C$25-MIN(AE67,SUM($C68:AD68)*Inflation_WACC_Taxes_Price!$C$25)</f>
        <v>0</v>
      </c>
      <c r="AF69" s="41">
        <f>-(AF68/2)*Inflation_WACC_Taxes_Price!$C$25-MIN(AF67,SUM($C68:AE68)*Inflation_WACC_Taxes_Price!$C$25)</f>
        <v>0</v>
      </c>
      <c r="AG69" s="41">
        <f>-(AG68/2)*Inflation_WACC_Taxes_Price!$C$25-MIN(AG67,SUM($C68:AF68)*Inflation_WACC_Taxes_Price!$C$25)</f>
        <v>0</v>
      </c>
      <c r="AH69" s="41">
        <f>-(AH68/2)*Inflation_WACC_Taxes_Price!$C$25-MIN(AH67,SUM($C68:AG68)*Inflation_WACC_Taxes_Price!$C$25)</f>
        <v>0</v>
      </c>
      <c r="AI69" s="41">
        <f>-(AI68/2)*Inflation_WACC_Taxes_Price!$C$25-MIN(AI67,SUM($C68:AH68)*Inflation_WACC_Taxes_Price!$C$25)</f>
        <v>0</v>
      </c>
      <c r="AJ69" s="41">
        <f>-(AJ68/2)*Inflation_WACC_Taxes_Price!$C$25-MIN(AJ67,SUM($C68:AI68)*Inflation_WACC_Taxes_Price!$C$25)</f>
        <v>0</v>
      </c>
      <c r="AK69" s="41">
        <f>-(AK68/2)*Inflation_WACC_Taxes_Price!$C$25-MIN(AK67,SUM($C68:AJ68)*Inflation_WACC_Taxes_Price!$C$25)</f>
        <v>0</v>
      </c>
      <c r="AL69" s="41">
        <f>-(AL68/2)*Inflation_WACC_Taxes_Price!$C$25-MIN(AL67,SUM($C68:AK68)*Inflation_WACC_Taxes_Price!$C$25)</f>
        <v>0</v>
      </c>
      <c r="AM69" s="41">
        <f>-(AM68/2)*Inflation_WACC_Taxes_Price!$C$25-MIN(AM67,SUM($C68:AL68)*Inflation_WACC_Taxes_Price!$C$25)</f>
        <v>0</v>
      </c>
      <c r="AN69" s="41">
        <f>-(AN68/2)*Inflation_WACC_Taxes_Price!$C$25-MIN(AN67,SUM($C68:AM68)*Inflation_WACC_Taxes_Price!$C$25)</f>
        <v>0</v>
      </c>
      <c r="AO69" s="41">
        <f>-(AO68/2)*Inflation_WACC_Taxes_Price!$C$25-MIN(AO67,SUM($C68:AN68)*Inflation_WACC_Taxes_Price!$C$25)</f>
        <v>0</v>
      </c>
      <c r="AP69" s="41">
        <f>-(AP68/2)*Inflation_WACC_Taxes_Price!$C$25-MIN(AP67,SUM($C68:AO68)*Inflation_WACC_Taxes_Price!$C$25)</f>
        <v>0</v>
      </c>
      <c r="AQ69" s="41">
        <f>-(AQ68/2)*Inflation_WACC_Taxes_Price!$C$25-MIN(AQ67,SUM($C68:AP68)*Inflation_WACC_Taxes_Price!$C$25)</f>
        <v>0</v>
      </c>
      <c r="AR69" s="41">
        <f>-(AR68/2)*Inflation_WACC_Taxes_Price!$C$25-MIN(AR67,SUM($C68:AQ68)*Inflation_WACC_Taxes_Price!$C$25)</f>
        <v>0</v>
      </c>
      <c r="AS69" s="41">
        <f>-(AS68/2)*Inflation_WACC_Taxes_Price!$C$25-MIN(AS67,SUM($C68:AR68)*Inflation_WACC_Taxes_Price!$C$25)</f>
        <v>0</v>
      </c>
      <c r="AT69" s="41">
        <f>-(AT68/2)*Inflation_WACC_Taxes_Price!$C$25-MIN(AT67,SUM($C68:AS68)*Inflation_WACC_Taxes_Price!$C$25)</f>
        <v>0</v>
      </c>
      <c r="AU69" s="41">
        <f>-(AU68/2)*Inflation_WACC_Taxes_Price!$C$25-MIN(AU67,SUM($C68:AT68)*Inflation_WACC_Taxes_Price!$C$25)</f>
        <v>0</v>
      </c>
      <c r="AV69" s="41">
        <f>-(AV68/2)*Inflation_WACC_Taxes_Price!$C$25-MIN(AV67,SUM($C68:AU68)*Inflation_WACC_Taxes_Price!$C$25)</f>
        <v>0</v>
      </c>
      <c r="AW69" s="41">
        <f>-(AW68/2)*Inflation_WACC_Taxes_Price!$C$25-MIN(AW67,SUM($C68:AV68)*Inflation_WACC_Taxes_Price!$C$25)</f>
        <v>0</v>
      </c>
      <c r="AX69" s="41">
        <f>-(AX68/2)*Inflation_WACC_Taxes_Price!$C$25-MIN(AX67,SUM($C68:AW68)*Inflation_WACC_Taxes_Price!$C$25)</f>
        <v>0</v>
      </c>
      <c r="AY69" s="41">
        <f>-(AY68/2)*Inflation_WACC_Taxes_Price!$C$25-MIN(AY67,SUM($C68:AX68)*Inflation_WACC_Taxes_Price!$C$25)</f>
        <v>0</v>
      </c>
      <c r="AZ69" s="41">
        <f>-(AZ68/2)*Inflation_WACC_Taxes_Price!$C$25-MIN(AZ67,SUM($C68:AY68)*Inflation_WACC_Taxes_Price!$C$25)</f>
        <v>0</v>
      </c>
      <c r="BA69" s="41">
        <f>-(BA68/2)*Inflation_WACC_Taxes_Price!$C$25-MIN(BA67,SUM($C68:AZ68)*Inflation_WACC_Taxes_Price!$C$25)</f>
        <v>0</v>
      </c>
      <c r="BB69" s="41">
        <f>-(BB68/2)*Inflation_WACC_Taxes_Price!$C$25-MIN(BB67,SUM($C68:BA68)*Inflation_WACC_Taxes_Price!$C$25)</f>
        <v>0</v>
      </c>
      <c r="BC69" s="41">
        <f>-(BC68/2)*Inflation_WACC_Taxes_Price!$C$25-MIN(BC67,SUM($C68:BB68)*Inflation_WACC_Taxes_Price!$C$25)</f>
        <v>0</v>
      </c>
      <c r="BD69" s="41">
        <f>-(BD68/2)*Inflation_WACC_Taxes_Price!$C$25-MIN(BD67,SUM($C68:BC68)*Inflation_WACC_Taxes_Price!$C$25)</f>
        <v>0</v>
      </c>
      <c r="BE69" s="41">
        <f>-(BE68/2)*Inflation_WACC_Taxes_Price!$C$25-MIN(BE67,SUM($C68:BD68)*Inflation_WACC_Taxes_Price!$C$25)</f>
        <v>0</v>
      </c>
      <c r="BF69" s="41">
        <f>-(BF68/2)*Inflation_WACC_Taxes_Price!$C$25-MIN(BF67,SUM($C68:BE68)*Inflation_WACC_Taxes_Price!$C$25)</f>
        <v>0</v>
      </c>
      <c r="BG69" s="41">
        <f>-(BG68/2)*Inflation_WACC_Taxes_Price!$C$25-MIN(BG67,SUM($C68:BF68)*Inflation_WACC_Taxes_Price!$C$25)</f>
        <v>0</v>
      </c>
      <c r="BH69" s="41">
        <f>-(BH68/2)*Inflation_WACC_Taxes_Price!$C$25-MIN(BH67,SUM($C68:BG68)*Inflation_WACC_Taxes_Price!$C$25)</f>
        <v>0</v>
      </c>
      <c r="BI69" s="41">
        <f>-(BI68/2)*Inflation_WACC_Taxes_Price!$C$25-MIN(BI67,SUM($C68:BH68)*Inflation_WACC_Taxes_Price!$C$25)</f>
        <v>0</v>
      </c>
      <c r="BJ69" s="41">
        <f>-(BJ68/2)*Inflation_WACC_Taxes_Price!$C$25-MIN(BJ67,SUM($C68:BI68)*Inflation_WACC_Taxes_Price!$C$25)</f>
        <v>0</v>
      </c>
      <c r="BK69" s="41">
        <f>-(BK68/2)*Inflation_WACC_Taxes_Price!$C$25-MIN(BK67,SUM($C68:BJ68)*Inflation_WACC_Taxes_Price!$C$25)</f>
        <v>0</v>
      </c>
      <c r="BL69" s="41">
        <f>-(BL68/2)*Inflation_WACC_Taxes_Price!$C$25-MIN(BL67,SUM($C68:BK68)*Inflation_WACC_Taxes_Price!$C$25)</f>
        <v>0</v>
      </c>
      <c r="BM69" s="41">
        <f>-(BM68/2)*Inflation_WACC_Taxes_Price!$C$25-MIN(BM67,SUM($C68:BL68)*Inflation_WACC_Taxes_Price!$C$25)</f>
        <v>0</v>
      </c>
      <c r="BN69" s="41">
        <f>-(BN68/2)*Inflation_WACC_Taxes_Price!$C$25-MIN(BN67,SUM($C68:BM68)*Inflation_WACC_Taxes_Price!$C$25)</f>
        <v>0</v>
      </c>
      <c r="BO69" s="41">
        <f>-(BO68/2)*Inflation_WACC_Taxes_Price!$C$25-MIN(BO67,SUM($C68:BN68)*Inflation_WACC_Taxes_Price!$C$25)</f>
        <v>0</v>
      </c>
      <c r="BP69" s="41">
        <f>-(BP68/2)*Inflation_WACC_Taxes_Price!$C$25-MIN(BP67,SUM($C68:BO68)*Inflation_WACC_Taxes_Price!$C$25)</f>
        <v>0</v>
      </c>
      <c r="BQ69" s="41">
        <f>-(BQ68/2)*Inflation_WACC_Taxes_Price!$C$25-MIN(BQ67,SUM($C68:BP68)*Inflation_WACC_Taxes_Price!$C$25)</f>
        <v>0</v>
      </c>
      <c r="BR69" s="41">
        <f>-(BR68/2)*Inflation_WACC_Taxes_Price!$C$25-MIN(BR67,SUM($C68:BQ68)*Inflation_WACC_Taxes_Price!$C$25)</f>
        <v>0</v>
      </c>
      <c r="BS69" s="41">
        <f>-(BS68/2)*Inflation_WACC_Taxes_Price!$C$25-MIN(BS67,SUM($C68:BR68)*Inflation_WACC_Taxes_Price!$C$25)</f>
        <v>0</v>
      </c>
      <c r="BT69" s="41">
        <f>-(BT68/2)*Inflation_WACC_Taxes_Price!$C$25-MIN(BT67,SUM($C68:BS68)*Inflation_WACC_Taxes_Price!$C$25)</f>
        <v>0</v>
      </c>
      <c r="BU69" s="41">
        <f>-(BU68/2)*Inflation_WACC_Taxes_Price!$C$25-MIN(BU67,SUM($C68:BT68)*Inflation_WACC_Taxes_Price!$C$25)</f>
        <v>0</v>
      </c>
      <c r="BV69" s="41">
        <f>-(BV68/2)*Inflation_WACC_Taxes_Price!$C$25-MIN(BV67,SUM($C68:BU68)*Inflation_WACC_Taxes_Price!$C$25)</f>
        <v>0</v>
      </c>
      <c r="BW69" s="41">
        <f>-(BW68/2)*Inflation_WACC_Taxes_Price!$C$25-MIN(BW67,SUM($C68:BV68)*Inflation_WACC_Taxes_Price!$C$25)</f>
        <v>0</v>
      </c>
      <c r="BX69" s="41">
        <f>-(BX68/2)*Inflation_WACC_Taxes_Price!$C$25-MIN(BX67,SUM($C68:BW68)*Inflation_WACC_Taxes_Price!$C$25)</f>
        <v>0</v>
      </c>
      <c r="BY69" s="41">
        <f>-(BY68/2)*Inflation_WACC_Taxes_Price!$C$25-MIN(BY67,SUM($C68:BX68)*Inflation_WACC_Taxes_Price!$C$25)</f>
        <v>0</v>
      </c>
      <c r="BZ69" s="41">
        <f>-(BZ68/2)*Inflation_WACC_Taxes_Price!$C$25-MIN(BZ67,SUM($C68:BY68)*Inflation_WACC_Taxes_Price!$C$25)</f>
        <v>0</v>
      </c>
      <c r="CA69" s="41">
        <f>-(CA68/2)*Inflation_WACC_Taxes_Price!$C$25-MIN(CA67,SUM($C68:BZ68)*Inflation_WACC_Taxes_Price!$C$25)</f>
        <v>0</v>
      </c>
      <c r="CB69" s="41">
        <f>-(CB68/2)*Inflation_WACC_Taxes_Price!$C$25-MIN(CB67,SUM($C68:CA68)*Inflation_WACC_Taxes_Price!$C$25)</f>
        <v>0</v>
      </c>
      <c r="CC69" s="41">
        <f>-(CC68/2)*Inflation_WACC_Taxes_Price!$C$25-MIN(CC67,SUM($C68:CB68)*Inflation_WACC_Taxes_Price!$C$25)</f>
        <v>0</v>
      </c>
      <c r="CD69" s="41">
        <f>-(CD68/2)*Inflation_WACC_Taxes_Price!$C$25-MIN(CD67,SUM($C68:CC68)*Inflation_WACC_Taxes_Price!$C$25)</f>
        <v>0</v>
      </c>
      <c r="CE69" s="41">
        <f>-(CE68/2)*Inflation_WACC_Taxes_Price!$C$25-MIN(CE67,SUM($C68:CD68)*Inflation_WACC_Taxes_Price!$C$25)</f>
        <v>0</v>
      </c>
      <c r="CF69" s="41">
        <f>-(CF68/2)*Inflation_WACC_Taxes_Price!$C$25-MIN(CF67,SUM($C68:CE68)*Inflation_WACC_Taxes_Price!$C$25)</f>
        <v>0</v>
      </c>
      <c r="CG69" s="41">
        <f>-(CG68/2)*Inflation_WACC_Taxes_Price!$C$25-MIN(CG67,SUM($C68:CF68)*Inflation_WACC_Taxes_Price!$C$25)</f>
        <v>0</v>
      </c>
      <c r="CH69" s="41">
        <f>-(CH68/2)*Inflation_WACC_Taxes_Price!$C$25-MIN(CH67,SUM($C68:CG68)*Inflation_WACC_Taxes_Price!$C$25)</f>
        <v>0</v>
      </c>
      <c r="CI69" s="41">
        <f>-(CI68/2)*Inflation_WACC_Taxes_Price!$C$25-MIN(CI67,SUM($C68:CH68)*Inflation_WACC_Taxes_Price!$C$25)</f>
        <v>0</v>
      </c>
      <c r="CJ69" s="41">
        <f>-(CJ68/2)*Inflation_WACC_Taxes_Price!$C$25-MIN(CJ67,SUM($C68:CI68)*Inflation_WACC_Taxes_Price!$C$25)</f>
        <v>0</v>
      </c>
      <c r="CK69" s="41">
        <f>-(CK68/2)*Inflation_WACC_Taxes_Price!$C$25-MIN(CK67,SUM($C68:CJ68)*Inflation_WACC_Taxes_Price!$C$25)</f>
        <v>0</v>
      </c>
      <c r="CL69" s="41">
        <f>-(CL68/2)*Inflation_WACC_Taxes_Price!$C$25-MIN(CL67,SUM($C68:CK68)*Inflation_WACC_Taxes_Price!$C$25)</f>
        <v>0</v>
      </c>
      <c r="CM69" s="41">
        <f>-(CM68/2)*Inflation_WACC_Taxes_Price!$C$25-MIN(CM67,SUM($C68:CL68)*Inflation_WACC_Taxes_Price!$C$25)</f>
        <v>0</v>
      </c>
      <c r="CN69" s="41">
        <f>-(CN68/2)*Inflation_WACC_Taxes_Price!$C$25-MIN(CN67,SUM($C68:CM68)*Inflation_WACC_Taxes_Price!$C$25)</f>
        <v>0</v>
      </c>
      <c r="CO69" s="41">
        <f>-(CO68/2)*Inflation_WACC_Taxes_Price!$C$25-MIN(CO67,SUM($C68:CN68)*Inflation_WACC_Taxes_Price!$C$25)</f>
        <v>0</v>
      </c>
      <c r="CP69" s="41">
        <f>-(CP68/2)*Inflation_WACC_Taxes_Price!$C$25-MIN(CP67,SUM($C68:CO68)*Inflation_WACC_Taxes_Price!$C$25)</f>
        <v>0</v>
      </c>
      <c r="CQ69" s="41">
        <f>-(CQ68/2)*Inflation_WACC_Taxes_Price!$C$25-MIN(CQ67,SUM($C68:CP68)*Inflation_WACC_Taxes_Price!$C$25)</f>
        <v>0</v>
      </c>
      <c r="CR69" s="41">
        <f>-(CR68/2)*Inflation_WACC_Taxes_Price!$C$25-MIN(CR67,SUM($C68:CQ68)*Inflation_WACC_Taxes_Price!$C$25)</f>
        <v>0</v>
      </c>
      <c r="CS69" s="41">
        <f>-(CS68/2)*Inflation_WACC_Taxes_Price!$C$25-MIN(CS67,SUM($C68:CR68)*Inflation_WACC_Taxes_Price!$C$25)</f>
        <v>0</v>
      </c>
      <c r="CT69" s="41">
        <f>-(CT68/2)*Inflation_WACC_Taxes_Price!$C$25-MIN(CT67,SUM($C68:CS68)*Inflation_WACC_Taxes_Price!$C$25)</f>
        <v>0</v>
      </c>
      <c r="CU69" s="41">
        <f>-(CU68/2)*Inflation_WACC_Taxes_Price!$C$25-MIN(CU67,SUM($C68:CT68)*Inflation_WACC_Taxes_Price!$C$25)</f>
        <v>0</v>
      </c>
      <c r="CV69" s="41">
        <f>-(CV68/2)*Inflation_WACC_Taxes_Price!$C$25-MIN(CV67,SUM($C68:CU68)*Inflation_WACC_Taxes_Price!$C$25)</f>
        <v>0</v>
      </c>
      <c r="CW69" s="41">
        <f>-(CW68/2)*Inflation_WACC_Taxes_Price!$C$25-MIN(CW67,SUM($C68:CV68)*Inflation_WACC_Taxes_Price!$C$25)</f>
        <v>0</v>
      </c>
      <c r="CX69" s="41">
        <f>-(CX68/2)*Inflation_WACC_Taxes_Price!$C$25-MIN(CX67,SUM($C68:CW68)*Inflation_WACC_Taxes_Price!$C$25)</f>
        <v>0</v>
      </c>
      <c r="CY69" s="41">
        <f>-(CY68/2)*Inflation_WACC_Taxes_Price!$C$25-MIN(CY67,SUM($C68:CX68)*Inflation_WACC_Taxes_Price!$C$25)</f>
        <v>0</v>
      </c>
      <c r="CZ69" s="41">
        <f>-(CZ68/2)*Inflation_WACC_Taxes_Price!$C$25-MIN(CZ67,SUM($C68:CY68)*Inflation_WACC_Taxes_Price!$C$25)</f>
        <v>0</v>
      </c>
      <c r="DA69" s="41">
        <f>-(DA68/2)*Inflation_WACC_Taxes_Price!$C$25-MIN(DA67,SUM($C68:CZ68)*Inflation_WACC_Taxes_Price!$C$25)</f>
        <v>0</v>
      </c>
      <c r="DB69" s="41">
        <f>-(DB68/2)*Inflation_WACC_Taxes_Price!$C$25-MIN(DB67,SUM($C68:DA68)*Inflation_WACC_Taxes_Price!$C$25)</f>
        <v>0</v>
      </c>
      <c r="DC69" s="41">
        <f>-(DC68/2)*Inflation_WACC_Taxes_Price!$C$25-MIN(DC67,SUM($C68:DB68)*Inflation_WACC_Taxes_Price!$C$25)</f>
        <v>0</v>
      </c>
    </row>
    <row r="70" spans="2:107" x14ac:dyDescent="0.35">
      <c r="B70" s="40" t="s">
        <v>104</v>
      </c>
      <c r="H70" s="41">
        <f>H67+H68+H69</f>
        <v>1784991.435037561</v>
      </c>
      <c r="I70" s="41">
        <f>I67+I68+I69</f>
        <v>1784991.435037561</v>
      </c>
      <c r="J70" s="41">
        <f t="shared" ref="J70" si="545">J67+J68+J69</f>
        <v>1784991.435037561</v>
      </c>
      <c r="K70" s="41">
        <f t="shared" ref="K70" si="546">K67+K68+K69</f>
        <v>1784991.435037561</v>
      </c>
      <c r="L70" s="41">
        <f t="shared" ref="L70" si="547">L67+L68+L69</f>
        <v>1784991.435037561</v>
      </c>
      <c r="M70" s="41">
        <f t="shared" ref="M70" si="548">M67+M68+M69</f>
        <v>1784991.435037561</v>
      </c>
      <c r="N70" s="41">
        <f t="shared" ref="N70" si="549">N67+N68+N69</f>
        <v>1784991.435037561</v>
      </c>
      <c r="O70" s="41">
        <f t="shared" ref="O70" si="550">O67+O68+O69</f>
        <v>1784991.435037561</v>
      </c>
      <c r="P70" s="41">
        <f t="shared" ref="P70" si="551">P67+P68+P69</f>
        <v>1784991.435037561</v>
      </c>
      <c r="Q70" s="41">
        <f t="shared" ref="Q70" si="552">Q67+Q68+Q69</f>
        <v>1784991.435037561</v>
      </c>
      <c r="R70" s="41">
        <f t="shared" ref="R70" si="553">R67+R68+R69</f>
        <v>1784991.435037561</v>
      </c>
      <c r="S70" s="41">
        <f t="shared" ref="S70" si="554">S67+S68+S69</f>
        <v>1784991.435037561</v>
      </c>
      <c r="T70" s="41">
        <f t="shared" ref="T70" si="555">T67+T68+T69</f>
        <v>1784991.435037561</v>
      </c>
      <c r="U70" s="41">
        <f t="shared" ref="U70" si="556">U67+U68+U69</f>
        <v>1784991.435037561</v>
      </c>
      <c r="V70" s="41">
        <f t="shared" ref="V70" si="557">V67+V68+V69</f>
        <v>1784991.435037561</v>
      </c>
      <c r="W70" s="41">
        <f t="shared" ref="W70" si="558">W67+W68+W69</f>
        <v>1784991.435037561</v>
      </c>
      <c r="X70" s="41">
        <f t="shared" ref="X70" si="559">X67+X68+X69</f>
        <v>1784991.435037561</v>
      </c>
      <c r="Y70" s="41">
        <f t="shared" ref="Y70" si="560">Y67+Y68+Y69</f>
        <v>1784991.435037561</v>
      </c>
      <c r="Z70" s="41">
        <f t="shared" ref="Z70" si="561">Z67+Z68+Z69</f>
        <v>1784991.435037561</v>
      </c>
      <c r="AA70" s="41">
        <f t="shared" ref="AA70" si="562">AA67+AA68+AA69</f>
        <v>1784991.435037561</v>
      </c>
      <c r="AB70" s="41">
        <f t="shared" ref="AB70" si="563">AB67+AB68+AB69</f>
        <v>1784991.435037561</v>
      </c>
      <c r="AC70" s="41">
        <f t="shared" ref="AC70" si="564">AC67+AC68+AC69</f>
        <v>1784991.435037561</v>
      </c>
      <c r="AD70" s="41">
        <f t="shared" ref="AD70" si="565">AD67+AD68+AD69</f>
        <v>1784991.435037561</v>
      </c>
      <c r="AE70" s="41">
        <f t="shared" ref="AE70" si="566">AE67+AE68+AE69</f>
        <v>1784991.435037561</v>
      </c>
      <c r="AF70" s="41">
        <f t="shared" ref="AF70" si="567">AF67+AF68+AF69</f>
        <v>1784991.435037561</v>
      </c>
      <c r="AG70" s="41">
        <f t="shared" ref="AG70" si="568">AG67+AG68+AG69</f>
        <v>1784991.435037561</v>
      </c>
      <c r="AH70" s="41">
        <f t="shared" ref="AH70" si="569">AH67+AH68+AH69</f>
        <v>1784991.435037561</v>
      </c>
      <c r="AI70" s="41">
        <f t="shared" ref="AI70" si="570">AI67+AI68+AI69</f>
        <v>1784991.435037561</v>
      </c>
      <c r="AJ70" s="41">
        <f t="shared" ref="AJ70" si="571">AJ67+AJ68+AJ69</f>
        <v>1784991.435037561</v>
      </c>
      <c r="AK70" s="41">
        <f t="shared" ref="AK70" si="572">AK67+AK68+AK69</f>
        <v>1784991.435037561</v>
      </c>
      <c r="AL70" s="41">
        <f t="shared" ref="AL70" si="573">AL67+AL68+AL69</f>
        <v>1784991.435037561</v>
      </c>
      <c r="AM70" s="41">
        <f t="shared" ref="AM70" si="574">AM67+AM68+AM69</f>
        <v>1784991.435037561</v>
      </c>
      <c r="AN70" s="41">
        <f t="shared" ref="AN70" si="575">AN67+AN68+AN69</f>
        <v>1784991.435037561</v>
      </c>
      <c r="AO70" s="41">
        <f t="shared" ref="AO70" si="576">AO67+AO68+AO69</f>
        <v>1784991.435037561</v>
      </c>
      <c r="AP70" s="41">
        <f t="shared" ref="AP70" si="577">AP67+AP68+AP69</f>
        <v>1784991.435037561</v>
      </c>
      <c r="AQ70" s="41">
        <f t="shared" ref="AQ70" si="578">AQ67+AQ68+AQ69</f>
        <v>1784991.435037561</v>
      </c>
      <c r="AR70" s="41">
        <f t="shared" ref="AR70" si="579">AR67+AR68+AR69</f>
        <v>1784991.435037561</v>
      </c>
      <c r="AS70" s="41">
        <f t="shared" ref="AS70" si="580">AS67+AS68+AS69</f>
        <v>1784991.435037561</v>
      </c>
      <c r="AT70" s="41">
        <f t="shared" ref="AT70" si="581">AT67+AT68+AT69</f>
        <v>1784991.435037561</v>
      </c>
      <c r="AU70" s="41">
        <f t="shared" ref="AU70" si="582">AU67+AU68+AU69</f>
        <v>1784991.435037561</v>
      </c>
      <c r="AV70" s="41">
        <f t="shared" ref="AV70" si="583">AV67+AV68+AV69</f>
        <v>1784991.435037561</v>
      </c>
      <c r="AW70" s="41">
        <f t="shared" ref="AW70" si="584">AW67+AW68+AW69</f>
        <v>1784991.435037561</v>
      </c>
      <c r="AX70" s="41">
        <f t="shared" ref="AX70" si="585">AX67+AX68+AX69</f>
        <v>1784991.435037561</v>
      </c>
      <c r="AY70" s="41">
        <f t="shared" ref="AY70" si="586">AY67+AY68+AY69</f>
        <v>1784991.435037561</v>
      </c>
      <c r="AZ70" s="41">
        <f t="shared" ref="AZ70" si="587">AZ67+AZ68+AZ69</f>
        <v>1784991.435037561</v>
      </c>
      <c r="BA70" s="41">
        <f t="shared" ref="BA70" si="588">BA67+BA68+BA69</f>
        <v>1784991.435037561</v>
      </c>
      <c r="BB70" s="41">
        <f t="shared" ref="BB70" si="589">BB67+BB68+BB69</f>
        <v>0</v>
      </c>
      <c r="BC70" s="41">
        <f t="shared" ref="BC70" si="590">BC67+BC68+BC69</f>
        <v>0</v>
      </c>
      <c r="BD70" s="41">
        <f t="shared" ref="BD70" si="591">BD67+BD68+BD69</f>
        <v>0</v>
      </c>
      <c r="BE70" s="41">
        <f t="shared" ref="BE70" si="592">BE67+BE68+BE69</f>
        <v>0</v>
      </c>
      <c r="BF70" s="41">
        <f t="shared" ref="BF70" si="593">BF67+BF68+BF69</f>
        <v>0</v>
      </c>
      <c r="BG70" s="41">
        <f t="shared" ref="BG70" si="594">BG67+BG68+BG69</f>
        <v>0</v>
      </c>
      <c r="BH70" s="41">
        <f t="shared" ref="BH70" si="595">BH67+BH68+BH69</f>
        <v>0</v>
      </c>
      <c r="BI70" s="41">
        <f t="shared" ref="BI70" si="596">BI67+BI68+BI69</f>
        <v>0</v>
      </c>
      <c r="BJ70" s="41">
        <f t="shared" ref="BJ70" si="597">BJ67+BJ68+BJ69</f>
        <v>0</v>
      </c>
      <c r="BK70" s="41">
        <f t="shared" ref="BK70" si="598">BK67+BK68+BK69</f>
        <v>0</v>
      </c>
      <c r="BL70" s="41">
        <f t="shared" ref="BL70" si="599">BL67+BL68+BL69</f>
        <v>0</v>
      </c>
      <c r="BM70" s="41">
        <f t="shared" ref="BM70" si="600">BM67+BM68+BM69</f>
        <v>0</v>
      </c>
      <c r="BN70" s="41">
        <f t="shared" ref="BN70" si="601">BN67+BN68+BN69</f>
        <v>0</v>
      </c>
      <c r="BO70" s="41">
        <f t="shared" ref="BO70" si="602">BO67+BO68+BO69</f>
        <v>0</v>
      </c>
      <c r="BP70" s="41">
        <f t="shared" ref="BP70" si="603">BP67+BP68+BP69</f>
        <v>0</v>
      </c>
      <c r="BQ70" s="41">
        <f t="shared" ref="BQ70" si="604">BQ67+BQ68+BQ69</f>
        <v>0</v>
      </c>
      <c r="BR70" s="41">
        <f t="shared" ref="BR70" si="605">BR67+BR68+BR69</f>
        <v>0</v>
      </c>
      <c r="BS70" s="41">
        <f t="shared" ref="BS70" si="606">BS67+BS68+BS69</f>
        <v>0</v>
      </c>
      <c r="BT70" s="41">
        <f t="shared" ref="BT70" si="607">BT67+BT68+BT69</f>
        <v>0</v>
      </c>
      <c r="BU70" s="41">
        <f t="shared" ref="BU70" si="608">BU67+BU68+BU69</f>
        <v>0</v>
      </c>
      <c r="BV70" s="41">
        <f t="shared" ref="BV70" si="609">BV67+BV68+BV69</f>
        <v>0</v>
      </c>
      <c r="BW70" s="41">
        <f t="shared" ref="BW70" si="610">BW67+BW68+BW69</f>
        <v>0</v>
      </c>
      <c r="BX70" s="41">
        <f t="shared" ref="BX70" si="611">BX67+BX68+BX69</f>
        <v>0</v>
      </c>
      <c r="BY70" s="41">
        <f t="shared" ref="BY70" si="612">BY67+BY68+BY69</f>
        <v>0</v>
      </c>
      <c r="BZ70" s="41">
        <f t="shared" ref="BZ70" si="613">BZ67+BZ68+BZ69</f>
        <v>0</v>
      </c>
      <c r="CA70" s="41">
        <f t="shared" ref="CA70" si="614">CA67+CA68+CA69</f>
        <v>0</v>
      </c>
      <c r="CB70" s="41">
        <f t="shared" ref="CB70" si="615">CB67+CB68+CB69</f>
        <v>0</v>
      </c>
      <c r="CC70" s="41">
        <f t="shared" ref="CC70" si="616">CC67+CC68+CC69</f>
        <v>0</v>
      </c>
      <c r="CD70" s="41">
        <f t="shared" ref="CD70" si="617">CD67+CD68+CD69</f>
        <v>0</v>
      </c>
      <c r="CE70" s="41">
        <f t="shared" ref="CE70" si="618">CE67+CE68+CE69</f>
        <v>0</v>
      </c>
      <c r="CF70" s="41">
        <f t="shared" ref="CF70" si="619">CF67+CF68+CF69</f>
        <v>0</v>
      </c>
      <c r="CG70" s="41">
        <f t="shared" ref="CG70" si="620">CG67+CG68+CG69</f>
        <v>0</v>
      </c>
      <c r="CH70" s="41">
        <f t="shared" ref="CH70" si="621">CH67+CH68+CH69</f>
        <v>0</v>
      </c>
      <c r="CI70" s="41">
        <f t="shared" ref="CI70" si="622">CI67+CI68+CI69</f>
        <v>0</v>
      </c>
      <c r="CJ70" s="41">
        <f t="shared" ref="CJ70" si="623">CJ67+CJ68+CJ69</f>
        <v>0</v>
      </c>
      <c r="CK70" s="41">
        <f t="shared" ref="CK70" si="624">CK67+CK68+CK69</f>
        <v>0</v>
      </c>
      <c r="CL70" s="41">
        <f t="shared" ref="CL70" si="625">CL67+CL68+CL69</f>
        <v>0</v>
      </c>
      <c r="CM70" s="41">
        <f t="shared" ref="CM70" si="626">CM67+CM68+CM69</f>
        <v>0</v>
      </c>
      <c r="CN70" s="41">
        <f t="shared" ref="CN70" si="627">CN67+CN68+CN69</f>
        <v>0</v>
      </c>
      <c r="CO70" s="41">
        <f t="shared" ref="CO70" si="628">CO67+CO68+CO69</f>
        <v>0</v>
      </c>
      <c r="CP70" s="41">
        <f t="shared" ref="CP70" si="629">CP67+CP68+CP69</f>
        <v>0</v>
      </c>
      <c r="CQ70" s="41">
        <f t="shared" ref="CQ70" si="630">CQ67+CQ68+CQ69</f>
        <v>0</v>
      </c>
      <c r="CR70" s="41">
        <f t="shared" ref="CR70" si="631">CR67+CR68+CR69</f>
        <v>0</v>
      </c>
      <c r="CS70" s="41">
        <f t="shared" ref="CS70" si="632">CS67+CS68+CS69</f>
        <v>0</v>
      </c>
      <c r="CT70" s="41">
        <f t="shared" ref="CT70" si="633">CT67+CT68+CT69</f>
        <v>0</v>
      </c>
      <c r="CU70" s="41">
        <f t="shared" ref="CU70" si="634">CU67+CU68+CU69</f>
        <v>0</v>
      </c>
      <c r="CV70" s="41">
        <f t="shared" ref="CV70" si="635">CV67+CV68+CV69</f>
        <v>0</v>
      </c>
      <c r="CW70" s="41">
        <f t="shared" ref="CW70" si="636">CW67+CW68+CW69</f>
        <v>0</v>
      </c>
      <c r="CX70" s="41">
        <f t="shared" ref="CX70" si="637">CX67+CX68+CX69</f>
        <v>0</v>
      </c>
      <c r="CY70" s="41">
        <f t="shared" ref="CY70" si="638">CY67+CY68+CY69</f>
        <v>0</v>
      </c>
      <c r="CZ70" s="41">
        <f t="shared" ref="CZ70" si="639">CZ67+CZ68+CZ69</f>
        <v>0</v>
      </c>
      <c r="DA70" s="41">
        <f t="shared" ref="DA70" si="640">DA67+DA68+DA69</f>
        <v>0</v>
      </c>
      <c r="DB70" s="41">
        <f t="shared" ref="DB70" si="641">DB67+DB68+DB69</f>
        <v>0</v>
      </c>
      <c r="DC70" s="41">
        <f t="shared" ref="DC70" si="642">DC67+DC68+DC69</f>
        <v>0</v>
      </c>
    </row>
    <row r="71" spans="2:107" x14ac:dyDescent="0.35">
      <c r="B71" s="40"/>
    </row>
    <row r="72" spans="2:107" x14ac:dyDescent="0.35">
      <c r="B72" s="40" t="s">
        <v>106</v>
      </c>
      <c r="H72" s="41">
        <f>C75</f>
        <v>0</v>
      </c>
      <c r="I72" s="41">
        <f>H75</f>
        <v>1784991.435037561</v>
      </c>
      <c r="J72" s="41">
        <f t="shared" ref="J72:BU72" si="643">I75</f>
        <v>1784991.435037561</v>
      </c>
      <c r="K72" s="41">
        <f t="shared" si="643"/>
        <v>1784991.435037561</v>
      </c>
      <c r="L72" s="41">
        <f t="shared" si="643"/>
        <v>1784991.435037561</v>
      </c>
      <c r="M72" s="41">
        <f t="shared" si="643"/>
        <v>1784991.435037561</v>
      </c>
      <c r="N72" s="41">
        <f t="shared" si="643"/>
        <v>1784991.435037561</v>
      </c>
      <c r="O72" s="41">
        <f t="shared" si="643"/>
        <v>1784991.435037561</v>
      </c>
      <c r="P72" s="41">
        <f t="shared" si="643"/>
        <v>1784991.435037561</v>
      </c>
      <c r="Q72" s="41">
        <f t="shared" si="643"/>
        <v>1784991.435037561</v>
      </c>
      <c r="R72" s="41">
        <f t="shared" si="643"/>
        <v>1784991.435037561</v>
      </c>
      <c r="S72" s="41">
        <f t="shared" si="643"/>
        <v>1784991.435037561</v>
      </c>
      <c r="T72" s="41">
        <f t="shared" si="643"/>
        <v>1784991.435037561</v>
      </c>
      <c r="U72" s="41">
        <f t="shared" si="643"/>
        <v>1784991.435037561</v>
      </c>
      <c r="V72" s="41">
        <f t="shared" si="643"/>
        <v>1784991.435037561</v>
      </c>
      <c r="W72" s="41">
        <f t="shared" si="643"/>
        <v>1784991.435037561</v>
      </c>
      <c r="X72" s="41">
        <f t="shared" si="643"/>
        <v>1784991.435037561</v>
      </c>
      <c r="Y72" s="41">
        <f t="shared" si="643"/>
        <v>1784991.435037561</v>
      </c>
      <c r="Z72" s="41">
        <f t="shared" si="643"/>
        <v>1784991.435037561</v>
      </c>
      <c r="AA72" s="41">
        <f t="shared" si="643"/>
        <v>1784991.435037561</v>
      </c>
      <c r="AB72" s="41">
        <f t="shared" si="643"/>
        <v>1784991.435037561</v>
      </c>
      <c r="AC72" s="41">
        <f t="shared" si="643"/>
        <v>1784991.435037561</v>
      </c>
      <c r="AD72" s="41">
        <f t="shared" si="643"/>
        <v>1784991.435037561</v>
      </c>
      <c r="AE72" s="41">
        <f t="shared" si="643"/>
        <v>1784991.435037561</v>
      </c>
      <c r="AF72" s="41">
        <f t="shared" si="643"/>
        <v>1784991.435037561</v>
      </c>
      <c r="AG72" s="41">
        <f t="shared" si="643"/>
        <v>1784991.435037561</v>
      </c>
      <c r="AH72" s="41">
        <f t="shared" si="643"/>
        <v>1784991.435037561</v>
      </c>
      <c r="AI72" s="41">
        <f t="shared" si="643"/>
        <v>1784991.435037561</v>
      </c>
      <c r="AJ72" s="41">
        <f t="shared" si="643"/>
        <v>1784991.435037561</v>
      </c>
      <c r="AK72" s="41">
        <f t="shared" si="643"/>
        <v>1784991.435037561</v>
      </c>
      <c r="AL72" s="41">
        <f t="shared" si="643"/>
        <v>1784991.435037561</v>
      </c>
      <c r="AM72" s="41">
        <f t="shared" si="643"/>
        <v>1784991.435037561</v>
      </c>
      <c r="AN72" s="41">
        <f t="shared" si="643"/>
        <v>1784991.435037561</v>
      </c>
      <c r="AO72" s="41">
        <f t="shared" si="643"/>
        <v>1784991.435037561</v>
      </c>
      <c r="AP72" s="41">
        <f t="shared" si="643"/>
        <v>1784991.435037561</v>
      </c>
      <c r="AQ72" s="41">
        <f t="shared" si="643"/>
        <v>1784991.435037561</v>
      </c>
      <c r="AR72" s="41">
        <f t="shared" si="643"/>
        <v>1784991.435037561</v>
      </c>
      <c r="AS72" s="41">
        <f t="shared" si="643"/>
        <v>1784991.435037561</v>
      </c>
      <c r="AT72" s="41">
        <f t="shared" si="643"/>
        <v>1784991.435037561</v>
      </c>
      <c r="AU72" s="41">
        <f t="shared" si="643"/>
        <v>1784991.435037561</v>
      </c>
      <c r="AV72" s="41">
        <f t="shared" si="643"/>
        <v>1784991.435037561</v>
      </c>
      <c r="AW72" s="41">
        <f t="shared" si="643"/>
        <v>1784991.435037561</v>
      </c>
      <c r="AX72" s="41">
        <f t="shared" si="643"/>
        <v>1784991.435037561</v>
      </c>
      <c r="AY72" s="41">
        <f t="shared" si="643"/>
        <v>1784991.435037561</v>
      </c>
      <c r="AZ72" s="41">
        <f t="shared" si="643"/>
        <v>1784991.435037561</v>
      </c>
      <c r="BA72" s="41">
        <f t="shared" si="643"/>
        <v>1784991.435037561</v>
      </c>
      <c r="BB72" s="41">
        <f t="shared" si="643"/>
        <v>1784991.435037561</v>
      </c>
      <c r="BC72" s="41">
        <f t="shared" si="643"/>
        <v>0</v>
      </c>
      <c r="BD72" s="41">
        <f t="shared" si="643"/>
        <v>0</v>
      </c>
      <c r="BE72" s="41">
        <f t="shared" si="643"/>
        <v>0</v>
      </c>
      <c r="BF72" s="41">
        <f t="shared" si="643"/>
        <v>0</v>
      </c>
      <c r="BG72" s="41">
        <f t="shared" si="643"/>
        <v>0</v>
      </c>
      <c r="BH72" s="41">
        <f t="shared" si="643"/>
        <v>0</v>
      </c>
      <c r="BI72" s="41">
        <f t="shared" si="643"/>
        <v>0</v>
      </c>
      <c r="BJ72" s="41">
        <f t="shared" si="643"/>
        <v>0</v>
      </c>
      <c r="BK72" s="41">
        <f t="shared" si="643"/>
        <v>0</v>
      </c>
      <c r="BL72" s="41">
        <f t="shared" si="643"/>
        <v>0</v>
      </c>
      <c r="BM72" s="41">
        <f t="shared" si="643"/>
        <v>0</v>
      </c>
      <c r="BN72" s="41">
        <f t="shared" si="643"/>
        <v>0</v>
      </c>
      <c r="BO72" s="41">
        <f t="shared" si="643"/>
        <v>0</v>
      </c>
      <c r="BP72" s="41">
        <f t="shared" si="643"/>
        <v>0</v>
      </c>
      <c r="BQ72" s="41">
        <f t="shared" si="643"/>
        <v>0</v>
      </c>
      <c r="BR72" s="41">
        <f t="shared" si="643"/>
        <v>0</v>
      </c>
      <c r="BS72" s="41">
        <f t="shared" si="643"/>
        <v>0</v>
      </c>
      <c r="BT72" s="41">
        <f t="shared" si="643"/>
        <v>0</v>
      </c>
      <c r="BU72" s="41">
        <f t="shared" si="643"/>
        <v>0</v>
      </c>
      <c r="BV72" s="41">
        <f t="shared" ref="BV72:DC72" si="644">BU75</f>
        <v>0</v>
      </c>
      <c r="BW72" s="41">
        <f t="shared" si="644"/>
        <v>0</v>
      </c>
      <c r="BX72" s="41">
        <f t="shared" si="644"/>
        <v>0</v>
      </c>
      <c r="BY72" s="41">
        <f t="shared" si="644"/>
        <v>0</v>
      </c>
      <c r="BZ72" s="41">
        <f t="shared" si="644"/>
        <v>0</v>
      </c>
      <c r="CA72" s="41">
        <f t="shared" si="644"/>
        <v>0</v>
      </c>
      <c r="CB72" s="41">
        <f t="shared" si="644"/>
        <v>0</v>
      </c>
      <c r="CC72" s="41">
        <f t="shared" si="644"/>
        <v>0</v>
      </c>
      <c r="CD72" s="41">
        <f t="shared" si="644"/>
        <v>0</v>
      </c>
      <c r="CE72" s="41">
        <f t="shared" si="644"/>
        <v>0</v>
      </c>
      <c r="CF72" s="41">
        <f t="shared" si="644"/>
        <v>0</v>
      </c>
      <c r="CG72" s="41">
        <f t="shared" si="644"/>
        <v>0</v>
      </c>
      <c r="CH72" s="41">
        <f t="shared" si="644"/>
        <v>0</v>
      </c>
      <c r="CI72" s="41">
        <f t="shared" si="644"/>
        <v>0</v>
      </c>
      <c r="CJ72" s="41">
        <f t="shared" si="644"/>
        <v>0</v>
      </c>
      <c r="CK72" s="41">
        <f t="shared" si="644"/>
        <v>0</v>
      </c>
      <c r="CL72" s="41">
        <f t="shared" si="644"/>
        <v>0</v>
      </c>
      <c r="CM72" s="41">
        <f t="shared" si="644"/>
        <v>0</v>
      </c>
      <c r="CN72" s="41">
        <f t="shared" si="644"/>
        <v>0</v>
      </c>
      <c r="CO72" s="41">
        <f t="shared" si="644"/>
        <v>0</v>
      </c>
      <c r="CP72" s="41">
        <f t="shared" si="644"/>
        <v>0</v>
      </c>
      <c r="CQ72" s="41">
        <f t="shared" si="644"/>
        <v>0</v>
      </c>
      <c r="CR72" s="41">
        <f t="shared" si="644"/>
        <v>0</v>
      </c>
      <c r="CS72" s="41">
        <f t="shared" si="644"/>
        <v>0</v>
      </c>
      <c r="CT72" s="41">
        <f t="shared" si="644"/>
        <v>0</v>
      </c>
      <c r="CU72" s="41">
        <f t="shared" si="644"/>
        <v>0</v>
      </c>
      <c r="CV72" s="41">
        <f t="shared" si="644"/>
        <v>0</v>
      </c>
      <c r="CW72" s="41">
        <f t="shared" si="644"/>
        <v>0</v>
      </c>
      <c r="CX72" s="41">
        <f t="shared" si="644"/>
        <v>0</v>
      </c>
      <c r="CY72" s="41">
        <f t="shared" si="644"/>
        <v>0</v>
      </c>
      <c r="CZ72" s="41">
        <f t="shared" si="644"/>
        <v>0</v>
      </c>
      <c r="DA72" s="41">
        <f t="shared" si="644"/>
        <v>0</v>
      </c>
      <c r="DB72" s="41">
        <f t="shared" si="644"/>
        <v>0</v>
      </c>
      <c r="DC72" s="41">
        <f t="shared" si="644"/>
        <v>0</v>
      </c>
    </row>
    <row r="73" spans="2:107" x14ac:dyDescent="0.35">
      <c r="B73" s="40" t="s">
        <v>111</v>
      </c>
      <c r="H73" s="41">
        <f>H$30</f>
        <v>1784991.435037561</v>
      </c>
      <c r="I73" s="41">
        <f t="shared" ref="I73:BT73" si="645">I$30</f>
        <v>0</v>
      </c>
      <c r="J73" s="41">
        <f t="shared" si="645"/>
        <v>0</v>
      </c>
      <c r="K73" s="41">
        <f t="shared" si="645"/>
        <v>0</v>
      </c>
      <c r="L73" s="41">
        <f t="shared" si="645"/>
        <v>0</v>
      </c>
      <c r="M73" s="41">
        <f t="shared" si="645"/>
        <v>0</v>
      </c>
      <c r="N73" s="41">
        <f t="shared" si="645"/>
        <v>0</v>
      </c>
      <c r="O73" s="41">
        <f t="shared" si="645"/>
        <v>0</v>
      </c>
      <c r="P73" s="41">
        <f t="shared" si="645"/>
        <v>0</v>
      </c>
      <c r="Q73" s="41">
        <f t="shared" si="645"/>
        <v>0</v>
      </c>
      <c r="R73" s="41">
        <f t="shared" si="645"/>
        <v>0</v>
      </c>
      <c r="S73" s="41">
        <f t="shared" si="645"/>
        <v>0</v>
      </c>
      <c r="T73" s="41">
        <f t="shared" si="645"/>
        <v>0</v>
      </c>
      <c r="U73" s="41">
        <f t="shared" si="645"/>
        <v>0</v>
      </c>
      <c r="V73" s="41">
        <f t="shared" si="645"/>
        <v>0</v>
      </c>
      <c r="W73" s="41">
        <f t="shared" si="645"/>
        <v>0</v>
      </c>
      <c r="X73" s="41">
        <f t="shared" si="645"/>
        <v>0</v>
      </c>
      <c r="Y73" s="41">
        <f t="shared" si="645"/>
        <v>0</v>
      </c>
      <c r="Z73" s="41">
        <f t="shared" si="645"/>
        <v>0</v>
      </c>
      <c r="AA73" s="41">
        <f t="shared" si="645"/>
        <v>0</v>
      </c>
      <c r="AB73" s="41">
        <f t="shared" si="645"/>
        <v>0</v>
      </c>
      <c r="AC73" s="41">
        <f t="shared" si="645"/>
        <v>0</v>
      </c>
      <c r="AD73" s="41">
        <f t="shared" si="645"/>
        <v>0</v>
      </c>
      <c r="AE73" s="41">
        <f t="shared" si="645"/>
        <v>0</v>
      </c>
      <c r="AF73" s="41">
        <f t="shared" si="645"/>
        <v>0</v>
      </c>
      <c r="AG73" s="41">
        <f t="shared" si="645"/>
        <v>0</v>
      </c>
      <c r="AH73" s="41">
        <f t="shared" si="645"/>
        <v>0</v>
      </c>
      <c r="AI73" s="41">
        <f t="shared" si="645"/>
        <v>0</v>
      </c>
      <c r="AJ73" s="41">
        <f t="shared" si="645"/>
        <v>0</v>
      </c>
      <c r="AK73" s="41">
        <f t="shared" si="645"/>
        <v>0</v>
      </c>
      <c r="AL73" s="41">
        <f t="shared" si="645"/>
        <v>0</v>
      </c>
      <c r="AM73" s="41">
        <f t="shared" si="645"/>
        <v>0</v>
      </c>
      <c r="AN73" s="41">
        <f t="shared" si="645"/>
        <v>0</v>
      </c>
      <c r="AO73" s="41">
        <f t="shared" si="645"/>
        <v>0</v>
      </c>
      <c r="AP73" s="41">
        <f t="shared" si="645"/>
        <v>0</v>
      </c>
      <c r="AQ73" s="41">
        <f t="shared" si="645"/>
        <v>0</v>
      </c>
      <c r="AR73" s="41">
        <f t="shared" si="645"/>
        <v>0</v>
      </c>
      <c r="AS73" s="41">
        <f t="shared" si="645"/>
        <v>0</v>
      </c>
      <c r="AT73" s="41">
        <f t="shared" si="645"/>
        <v>0</v>
      </c>
      <c r="AU73" s="41">
        <f t="shared" si="645"/>
        <v>0</v>
      </c>
      <c r="AV73" s="41">
        <f t="shared" si="645"/>
        <v>0</v>
      </c>
      <c r="AW73" s="41">
        <f t="shared" si="645"/>
        <v>0</v>
      </c>
      <c r="AX73" s="41">
        <f t="shared" si="645"/>
        <v>0</v>
      </c>
      <c r="AY73" s="41">
        <f t="shared" si="645"/>
        <v>0</v>
      </c>
      <c r="AZ73" s="41">
        <f t="shared" si="645"/>
        <v>0</v>
      </c>
      <c r="BA73" s="41">
        <f t="shared" si="645"/>
        <v>0</v>
      </c>
      <c r="BB73" s="41">
        <f t="shared" si="645"/>
        <v>-1784991.435037561</v>
      </c>
      <c r="BC73" s="41">
        <f t="shared" si="645"/>
        <v>0</v>
      </c>
      <c r="BD73" s="41">
        <f t="shared" si="645"/>
        <v>0</v>
      </c>
      <c r="BE73" s="41">
        <f t="shared" si="645"/>
        <v>0</v>
      </c>
      <c r="BF73" s="41">
        <f t="shared" si="645"/>
        <v>0</v>
      </c>
      <c r="BG73" s="41">
        <f t="shared" si="645"/>
        <v>0</v>
      </c>
      <c r="BH73" s="41">
        <f t="shared" si="645"/>
        <v>0</v>
      </c>
      <c r="BI73" s="41">
        <f t="shared" si="645"/>
        <v>0</v>
      </c>
      <c r="BJ73" s="41">
        <f t="shared" si="645"/>
        <v>0</v>
      </c>
      <c r="BK73" s="41">
        <f t="shared" si="645"/>
        <v>0</v>
      </c>
      <c r="BL73" s="41">
        <f t="shared" si="645"/>
        <v>0</v>
      </c>
      <c r="BM73" s="41">
        <f t="shared" si="645"/>
        <v>0</v>
      </c>
      <c r="BN73" s="41">
        <f t="shared" si="645"/>
        <v>0</v>
      </c>
      <c r="BO73" s="41">
        <f t="shared" si="645"/>
        <v>0</v>
      </c>
      <c r="BP73" s="41">
        <f t="shared" si="645"/>
        <v>0</v>
      </c>
      <c r="BQ73" s="41">
        <f t="shared" si="645"/>
        <v>0</v>
      </c>
      <c r="BR73" s="41">
        <f t="shared" si="645"/>
        <v>0</v>
      </c>
      <c r="BS73" s="41">
        <f t="shared" si="645"/>
        <v>0</v>
      </c>
      <c r="BT73" s="41">
        <f t="shared" si="645"/>
        <v>0</v>
      </c>
      <c r="BU73" s="41">
        <f t="shared" ref="BU73:DC73" si="646">BU$30</f>
        <v>0</v>
      </c>
      <c r="BV73" s="41">
        <f t="shared" si="646"/>
        <v>0</v>
      </c>
      <c r="BW73" s="41">
        <f t="shared" si="646"/>
        <v>0</v>
      </c>
      <c r="BX73" s="41">
        <f t="shared" si="646"/>
        <v>0</v>
      </c>
      <c r="BY73" s="41">
        <f t="shared" si="646"/>
        <v>0</v>
      </c>
      <c r="BZ73" s="41">
        <f t="shared" si="646"/>
        <v>0</v>
      </c>
      <c r="CA73" s="41">
        <f t="shared" si="646"/>
        <v>0</v>
      </c>
      <c r="CB73" s="41">
        <f t="shared" si="646"/>
        <v>0</v>
      </c>
      <c r="CC73" s="41">
        <f t="shared" si="646"/>
        <v>0</v>
      </c>
      <c r="CD73" s="41">
        <f t="shared" si="646"/>
        <v>0</v>
      </c>
      <c r="CE73" s="41">
        <f t="shared" si="646"/>
        <v>0</v>
      </c>
      <c r="CF73" s="41">
        <f t="shared" si="646"/>
        <v>0</v>
      </c>
      <c r="CG73" s="41">
        <f t="shared" si="646"/>
        <v>0</v>
      </c>
      <c r="CH73" s="41">
        <f t="shared" si="646"/>
        <v>0</v>
      </c>
      <c r="CI73" s="41">
        <f t="shared" si="646"/>
        <v>0</v>
      </c>
      <c r="CJ73" s="41">
        <f t="shared" si="646"/>
        <v>0</v>
      </c>
      <c r="CK73" s="41">
        <f t="shared" si="646"/>
        <v>0</v>
      </c>
      <c r="CL73" s="41">
        <f t="shared" si="646"/>
        <v>0</v>
      </c>
      <c r="CM73" s="41">
        <f t="shared" si="646"/>
        <v>0</v>
      </c>
      <c r="CN73" s="41">
        <f t="shared" si="646"/>
        <v>0</v>
      </c>
      <c r="CO73" s="41">
        <f t="shared" si="646"/>
        <v>0</v>
      </c>
      <c r="CP73" s="41">
        <f t="shared" si="646"/>
        <v>0</v>
      </c>
      <c r="CQ73" s="41">
        <f t="shared" si="646"/>
        <v>0</v>
      </c>
      <c r="CR73" s="41">
        <f t="shared" si="646"/>
        <v>0</v>
      </c>
      <c r="CS73" s="41">
        <f t="shared" si="646"/>
        <v>0</v>
      </c>
      <c r="CT73" s="41">
        <f t="shared" si="646"/>
        <v>0</v>
      </c>
      <c r="CU73" s="41">
        <f t="shared" si="646"/>
        <v>0</v>
      </c>
      <c r="CV73" s="41">
        <f t="shared" si="646"/>
        <v>0</v>
      </c>
      <c r="CW73" s="41">
        <f t="shared" si="646"/>
        <v>0</v>
      </c>
      <c r="CX73" s="41">
        <f t="shared" si="646"/>
        <v>0</v>
      </c>
      <c r="CY73" s="41">
        <f t="shared" si="646"/>
        <v>0</v>
      </c>
      <c r="CZ73" s="41">
        <f t="shared" si="646"/>
        <v>0</v>
      </c>
      <c r="DA73" s="41">
        <f t="shared" si="646"/>
        <v>0</v>
      </c>
      <c r="DB73" s="41">
        <f t="shared" si="646"/>
        <v>0</v>
      </c>
      <c r="DC73" s="41">
        <f t="shared" si="646"/>
        <v>0</v>
      </c>
    </row>
    <row r="74" spans="2:107" x14ac:dyDescent="0.35">
      <c r="B74" s="40" t="s">
        <v>95</v>
      </c>
      <c r="H74" s="41">
        <f>-(H73/2)*Inflation_WACC_Taxes_Price!$C$24-MIN(H72,SUM(C73:$C73)*Inflation_WACC_Taxes_Price!$C$24)</f>
        <v>0</v>
      </c>
      <c r="I74" s="41">
        <f>-(I73/2)*Inflation_WACC_Taxes_Price!$C$24-MIN(I72,SUM($C73:H73)*Inflation_WACC_Taxes_Price!$C$24)</f>
        <v>0</v>
      </c>
      <c r="J74" s="41">
        <f>-(J73/2)*Inflation_WACC_Taxes_Price!$C$24-MIN(J72,SUM($C73:I73)*Inflation_WACC_Taxes_Price!$C$24)</f>
        <v>0</v>
      </c>
      <c r="K74" s="41">
        <f>-(K73/2)*Inflation_WACC_Taxes_Price!$C$24-MIN(K72,SUM($C73:J73)*Inflation_WACC_Taxes_Price!$C$24)</f>
        <v>0</v>
      </c>
      <c r="L74" s="41">
        <f>-(L73/2)*Inflation_WACC_Taxes_Price!$C$24-MIN(L72,SUM($C73:K73)*Inflation_WACC_Taxes_Price!$C$24)</f>
        <v>0</v>
      </c>
      <c r="M74" s="41">
        <f>-(M73/2)*Inflation_WACC_Taxes_Price!$C$24-MIN(M72,SUM($C73:L73)*Inflation_WACC_Taxes_Price!$C$24)</f>
        <v>0</v>
      </c>
      <c r="N74" s="41">
        <f>-(N73/2)*Inflation_WACC_Taxes_Price!$C$24-MIN(N72,SUM($C73:M73)*Inflation_WACC_Taxes_Price!$C$24)</f>
        <v>0</v>
      </c>
      <c r="O74" s="41">
        <f>-(O73/2)*Inflation_WACC_Taxes_Price!$C$24-MIN(O72,SUM($C73:N73)*Inflation_WACC_Taxes_Price!$C$24)</f>
        <v>0</v>
      </c>
      <c r="P74" s="41">
        <f>-(P73/2)*Inflation_WACC_Taxes_Price!$C$24-MIN(P72,SUM($C73:O73)*Inflation_WACC_Taxes_Price!$C$24)</f>
        <v>0</v>
      </c>
      <c r="Q74" s="41">
        <f>-(Q73/2)*Inflation_WACC_Taxes_Price!$C$24-MIN(Q72,SUM($C73:P73)*Inflation_WACC_Taxes_Price!$C$24)</f>
        <v>0</v>
      </c>
      <c r="R74" s="41">
        <f>-(R73/2)*Inflation_WACC_Taxes_Price!$C$24-MIN(R72,SUM($C73:Q73)*Inflation_WACC_Taxes_Price!$C$24)</f>
        <v>0</v>
      </c>
      <c r="S74" s="41">
        <f>-(S73/2)*Inflation_WACC_Taxes_Price!$C$24-MIN(S72,SUM($C73:R73)*Inflation_WACC_Taxes_Price!$C$24)</f>
        <v>0</v>
      </c>
      <c r="T74" s="41">
        <f>-(T73/2)*Inflation_WACC_Taxes_Price!$C$24-MIN(T72,SUM($C73:S73)*Inflation_WACC_Taxes_Price!$C$24)</f>
        <v>0</v>
      </c>
      <c r="U74" s="41">
        <f>-(U73/2)*Inflation_WACC_Taxes_Price!$C$24-MIN(U72,SUM($C73:T73)*Inflation_WACC_Taxes_Price!$C$24)</f>
        <v>0</v>
      </c>
      <c r="V74" s="41">
        <f>-(V73/2)*Inflation_WACC_Taxes_Price!$C$24-MIN(V72,SUM($C73:U73)*Inflation_WACC_Taxes_Price!$C$24)</f>
        <v>0</v>
      </c>
      <c r="W74" s="41">
        <f>-(W73/2)*Inflation_WACC_Taxes_Price!$C$24-MIN(W72,SUM($C73:V73)*Inflation_WACC_Taxes_Price!$C$24)</f>
        <v>0</v>
      </c>
      <c r="X74" s="41">
        <f>-(X73/2)*Inflation_WACC_Taxes_Price!$C$24-MIN(X72,SUM($C73:W73)*Inflation_WACC_Taxes_Price!$C$24)</f>
        <v>0</v>
      </c>
      <c r="Y74" s="41">
        <f>-(Y73/2)*Inflation_WACC_Taxes_Price!$C$24-MIN(Y72,SUM($C73:X73)*Inflation_WACC_Taxes_Price!$C$24)</f>
        <v>0</v>
      </c>
      <c r="Z74" s="41">
        <f>-(Z73/2)*Inflation_WACC_Taxes_Price!$C$24-MIN(Z72,SUM($C73:Y73)*Inflation_WACC_Taxes_Price!$C$24)</f>
        <v>0</v>
      </c>
      <c r="AA74" s="41">
        <f>-(AA73/2)*Inflation_WACC_Taxes_Price!$C$24-MIN(AA72,SUM($C73:Z73)*Inflation_WACC_Taxes_Price!$C$24)</f>
        <v>0</v>
      </c>
      <c r="AB74" s="41">
        <f>-(AB73/2)*Inflation_WACC_Taxes_Price!$C$24-MIN(AB72,SUM($C73:AA73)*Inflation_WACC_Taxes_Price!$C$24)</f>
        <v>0</v>
      </c>
      <c r="AC74" s="41">
        <f>-(AC73/2)*Inflation_WACC_Taxes_Price!$C$24-MIN(AC72,SUM($C73:AB73)*Inflation_WACC_Taxes_Price!$C$24)</f>
        <v>0</v>
      </c>
      <c r="AD74" s="41">
        <f>-(AD73/2)*Inflation_WACC_Taxes_Price!$C$24-MIN(AD72,SUM($C73:AC73)*Inflation_WACC_Taxes_Price!$C$24)</f>
        <v>0</v>
      </c>
      <c r="AE74" s="41">
        <f>-(AE73/2)*Inflation_WACC_Taxes_Price!$C$24-MIN(AE72,SUM($C73:AD73)*Inflation_WACC_Taxes_Price!$C$24)</f>
        <v>0</v>
      </c>
      <c r="AF74" s="41">
        <f>-(AF73/2)*Inflation_WACC_Taxes_Price!$C$24-MIN(AF72,SUM($C73:AE73)*Inflation_WACC_Taxes_Price!$C$24)</f>
        <v>0</v>
      </c>
      <c r="AG74" s="41">
        <f>-(AG73/2)*Inflation_WACC_Taxes_Price!$C$24-MIN(AG72,SUM($C73:AF73)*Inflation_WACC_Taxes_Price!$C$24)</f>
        <v>0</v>
      </c>
      <c r="AH74" s="41">
        <f>-(AH73/2)*Inflation_WACC_Taxes_Price!$C$24-MIN(AH72,SUM($C73:AG73)*Inflation_WACC_Taxes_Price!$C$24)</f>
        <v>0</v>
      </c>
      <c r="AI74" s="41">
        <f>-(AI73/2)*Inflation_WACC_Taxes_Price!$C$24-MIN(AI72,SUM($C73:AH73)*Inflation_WACC_Taxes_Price!$C$24)</f>
        <v>0</v>
      </c>
      <c r="AJ74" s="41">
        <f>-(AJ73/2)*Inflation_WACC_Taxes_Price!$C$24-MIN(AJ72,SUM($C73:AI73)*Inflation_WACC_Taxes_Price!$C$24)</f>
        <v>0</v>
      </c>
      <c r="AK74" s="41">
        <f>-(AK73/2)*Inflation_WACC_Taxes_Price!$C$24-MIN(AK72,SUM($C73:AJ73)*Inflation_WACC_Taxes_Price!$C$24)</f>
        <v>0</v>
      </c>
      <c r="AL74" s="41">
        <f>-(AL73/2)*Inflation_WACC_Taxes_Price!$C$24-MIN(AL72,SUM($C73:AK73)*Inflation_WACC_Taxes_Price!$C$24)</f>
        <v>0</v>
      </c>
      <c r="AM74" s="41">
        <f>-(AM73/2)*Inflation_WACC_Taxes_Price!$C$24-MIN(AM72,SUM($C73:AL73)*Inflation_WACC_Taxes_Price!$C$24)</f>
        <v>0</v>
      </c>
      <c r="AN74" s="41">
        <f>-(AN73/2)*Inflation_WACC_Taxes_Price!$C$24-MIN(AN72,SUM($C73:AM73)*Inflation_WACC_Taxes_Price!$C$24)</f>
        <v>0</v>
      </c>
      <c r="AO74" s="41">
        <f>-(AO73/2)*Inflation_WACC_Taxes_Price!$C$24-MIN(AO72,SUM($C73:AN73)*Inflation_WACC_Taxes_Price!$C$24)</f>
        <v>0</v>
      </c>
      <c r="AP74" s="41">
        <f>-(AP73/2)*Inflation_WACC_Taxes_Price!$C$24-MIN(AP72,SUM($C73:AO73)*Inflation_WACC_Taxes_Price!$C$24)</f>
        <v>0</v>
      </c>
      <c r="AQ74" s="41">
        <f>-(AQ73/2)*Inflation_WACC_Taxes_Price!$C$24-MIN(AQ72,SUM($C73:AP73)*Inflation_WACC_Taxes_Price!$C$24)</f>
        <v>0</v>
      </c>
      <c r="AR74" s="41">
        <f>-(AR73/2)*Inflation_WACC_Taxes_Price!$C$24-MIN(AR72,SUM($C73:AQ73)*Inflation_WACC_Taxes_Price!$C$24)</f>
        <v>0</v>
      </c>
      <c r="AS74" s="41">
        <f>-(AS73/2)*Inflation_WACC_Taxes_Price!$C$24-MIN(AS72,SUM($C73:AR73)*Inflation_WACC_Taxes_Price!$C$24)</f>
        <v>0</v>
      </c>
      <c r="AT74" s="41">
        <f>-(AT73/2)*Inflation_WACC_Taxes_Price!$C$24-MIN(AT72,SUM($C73:AS73)*Inflation_WACC_Taxes_Price!$C$24)</f>
        <v>0</v>
      </c>
      <c r="AU74" s="41">
        <f>-(AU73/2)*Inflation_WACC_Taxes_Price!$C$24-MIN(AU72,SUM($C73:AT73)*Inflation_WACC_Taxes_Price!$C$24)</f>
        <v>0</v>
      </c>
      <c r="AV74" s="41">
        <f>-(AV73/2)*Inflation_WACC_Taxes_Price!$C$24-MIN(AV72,SUM($C73:AU73)*Inflation_WACC_Taxes_Price!$C$24)</f>
        <v>0</v>
      </c>
      <c r="AW74" s="41">
        <f>-(AW73/2)*Inflation_WACC_Taxes_Price!$C$24-MIN(AW72,SUM($C73:AV73)*Inflation_WACC_Taxes_Price!$C$24)</f>
        <v>0</v>
      </c>
      <c r="AX74" s="41">
        <f>-(AX73/2)*Inflation_WACC_Taxes_Price!$C$24-MIN(AX72,SUM($C73:AW73)*Inflation_WACC_Taxes_Price!$C$24)</f>
        <v>0</v>
      </c>
      <c r="AY74" s="41">
        <f>-(AY73/2)*Inflation_WACC_Taxes_Price!$C$24-MIN(AY72,SUM($C73:AX73)*Inflation_WACC_Taxes_Price!$C$24)</f>
        <v>0</v>
      </c>
      <c r="AZ74" s="41">
        <f>-(AZ73/2)*Inflation_WACC_Taxes_Price!$C$24-MIN(AZ72,SUM($C73:AY73)*Inflation_WACC_Taxes_Price!$C$24)</f>
        <v>0</v>
      </c>
      <c r="BA74" s="41">
        <f>-(BA73/2)*Inflation_WACC_Taxes_Price!$C$24-MIN(BA72,SUM($C73:AZ73)*Inflation_WACC_Taxes_Price!$C$24)</f>
        <v>0</v>
      </c>
      <c r="BB74" s="41">
        <f>-(BB73/2)*Inflation_WACC_Taxes_Price!$C$24-MIN(BB72,SUM($C73:BA73)*Inflation_WACC_Taxes_Price!$C$24)</f>
        <v>0</v>
      </c>
      <c r="BC74" s="41">
        <f>-(BC73/2)*Inflation_WACC_Taxes_Price!$C$24-MIN(BC72,SUM($C73:BB73)*Inflation_WACC_Taxes_Price!$C$24)</f>
        <v>0</v>
      </c>
      <c r="BD74" s="41">
        <f>-(BD73/2)*Inflation_WACC_Taxes_Price!$C$24-MIN(BD72,SUM($C73:BC73)*Inflation_WACC_Taxes_Price!$C$24)</f>
        <v>0</v>
      </c>
      <c r="BE74" s="41">
        <f>-(BE73/2)*Inflation_WACC_Taxes_Price!$C$24-MIN(BE72,SUM($C73:BD73)*Inflation_WACC_Taxes_Price!$C$24)</f>
        <v>0</v>
      </c>
      <c r="BF74" s="41">
        <f>-(BF73/2)*Inflation_WACC_Taxes_Price!$C$24-MIN(BF72,SUM($C73:BE73)*Inflation_WACC_Taxes_Price!$C$24)</f>
        <v>0</v>
      </c>
      <c r="BG74" s="41">
        <f>-(BG73/2)*Inflation_WACC_Taxes_Price!$C$24-MIN(BG72,SUM($C73:BF73)*Inflation_WACC_Taxes_Price!$C$24)</f>
        <v>0</v>
      </c>
      <c r="BH74" s="41">
        <f>-(BH73/2)*Inflation_WACC_Taxes_Price!$C$24-MIN(BH72,SUM($C73:BG73)*Inflation_WACC_Taxes_Price!$C$24)</f>
        <v>0</v>
      </c>
      <c r="BI74" s="41">
        <f>-(BI73/2)*Inflation_WACC_Taxes_Price!$C$24-MIN(BI72,SUM($C73:BH73)*Inflation_WACC_Taxes_Price!$C$24)</f>
        <v>0</v>
      </c>
      <c r="BJ74" s="41">
        <f>-(BJ73/2)*Inflation_WACC_Taxes_Price!$C$24-MIN(BJ72,SUM($C73:BI73)*Inflation_WACC_Taxes_Price!$C$24)</f>
        <v>0</v>
      </c>
      <c r="BK74" s="41">
        <f>-(BK73/2)*Inflation_WACC_Taxes_Price!$C$24-MIN(BK72,SUM($C73:BJ73)*Inflation_WACC_Taxes_Price!$C$24)</f>
        <v>0</v>
      </c>
      <c r="BL74" s="41">
        <f>-(BL73/2)*Inflation_WACC_Taxes_Price!$C$24-MIN(BL72,SUM($C73:BK73)*Inflation_WACC_Taxes_Price!$C$24)</f>
        <v>0</v>
      </c>
      <c r="BM74" s="41">
        <f>-(BM73/2)*Inflation_WACC_Taxes_Price!$C$24-MIN(BM72,SUM($C73:BL73)*Inflation_WACC_Taxes_Price!$C$24)</f>
        <v>0</v>
      </c>
      <c r="BN74" s="41">
        <f>-(BN73/2)*Inflation_WACC_Taxes_Price!$C$24-MIN(BN72,SUM($C73:BM73)*Inflation_WACC_Taxes_Price!$C$24)</f>
        <v>0</v>
      </c>
      <c r="BO74" s="41">
        <f>-(BO73/2)*Inflation_WACC_Taxes_Price!$C$24-MIN(BO72,SUM($C73:BN73)*Inflation_WACC_Taxes_Price!$C$24)</f>
        <v>0</v>
      </c>
      <c r="BP74" s="41">
        <f>-(BP73/2)*Inflation_WACC_Taxes_Price!$C$24-MIN(BP72,SUM($C73:BO73)*Inflation_WACC_Taxes_Price!$C$24)</f>
        <v>0</v>
      </c>
      <c r="BQ74" s="41">
        <f>-(BQ73/2)*Inflation_WACC_Taxes_Price!$C$24-MIN(BQ72,SUM($C73:BP73)*Inflation_WACC_Taxes_Price!$C$24)</f>
        <v>0</v>
      </c>
      <c r="BR74" s="41">
        <f>-(BR73/2)*Inflation_WACC_Taxes_Price!$C$24-MIN(BR72,SUM($C73:BQ73)*Inflation_WACC_Taxes_Price!$C$24)</f>
        <v>0</v>
      </c>
      <c r="BS74" s="41">
        <f>-(BS73/2)*Inflation_WACC_Taxes_Price!$C$24-MIN(BS72,SUM($C73:BR73)*Inflation_WACC_Taxes_Price!$C$24)</f>
        <v>0</v>
      </c>
      <c r="BT74" s="41">
        <f>-(BT73/2)*Inflation_WACC_Taxes_Price!$C$24-MIN(BT72,SUM($C73:BS73)*Inflation_WACC_Taxes_Price!$C$24)</f>
        <v>0</v>
      </c>
      <c r="BU74" s="41">
        <f>-(BU73/2)*Inflation_WACC_Taxes_Price!$C$24-MIN(BU72,SUM($C73:BT73)*Inflation_WACC_Taxes_Price!$C$24)</f>
        <v>0</v>
      </c>
      <c r="BV74" s="41">
        <f>-(BV73/2)*Inflation_WACC_Taxes_Price!$C$24-MIN(BV72,SUM($C73:BU73)*Inflation_WACC_Taxes_Price!$C$24)</f>
        <v>0</v>
      </c>
      <c r="BW74" s="41">
        <f>-(BW73/2)*Inflation_WACC_Taxes_Price!$C$24-MIN(BW72,SUM($C73:BV73)*Inflation_WACC_Taxes_Price!$C$24)</f>
        <v>0</v>
      </c>
      <c r="BX74" s="41">
        <f>-(BX73/2)*Inflation_WACC_Taxes_Price!$C$24-MIN(BX72,SUM($C73:BW73)*Inflation_WACC_Taxes_Price!$C$24)</f>
        <v>0</v>
      </c>
      <c r="BY74" s="41">
        <f>-(BY73/2)*Inflation_WACC_Taxes_Price!$C$24-MIN(BY72,SUM($C73:BX73)*Inflation_WACC_Taxes_Price!$C$24)</f>
        <v>0</v>
      </c>
      <c r="BZ74" s="41">
        <f>-(BZ73/2)*Inflation_WACC_Taxes_Price!$C$24-MIN(BZ72,SUM($C73:BY73)*Inflation_WACC_Taxes_Price!$C$24)</f>
        <v>0</v>
      </c>
      <c r="CA74" s="41">
        <f>-(CA73/2)*Inflation_WACC_Taxes_Price!$C$24-MIN(CA72,SUM($C73:BZ73)*Inflation_WACC_Taxes_Price!$C$24)</f>
        <v>0</v>
      </c>
      <c r="CB74" s="41">
        <f>-(CB73/2)*Inflation_WACC_Taxes_Price!$C$24-MIN(CB72,SUM($C73:CA73)*Inflation_WACC_Taxes_Price!$C$24)</f>
        <v>0</v>
      </c>
      <c r="CC74" s="41">
        <f>-(CC73/2)*Inflation_WACC_Taxes_Price!$C$24-MIN(CC72,SUM($C73:CB73)*Inflation_WACC_Taxes_Price!$C$24)</f>
        <v>0</v>
      </c>
      <c r="CD74" s="41">
        <f>-(CD73/2)*Inflation_WACC_Taxes_Price!$C$24-MIN(CD72,SUM($C73:CC73)*Inflation_WACC_Taxes_Price!$C$24)</f>
        <v>0</v>
      </c>
      <c r="CE74" s="41">
        <f>-(CE73/2)*Inflation_WACC_Taxes_Price!$C$24-MIN(CE72,SUM($C73:CD73)*Inflation_WACC_Taxes_Price!$C$24)</f>
        <v>0</v>
      </c>
      <c r="CF74" s="41">
        <f>-(CF73/2)*Inflation_WACC_Taxes_Price!$C$24-MIN(CF72,SUM($C73:CE73)*Inflation_WACC_Taxes_Price!$C$24)</f>
        <v>0</v>
      </c>
      <c r="CG74" s="41">
        <f>-(CG73/2)*Inflation_WACC_Taxes_Price!$C$24-MIN(CG72,SUM($C73:CF73)*Inflation_WACC_Taxes_Price!$C$24)</f>
        <v>0</v>
      </c>
      <c r="CH74" s="41">
        <f>-(CH73/2)*Inflation_WACC_Taxes_Price!$C$24-MIN(CH72,SUM($C73:CG73)*Inflation_WACC_Taxes_Price!$C$24)</f>
        <v>0</v>
      </c>
      <c r="CI74" s="41">
        <f>-(CI73/2)*Inflation_WACC_Taxes_Price!$C$24-MIN(CI72,SUM($C73:CH73)*Inflation_WACC_Taxes_Price!$C$24)</f>
        <v>0</v>
      </c>
      <c r="CJ74" s="41">
        <f>-(CJ73/2)*Inflation_WACC_Taxes_Price!$C$24-MIN(CJ72,SUM($C73:CI73)*Inflation_WACC_Taxes_Price!$C$24)</f>
        <v>0</v>
      </c>
      <c r="CK74" s="41">
        <f>-(CK73/2)*Inflation_WACC_Taxes_Price!$C$24-MIN(CK72,SUM($C73:CJ73)*Inflation_WACC_Taxes_Price!$C$24)</f>
        <v>0</v>
      </c>
      <c r="CL74" s="41">
        <f>-(CL73/2)*Inflation_WACC_Taxes_Price!$C$24-MIN(CL72,SUM($C73:CK73)*Inflation_WACC_Taxes_Price!$C$24)</f>
        <v>0</v>
      </c>
      <c r="CM74" s="41">
        <f>-(CM73/2)*Inflation_WACC_Taxes_Price!$C$24-MIN(CM72,SUM($C73:CL73)*Inflation_WACC_Taxes_Price!$C$24)</f>
        <v>0</v>
      </c>
      <c r="CN74" s="41">
        <f>-(CN73/2)*Inflation_WACC_Taxes_Price!$C$24-MIN(CN72,SUM($C73:CM73)*Inflation_WACC_Taxes_Price!$C$24)</f>
        <v>0</v>
      </c>
      <c r="CO74" s="41">
        <f>-(CO73/2)*Inflation_WACC_Taxes_Price!$C$24-MIN(CO72,SUM($C73:CN73)*Inflation_WACC_Taxes_Price!$C$24)</f>
        <v>0</v>
      </c>
      <c r="CP74" s="41">
        <f>-(CP73/2)*Inflation_WACC_Taxes_Price!$C$24-MIN(CP72,SUM($C73:CO73)*Inflation_WACC_Taxes_Price!$C$24)</f>
        <v>0</v>
      </c>
      <c r="CQ74" s="41">
        <f>-(CQ73/2)*Inflation_WACC_Taxes_Price!$C$24-MIN(CQ72,SUM($C73:CP73)*Inflation_WACC_Taxes_Price!$C$24)</f>
        <v>0</v>
      </c>
      <c r="CR74" s="41">
        <f>-(CR73/2)*Inflation_WACC_Taxes_Price!$C$24-MIN(CR72,SUM($C73:CQ73)*Inflation_WACC_Taxes_Price!$C$24)</f>
        <v>0</v>
      </c>
      <c r="CS74" s="41">
        <f>-(CS73/2)*Inflation_WACC_Taxes_Price!$C$24-MIN(CS72,SUM($C73:CR73)*Inflation_WACC_Taxes_Price!$C$24)</f>
        <v>0</v>
      </c>
      <c r="CT74" s="41">
        <f>-(CT73/2)*Inflation_WACC_Taxes_Price!$C$24-MIN(CT72,SUM($C73:CS73)*Inflation_WACC_Taxes_Price!$C$24)</f>
        <v>0</v>
      </c>
      <c r="CU74" s="41">
        <f>-(CU73/2)*Inflation_WACC_Taxes_Price!$C$24-MIN(CU72,SUM($C73:CT73)*Inflation_WACC_Taxes_Price!$C$24)</f>
        <v>0</v>
      </c>
      <c r="CV74" s="41">
        <f>-(CV73/2)*Inflation_WACC_Taxes_Price!$C$24-MIN(CV72,SUM($C73:CU73)*Inflation_WACC_Taxes_Price!$C$24)</f>
        <v>0</v>
      </c>
      <c r="CW74" s="41">
        <f>-(CW73/2)*Inflation_WACC_Taxes_Price!$C$24-MIN(CW72,SUM($C73:CV73)*Inflation_WACC_Taxes_Price!$C$24)</f>
        <v>0</v>
      </c>
      <c r="CX74" s="41">
        <f>-(CX73/2)*Inflation_WACC_Taxes_Price!$C$24-MIN(CX72,SUM($C73:CW73)*Inflation_WACC_Taxes_Price!$C$24)</f>
        <v>0</v>
      </c>
      <c r="CY74" s="41">
        <f>-(CY73/2)*Inflation_WACC_Taxes_Price!$C$24-MIN(CY72,SUM($C73:CX73)*Inflation_WACC_Taxes_Price!$C$24)</f>
        <v>0</v>
      </c>
      <c r="CZ74" s="41">
        <f>-(CZ73/2)*Inflation_WACC_Taxes_Price!$C$24-MIN(CZ72,SUM($C73:CY73)*Inflation_WACC_Taxes_Price!$C$24)</f>
        <v>0</v>
      </c>
      <c r="DA74" s="41">
        <f>-(DA73/2)*Inflation_WACC_Taxes_Price!$C$24-MIN(DA72,SUM($C73:CZ73)*Inflation_WACC_Taxes_Price!$C$24)</f>
        <v>0</v>
      </c>
      <c r="DB74" s="41">
        <f>-(DB73/2)*Inflation_WACC_Taxes_Price!$C$24-MIN(DB72,SUM($C73:DA73)*Inflation_WACC_Taxes_Price!$C$24)</f>
        <v>0</v>
      </c>
      <c r="DC74" s="41">
        <f>-(DC73/2)*Inflation_WACC_Taxes_Price!$C$24-MIN(DC72,SUM($C73:DB73)*Inflation_WACC_Taxes_Price!$C$24)</f>
        <v>0</v>
      </c>
    </row>
    <row r="75" spans="2:107" x14ac:dyDescent="0.35">
      <c r="B75" s="40" t="s">
        <v>107</v>
      </c>
      <c r="H75" s="41">
        <f>H72+H73+H74</f>
        <v>1784991.435037561</v>
      </c>
      <c r="I75" s="41">
        <f>I72+I73+I74</f>
        <v>1784991.435037561</v>
      </c>
      <c r="J75" s="41">
        <f t="shared" ref="J75" si="647">J72+J73+J74</f>
        <v>1784991.435037561</v>
      </c>
      <c r="K75" s="41">
        <f t="shared" ref="K75" si="648">K72+K73+K74</f>
        <v>1784991.435037561</v>
      </c>
      <c r="L75" s="41">
        <f t="shared" ref="L75" si="649">L72+L73+L74</f>
        <v>1784991.435037561</v>
      </c>
      <c r="M75" s="41">
        <f t="shared" ref="M75" si="650">M72+M73+M74</f>
        <v>1784991.435037561</v>
      </c>
      <c r="N75" s="41">
        <f t="shared" ref="N75" si="651">N72+N73+N74</f>
        <v>1784991.435037561</v>
      </c>
      <c r="O75" s="41">
        <f t="shared" ref="O75" si="652">O72+O73+O74</f>
        <v>1784991.435037561</v>
      </c>
      <c r="P75" s="41">
        <f t="shared" ref="P75" si="653">P72+P73+P74</f>
        <v>1784991.435037561</v>
      </c>
      <c r="Q75" s="41">
        <f t="shared" ref="Q75" si="654">Q72+Q73+Q74</f>
        <v>1784991.435037561</v>
      </c>
      <c r="R75" s="41">
        <f t="shared" ref="R75" si="655">R72+R73+R74</f>
        <v>1784991.435037561</v>
      </c>
      <c r="S75" s="41">
        <f t="shared" ref="S75" si="656">S72+S73+S74</f>
        <v>1784991.435037561</v>
      </c>
      <c r="T75" s="41">
        <f t="shared" ref="T75" si="657">T72+T73+T74</f>
        <v>1784991.435037561</v>
      </c>
      <c r="U75" s="41">
        <f t="shared" ref="U75" si="658">U72+U73+U74</f>
        <v>1784991.435037561</v>
      </c>
      <c r="V75" s="41">
        <f t="shared" ref="V75" si="659">V72+V73+V74</f>
        <v>1784991.435037561</v>
      </c>
      <c r="W75" s="41">
        <f t="shared" ref="W75" si="660">W72+W73+W74</f>
        <v>1784991.435037561</v>
      </c>
      <c r="X75" s="41">
        <f t="shared" ref="X75" si="661">X72+X73+X74</f>
        <v>1784991.435037561</v>
      </c>
      <c r="Y75" s="41">
        <f t="shared" ref="Y75" si="662">Y72+Y73+Y74</f>
        <v>1784991.435037561</v>
      </c>
      <c r="Z75" s="41">
        <f t="shared" ref="Z75" si="663">Z72+Z73+Z74</f>
        <v>1784991.435037561</v>
      </c>
      <c r="AA75" s="41">
        <f t="shared" ref="AA75" si="664">AA72+AA73+AA74</f>
        <v>1784991.435037561</v>
      </c>
      <c r="AB75" s="41">
        <f t="shared" ref="AB75" si="665">AB72+AB73+AB74</f>
        <v>1784991.435037561</v>
      </c>
      <c r="AC75" s="41">
        <f t="shared" ref="AC75" si="666">AC72+AC73+AC74</f>
        <v>1784991.435037561</v>
      </c>
      <c r="AD75" s="41">
        <f t="shared" ref="AD75" si="667">AD72+AD73+AD74</f>
        <v>1784991.435037561</v>
      </c>
      <c r="AE75" s="41">
        <f t="shared" ref="AE75" si="668">AE72+AE73+AE74</f>
        <v>1784991.435037561</v>
      </c>
      <c r="AF75" s="41">
        <f t="shared" ref="AF75" si="669">AF72+AF73+AF74</f>
        <v>1784991.435037561</v>
      </c>
      <c r="AG75" s="41">
        <f t="shared" ref="AG75" si="670">AG72+AG73+AG74</f>
        <v>1784991.435037561</v>
      </c>
      <c r="AH75" s="41">
        <f t="shared" ref="AH75" si="671">AH72+AH73+AH74</f>
        <v>1784991.435037561</v>
      </c>
      <c r="AI75" s="41">
        <f t="shared" ref="AI75" si="672">AI72+AI73+AI74</f>
        <v>1784991.435037561</v>
      </c>
      <c r="AJ75" s="41">
        <f t="shared" ref="AJ75" si="673">AJ72+AJ73+AJ74</f>
        <v>1784991.435037561</v>
      </c>
      <c r="AK75" s="41">
        <f t="shared" ref="AK75" si="674">AK72+AK73+AK74</f>
        <v>1784991.435037561</v>
      </c>
      <c r="AL75" s="41">
        <f t="shared" ref="AL75" si="675">AL72+AL73+AL74</f>
        <v>1784991.435037561</v>
      </c>
      <c r="AM75" s="41">
        <f t="shared" ref="AM75" si="676">AM72+AM73+AM74</f>
        <v>1784991.435037561</v>
      </c>
      <c r="AN75" s="41">
        <f t="shared" ref="AN75" si="677">AN72+AN73+AN74</f>
        <v>1784991.435037561</v>
      </c>
      <c r="AO75" s="41">
        <f t="shared" ref="AO75" si="678">AO72+AO73+AO74</f>
        <v>1784991.435037561</v>
      </c>
      <c r="AP75" s="41">
        <f t="shared" ref="AP75" si="679">AP72+AP73+AP74</f>
        <v>1784991.435037561</v>
      </c>
      <c r="AQ75" s="41">
        <f t="shared" ref="AQ75" si="680">AQ72+AQ73+AQ74</f>
        <v>1784991.435037561</v>
      </c>
      <c r="AR75" s="41">
        <f t="shared" ref="AR75" si="681">AR72+AR73+AR74</f>
        <v>1784991.435037561</v>
      </c>
      <c r="AS75" s="41">
        <f t="shared" ref="AS75" si="682">AS72+AS73+AS74</f>
        <v>1784991.435037561</v>
      </c>
      <c r="AT75" s="41">
        <f t="shared" ref="AT75" si="683">AT72+AT73+AT74</f>
        <v>1784991.435037561</v>
      </c>
      <c r="AU75" s="41">
        <f t="shared" ref="AU75" si="684">AU72+AU73+AU74</f>
        <v>1784991.435037561</v>
      </c>
      <c r="AV75" s="41">
        <f t="shared" ref="AV75" si="685">AV72+AV73+AV74</f>
        <v>1784991.435037561</v>
      </c>
      <c r="AW75" s="41">
        <f t="shared" ref="AW75" si="686">AW72+AW73+AW74</f>
        <v>1784991.435037561</v>
      </c>
      <c r="AX75" s="41">
        <f t="shared" ref="AX75" si="687">AX72+AX73+AX74</f>
        <v>1784991.435037561</v>
      </c>
      <c r="AY75" s="41">
        <f t="shared" ref="AY75" si="688">AY72+AY73+AY74</f>
        <v>1784991.435037561</v>
      </c>
      <c r="AZ75" s="41">
        <f t="shared" ref="AZ75" si="689">AZ72+AZ73+AZ74</f>
        <v>1784991.435037561</v>
      </c>
      <c r="BA75" s="41">
        <f t="shared" ref="BA75" si="690">BA72+BA73+BA74</f>
        <v>1784991.435037561</v>
      </c>
      <c r="BB75" s="41">
        <f t="shared" ref="BB75" si="691">BB72+BB73+BB74</f>
        <v>0</v>
      </c>
      <c r="BC75" s="41">
        <f t="shared" ref="BC75" si="692">BC72+BC73+BC74</f>
        <v>0</v>
      </c>
      <c r="BD75" s="41">
        <f t="shared" ref="BD75" si="693">BD72+BD73+BD74</f>
        <v>0</v>
      </c>
      <c r="BE75" s="41">
        <f t="shared" ref="BE75" si="694">BE72+BE73+BE74</f>
        <v>0</v>
      </c>
      <c r="BF75" s="41">
        <f t="shared" ref="BF75" si="695">BF72+BF73+BF74</f>
        <v>0</v>
      </c>
      <c r="BG75" s="41">
        <f t="shared" ref="BG75" si="696">BG72+BG73+BG74</f>
        <v>0</v>
      </c>
      <c r="BH75" s="41">
        <f t="shared" ref="BH75" si="697">BH72+BH73+BH74</f>
        <v>0</v>
      </c>
      <c r="BI75" s="41">
        <f t="shared" ref="BI75" si="698">BI72+BI73+BI74</f>
        <v>0</v>
      </c>
      <c r="BJ75" s="41">
        <f t="shared" ref="BJ75" si="699">BJ72+BJ73+BJ74</f>
        <v>0</v>
      </c>
      <c r="BK75" s="41">
        <f t="shared" ref="BK75" si="700">BK72+BK73+BK74</f>
        <v>0</v>
      </c>
      <c r="BL75" s="41">
        <f t="shared" ref="BL75" si="701">BL72+BL73+BL74</f>
        <v>0</v>
      </c>
      <c r="BM75" s="41">
        <f t="shared" ref="BM75" si="702">BM72+BM73+BM74</f>
        <v>0</v>
      </c>
      <c r="BN75" s="41">
        <f t="shared" ref="BN75" si="703">BN72+BN73+BN74</f>
        <v>0</v>
      </c>
      <c r="BO75" s="41">
        <f t="shared" ref="BO75" si="704">BO72+BO73+BO74</f>
        <v>0</v>
      </c>
      <c r="BP75" s="41">
        <f t="shared" ref="BP75" si="705">BP72+BP73+BP74</f>
        <v>0</v>
      </c>
      <c r="BQ75" s="41">
        <f t="shared" ref="BQ75" si="706">BQ72+BQ73+BQ74</f>
        <v>0</v>
      </c>
      <c r="BR75" s="41">
        <f t="shared" ref="BR75" si="707">BR72+BR73+BR74</f>
        <v>0</v>
      </c>
      <c r="BS75" s="41">
        <f t="shared" ref="BS75" si="708">BS72+BS73+BS74</f>
        <v>0</v>
      </c>
      <c r="BT75" s="41">
        <f t="shared" ref="BT75" si="709">BT72+BT73+BT74</f>
        <v>0</v>
      </c>
      <c r="BU75" s="41">
        <f t="shared" ref="BU75" si="710">BU72+BU73+BU74</f>
        <v>0</v>
      </c>
      <c r="BV75" s="41">
        <f t="shared" ref="BV75" si="711">BV72+BV73+BV74</f>
        <v>0</v>
      </c>
      <c r="BW75" s="41">
        <f t="shared" ref="BW75" si="712">BW72+BW73+BW74</f>
        <v>0</v>
      </c>
      <c r="BX75" s="41">
        <f t="shared" ref="BX75" si="713">BX72+BX73+BX74</f>
        <v>0</v>
      </c>
      <c r="BY75" s="41">
        <f t="shared" ref="BY75" si="714">BY72+BY73+BY74</f>
        <v>0</v>
      </c>
      <c r="BZ75" s="41">
        <f t="shared" ref="BZ75" si="715">BZ72+BZ73+BZ74</f>
        <v>0</v>
      </c>
      <c r="CA75" s="41">
        <f t="shared" ref="CA75" si="716">CA72+CA73+CA74</f>
        <v>0</v>
      </c>
      <c r="CB75" s="41">
        <f t="shared" ref="CB75" si="717">CB72+CB73+CB74</f>
        <v>0</v>
      </c>
      <c r="CC75" s="41">
        <f t="shared" ref="CC75" si="718">CC72+CC73+CC74</f>
        <v>0</v>
      </c>
      <c r="CD75" s="41">
        <f t="shared" ref="CD75" si="719">CD72+CD73+CD74</f>
        <v>0</v>
      </c>
      <c r="CE75" s="41">
        <f t="shared" ref="CE75" si="720">CE72+CE73+CE74</f>
        <v>0</v>
      </c>
      <c r="CF75" s="41">
        <f t="shared" ref="CF75" si="721">CF72+CF73+CF74</f>
        <v>0</v>
      </c>
      <c r="CG75" s="41">
        <f t="shared" ref="CG75" si="722">CG72+CG73+CG74</f>
        <v>0</v>
      </c>
      <c r="CH75" s="41">
        <f t="shared" ref="CH75" si="723">CH72+CH73+CH74</f>
        <v>0</v>
      </c>
      <c r="CI75" s="41">
        <f t="shared" ref="CI75" si="724">CI72+CI73+CI74</f>
        <v>0</v>
      </c>
      <c r="CJ75" s="41">
        <f t="shared" ref="CJ75" si="725">CJ72+CJ73+CJ74</f>
        <v>0</v>
      </c>
      <c r="CK75" s="41">
        <f t="shared" ref="CK75" si="726">CK72+CK73+CK74</f>
        <v>0</v>
      </c>
      <c r="CL75" s="41">
        <f t="shared" ref="CL75" si="727">CL72+CL73+CL74</f>
        <v>0</v>
      </c>
      <c r="CM75" s="41">
        <f t="shared" ref="CM75" si="728">CM72+CM73+CM74</f>
        <v>0</v>
      </c>
      <c r="CN75" s="41">
        <f t="shared" ref="CN75" si="729">CN72+CN73+CN74</f>
        <v>0</v>
      </c>
      <c r="CO75" s="41">
        <f t="shared" ref="CO75" si="730">CO72+CO73+CO74</f>
        <v>0</v>
      </c>
      <c r="CP75" s="41">
        <f t="shared" ref="CP75" si="731">CP72+CP73+CP74</f>
        <v>0</v>
      </c>
      <c r="CQ75" s="41">
        <f t="shared" ref="CQ75" si="732">CQ72+CQ73+CQ74</f>
        <v>0</v>
      </c>
      <c r="CR75" s="41">
        <f t="shared" ref="CR75" si="733">CR72+CR73+CR74</f>
        <v>0</v>
      </c>
      <c r="CS75" s="41">
        <f t="shared" ref="CS75" si="734">CS72+CS73+CS74</f>
        <v>0</v>
      </c>
      <c r="CT75" s="41">
        <f t="shared" ref="CT75" si="735">CT72+CT73+CT74</f>
        <v>0</v>
      </c>
      <c r="CU75" s="41">
        <f t="shared" ref="CU75" si="736">CU72+CU73+CU74</f>
        <v>0</v>
      </c>
      <c r="CV75" s="41">
        <f t="shared" ref="CV75" si="737">CV72+CV73+CV74</f>
        <v>0</v>
      </c>
      <c r="CW75" s="41">
        <f t="shared" ref="CW75" si="738">CW72+CW73+CW74</f>
        <v>0</v>
      </c>
      <c r="CX75" s="41">
        <f t="shared" ref="CX75" si="739">CX72+CX73+CX74</f>
        <v>0</v>
      </c>
      <c r="CY75" s="41">
        <f t="shared" ref="CY75" si="740">CY72+CY73+CY74</f>
        <v>0</v>
      </c>
      <c r="CZ75" s="41">
        <f t="shared" ref="CZ75" si="741">CZ72+CZ73+CZ74</f>
        <v>0</v>
      </c>
      <c r="DA75" s="41">
        <f t="shared" ref="DA75" si="742">DA72+DA73+DA74</f>
        <v>0</v>
      </c>
      <c r="DB75" s="41">
        <f t="shared" ref="DB75" si="743">DB72+DB73+DB74</f>
        <v>0</v>
      </c>
      <c r="DC75" s="41">
        <f t="shared" ref="DC75" si="744">DC72+DC73+DC74</f>
        <v>0</v>
      </c>
    </row>
    <row r="76" spans="2:107" x14ac:dyDescent="0.35">
      <c r="B76" s="40"/>
    </row>
    <row r="77" spans="2:107" x14ac:dyDescent="0.35">
      <c r="B77" t="str">
        <f>B$31</f>
        <v>Barrie MS</v>
      </c>
    </row>
    <row r="78" spans="2:107" x14ac:dyDescent="0.35">
      <c r="B78" s="40" t="s">
        <v>102</v>
      </c>
      <c r="H78" s="41">
        <f>C81</f>
        <v>0</v>
      </c>
      <c r="I78" s="41">
        <f>H81</f>
        <v>1784991.4353144432</v>
      </c>
      <c r="J78" s="41">
        <f t="shared" ref="J78:BU78" si="745">I81</f>
        <v>1784991.4353144432</v>
      </c>
      <c r="K78" s="41">
        <f t="shared" si="745"/>
        <v>1784991.4353144432</v>
      </c>
      <c r="L78" s="41">
        <f t="shared" si="745"/>
        <v>1784991.4353144432</v>
      </c>
      <c r="M78" s="41">
        <f t="shared" si="745"/>
        <v>1784991.4353144432</v>
      </c>
      <c r="N78" s="41">
        <f t="shared" si="745"/>
        <v>1784991.4353144432</v>
      </c>
      <c r="O78" s="41">
        <f t="shared" si="745"/>
        <v>1784991.4353144432</v>
      </c>
      <c r="P78" s="41">
        <f t="shared" si="745"/>
        <v>1784991.4353144432</v>
      </c>
      <c r="Q78" s="41">
        <f t="shared" si="745"/>
        <v>1784991.4353144432</v>
      </c>
      <c r="R78" s="41">
        <f t="shared" si="745"/>
        <v>1784991.4353144432</v>
      </c>
      <c r="S78" s="41">
        <f t="shared" si="745"/>
        <v>1784991.4353144432</v>
      </c>
      <c r="T78" s="41">
        <f t="shared" si="745"/>
        <v>1784991.4353144432</v>
      </c>
      <c r="U78" s="41">
        <f t="shared" si="745"/>
        <v>1784991.4353144432</v>
      </c>
      <c r="V78" s="41">
        <f t="shared" si="745"/>
        <v>1784991.4353144432</v>
      </c>
      <c r="W78" s="41">
        <f t="shared" si="745"/>
        <v>1784991.4353144432</v>
      </c>
      <c r="X78" s="41">
        <f t="shared" si="745"/>
        <v>1784991.4353144432</v>
      </c>
      <c r="Y78" s="41">
        <f t="shared" si="745"/>
        <v>1784991.4353144432</v>
      </c>
      <c r="Z78" s="41">
        <f t="shared" si="745"/>
        <v>1784991.4353144432</v>
      </c>
      <c r="AA78" s="41">
        <f t="shared" si="745"/>
        <v>1784991.4353144432</v>
      </c>
      <c r="AB78" s="41">
        <f t="shared" si="745"/>
        <v>1784991.4353144432</v>
      </c>
      <c r="AC78" s="41">
        <f t="shared" si="745"/>
        <v>1784991.4353144432</v>
      </c>
      <c r="AD78" s="41">
        <f t="shared" si="745"/>
        <v>1784991.4353144432</v>
      </c>
      <c r="AE78" s="41">
        <f t="shared" si="745"/>
        <v>1784991.4353144432</v>
      </c>
      <c r="AF78" s="41">
        <f t="shared" si="745"/>
        <v>1784991.4353144432</v>
      </c>
      <c r="AG78" s="41">
        <f t="shared" si="745"/>
        <v>1784991.4353144432</v>
      </c>
      <c r="AH78" s="41">
        <f t="shared" si="745"/>
        <v>1784991.4353144432</v>
      </c>
      <c r="AI78" s="41">
        <f t="shared" si="745"/>
        <v>1784991.4353144432</v>
      </c>
      <c r="AJ78" s="41">
        <f t="shared" si="745"/>
        <v>1784991.4353144432</v>
      </c>
      <c r="AK78" s="41">
        <f t="shared" si="745"/>
        <v>1784991.4353144432</v>
      </c>
      <c r="AL78" s="41">
        <f t="shared" si="745"/>
        <v>1784991.4353144432</v>
      </c>
      <c r="AM78" s="41">
        <f t="shared" si="745"/>
        <v>1784991.4353144432</v>
      </c>
      <c r="AN78" s="41">
        <f t="shared" si="745"/>
        <v>1784991.4353144432</v>
      </c>
      <c r="AO78" s="41">
        <f t="shared" si="745"/>
        <v>1784991.4353144432</v>
      </c>
      <c r="AP78" s="41">
        <f t="shared" si="745"/>
        <v>1784991.4353144432</v>
      </c>
      <c r="AQ78" s="41">
        <f t="shared" si="745"/>
        <v>1784991.4353144432</v>
      </c>
      <c r="AR78" s="41">
        <f t="shared" si="745"/>
        <v>1784991.4353144432</v>
      </c>
      <c r="AS78" s="41">
        <f t="shared" si="745"/>
        <v>1784991.4353144432</v>
      </c>
      <c r="AT78" s="41">
        <f t="shared" si="745"/>
        <v>1784991.4353144432</v>
      </c>
      <c r="AU78" s="41">
        <f t="shared" si="745"/>
        <v>1784991.4353144432</v>
      </c>
      <c r="AV78" s="41">
        <f t="shared" si="745"/>
        <v>1784991.4353144432</v>
      </c>
      <c r="AW78" s="41">
        <f t="shared" si="745"/>
        <v>1784991.4353144432</v>
      </c>
      <c r="AX78" s="41">
        <f t="shared" si="745"/>
        <v>1784991.4353144432</v>
      </c>
      <c r="AY78" s="41">
        <f t="shared" si="745"/>
        <v>1784991.4353144432</v>
      </c>
      <c r="AZ78" s="41">
        <f t="shared" si="745"/>
        <v>1784991.4353144432</v>
      </c>
      <c r="BA78" s="41">
        <f t="shared" si="745"/>
        <v>1784991.4353144432</v>
      </c>
      <c r="BB78" s="41">
        <f t="shared" si="745"/>
        <v>1784991.4353144432</v>
      </c>
      <c r="BC78" s="41">
        <f t="shared" si="745"/>
        <v>0</v>
      </c>
      <c r="BD78" s="41">
        <f t="shared" si="745"/>
        <v>0</v>
      </c>
      <c r="BE78" s="41">
        <f t="shared" si="745"/>
        <v>0</v>
      </c>
      <c r="BF78" s="41">
        <f t="shared" si="745"/>
        <v>0</v>
      </c>
      <c r="BG78" s="41">
        <f t="shared" si="745"/>
        <v>0</v>
      </c>
      <c r="BH78" s="41">
        <f t="shared" si="745"/>
        <v>0</v>
      </c>
      <c r="BI78" s="41">
        <f t="shared" si="745"/>
        <v>0</v>
      </c>
      <c r="BJ78" s="41">
        <f t="shared" si="745"/>
        <v>0</v>
      </c>
      <c r="BK78" s="41">
        <f t="shared" si="745"/>
        <v>0</v>
      </c>
      <c r="BL78" s="41">
        <f t="shared" si="745"/>
        <v>0</v>
      </c>
      <c r="BM78" s="41">
        <f t="shared" si="745"/>
        <v>0</v>
      </c>
      <c r="BN78" s="41">
        <f t="shared" si="745"/>
        <v>0</v>
      </c>
      <c r="BO78" s="41">
        <f t="shared" si="745"/>
        <v>0</v>
      </c>
      <c r="BP78" s="41">
        <f t="shared" si="745"/>
        <v>0</v>
      </c>
      <c r="BQ78" s="41">
        <f t="shared" si="745"/>
        <v>0</v>
      </c>
      <c r="BR78" s="41">
        <f t="shared" si="745"/>
        <v>0</v>
      </c>
      <c r="BS78" s="41">
        <f t="shared" si="745"/>
        <v>0</v>
      </c>
      <c r="BT78" s="41">
        <f t="shared" si="745"/>
        <v>0</v>
      </c>
      <c r="BU78" s="41">
        <f t="shared" si="745"/>
        <v>0</v>
      </c>
      <c r="BV78" s="41">
        <f t="shared" ref="BV78:DC78" si="746">BU81</f>
        <v>0</v>
      </c>
      <c r="BW78" s="41">
        <f t="shared" si="746"/>
        <v>0</v>
      </c>
      <c r="BX78" s="41">
        <f t="shared" si="746"/>
        <v>0</v>
      </c>
      <c r="BY78" s="41">
        <f t="shared" si="746"/>
        <v>0</v>
      </c>
      <c r="BZ78" s="41">
        <f t="shared" si="746"/>
        <v>0</v>
      </c>
      <c r="CA78" s="41">
        <f t="shared" si="746"/>
        <v>0</v>
      </c>
      <c r="CB78" s="41">
        <f t="shared" si="746"/>
        <v>0</v>
      </c>
      <c r="CC78" s="41">
        <f t="shared" si="746"/>
        <v>0</v>
      </c>
      <c r="CD78" s="41">
        <f t="shared" si="746"/>
        <v>0</v>
      </c>
      <c r="CE78" s="41">
        <f t="shared" si="746"/>
        <v>0</v>
      </c>
      <c r="CF78" s="41">
        <f t="shared" si="746"/>
        <v>0</v>
      </c>
      <c r="CG78" s="41">
        <f t="shared" si="746"/>
        <v>0</v>
      </c>
      <c r="CH78" s="41">
        <f t="shared" si="746"/>
        <v>0</v>
      </c>
      <c r="CI78" s="41">
        <f t="shared" si="746"/>
        <v>0</v>
      </c>
      <c r="CJ78" s="41">
        <f t="shared" si="746"/>
        <v>0</v>
      </c>
      <c r="CK78" s="41">
        <f t="shared" si="746"/>
        <v>0</v>
      </c>
      <c r="CL78" s="41">
        <f t="shared" si="746"/>
        <v>0</v>
      </c>
      <c r="CM78" s="41">
        <f t="shared" si="746"/>
        <v>0</v>
      </c>
      <c r="CN78" s="41">
        <f t="shared" si="746"/>
        <v>0</v>
      </c>
      <c r="CO78" s="41">
        <f t="shared" si="746"/>
        <v>0</v>
      </c>
      <c r="CP78" s="41">
        <f t="shared" si="746"/>
        <v>0</v>
      </c>
      <c r="CQ78" s="41">
        <f t="shared" si="746"/>
        <v>0</v>
      </c>
      <c r="CR78" s="41">
        <f t="shared" si="746"/>
        <v>0</v>
      </c>
      <c r="CS78" s="41">
        <f t="shared" si="746"/>
        <v>0</v>
      </c>
      <c r="CT78" s="41">
        <f t="shared" si="746"/>
        <v>0</v>
      </c>
      <c r="CU78" s="41">
        <f t="shared" si="746"/>
        <v>0</v>
      </c>
      <c r="CV78" s="41">
        <f t="shared" si="746"/>
        <v>0</v>
      </c>
      <c r="CW78" s="41">
        <f t="shared" si="746"/>
        <v>0</v>
      </c>
      <c r="CX78" s="41">
        <f t="shared" si="746"/>
        <v>0</v>
      </c>
      <c r="CY78" s="41">
        <f t="shared" si="746"/>
        <v>0</v>
      </c>
      <c r="CZ78" s="41">
        <f t="shared" si="746"/>
        <v>0</v>
      </c>
      <c r="DA78" s="41">
        <f t="shared" si="746"/>
        <v>0</v>
      </c>
      <c r="DB78" s="41">
        <f t="shared" si="746"/>
        <v>0</v>
      </c>
      <c r="DC78" s="41">
        <f t="shared" si="746"/>
        <v>0</v>
      </c>
    </row>
    <row r="79" spans="2:107" x14ac:dyDescent="0.35">
      <c r="B79" s="40" t="s">
        <v>111</v>
      </c>
      <c r="H79" s="41">
        <f>H$31</f>
        <v>1784991.4353144432</v>
      </c>
      <c r="I79" s="41">
        <f t="shared" ref="I79:BT79" si="747">I$31</f>
        <v>0</v>
      </c>
      <c r="J79" s="41">
        <f t="shared" si="747"/>
        <v>0</v>
      </c>
      <c r="K79" s="41">
        <f t="shared" si="747"/>
        <v>0</v>
      </c>
      <c r="L79" s="41">
        <f t="shared" si="747"/>
        <v>0</v>
      </c>
      <c r="M79" s="41">
        <f t="shared" si="747"/>
        <v>0</v>
      </c>
      <c r="N79" s="41">
        <f t="shared" si="747"/>
        <v>0</v>
      </c>
      <c r="O79" s="41">
        <f t="shared" si="747"/>
        <v>0</v>
      </c>
      <c r="P79" s="41">
        <f t="shared" si="747"/>
        <v>0</v>
      </c>
      <c r="Q79" s="41">
        <f t="shared" si="747"/>
        <v>0</v>
      </c>
      <c r="R79" s="41">
        <f t="shared" si="747"/>
        <v>0</v>
      </c>
      <c r="S79" s="41">
        <f t="shared" si="747"/>
        <v>0</v>
      </c>
      <c r="T79" s="41">
        <f t="shared" si="747"/>
        <v>0</v>
      </c>
      <c r="U79" s="41">
        <f t="shared" si="747"/>
        <v>0</v>
      </c>
      <c r="V79" s="41">
        <f t="shared" si="747"/>
        <v>0</v>
      </c>
      <c r="W79" s="41">
        <f t="shared" si="747"/>
        <v>0</v>
      </c>
      <c r="X79" s="41">
        <f t="shared" si="747"/>
        <v>0</v>
      </c>
      <c r="Y79" s="41">
        <f t="shared" si="747"/>
        <v>0</v>
      </c>
      <c r="Z79" s="41">
        <f t="shared" si="747"/>
        <v>0</v>
      </c>
      <c r="AA79" s="41">
        <f t="shared" si="747"/>
        <v>0</v>
      </c>
      <c r="AB79" s="41">
        <f t="shared" si="747"/>
        <v>0</v>
      </c>
      <c r="AC79" s="41">
        <f t="shared" si="747"/>
        <v>0</v>
      </c>
      <c r="AD79" s="41">
        <f t="shared" si="747"/>
        <v>0</v>
      </c>
      <c r="AE79" s="41">
        <f t="shared" si="747"/>
        <v>0</v>
      </c>
      <c r="AF79" s="41">
        <f t="shared" si="747"/>
        <v>0</v>
      </c>
      <c r="AG79" s="41">
        <f t="shared" si="747"/>
        <v>0</v>
      </c>
      <c r="AH79" s="41">
        <f t="shared" si="747"/>
        <v>0</v>
      </c>
      <c r="AI79" s="41">
        <f t="shared" si="747"/>
        <v>0</v>
      </c>
      <c r="AJ79" s="41">
        <f t="shared" si="747"/>
        <v>0</v>
      </c>
      <c r="AK79" s="41">
        <f t="shared" si="747"/>
        <v>0</v>
      </c>
      <c r="AL79" s="41">
        <f t="shared" si="747"/>
        <v>0</v>
      </c>
      <c r="AM79" s="41">
        <f t="shared" si="747"/>
        <v>0</v>
      </c>
      <c r="AN79" s="41">
        <f t="shared" si="747"/>
        <v>0</v>
      </c>
      <c r="AO79" s="41">
        <f t="shared" si="747"/>
        <v>0</v>
      </c>
      <c r="AP79" s="41">
        <f t="shared" si="747"/>
        <v>0</v>
      </c>
      <c r="AQ79" s="41">
        <f t="shared" si="747"/>
        <v>0</v>
      </c>
      <c r="AR79" s="41">
        <f t="shared" si="747"/>
        <v>0</v>
      </c>
      <c r="AS79" s="41">
        <f t="shared" si="747"/>
        <v>0</v>
      </c>
      <c r="AT79" s="41">
        <f t="shared" si="747"/>
        <v>0</v>
      </c>
      <c r="AU79" s="41">
        <f t="shared" si="747"/>
        <v>0</v>
      </c>
      <c r="AV79" s="41">
        <f t="shared" si="747"/>
        <v>0</v>
      </c>
      <c r="AW79" s="41">
        <f t="shared" si="747"/>
        <v>0</v>
      </c>
      <c r="AX79" s="41">
        <f t="shared" si="747"/>
        <v>0</v>
      </c>
      <c r="AY79" s="41">
        <f t="shared" si="747"/>
        <v>0</v>
      </c>
      <c r="AZ79" s="41">
        <f t="shared" si="747"/>
        <v>0</v>
      </c>
      <c r="BA79" s="41">
        <f t="shared" si="747"/>
        <v>0</v>
      </c>
      <c r="BB79" s="41">
        <f t="shared" si="747"/>
        <v>-1784991.4353144432</v>
      </c>
      <c r="BC79" s="41">
        <f t="shared" si="747"/>
        <v>0</v>
      </c>
      <c r="BD79" s="41">
        <f t="shared" si="747"/>
        <v>0</v>
      </c>
      <c r="BE79" s="41">
        <f t="shared" si="747"/>
        <v>0</v>
      </c>
      <c r="BF79" s="41">
        <f t="shared" si="747"/>
        <v>0</v>
      </c>
      <c r="BG79" s="41">
        <f t="shared" si="747"/>
        <v>0</v>
      </c>
      <c r="BH79" s="41">
        <f t="shared" si="747"/>
        <v>0</v>
      </c>
      <c r="BI79" s="41">
        <f t="shared" si="747"/>
        <v>0</v>
      </c>
      <c r="BJ79" s="41">
        <f t="shared" si="747"/>
        <v>0</v>
      </c>
      <c r="BK79" s="41">
        <f t="shared" si="747"/>
        <v>0</v>
      </c>
      <c r="BL79" s="41">
        <f t="shared" si="747"/>
        <v>0</v>
      </c>
      <c r="BM79" s="41">
        <f t="shared" si="747"/>
        <v>0</v>
      </c>
      <c r="BN79" s="41">
        <f t="shared" si="747"/>
        <v>0</v>
      </c>
      <c r="BO79" s="41">
        <f t="shared" si="747"/>
        <v>0</v>
      </c>
      <c r="BP79" s="41">
        <f t="shared" si="747"/>
        <v>0</v>
      </c>
      <c r="BQ79" s="41">
        <f t="shared" si="747"/>
        <v>0</v>
      </c>
      <c r="BR79" s="41">
        <f t="shared" si="747"/>
        <v>0</v>
      </c>
      <c r="BS79" s="41">
        <f t="shared" si="747"/>
        <v>0</v>
      </c>
      <c r="BT79" s="41">
        <f t="shared" si="747"/>
        <v>0</v>
      </c>
      <c r="BU79" s="41">
        <f t="shared" ref="BU79:DC79" si="748">BU$31</f>
        <v>0</v>
      </c>
      <c r="BV79" s="41">
        <f t="shared" si="748"/>
        <v>0</v>
      </c>
      <c r="BW79" s="41">
        <f t="shared" si="748"/>
        <v>0</v>
      </c>
      <c r="BX79" s="41">
        <f t="shared" si="748"/>
        <v>0</v>
      </c>
      <c r="BY79" s="41">
        <f t="shared" si="748"/>
        <v>0</v>
      </c>
      <c r="BZ79" s="41">
        <f t="shared" si="748"/>
        <v>0</v>
      </c>
      <c r="CA79" s="41">
        <f t="shared" si="748"/>
        <v>0</v>
      </c>
      <c r="CB79" s="41">
        <f t="shared" si="748"/>
        <v>0</v>
      </c>
      <c r="CC79" s="41">
        <f t="shared" si="748"/>
        <v>0</v>
      </c>
      <c r="CD79" s="41">
        <f t="shared" si="748"/>
        <v>0</v>
      </c>
      <c r="CE79" s="41">
        <f t="shared" si="748"/>
        <v>0</v>
      </c>
      <c r="CF79" s="41">
        <f t="shared" si="748"/>
        <v>0</v>
      </c>
      <c r="CG79" s="41">
        <f t="shared" si="748"/>
        <v>0</v>
      </c>
      <c r="CH79" s="41">
        <f t="shared" si="748"/>
        <v>0</v>
      </c>
      <c r="CI79" s="41">
        <f t="shared" si="748"/>
        <v>0</v>
      </c>
      <c r="CJ79" s="41">
        <f t="shared" si="748"/>
        <v>0</v>
      </c>
      <c r="CK79" s="41">
        <f t="shared" si="748"/>
        <v>0</v>
      </c>
      <c r="CL79" s="41">
        <f t="shared" si="748"/>
        <v>0</v>
      </c>
      <c r="CM79" s="41">
        <f t="shared" si="748"/>
        <v>0</v>
      </c>
      <c r="CN79" s="41">
        <f t="shared" si="748"/>
        <v>0</v>
      </c>
      <c r="CO79" s="41">
        <f t="shared" si="748"/>
        <v>0</v>
      </c>
      <c r="CP79" s="41">
        <f t="shared" si="748"/>
        <v>0</v>
      </c>
      <c r="CQ79" s="41">
        <f t="shared" si="748"/>
        <v>0</v>
      </c>
      <c r="CR79" s="41">
        <f t="shared" si="748"/>
        <v>0</v>
      </c>
      <c r="CS79" s="41">
        <f t="shared" si="748"/>
        <v>0</v>
      </c>
      <c r="CT79" s="41">
        <f t="shared" si="748"/>
        <v>0</v>
      </c>
      <c r="CU79" s="41">
        <f t="shared" si="748"/>
        <v>0</v>
      </c>
      <c r="CV79" s="41">
        <f t="shared" si="748"/>
        <v>0</v>
      </c>
      <c r="CW79" s="41">
        <f t="shared" si="748"/>
        <v>0</v>
      </c>
      <c r="CX79" s="41">
        <f t="shared" si="748"/>
        <v>0</v>
      </c>
      <c r="CY79" s="41">
        <f t="shared" si="748"/>
        <v>0</v>
      </c>
      <c r="CZ79" s="41">
        <f t="shared" si="748"/>
        <v>0</v>
      </c>
      <c r="DA79" s="41">
        <f t="shared" si="748"/>
        <v>0</v>
      </c>
      <c r="DB79" s="41">
        <f t="shared" si="748"/>
        <v>0</v>
      </c>
      <c r="DC79" s="41">
        <f t="shared" si="748"/>
        <v>0</v>
      </c>
    </row>
    <row r="80" spans="2:107" x14ac:dyDescent="0.35">
      <c r="B80" s="40" t="s">
        <v>103</v>
      </c>
      <c r="H80" s="82">
        <f>-(H79)*Inflation_WACC_Taxes_Price!$C$25-MIN(H78,SUM(G79:$G79)*Inflation_WACC_Taxes_Price!$C$25)</f>
        <v>0</v>
      </c>
      <c r="I80" s="82">
        <f>-(I79)*Inflation_WACC_Taxes_Price!$C$25-MIN(I78,SUM($G79:H79)*Inflation_WACC_Taxes_Price!$C$25)</f>
        <v>0</v>
      </c>
      <c r="J80" s="82">
        <f>-(J79)*Inflation_WACC_Taxes_Price!$C$25-MIN(J78,SUM($G79:I79)*Inflation_WACC_Taxes_Price!$C$25)</f>
        <v>0</v>
      </c>
      <c r="K80" s="41">
        <f>-(K79/2)*Inflation_WACC_Taxes_Price!$C$25-MIN(K78,SUM($G79:J79)*Inflation_WACC_Taxes_Price!$C$25)</f>
        <v>0</v>
      </c>
      <c r="L80" s="41">
        <f>-(L79/2)*Inflation_WACC_Taxes_Price!$C$25-MIN(L78,SUM($C79:K79)*Inflation_WACC_Taxes_Price!$C$25)</f>
        <v>0</v>
      </c>
      <c r="M80" s="41">
        <f>-(M79/2)*Inflation_WACC_Taxes_Price!$C$25-MIN(M78,SUM($C79:L79)*Inflation_WACC_Taxes_Price!$C$25)</f>
        <v>0</v>
      </c>
      <c r="N80" s="41">
        <f>-(N79/2)*Inflation_WACC_Taxes_Price!$C$25-MIN(N78,SUM($C79:M79)*Inflation_WACC_Taxes_Price!$C$25)</f>
        <v>0</v>
      </c>
      <c r="O80" s="41">
        <f>-(O79/2)*Inflation_WACC_Taxes_Price!$C$25-MIN(O78,SUM($C79:N79)*Inflation_WACC_Taxes_Price!$C$25)</f>
        <v>0</v>
      </c>
      <c r="P80" s="41">
        <f>-(P79/2)*Inflation_WACC_Taxes_Price!$C$25-MIN(P78,SUM($C79:O79)*Inflation_WACC_Taxes_Price!$C$25)</f>
        <v>0</v>
      </c>
      <c r="Q80" s="41">
        <f>-(Q79/2)*Inflation_WACC_Taxes_Price!$C$25-MIN(Q78,SUM($C79:P79)*Inflation_WACC_Taxes_Price!$C$25)</f>
        <v>0</v>
      </c>
      <c r="R80" s="41">
        <f>-(R79/2)*Inflation_WACC_Taxes_Price!$C$25-MIN(R78,SUM($C79:Q79)*Inflation_WACC_Taxes_Price!$C$25)</f>
        <v>0</v>
      </c>
      <c r="S80" s="41">
        <f>-(S79/2)*Inflation_WACC_Taxes_Price!$C$25-MIN(S78,SUM($C79:R79)*Inflation_WACC_Taxes_Price!$C$25)</f>
        <v>0</v>
      </c>
      <c r="T80" s="41">
        <f>-(T79/2)*Inflation_WACC_Taxes_Price!$C$25-MIN(T78,SUM($C79:S79)*Inflation_WACC_Taxes_Price!$C$25)</f>
        <v>0</v>
      </c>
      <c r="U80" s="41">
        <f>-(U79/2)*Inflation_WACC_Taxes_Price!$C$25-MIN(U78,SUM($C79:T79)*Inflation_WACC_Taxes_Price!$C$25)</f>
        <v>0</v>
      </c>
      <c r="V80" s="41">
        <f>-(V79/2)*Inflation_WACC_Taxes_Price!$C$25-MIN(V78,SUM($C79:U79)*Inflation_WACC_Taxes_Price!$C$25)</f>
        <v>0</v>
      </c>
      <c r="W80" s="41">
        <f>-(W79/2)*Inflation_WACC_Taxes_Price!$C$25-MIN(W78,SUM($C79:V79)*Inflation_WACC_Taxes_Price!$C$25)</f>
        <v>0</v>
      </c>
      <c r="X80" s="41">
        <f>-(X79/2)*Inflation_WACC_Taxes_Price!$C$25-MIN(X78,SUM($C79:W79)*Inflation_WACC_Taxes_Price!$C$25)</f>
        <v>0</v>
      </c>
      <c r="Y80" s="41">
        <f>-(Y79/2)*Inflation_WACC_Taxes_Price!$C$25-MIN(Y78,SUM($C79:X79)*Inflation_WACC_Taxes_Price!$C$25)</f>
        <v>0</v>
      </c>
      <c r="Z80" s="41">
        <f>-(Z79/2)*Inflation_WACC_Taxes_Price!$C$25-MIN(Z78,SUM($C79:Y79)*Inflation_WACC_Taxes_Price!$C$25)</f>
        <v>0</v>
      </c>
      <c r="AA80" s="41">
        <f>-(AA79/2)*Inflation_WACC_Taxes_Price!$C$25-MIN(AA78,SUM($C79:Z79)*Inflation_WACC_Taxes_Price!$C$25)</f>
        <v>0</v>
      </c>
      <c r="AB80" s="41">
        <f>-(AB79/2)*Inflation_WACC_Taxes_Price!$C$25-MIN(AB78,SUM($C79:AA79)*Inflation_WACC_Taxes_Price!$C$25)</f>
        <v>0</v>
      </c>
      <c r="AC80" s="41">
        <f>-(AC79/2)*Inflation_WACC_Taxes_Price!$C$25-MIN(AC78,SUM($C79:AB79)*Inflation_WACC_Taxes_Price!$C$25)</f>
        <v>0</v>
      </c>
      <c r="AD80" s="41">
        <f>-(AD79/2)*Inflation_WACC_Taxes_Price!$C$25-MIN(AD78,SUM($C79:AC79)*Inflation_WACC_Taxes_Price!$C$25)</f>
        <v>0</v>
      </c>
      <c r="AE80" s="41">
        <f>-(AE79/2)*Inflation_WACC_Taxes_Price!$C$25-MIN(AE78,SUM($C79:AD79)*Inflation_WACC_Taxes_Price!$C$25)</f>
        <v>0</v>
      </c>
      <c r="AF80" s="41">
        <f>-(AF79/2)*Inflation_WACC_Taxes_Price!$C$25-MIN(AF78,SUM($C79:AE79)*Inflation_WACC_Taxes_Price!$C$25)</f>
        <v>0</v>
      </c>
      <c r="AG80" s="41">
        <f>-(AG79/2)*Inflation_WACC_Taxes_Price!$C$25-MIN(AG78,SUM($C79:AF79)*Inflation_WACC_Taxes_Price!$C$25)</f>
        <v>0</v>
      </c>
      <c r="AH80" s="41">
        <f>-(AH79/2)*Inflation_WACC_Taxes_Price!$C$25-MIN(AH78,SUM($C79:AG79)*Inflation_WACC_Taxes_Price!$C$25)</f>
        <v>0</v>
      </c>
      <c r="AI80" s="41">
        <f>-(AI79/2)*Inflation_WACC_Taxes_Price!$C$25-MIN(AI78,SUM($C79:AH79)*Inflation_WACC_Taxes_Price!$C$25)</f>
        <v>0</v>
      </c>
      <c r="AJ80" s="41">
        <f>-(AJ79/2)*Inflation_WACC_Taxes_Price!$C$25-MIN(AJ78,SUM($C79:AI79)*Inflation_WACC_Taxes_Price!$C$25)</f>
        <v>0</v>
      </c>
      <c r="AK80" s="41">
        <f>-(AK79/2)*Inflation_WACC_Taxes_Price!$C$25-MIN(AK78,SUM($C79:AJ79)*Inflation_WACC_Taxes_Price!$C$25)</f>
        <v>0</v>
      </c>
      <c r="AL80" s="41">
        <f>-(AL79/2)*Inflation_WACC_Taxes_Price!$C$25-MIN(AL78,SUM($C79:AK79)*Inflation_WACC_Taxes_Price!$C$25)</f>
        <v>0</v>
      </c>
      <c r="AM80" s="41">
        <f>-(AM79/2)*Inflation_WACC_Taxes_Price!$C$25-MIN(AM78,SUM($C79:AL79)*Inflation_WACC_Taxes_Price!$C$25)</f>
        <v>0</v>
      </c>
      <c r="AN80" s="41">
        <f>-(AN79/2)*Inflation_WACC_Taxes_Price!$C$25-MIN(AN78,SUM($C79:AM79)*Inflation_WACC_Taxes_Price!$C$25)</f>
        <v>0</v>
      </c>
      <c r="AO80" s="41">
        <f>-(AO79/2)*Inflation_WACC_Taxes_Price!$C$25-MIN(AO78,SUM($C79:AN79)*Inflation_WACC_Taxes_Price!$C$25)</f>
        <v>0</v>
      </c>
      <c r="AP80" s="41">
        <f>-(AP79/2)*Inflation_WACC_Taxes_Price!$C$25-MIN(AP78,SUM($C79:AO79)*Inflation_WACC_Taxes_Price!$C$25)</f>
        <v>0</v>
      </c>
      <c r="AQ80" s="41">
        <f>-(AQ79/2)*Inflation_WACC_Taxes_Price!$C$25-MIN(AQ78,SUM($C79:AP79)*Inflation_WACC_Taxes_Price!$C$25)</f>
        <v>0</v>
      </c>
      <c r="AR80" s="41">
        <f>-(AR79/2)*Inflation_WACC_Taxes_Price!$C$25-MIN(AR78,SUM($C79:AQ79)*Inflation_WACC_Taxes_Price!$C$25)</f>
        <v>0</v>
      </c>
      <c r="AS80" s="41">
        <f>-(AS79/2)*Inflation_WACC_Taxes_Price!$C$25-MIN(AS78,SUM($C79:AR79)*Inflation_WACC_Taxes_Price!$C$25)</f>
        <v>0</v>
      </c>
      <c r="AT80" s="41">
        <f>-(AT79/2)*Inflation_WACC_Taxes_Price!$C$25-MIN(AT78,SUM($C79:AS79)*Inflation_WACC_Taxes_Price!$C$25)</f>
        <v>0</v>
      </c>
      <c r="AU80" s="41">
        <f>-(AU79/2)*Inflation_WACC_Taxes_Price!$C$25-MIN(AU78,SUM($C79:AT79)*Inflation_WACC_Taxes_Price!$C$25)</f>
        <v>0</v>
      </c>
      <c r="AV80" s="41">
        <f>-(AV79/2)*Inflation_WACC_Taxes_Price!$C$25-MIN(AV78,SUM($C79:AU79)*Inflation_WACC_Taxes_Price!$C$25)</f>
        <v>0</v>
      </c>
      <c r="AW80" s="41">
        <f>-(AW79/2)*Inflation_WACC_Taxes_Price!$C$25-MIN(AW78,SUM($C79:AV79)*Inflation_WACC_Taxes_Price!$C$25)</f>
        <v>0</v>
      </c>
      <c r="AX80" s="41">
        <f>-(AX79/2)*Inflation_WACC_Taxes_Price!$C$25-MIN(AX78,SUM($C79:AW79)*Inflation_WACC_Taxes_Price!$C$25)</f>
        <v>0</v>
      </c>
      <c r="AY80" s="41">
        <f>-(AY79/2)*Inflation_WACC_Taxes_Price!$C$25-MIN(AY78,SUM($C79:AX79)*Inflation_WACC_Taxes_Price!$C$25)</f>
        <v>0</v>
      </c>
      <c r="AZ80" s="41">
        <f>-(AZ79/2)*Inflation_WACC_Taxes_Price!$C$25-MIN(AZ78,SUM($C79:AY79)*Inflation_WACC_Taxes_Price!$C$25)</f>
        <v>0</v>
      </c>
      <c r="BA80" s="41">
        <f>-(BA79/2)*Inflation_WACC_Taxes_Price!$C$25-MIN(BA78,SUM($C79:AZ79)*Inflation_WACC_Taxes_Price!$C$25)</f>
        <v>0</v>
      </c>
      <c r="BB80" s="41">
        <f>-(BB79/2)*Inflation_WACC_Taxes_Price!$C$25-MIN(BB78,SUM($C79:BA79)*Inflation_WACC_Taxes_Price!$C$25)</f>
        <v>0</v>
      </c>
      <c r="BC80" s="41">
        <f>-(BC79/2)*Inflation_WACC_Taxes_Price!$C$25-MIN(BC78,SUM($C79:BB79)*Inflation_WACC_Taxes_Price!$C$25)</f>
        <v>0</v>
      </c>
      <c r="BD80" s="41">
        <f>-(BD79/2)*Inflation_WACC_Taxes_Price!$C$25-MIN(BD78,SUM($C79:BC79)*Inflation_WACC_Taxes_Price!$C$25)</f>
        <v>0</v>
      </c>
      <c r="BE80" s="41">
        <f>-(BE79/2)*Inflation_WACC_Taxes_Price!$C$25-MIN(BE78,SUM($C79:BD79)*Inflation_WACC_Taxes_Price!$C$25)</f>
        <v>0</v>
      </c>
      <c r="BF80" s="41">
        <f>-(BF79/2)*Inflation_WACC_Taxes_Price!$C$25-MIN(BF78,SUM($C79:BE79)*Inflation_WACC_Taxes_Price!$C$25)</f>
        <v>0</v>
      </c>
      <c r="BG80" s="41">
        <f>-(BG79/2)*Inflation_WACC_Taxes_Price!$C$25-MIN(BG78,SUM($C79:BF79)*Inflation_WACC_Taxes_Price!$C$25)</f>
        <v>0</v>
      </c>
      <c r="BH80" s="41">
        <f>-(BH79/2)*Inflation_WACC_Taxes_Price!$C$25-MIN(BH78,SUM($C79:BG79)*Inflation_WACC_Taxes_Price!$C$25)</f>
        <v>0</v>
      </c>
      <c r="BI80" s="41">
        <f>-(BI79/2)*Inflation_WACC_Taxes_Price!$C$25-MIN(BI78,SUM($C79:BH79)*Inflation_WACC_Taxes_Price!$C$25)</f>
        <v>0</v>
      </c>
      <c r="BJ80" s="41">
        <f>-(BJ79/2)*Inflation_WACC_Taxes_Price!$C$25-MIN(BJ78,SUM($C79:BI79)*Inflation_WACC_Taxes_Price!$C$25)</f>
        <v>0</v>
      </c>
      <c r="BK80" s="41">
        <f>-(BK79/2)*Inflation_WACC_Taxes_Price!$C$25-MIN(BK78,SUM($C79:BJ79)*Inflation_WACC_Taxes_Price!$C$25)</f>
        <v>0</v>
      </c>
      <c r="BL80" s="41">
        <f>-(BL79/2)*Inflation_WACC_Taxes_Price!$C$25-MIN(BL78,SUM($C79:BK79)*Inflation_WACC_Taxes_Price!$C$25)</f>
        <v>0</v>
      </c>
      <c r="BM80" s="41">
        <f>-(BM79/2)*Inflation_WACC_Taxes_Price!$C$25-MIN(BM78,SUM($C79:BL79)*Inflation_WACC_Taxes_Price!$C$25)</f>
        <v>0</v>
      </c>
      <c r="BN80" s="41">
        <f>-(BN79/2)*Inflation_WACC_Taxes_Price!$C$25-MIN(BN78,SUM($C79:BM79)*Inflation_WACC_Taxes_Price!$C$25)</f>
        <v>0</v>
      </c>
      <c r="BO80" s="41">
        <f>-(BO79/2)*Inflation_WACC_Taxes_Price!$C$25-MIN(BO78,SUM($C79:BN79)*Inflation_WACC_Taxes_Price!$C$25)</f>
        <v>0</v>
      </c>
      <c r="BP80" s="41">
        <f>-(BP79/2)*Inflation_WACC_Taxes_Price!$C$25-MIN(BP78,SUM($C79:BO79)*Inflation_WACC_Taxes_Price!$C$25)</f>
        <v>0</v>
      </c>
      <c r="BQ80" s="41">
        <f>-(BQ79/2)*Inflation_WACC_Taxes_Price!$C$25-MIN(BQ78,SUM($C79:BP79)*Inflation_WACC_Taxes_Price!$C$25)</f>
        <v>0</v>
      </c>
      <c r="BR80" s="41">
        <f>-(BR79/2)*Inflation_WACC_Taxes_Price!$C$25-MIN(BR78,SUM($C79:BQ79)*Inflation_WACC_Taxes_Price!$C$25)</f>
        <v>0</v>
      </c>
      <c r="BS80" s="41">
        <f>-(BS79/2)*Inflation_WACC_Taxes_Price!$C$25-MIN(BS78,SUM($C79:BR79)*Inflation_WACC_Taxes_Price!$C$25)</f>
        <v>0</v>
      </c>
      <c r="BT80" s="41">
        <f>-(BT79/2)*Inflation_WACC_Taxes_Price!$C$25-MIN(BT78,SUM($C79:BS79)*Inflation_WACC_Taxes_Price!$C$25)</f>
        <v>0</v>
      </c>
      <c r="BU80" s="41">
        <f>-(BU79/2)*Inflation_WACC_Taxes_Price!$C$25-MIN(BU78,SUM($C79:BT79)*Inflation_WACC_Taxes_Price!$C$25)</f>
        <v>0</v>
      </c>
      <c r="BV80" s="41">
        <f>-(BV79/2)*Inflation_WACC_Taxes_Price!$C$25-MIN(BV78,SUM($C79:BU79)*Inflation_WACC_Taxes_Price!$C$25)</f>
        <v>0</v>
      </c>
      <c r="BW80" s="41">
        <f>-(BW79/2)*Inflation_WACC_Taxes_Price!$C$25-MIN(BW78,SUM($C79:BV79)*Inflation_WACC_Taxes_Price!$C$25)</f>
        <v>0</v>
      </c>
      <c r="BX80" s="41">
        <f>-(BX79/2)*Inflation_WACC_Taxes_Price!$C$25-MIN(BX78,SUM($C79:BW79)*Inflation_WACC_Taxes_Price!$C$25)</f>
        <v>0</v>
      </c>
      <c r="BY80" s="41">
        <f>-(BY79/2)*Inflation_WACC_Taxes_Price!$C$25-MIN(BY78,SUM($C79:BX79)*Inflation_WACC_Taxes_Price!$C$25)</f>
        <v>0</v>
      </c>
      <c r="BZ80" s="41">
        <f>-(BZ79/2)*Inflation_WACC_Taxes_Price!$C$25-MIN(BZ78,SUM($C79:BY79)*Inflation_WACC_Taxes_Price!$C$25)</f>
        <v>0</v>
      </c>
      <c r="CA80" s="41">
        <f>-(CA79/2)*Inflation_WACC_Taxes_Price!$C$25-MIN(CA78,SUM($C79:BZ79)*Inflation_WACC_Taxes_Price!$C$25)</f>
        <v>0</v>
      </c>
      <c r="CB80" s="41">
        <f>-(CB79/2)*Inflation_WACC_Taxes_Price!$C$25-MIN(CB78,SUM($C79:CA79)*Inflation_WACC_Taxes_Price!$C$25)</f>
        <v>0</v>
      </c>
      <c r="CC80" s="41">
        <f>-(CC79/2)*Inflation_WACC_Taxes_Price!$C$25-MIN(CC78,SUM($C79:CB79)*Inflation_WACC_Taxes_Price!$C$25)</f>
        <v>0</v>
      </c>
      <c r="CD80" s="41">
        <f>-(CD79/2)*Inflation_WACC_Taxes_Price!$C$25-MIN(CD78,SUM($C79:CC79)*Inflation_WACC_Taxes_Price!$C$25)</f>
        <v>0</v>
      </c>
      <c r="CE80" s="41">
        <f>-(CE79/2)*Inflation_WACC_Taxes_Price!$C$25-MIN(CE78,SUM($C79:CD79)*Inflation_WACC_Taxes_Price!$C$25)</f>
        <v>0</v>
      </c>
      <c r="CF80" s="41">
        <f>-(CF79/2)*Inflation_WACC_Taxes_Price!$C$25-MIN(CF78,SUM($C79:CE79)*Inflation_WACC_Taxes_Price!$C$25)</f>
        <v>0</v>
      </c>
      <c r="CG80" s="41">
        <f>-(CG79/2)*Inflation_WACC_Taxes_Price!$C$25-MIN(CG78,SUM($C79:CF79)*Inflation_WACC_Taxes_Price!$C$25)</f>
        <v>0</v>
      </c>
      <c r="CH80" s="41">
        <f>-(CH79/2)*Inflation_WACC_Taxes_Price!$C$25-MIN(CH78,SUM($C79:CG79)*Inflation_WACC_Taxes_Price!$C$25)</f>
        <v>0</v>
      </c>
      <c r="CI80" s="41">
        <f>-(CI79/2)*Inflation_WACC_Taxes_Price!$C$25-MIN(CI78,SUM($C79:CH79)*Inflation_WACC_Taxes_Price!$C$25)</f>
        <v>0</v>
      </c>
      <c r="CJ80" s="41">
        <f>-(CJ79/2)*Inflation_WACC_Taxes_Price!$C$25-MIN(CJ78,SUM($C79:CI79)*Inflation_WACC_Taxes_Price!$C$25)</f>
        <v>0</v>
      </c>
      <c r="CK80" s="41">
        <f>-(CK79/2)*Inflation_WACC_Taxes_Price!$C$25-MIN(CK78,SUM($C79:CJ79)*Inflation_WACC_Taxes_Price!$C$25)</f>
        <v>0</v>
      </c>
      <c r="CL80" s="41">
        <f>-(CL79/2)*Inflation_WACC_Taxes_Price!$C$25-MIN(CL78,SUM($C79:CK79)*Inflation_WACC_Taxes_Price!$C$25)</f>
        <v>0</v>
      </c>
      <c r="CM80" s="41">
        <f>-(CM79/2)*Inflation_WACC_Taxes_Price!$C$25-MIN(CM78,SUM($C79:CL79)*Inflation_WACC_Taxes_Price!$C$25)</f>
        <v>0</v>
      </c>
      <c r="CN80" s="41">
        <f>-(CN79/2)*Inflation_WACC_Taxes_Price!$C$25-MIN(CN78,SUM($C79:CM79)*Inflation_WACC_Taxes_Price!$C$25)</f>
        <v>0</v>
      </c>
      <c r="CO80" s="41">
        <f>-(CO79/2)*Inflation_WACC_Taxes_Price!$C$25-MIN(CO78,SUM($C79:CN79)*Inflation_WACC_Taxes_Price!$C$25)</f>
        <v>0</v>
      </c>
      <c r="CP80" s="41">
        <f>-(CP79/2)*Inflation_WACC_Taxes_Price!$C$25-MIN(CP78,SUM($C79:CO79)*Inflation_WACC_Taxes_Price!$C$25)</f>
        <v>0</v>
      </c>
      <c r="CQ80" s="41">
        <f>-(CQ79/2)*Inflation_WACC_Taxes_Price!$C$25-MIN(CQ78,SUM($C79:CP79)*Inflation_WACC_Taxes_Price!$C$25)</f>
        <v>0</v>
      </c>
      <c r="CR80" s="41">
        <f>-(CR79/2)*Inflation_WACC_Taxes_Price!$C$25-MIN(CR78,SUM($C79:CQ79)*Inflation_WACC_Taxes_Price!$C$25)</f>
        <v>0</v>
      </c>
      <c r="CS80" s="41">
        <f>-(CS79/2)*Inflation_WACC_Taxes_Price!$C$25-MIN(CS78,SUM($C79:CR79)*Inflation_WACC_Taxes_Price!$C$25)</f>
        <v>0</v>
      </c>
      <c r="CT80" s="41">
        <f>-(CT79/2)*Inflation_WACC_Taxes_Price!$C$25-MIN(CT78,SUM($C79:CS79)*Inflation_WACC_Taxes_Price!$C$25)</f>
        <v>0</v>
      </c>
      <c r="CU80" s="41">
        <f>-(CU79/2)*Inflation_WACC_Taxes_Price!$C$25-MIN(CU78,SUM($C79:CT79)*Inflation_WACC_Taxes_Price!$C$25)</f>
        <v>0</v>
      </c>
      <c r="CV80" s="41">
        <f>-(CV79/2)*Inflation_WACC_Taxes_Price!$C$25-MIN(CV78,SUM($C79:CU79)*Inflation_WACC_Taxes_Price!$C$25)</f>
        <v>0</v>
      </c>
      <c r="CW80" s="41">
        <f>-(CW79/2)*Inflation_WACC_Taxes_Price!$C$25-MIN(CW78,SUM($C79:CV79)*Inflation_WACC_Taxes_Price!$C$25)</f>
        <v>0</v>
      </c>
      <c r="CX80" s="41">
        <f>-(CX79/2)*Inflation_WACC_Taxes_Price!$C$25-MIN(CX78,SUM($C79:CW79)*Inflation_WACC_Taxes_Price!$C$25)</f>
        <v>0</v>
      </c>
      <c r="CY80" s="41">
        <f>-(CY79/2)*Inflation_WACC_Taxes_Price!$C$25-MIN(CY78,SUM($C79:CX79)*Inflation_WACC_Taxes_Price!$C$25)</f>
        <v>0</v>
      </c>
      <c r="CZ80" s="41">
        <f>-(CZ79/2)*Inflation_WACC_Taxes_Price!$C$25-MIN(CZ78,SUM($C79:CY79)*Inflation_WACC_Taxes_Price!$C$25)</f>
        <v>0</v>
      </c>
      <c r="DA80" s="41">
        <f>-(DA79/2)*Inflation_WACC_Taxes_Price!$C$25-MIN(DA78,SUM($C79:CZ79)*Inflation_WACC_Taxes_Price!$C$25)</f>
        <v>0</v>
      </c>
      <c r="DB80" s="41">
        <f>-(DB79/2)*Inflation_WACC_Taxes_Price!$C$25-MIN(DB78,SUM($C79:DA79)*Inflation_WACC_Taxes_Price!$C$25)</f>
        <v>0</v>
      </c>
      <c r="DC80" s="41">
        <f>-(DC79/2)*Inflation_WACC_Taxes_Price!$C$25-MIN(DC78,SUM($C79:DB79)*Inflation_WACC_Taxes_Price!$C$25)</f>
        <v>0</v>
      </c>
    </row>
    <row r="81" spans="2:107" x14ac:dyDescent="0.35">
      <c r="B81" s="40" t="s">
        <v>104</v>
      </c>
      <c r="H81" s="41">
        <f>H78+H79+H80</f>
        <v>1784991.4353144432</v>
      </c>
      <c r="I81" s="41">
        <f>I78+I79+I80</f>
        <v>1784991.4353144432</v>
      </c>
      <c r="J81" s="41">
        <f t="shared" ref="J81" si="749">J78+J79+J80</f>
        <v>1784991.4353144432</v>
      </c>
      <c r="K81" s="41">
        <f t="shared" ref="K81" si="750">K78+K79+K80</f>
        <v>1784991.4353144432</v>
      </c>
      <c r="L81" s="41">
        <f t="shared" ref="L81" si="751">L78+L79+L80</f>
        <v>1784991.4353144432</v>
      </c>
      <c r="M81" s="41">
        <f t="shared" ref="M81" si="752">M78+M79+M80</f>
        <v>1784991.4353144432</v>
      </c>
      <c r="N81" s="41">
        <f t="shared" ref="N81" si="753">N78+N79+N80</f>
        <v>1784991.4353144432</v>
      </c>
      <c r="O81" s="41">
        <f t="shared" ref="O81" si="754">O78+O79+O80</f>
        <v>1784991.4353144432</v>
      </c>
      <c r="P81" s="41">
        <f t="shared" ref="P81" si="755">P78+P79+P80</f>
        <v>1784991.4353144432</v>
      </c>
      <c r="Q81" s="41">
        <f t="shared" ref="Q81" si="756">Q78+Q79+Q80</f>
        <v>1784991.4353144432</v>
      </c>
      <c r="R81" s="41">
        <f t="shared" ref="R81" si="757">R78+R79+R80</f>
        <v>1784991.4353144432</v>
      </c>
      <c r="S81" s="41">
        <f t="shared" ref="S81" si="758">S78+S79+S80</f>
        <v>1784991.4353144432</v>
      </c>
      <c r="T81" s="41">
        <f t="shared" ref="T81" si="759">T78+T79+T80</f>
        <v>1784991.4353144432</v>
      </c>
      <c r="U81" s="41">
        <f t="shared" ref="U81" si="760">U78+U79+U80</f>
        <v>1784991.4353144432</v>
      </c>
      <c r="V81" s="41">
        <f t="shared" ref="V81" si="761">V78+V79+V80</f>
        <v>1784991.4353144432</v>
      </c>
      <c r="W81" s="41">
        <f t="shared" ref="W81" si="762">W78+W79+W80</f>
        <v>1784991.4353144432</v>
      </c>
      <c r="X81" s="41">
        <f t="shared" ref="X81" si="763">X78+X79+X80</f>
        <v>1784991.4353144432</v>
      </c>
      <c r="Y81" s="41">
        <f t="shared" ref="Y81" si="764">Y78+Y79+Y80</f>
        <v>1784991.4353144432</v>
      </c>
      <c r="Z81" s="41">
        <f t="shared" ref="Z81" si="765">Z78+Z79+Z80</f>
        <v>1784991.4353144432</v>
      </c>
      <c r="AA81" s="41">
        <f t="shared" ref="AA81" si="766">AA78+AA79+AA80</f>
        <v>1784991.4353144432</v>
      </c>
      <c r="AB81" s="41">
        <f t="shared" ref="AB81" si="767">AB78+AB79+AB80</f>
        <v>1784991.4353144432</v>
      </c>
      <c r="AC81" s="41">
        <f t="shared" ref="AC81" si="768">AC78+AC79+AC80</f>
        <v>1784991.4353144432</v>
      </c>
      <c r="AD81" s="41">
        <f t="shared" ref="AD81" si="769">AD78+AD79+AD80</f>
        <v>1784991.4353144432</v>
      </c>
      <c r="AE81" s="41">
        <f t="shared" ref="AE81" si="770">AE78+AE79+AE80</f>
        <v>1784991.4353144432</v>
      </c>
      <c r="AF81" s="41">
        <f t="shared" ref="AF81" si="771">AF78+AF79+AF80</f>
        <v>1784991.4353144432</v>
      </c>
      <c r="AG81" s="41">
        <f t="shared" ref="AG81" si="772">AG78+AG79+AG80</f>
        <v>1784991.4353144432</v>
      </c>
      <c r="AH81" s="41">
        <f t="shared" ref="AH81" si="773">AH78+AH79+AH80</f>
        <v>1784991.4353144432</v>
      </c>
      <c r="AI81" s="41">
        <f t="shared" ref="AI81" si="774">AI78+AI79+AI80</f>
        <v>1784991.4353144432</v>
      </c>
      <c r="AJ81" s="41">
        <f t="shared" ref="AJ81" si="775">AJ78+AJ79+AJ80</f>
        <v>1784991.4353144432</v>
      </c>
      <c r="AK81" s="41">
        <f t="shared" ref="AK81" si="776">AK78+AK79+AK80</f>
        <v>1784991.4353144432</v>
      </c>
      <c r="AL81" s="41">
        <f t="shared" ref="AL81" si="777">AL78+AL79+AL80</f>
        <v>1784991.4353144432</v>
      </c>
      <c r="AM81" s="41">
        <f t="shared" ref="AM81" si="778">AM78+AM79+AM80</f>
        <v>1784991.4353144432</v>
      </c>
      <c r="AN81" s="41">
        <f t="shared" ref="AN81" si="779">AN78+AN79+AN80</f>
        <v>1784991.4353144432</v>
      </c>
      <c r="AO81" s="41">
        <f t="shared" ref="AO81" si="780">AO78+AO79+AO80</f>
        <v>1784991.4353144432</v>
      </c>
      <c r="AP81" s="41">
        <f t="shared" ref="AP81" si="781">AP78+AP79+AP80</f>
        <v>1784991.4353144432</v>
      </c>
      <c r="AQ81" s="41">
        <f t="shared" ref="AQ81" si="782">AQ78+AQ79+AQ80</f>
        <v>1784991.4353144432</v>
      </c>
      <c r="AR81" s="41">
        <f t="shared" ref="AR81" si="783">AR78+AR79+AR80</f>
        <v>1784991.4353144432</v>
      </c>
      <c r="AS81" s="41">
        <f t="shared" ref="AS81" si="784">AS78+AS79+AS80</f>
        <v>1784991.4353144432</v>
      </c>
      <c r="AT81" s="41">
        <f t="shared" ref="AT81" si="785">AT78+AT79+AT80</f>
        <v>1784991.4353144432</v>
      </c>
      <c r="AU81" s="41">
        <f t="shared" ref="AU81" si="786">AU78+AU79+AU80</f>
        <v>1784991.4353144432</v>
      </c>
      <c r="AV81" s="41">
        <f t="shared" ref="AV81" si="787">AV78+AV79+AV80</f>
        <v>1784991.4353144432</v>
      </c>
      <c r="AW81" s="41">
        <f t="shared" ref="AW81" si="788">AW78+AW79+AW80</f>
        <v>1784991.4353144432</v>
      </c>
      <c r="AX81" s="41">
        <f t="shared" ref="AX81" si="789">AX78+AX79+AX80</f>
        <v>1784991.4353144432</v>
      </c>
      <c r="AY81" s="41">
        <f t="shared" ref="AY81" si="790">AY78+AY79+AY80</f>
        <v>1784991.4353144432</v>
      </c>
      <c r="AZ81" s="41">
        <f t="shared" ref="AZ81" si="791">AZ78+AZ79+AZ80</f>
        <v>1784991.4353144432</v>
      </c>
      <c r="BA81" s="41">
        <f t="shared" ref="BA81" si="792">BA78+BA79+BA80</f>
        <v>1784991.4353144432</v>
      </c>
      <c r="BB81" s="41">
        <f t="shared" ref="BB81" si="793">BB78+BB79+BB80</f>
        <v>0</v>
      </c>
      <c r="BC81" s="41">
        <f t="shared" ref="BC81" si="794">BC78+BC79+BC80</f>
        <v>0</v>
      </c>
      <c r="BD81" s="41">
        <f t="shared" ref="BD81" si="795">BD78+BD79+BD80</f>
        <v>0</v>
      </c>
      <c r="BE81" s="41">
        <f t="shared" ref="BE81" si="796">BE78+BE79+BE80</f>
        <v>0</v>
      </c>
      <c r="BF81" s="41">
        <f t="shared" ref="BF81" si="797">BF78+BF79+BF80</f>
        <v>0</v>
      </c>
      <c r="BG81" s="41">
        <f t="shared" ref="BG81" si="798">BG78+BG79+BG80</f>
        <v>0</v>
      </c>
      <c r="BH81" s="41">
        <f t="shared" ref="BH81" si="799">BH78+BH79+BH80</f>
        <v>0</v>
      </c>
      <c r="BI81" s="41">
        <f t="shared" ref="BI81" si="800">BI78+BI79+BI80</f>
        <v>0</v>
      </c>
      <c r="BJ81" s="41">
        <f t="shared" ref="BJ81" si="801">BJ78+BJ79+BJ80</f>
        <v>0</v>
      </c>
      <c r="BK81" s="41">
        <f t="shared" ref="BK81" si="802">BK78+BK79+BK80</f>
        <v>0</v>
      </c>
      <c r="BL81" s="41">
        <f t="shared" ref="BL81" si="803">BL78+BL79+BL80</f>
        <v>0</v>
      </c>
      <c r="BM81" s="41">
        <f t="shared" ref="BM81" si="804">BM78+BM79+BM80</f>
        <v>0</v>
      </c>
      <c r="BN81" s="41">
        <f t="shared" ref="BN81" si="805">BN78+BN79+BN80</f>
        <v>0</v>
      </c>
      <c r="BO81" s="41">
        <f t="shared" ref="BO81" si="806">BO78+BO79+BO80</f>
        <v>0</v>
      </c>
      <c r="BP81" s="41">
        <f t="shared" ref="BP81" si="807">BP78+BP79+BP80</f>
        <v>0</v>
      </c>
      <c r="BQ81" s="41">
        <f t="shared" ref="BQ81" si="808">BQ78+BQ79+BQ80</f>
        <v>0</v>
      </c>
      <c r="BR81" s="41">
        <f t="shared" ref="BR81" si="809">BR78+BR79+BR80</f>
        <v>0</v>
      </c>
      <c r="BS81" s="41">
        <f t="shared" ref="BS81" si="810">BS78+BS79+BS80</f>
        <v>0</v>
      </c>
      <c r="BT81" s="41">
        <f t="shared" ref="BT81" si="811">BT78+BT79+BT80</f>
        <v>0</v>
      </c>
      <c r="BU81" s="41">
        <f t="shared" ref="BU81" si="812">BU78+BU79+BU80</f>
        <v>0</v>
      </c>
      <c r="BV81" s="41">
        <f t="shared" ref="BV81" si="813">BV78+BV79+BV80</f>
        <v>0</v>
      </c>
      <c r="BW81" s="41">
        <f t="shared" ref="BW81" si="814">BW78+BW79+BW80</f>
        <v>0</v>
      </c>
      <c r="BX81" s="41">
        <f t="shared" ref="BX81" si="815">BX78+BX79+BX80</f>
        <v>0</v>
      </c>
      <c r="BY81" s="41">
        <f t="shared" ref="BY81" si="816">BY78+BY79+BY80</f>
        <v>0</v>
      </c>
      <c r="BZ81" s="41">
        <f t="shared" ref="BZ81" si="817">BZ78+BZ79+BZ80</f>
        <v>0</v>
      </c>
      <c r="CA81" s="41">
        <f t="shared" ref="CA81" si="818">CA78+CA79+CA80</f>
        <v>0</v>
      </c>
      <c r="CB81" s="41">
        <f t="shared" ref="CB81" si="819">CB78+CB79+CB80</f>
        <v>0</v>
      </c>
      <c r="CC81" s="41">
        <f t="shared" ref="CC81" si="820">CC78+CC79+CC80</f>
        <v>0</v>
      </c>
      <c r="CD81" s="41">
        <f t="shared" ref="CD81" si="821">CD78+CD79+CD80</f>
        <v>0</v>
      </c>
      <c r="CE81" s="41">
        <f t="shared" ref="CE81" si="822">CE78+CE79+CE80</f>
        <v>0</v>
      </c>
      <c r="CF81" s="41">
        <f t="shared" ref="CF81" si="823">CF78+CF79+CF80</f>
        <v>0</v>
      </c>
      <c r="CG81" s="41">
        <f t="shared" ref="CG81" si="824">CG78+CG79+CG80</f>
        <v>0</v>
      </c>
      <c r="CH81" s="41">
        <f t="shared" ref="CH81" si="825">CH78+CH79+CH80</f>
        <v>0</v>
      </c>
      <c r="CI81" s="41">
        <f t="shared" ref="CI81" si="826">CI78+CI79+CI80</f>
        <v>0</v>
      </c>
      <c r="CJ81" s="41">
        <f t="shared" ref="CJ81" si="827">CJ78+CJ79+CJ80</f>
        <v>0</v>
      </c>
      <c r="CK81" s="41">
        <f t="shared" ref="CK81" si="828">CK78+CK79+CK80</f>
        <v>0</v>
      </c>
      <c r="CL81" s="41">
        <f t="shared" ref="CL81" si="829">CL78+CL79+CL80</f>
        <v>0</v>
      </c>
      <c r="CM81" s="41">
        <f t="shared" ref="CM81" si="830">CM78+CM79+CM80</f>
        <v>0</v>
      </c>
      <c r="CN81" s="41">
        <f t="shared" ref="CN81" si="831">CN78+CN79+CN80</f>
        <v>0</v>
      </c>
      <c r="CO81" s="41">
        <f t="shared" ref="CO81" si="832">CO78+CO79+CO80</f>
        <v>0</v>
      </c>
      <c r="CP81" s="41">
        <f t="shared" ref="CP81" si="833">CP78+CP79+CP80</f>
        <v>0</v>
      </c>
      <c r="CQ81" s="41">
        <f t="shared" ref="CQ81" si="834">CQ78+CQ79+CQ80</f>
        <v>0</v>
      </c>
      <c r="CR81" s="41">
        <f t="shared" ref="CR81" si="835">CR78+CR79+CR80</f>
        <v>0</v>
      </c>
      <c r="CS81" s="41">
        <f t="shared" ref="CS81" si="836">CS78+CS79+CS80</f>
        <v>0</v>
      </c>
      <c r="CT81" s="41">
        <f t="shared" ref="CT81" si="837">CT78+CT79+CT80</f>
        <v>0</v>
      </c>
      <c r="CU81" s="41">
        <f t="shared" ref="CU81" si="838">CU78+CU79+CU80</f>
        <v>0</v>
      </c>
      <c r="CV81" s="41">
        <f t="shared" ref="CV81" si="839">CV78+CV79+CV80</f>
        <v>0</v>
      </c>
      <c r="CW81" s="41">
        <f t="shared" ref="CW81" si="840">CW78+CW79+CW80</f>
        <v>0</v>
      </c>
      <c r="CX81" s="41">
        <f t="shared" ref="CX81" si="841">CX78+CX79+CX80</f>
        <v>0</v>
      </c>
      <c r="CY81" s="41">
        <f t="shared" ref="CY81" si="842">CY78+CY79+CY80</f>
        <v>0</v>
      </c>
      <c r="CZ81" s="41">
        <f t="shared" ref="CZ81" si="843">CZ78+CZ79+CZ80</f>
        <v>0</v>
      </c>
      <c r="DA81" s="41">
        <f t="shared" ref="DA81" si="844">DA78+DA79+DA80</f>
        <v>0</v>
      </c>
      <c r="DB81" s="41">
        <f t="shared" ref="DB81" si="845">DB78+DB79+DB80</f>
        <v>0</v>
      </c>
      <c r="DC81" s="41">
        <f t="shared" ref="DC81" si="846">DC78+DC79+DC80</f>
        <v>0</v>
      </c>
    </row>
    <row r="82" spans="2:107" x14ac:dyDescent="0.35">
      <c r="B82" s="40"/>
    </row>
    <row r="83" spans="2:107" x14ac:dyDescent="0.35">
      <c r="B83" s="40" t="s">
        <v>106</v>
      </c>
      <c r="H83" s="41">
        <f>C86</f>
        <v>0</v>
      </c>
      <c r="I83" s="41">
        <f>H86</f>
        <v>1784991.4353144432</v>
      </c>
      <c r="J83" s="41">
        <f t="shared" ref="J83:BU83" si="847">I86</f>
        <v>1784991.4353144432</v>
      </c>
      <c r="K83" s="41">
        <f t="shared" si="847"/>
        <v>1784991.4353144432</v>
      </c>
      <c r="L83" s="41">
        <f t="shared" si="847"/>
        <v>1784991.4353144432</v>
      </c>
      <c r="M83" s="41">
        <f t="shared" si="847"/>
        <v>1784991.4353144432</v>
      </c>
      <c r="N83" s="41">
        <f t="shared" si="847"/>
        <v>1784991.4353144432</v>
      </c>
      <c r="O83" s="41">
        <f t="shared" si="847"/>
        <v>1784991.4353144432</v>
      </c>
      <c r="P83" s="41">
        <f t="shared" si="847"/>
        <v>1784991.4353144432</v>
      </c>
      <c r="Q83" s="41">
        <f t="shared" si="847"/>
        <v>1784991.4353144432</v>
      </c>
      <c r="R83" s="41">
        <f t="shared" si="847"/>
        <v>1784991.4353144432</v>
      </c>
      <c r="S83" s="41">
        <f t="shared" si="847"/>
        <v>1784991.4353144432</v>
      </c>
      <c r="T83" s="41">
        <f t="shared" si="847"/>
        <v>1784991.4353144432</v>
      </c>
      <c r="U83" s="41">
        <f t="shared" si="847"/>
        <v>1784991.4353144432</v>
      </c>
      <c r="V83" s="41">
        <f t="shared" si="847"/>
        <v>1784991.4353144432</v>
      </c>
      <c r="W83" s="41">
        <f t="shared" si="847"/>
        <v>1784991.4353144432</v>
      </c>
      <c r="X83" s="41">
        <f t="shared" si="847"/>
        <v>1784991.4353144432</v>
      </c>
      <c r="Y83" s="41">
        <f t="shared" si="847"/>
        <v>1784991.4353144432</v>
      </c>
      <c r="Z83" s="41">
        <f t="shared" si="847"/>
        <v>1784991.4353144432</v>
      </c>
      <c r="AA83" s="41">
        <f t="shared" si="847"/>
        <v>1784991.4353144432</v>
      </c>
      <c r="AB83" s="41">
        <f t="shared" si="847"/>
        <v>1784991.4353144432</v>
      </c>
      <c r="AC83" s="41">
        <f t="shared" si="847"/>
        <v>1784991.4353144432</v>
      </c>
      <c r="AD83" s="41">
        <f t="shared" si="847"/>
        <v>1784991.4353144432</v>
      </c>
      <c r="AE83" s="41">
        <f t="shared" si="847"/>
        <v>1784991.4353144432</v>
      </c>
      <c r="AF83" s="41">
        <f t="shared" si="847"/>
        <v>1784991.4353144432</v>
      </c>
      <c r="AG83" s="41">
        <f t="shared" si="847"/>
        <v>1784991.4353144432</v>
      </c>
      <c r="AH83" s="41">
        <f t="shared" si="847"/>
        <v>1784991.4353144432</v>
      </c>
      <c r="AI83" s="41">
        <f t="shared" si="847"/>
        <v>1784991.4353144432</v>
      </c>
      <c r="AJ83" s="41">
        <f t="shared" si="847"/>
        <v>1784991.4353144432</v>
      </c>
      <c r="AK83" s="41">
        <f t="shared" si="847"/>
        <v>1784991.4353144432</v>
      </c>
      <c r="AL83" s="41">
        <f t="shared" si="847"/>
        <v>1784991.4353144432</v>
      </c>
      <c r="AM83" s="41">
        <f t="shared" si="847"/>
        <v>1784991.4353144432</v>
      </c>
      <c r="AN83" s="41">
        <f t="shared" si="847"/>
        <v>1784991.4353144432</v>
      </c>
      <c r="AO83" s="41">
        <f t="shared" si="847"/>
        <v>1784991.4353144432</v>
      </c>
      <c r="AP83" s="41">
        <f t="shared" si="847"/>
        <v>1784991.4353144432</v>
      </c>
      <c r="AQ83" s="41">
        <f t="shared" si="847"/>
        <v>1784991.4353144432</v>
      </c>
      <c r="AR83" s="41">
        <f t="shared" si="847"/>
        <v>1784991.4353144432</v>
      </c>
      <c r="AS83" s="41">
        <f t="shared" si="847"/>
        <v>1784991.4353144432</v>
      </c>
      <c r="AT83" s="41">
        <f t="shared" si="847"/>
        <v>1784991.4353144432</v>
      </c>
      <c r="AU83" s="41">
        <f t="shared" si="847"/>
        <v>1784991.4353144432</v>
      </c>
      <c r="AV83" s="41">
        <f t="shared" si="847"/>
        <v>1784991.4353144432</v>
      </c>
      <c r="AW83" s="41">
        <f t="shared" si="847"/>
        <v>1784991.4353144432</v>
      </c>
      <c r="AX83" s="41">
        <f t="shared" si="847"/>
        <v>1784991.4353144432</v>
      </c>
      <c r="AY83" s="41">
        <f t="shared" si="847"/>
        <v>1784991.4353144432</v>
      </c>
      <c r="AZ83" s="41">
        <f t="shared" si="847"/>
        <v>1784991.4353144432</v>
      </c>
      <c r="BA83" s="41">
        <f t="shared" si="847"/>
        <v>1784991.4353144432</v>
      </c>
      <c r="BB83" s="41">
        <f t="shared" si="847"/>
        <v>1784991.4353144432</v>
      </c>
      <c r="BC83" s="41">
        <f t="shared" si="847"/>
        <v>0</v>
      </c>
      <c r="BD83" s="41">
        <f t="shared" si="847"/>
        <v>0</v>
      </c>
      <c r="BE83" s="41">
        <f t="shared" si="847"/>
        <v>0</v>
      </c>
      <c r="BF83" s="41">
        <f t="shared" si="847"/>
        <v>0</v>
      </c>
      <c r="BG83" s="41">
        <f t="shared" si="847"/>
        <v>0</v>
      </c>
      <c r="BH83" s="41">
        <f t="shared" si="847"/>
        <v>0</v>
      </c>
      <c r="BI83" s="41">
        <f t="shared" si="847"/>
        <v>0</v>
      </c>
      <c r="BJ83" s="41">
        <f t="shared" si="847"/>
        <v>0</v>
      </c>
      <c r="BK83" s="41">
        <f t="shared" si="847"/>
        <v>0</v>
      </c>
      <c r="BL83" s="41">
        <f t="shared" si="847"/>
        <v>0</v>
      </c>
      <c r="BM83" s="41">
        <f t="shared" si="847"/>
        <v>0</v>
      </c>
      <c r="BN83" s="41">
        <f t="shared" si="847"/>
        <v>0</v>
      </c>
      <c r="BO83" s="41">
        <f t="shared" si="847"/>
        <v>0</v>
      </c>
      <c r="BP83" s="41">
        <f t="shared" si="847"/>
        <v>0</v>
      </c>
      <c r="BQ83" s="41">
        <f t="shared" si="847"/>
        <v>0</v>
      </c>
      <c r="BR83" s="41">
        <f t="shared" si="847"/>
        <v>0</v>
      </c>
      <c r="BS83" s="41">
        <f t="shared" si="847"/>
        <v>0</v>
      </c>
      <c r="BT83" s="41">
        <f t="shared" si="847"/>
        <v>0</v>
      </c>
      <c r="BU83" s="41">
        <f t="shared" si="847"/>
        <v>0</v>
      </c>
      <c r="BV83" s="41">
        <f t="shared" ref="BV83:DC83" si="848">BU86</f>
        <v>0</v>
      </c>
      <c r="BW83" s="41">
        <f t="shared" si="848"/>
        <v>0</v>
      </c>
      <c r="BX83" s="41">
        <f t="shared" si="848"/>
        <v>0</v>
      </c>
      <c r="BY83" s="41">
        <f t="shared" si="848"/>
        <v>0</v>
      </c>
      <c r="BZ83" s="41">
        <f t="shared" si="848"/>
        <v>0</v>
      </c>
      <c r="CA83" s="41">
        <f t="shared" si="848"/>
        <v>0</v>
      </c>
      <c r="CB83" s="41">
        <f t="shared" si="848"/>
        <v>0</v>
      </c>
      <c r="CC83" s="41">
        <f t="shared" si="848"/>
        <v>0</v>
      </c>
      <c r="CD83" s="41">
        <f t="shared" si="848"/>
        <v>0</v>
      </c>
      <c r="CE83" s="41">
        <f t="shared" si="848"/>
        <v>0</v>
      </c>
      <c r="CF83" s="41">
        <f t="shared" si="848"/>
        <v>0</v>
      </c>
      <c r="CG83" s="41">
        <f t="shared" si="848"/>
        <v>0</v>
      </c>
      <c r="CH83" s="41">
        <f t="shared" si="848"/>
        <v>0</v>
      </c>
      <c r="CI83" s="41">
        <f t="shared" si="848"/>
        <v>0</v>
      </c>
      <c r="CJ83" s="41">
        <f t="shared" si="848"/>
        <v>0</v>
      </c>
      <c r="CK83" s="41">
        <f t="shared" si="848"/>
        <v>0</v>
      </c>
      <c r="CL83" s="41">
        <f t="shared" si="848"/>
        <v>0</v>
      </c>
      <c r="CM83" s="41">
        <f t="shared" si="848"/>
        <v>0</v>
      </c>
      <c r="CN83" s="41">
        <f t="shared" si="848"/>
        <v>0</v>
      </c>
      <c r="CO83" s="41">
        <f t="shared" si="848"/>
        <v>0</v>
      </c>
      <c r="CP83" s="41">
        <f t="shared" si="848"/>
        <v>0</v>
      </c>
      <c r="CQ83" s="41">
        <f t="shared" si="848"/>
        <v>0</v>
      </c>
      <c r="CR83" s="41">
        <f t="shared" si="848"/>
        <v>0</v>
      </c>
      <c r="CS83" s="41">
        <f t="shared" si="848"/>
        <v>0</v>
      </c>
      <c r="CT83" s="41">
        <f t="shared" si="848"/>
        <v>0</v>
      </c>
      <c r="CU83" s="41">
        <f t="shared" si="848"/>
        <v>0</v>
      </c>
      <c r="CV83" s="41">
        <f t="shared" si="848"/>
        <v>0</v>
      </c>
      <c r="CW83" s="41">
        <f t="shared" si="848"/>
        <v>0</v>
      </c>
      <c r="CX83" s="41">
        <f t="shared" si="848"/>
        <v>0</v>
      </c>
      <c r="CY83" s="41">
        <f t="shared" si="848"/>
        <v>0</v>
      </c>
      <c r="CZ83" s="41">
        <f t="shared" si="848"/>
        <v>0</v>
      </c>
      <c r="DA83" s="41">
        <f t="shared" si="848"/>
        <v>0</v>
      </c>
      <c r="DB83" s="41">
        <f t="shared" si="848"/>
        <v>0</v>
      </c>
      <c r="DC83" s="41">
        <f t="shared" si="848"/>
        <v>0</v>
      </c>
    </row>
    <row r="84" spans="2:107" x14ac:dyDescent="0.35">
      <c r="B84" s="40" t="s">
        <v>111</v>
      </c>
      <c r="H84" s="41">
        <f>H$31</f>
        <v>1784991.4353144432</v>
      </c>
      <c r="I84" s="41">
        <f t="shared" ref="I84:BT84" si="849">I$31</f>
        <v>0</v>
      </c>
      <c r="J84" s="41">
        <f t="shared" si="849"/>
        <v>0</v>
      </c>
      <c r="K84" s="41">
        <f t="shared" si="849"/>
        <v>0</v>
      </c>
      <c r="L84" s="41">
        <f t="shared" si="849"/>
        <v>0</v>
      </c>
      <c r="M84" s="41">
        <f t="shared" si="849"/>
        <v>0</v>
      </c>
      <c r="N84" s="41">
        <f t="shared" si="849"/>
        <v>0</v>
      </c>
      <c r="O84" s="41">
        <f t="shared" si="849"/>
        <v>0</v>
      </c>
      <c r="P84" s="41">
        <f t="shared" si="849"/>
        <v>0</v>
      </c>
      <c r="Q84" s="41">
        <f t="shared" si="849"/>
        <v>0</v>
      </c>
      <c r="R84" s="41">
        <f t="shared" si="849"/>
        <v>0</v>
      </c>
      <c r="S84" s="41">
        <f t="shared" si="849"/>
        <v>0</v>
      </c>
      <c r="T84" s="41">
        <f t="shared" si="849"/>
        <v>0</v>
      </c>
      <c r="U84" s="41">
        <f t="shared" si="849"/>
        <v>0</v>
      </c>
      <c r="V84" s="41">
        <f t="shared" si="849"/>
        <v>0</v>
      </c>
      <c r="W84" s="41">
        <f t="shared" si="849"/>
        <v>0</v>
      </c>
      <c r="X84" s="41">
        <f t="shared" si="849"/>
        <v>0</v>
      </c>
      <c r="Y84" s="41">
        <f t="shared" si="849"/>
        <v>0</v>
      </c>
      <c r="Z84" s="41">
        <f t="shared" si="849"/>
        <v>0</v>
      </c>
      <c r="AA84" s="41">
        <f t="shared" si="849"/>
        <v>0</v>
      </c>
      <c r="AB84" s="41">
        <f t="shared" si="849"/>
        <v>0</v>
      </c>
      <c r="AC84" s="41">
        <f t="shared" si="849"/>
        <v>0</v>
      </c>
      <c r="AD84" s="41">
        <f t="shared" si="849"/>
        <v>0</v>
      </c>
      <c r="AE84" s="41">
        <f t="shared" si="849"/>
        <v>0</v>
      </c>
      <c r="AF84" s="41">
        <f t="shared" si="849"/>
        <v>0</v>
      </c>
      <c r="AG84" s="41">
        <f t="shared" si="849"/>
        <v>0</v>
      </c>
      <c r="AH84" s="41">
        <f t="shared" si="849"/>
        <v>0</v>
      </c>
      <c r="AI84" s="41">
        <f t="shared" si="849"/>
        <v>0</v>
      </c>
      <c r="AJ84" s="41">
        <f t="shared" si="849"/>
        <v>0</v>
      </c>
      <c r="AK84" s="41">
        <f t="shared" si="849"/>
        <v>0</v>
      </c>
      <c r="AL84" s="41">
        <f t="shared" si="849"/>
        <v>0</v>
      </c>
      <c r="AM84" s="41">
        <f t="shared" si="849"/>
        <v>0</v>
      </c>
      <c r="AN84" s="41">
        <f t="shared" si="849"/>
        <v>0</v>
      </c>
      <c r="AO84" s="41">
        <f t="shared" si="849"/>
        <v>0</v>
      </c>
      <c r="AP84" s="41">
        <f t="shared" si="849"/>
        <v>0</v>
      </c>
      <c r="AQ84" s="41">
        <f t="shared" si="849"/>
        <v>0</v>
      </c>
      <c r="AR84" s="41">
        <f t="shared" si="849"/>
        <v>0</v>
      </c>
      <c r="AS84" s="41">
        <f t="shared" si="849"/>
        <v>0</v>
      </c>
      <c r="AT84" s="41">
        <f t="shared" si="849"/>
        <v>0</v>
      </c>
      <c r="AU84" s="41">
        <f t="shared" si="849"/>
        <v>0</v>
      </c>
      <c r="AV84" s="41">
        <f t="shared" si="849"/>
        <v>0</v>
      </c>
      <c r="AW84" s="41">
        <f t="shared" si="849"/>
        <v>0</v>
      </c>
      <c r="AX84" s="41">
        <f t="shared" si="849"/>
        <v>0</v>
      </c>
      <c r="AY84" s="41">
        <f t="shared" si="849"/>
        <v>0</v>
      </c>
      <c r="AZ84" s="41">
        <f t="shared" si="849"/>
        <v>0</v>
      </c>
      <c r="BA84" s="41">
        <f t="shared" si="849"/>
        <v>0</v>
      </c>
      <c r="BB84" s="41">
        <f t="shared" si="849"/>
        <v>-1784991.4353144432</v>
      </c>
      <c r="BC84" s="41">
        <f t="shared" si="849"/>
        <v>0</v>
      </c>
      <c r="BD84" s="41">
        <f t="shared" si="849"/>
        <v>0</v>
      </c>
      <c r="BE84" s="41">
        <f t="shared" si="849"/>
        <v>0</v>
      </c>
      <c r="BF84" s="41">
        <f t="shared" si="849"/>
        <v>0</v>
      </c>
      <c r="BG84" s="41">
        <f t="shared" si="849"/>
        <v>0</v>
      </c>
      <c r="BH84" s="41">
        <f t="shared" si="849"/>
        <v>0</v>
      </c>
      <c r="BI84" s="41">
        <f t="shared" si="849"/>
        <v>0</v>
      </c>
      <c r="BJ84" s="41">
        <f t="shared" si="849"/>
        <v>0</v>
      </c>
      <c r="BK84" s="41">
        <f t="shared" si="849"/>
        <v>0</v>
      </c>
      <c r="BL84" s="41">
        <f t="shared" si="849"/>
        <v>0</v>
      </c>
      <c r="BM84" s="41">
        <f t="shared" si="849"/>
        <v>0</v>
      </c>
      <c r="BN84" s="41">
        <f t="shared" si="849"/>
        <v>0</v>
      </c>
      <c r="BO84" s="41">
        <f t="shared" si="849"/>
        <v>0</v>
      </c>
      <c r="BP84" s="41">
        <f t="shared" si="849"/>
        <v>0</v>
      </c>
      <c r="BQ84" s="41">
        <f t="shared" si="849"/>
        <v>0</v>
      </c>
      <c r="BR84" s="41">
        <f t="shared" si="849"/>
        <v>0</v>
      </c>
      <c r="BS84" s="41">
        <f t="shared" si="849"/>
        <v>0</v>
      </c>
      <c r="BT84" s="41">
        <f t="shared" si="849"/>
        <v>0</v>
      </c>
      <c r="BU84" s="41">
        <f t="shared" ref="BU84:DC84" si="850">BU$31</f>
        <v>0</v>
      </c>
      <c r="BV84" s="41">
        <f t="shared" si="850"/>
        <v>0</v>
      </c>
      <c r="BW84" s="41">
        <f t="shared" si="850"/>
        <v>0</v>
      </c>
      <c r="BX84" s="41">
        <f t="shared" si="850"/>
        <v>0</v>
      </c>
      <c r="BY84" s="41">
        <f t="shared" si="850"/>
        <v>0</v>
      </c>
      <c r="BZ84" s="41">
        <f t="shared" si="850"/>
        <v>0</v>
      </c>
      <c r="CA84" s="41">
        <f t="shared" si="850"/>
        <v>0</v>
      </c>
      <c r="CB84" s="41">
        <f t="shared" si="850"/>
        <v>0</v>
      </c>
      <c r="CC84" s="41">
        <f t="shared" si="850"/>
        <v>0</v>
      </c>
      <c r="CD84" s="41">
        <f t="shared" si="850"/>
        <v>0</v>
      </c>
      <c r="CE84" s="41">
        <f t="shared" si="850"/>
        <v>0</v>
      </c>
      <c r="CF84" s="41">
        <f t="shared" si="850"/>
        <v>0</v>
      </c>
      <c r="CG84" s="41">
        <f t="shared" si="850"/>
        <v>0</v>
      </c>
      <c r="CH84" s="41">
        <f t="shared" si="850"/>
        <v>0</v>
      </c>
      <c r="CI84" s="41">
        <f t="shared" si="850"/>
        <v>0</v>
      </c>
      <c r="CJ84" s="41">
        <f t="shared" si="850"/>
        <v>0</v>
      </c>
      <c r="CK84" s="41">
        <f t="shared" si="850"/>
        <v>0</v>
      </c>
      <c r="CL84" s="41">
        <f t="shared" si="850"/>
        <v>0</v>
      </c>
      <c r="CM84" s="41">
        <f t="shared" si="850"/>
        <v>0</v>
      </c>
      <c r="CN84" s="41">
        <f t="shared" si="850"/>
        <v>0</v>
      </c>
      <c r="CO84" s="41">
        <f t="shared" si="850"/>
        <v>0</v>
      </c>
      <c r="CP84" s="41">
        <f t="shared" si="850"/>
        <v>0</v>
      </c>
      <c r="CQ84" s="41">
        <f t="shared" si="850"/>
        <v>0</v>
      </c>
      <c r="CR84" s="41">
        <f t="shared" si="850"/>
        <v>0</v>
      </c>
      <c r="CS84" s="41">
        <f t="shared" si="850"/>
        <v>0</v>
      </c>
      <c r="CT84" s="41">
        <f t="shared" si="850"/>
        <v>0</v>
      </c>
      <c r="CU84" s="41">
        <f t="shared" si="850"/>
        <v>0</v>
      </c>
      <c r="CV84" s="41">
        <f t="shared" si="850"/>
        <v>0</v>
      </c>
      <c r="CW84" s="41">
        <f t="shared" si="850"/>
        <v>0</v>
      </c>
      <c r="CX84" s="41">
        <f t="shared" si="850"/>
        <v>0</v>
      </c>
      <c r="CY84" s="41">
        <f t="shared" si="850"/>
        <v>0</v>
      </c>
      <c r="CZ84" s="41">
        <f t="shared" si="850"/>
        <v>0</v>
      </c>
      <c r="DA84" s="41">
        <f t="shared" si="850"/>
        <v>0</v>
      </c>
      <c r="DB84" s="41">
        <f t="shared" si="850"/>
        <v>0</v>
      </c>
      <c r="DC84" s="41">
        <f t="shared" si="850"/>
        <v>0</v>
      </c>
    </row>
    <row r="85" spans="2:107" x14ac:dyDescent="0.35">
      <c r="B85" s="40" t="s">
        <v>95</v>
      </c>
      <c r="H85" s="41">
        <f>-(H84/2)*Inflation_WACC_Taxes_Price!$C$24-MIN(H83,SUM(C84:$C84)*Inflation_WACC_Taxes_Price!$C$24)</f>
        <v>0</v>
      </c>
      <c r="I85" s="41">
        <f>-(I84/2)*Inflation_WACC_Taxes_Price!$C$24-MIN(I83,SUM($C84:H84)*Inflation_WACC_Taxes_Price!$C$24)</f>
        <v>0</v>
      </c>
      <c r="J85" s="41">
        <f>-(J84/2)*Inflation_WACC_Taxes_Price!$C$24-MIN(J83,SUM($C84:I84)*Inflation_WACC_Taxes_Price!$C$24)</f>
        <v>0</v>
      </c>
      <c r="K85" s="41">
        <f>-(K84/2)*Inflation_WACC_Taxes_Price!$C$24-MIN(K83,SUM($C84:J84)*Inflation_WACC_Taxes_Price!$C$24)</f>
        <v>0</v>
      </c>
      <c r="L85" s="41">
        <f>-(L84/2)*Inflation_WACC_Taxes_Price!$C$24-MIN(L83,SUM($C84:K84)*Inflation_WACC_Taxes_Price!$C$24)</f>
        <v>0</v>
      </c>
      <c r="M85" s="41">
        <f>-(M84/2)*Inflation_WACC_Taxes_Price!$C$24-MIN(M83,SUM($C84:L84)*Inflation_WACC_Taxes_Price!$C$24)</f>
        <v>0</v>
      </c>
      <c r="N85" s="41">
        <f>-(N84/2)*Inflation_WACC_Taxes_Price!$C$24-MIN(N83,SUM($C84:M84)*Inflation_WACC_Taxes_Price!$C$24)</f>
        <v>0</v>
      </c>
      <c r="O85" s="41">
        <f>-(O84/2)*Inflation_WACC_Taxes_Price!$C$24-MIN(O83,SUM($C84:N84)*Inflation_WACC_Taxes_Price!$C$24)</f>
        <v>0</v>
      </c>
      <c r="P85" s="41">
        <f>-(P84/2)*Inflation_WACC_Taxes_Price!$C$24-MIN(P83,SUM($C84:O84)*Inflation_WACC_Taxes_Price!$C$24)</f>
        <v>0</v>
      </c>
      <c r="Q85" s="41">
        <f>-(Q84/2)*Inflation_WACC_Taxes_Price!$C$24-MIN(Q83,SUM($C84:P84)*Inflation_WACC_Taxes_Price!$C$24)</f>
        <v>0</v>
      </c>
      <c r="R85" s="41">
        <f>-(R84/2)*Inflation_WACC_Taxes_Price!$C$24-MIN(R83,SUM($C84:Q84)*Inflation_WACC_Taxes_Price!$C$24)</f>
        <v>0</v>
      </c>
      <c r="S85" s="41">
        <f>-(S84/2)*Inflation_WACC_Taxes_Price!$C$24-MIN(S83,SUM($C84:R84)*Inflation_WACC_Taxes_Price!$C$24)</f>
        <v>0</v>
      </c>
      <c r="T85" s="41">
        <f>-(T84/2)*Inflation_WACC_Taxes_Price!$C$24-MIN(T83,SUM($C84:S84)*Inflation_WACC_Taxes_Price!$C$24)</f>
        <v>0</v>
      </c>
      <c r="U85" s="41">
        <f>-(U84/2)*Inflation_WACC_Taxes_Price!$C$24-MIN(U83,SUM($C84:T84)*Inflation_WACC_Taxes_Price!$C$24)</f>
        <v>0</v>
      </c>
      <c r="V85" s="41">
        <f>-(V84/2)*Inflation_WACC_Taxes_Price!$C$24-MIN(V83,SUM($C84:U84)*Inflation_WACC_Taxes_Price!$C$24)</f>
        <v>0</v>
      </c>
      <c r="W85" s="41">
        <f>-(W84/2)*Inflation_WACC_Taxes_Price!$C$24-MIN(W83,SUM($C84:V84)*Inflation_WACC_Taxes_Price!$C$24)</f>
        <v>0</v>
      </c>
      <c r="X85" s="41">
        <f>-(X84/2)*Inflation_WACC_Taxes_Price!$C$24-MIN(X83,SUM($C84:W84)*Inflation_WACC_Taxes_Price!$C$24)</f>
        <v>0</v>
      </c>
      <c r="Y85" s="41">
        <f>-(Y84/2)*Inflation_WACC_Taxes_Price!$C$24-MIN(Y83,SUM($C84:X84)*Inflation_WACC_Taxes_Price!$C$24)</f>
        <v>0</v>
      </c>
      <c r="Z85" s="41">
        <f>-(Z84/2)*Inflation_WACC_Taxes_Price!$C$24-MIN(Z83,SUM($C84:Y84)*Inflation_WACC_Taxes_Price!$C$24)</f>
        <v>0</v>
      </c>
      <c r="AA85" s="41">
        <f>-(AA84/2)*Inflation_WACC_Taxes_Price!$C$24-MIN(AA83,SUM($C84:Z84)*Inflation_WACC_Taxes_Price!$C$24)</f>
        <v>0</v>
      </c>
      <c r="AB85" s="41">
        <f>-(AB84/2)*Inflation_WACC_Taxes_Price!$C$24-MIN(AB83,SUM($C84:AA84)*Inflation_WACC_Taxes_Price!$C$24)</f>
        <v>0</v>
      </c>
      <c r="AC85" s="41">
        <f>-(AC84/2)*Inflation_WACC_Taxes_Price!$C$24-MIN(AC83,SUM($C84:AB84)*Inflation_WACC_Taxes_Price!$C$24)</f>
        <v>0</v>
      </c>
      <c r="AD85" s="41">
        <f>-(AD84/2)*Inflation_WACC_Taxes_Price!$C$24-MIN(AD83,SUM($C84:AC84)*Inflation_WACC_Taxes_Price!$C$24)</f>
        <v>0</v>
      </c>
      <c r="AE85" s="41">
        <f>-(AE84/2)*Inflation_WACC_Taxes_Price!$C$24-MIN(AE83,SUM($C84:AD84)*Inflation_WACC_Taxes_Price!$C$24)</f>
        <v>0</v>
      </c>
      <c r="AF85" s="41">
        <f>-(AF84/2)*Inflation_WACC_Taxes_Price!$C$24-MIN(AF83,SUM($C84:AE84)*Inflation_WACC_Taxes_Price!$C$24)</f>
        <v>0</v>
      </c>
      <c r="AG85" s="41">
        <f>-(AG84/2)*Inflation_WACC_Taxes_Price!$C$24-MIN(AG83,SUM($C84:AF84)*Inflation_WACC_Taxes_Price!$C$24)</f>
        <v>0</v>
      </c>
      <c r="AH85" s="41">
        <f>-(AH84/2)*Inflation_WACC_Taxes_Price!$C$24-MIN(AH83,SUM($C84:AG84)*Inflation_WACC_Taxes_Price!$C$24)</f>
        <v>0</v>
      </c>
      <c r="AI85" s="41">
        <f>-(AI84/2)*Inflation_WACC_Taxes_Price!$C$24-MIN(AI83,SUM($C84:AH84)*Inflation_WACC_Taxes_Price!$C$24)</f>
        <v>0</v>
      </c>
      <c r="AJ85" s="41">
        <f>-(AJ84/2)*Inflation_WACC_Taxes_Price!$C$24-MIN(AJ83,SUM($C84:AI84)*Inflation_WACC_Taxes_Price!$C$24)</f>
        <v>0</v>
      </c>
      <c r="AK85" s="41">
        <f>-(AK84/2)*Inflation_WACC_Taxes_Price!$C$24-MIN(AK83,SUM($C84:AJ84)*Inflation_WACC_Taxes_Price!$C$24)</f>
        <v>0</v>
      </c>
      <c r="AL85" s="41">
        <f>-(AL84/2)*Inflation_WACC_Taxes_Price!$C$24-MIN(AL83,SUM($C84:AK84)*Inflation_WACC_Taxes_Price!$C$24)</f>
        <v>0</v>
      </c>
      <c r="AM85" s="41">
        <f>-(AM84/2)*Inflation_WACC_Taxes_Price!$C$24-MIN(AM83,SUM($C84:AL84)*Inflation_WACC_Taxes_Price!$C$24)</f>
        <v>0</v>
      </c>
      <c r="AN85" s="41">
        <f>-(AN84/2)*Inflation_WACC_Taxes_Price!$C$24-MIN(AN83,SUM($C84:AM84)*Inflation_WACC_Taxes_Price!$C$24)</f>
        <v>0</v>
      </c>
      <c r="AO85" s="41">
        <f>-(AO84/2)*Inflation_WACC_Taxes_Price!$C$24-MIN(AO83,SUM($C84:AN84)*Inflation_WACC_Taxes_Price!$C$24)</f>
        <v>0</v>
      </c>
      <c r="AP85" s="41">
        <f>-(AP84/2)*Inflation_WACC_Taxes_Price!$C$24-MIN(AP83,SUM($C84:AO84)*Inflation_WACC_Taxes_Price!$C$24)</f>
        <v>0</v>
      </c>
      <c r="AQ85" s="41">
        <f>-(AQ84/2)*Inflation_WACC_Taxes_Price!$C$24-MIN(AQ83,SUM($C84:AP84)*Inflation_WACC_Taxes_Price!$C$24)</f>
        <v>0</v>
      </c>
      <c r="AR85" s="41">
        <f>-(AR84/2)*Inflation_WACC_Taxes_Price!$C$24-MIN(AR83,SUM($C84:AQ84)*Inflation_WACC_Taxes_Price!$C$24)</f>
        <v>0</v>
      </c>
      <c r="AS85" s="41">
        <f>-(AS84/2)*Inflation_WACC_Taxes_Price!$C$24-MIN(AS83,SUM($C84:AR84)*Inflation_WACC_Taxes_Price!$C$24)</f>
        <v>0</v>
      </c>
      <c r="AT85" s="41">
        <f>-(AT84/2)*Inflation_WACC_Taxes_Price!$C$24-MIN(AT83,SUM($C84:AS84)*Inflation_WACC_Taxes_Price!$C$24)</f>
        <v>0</v>
      </c>
      <c r="AU85" s="41">
        <f>-(AU84/2)*Inflation_WACC_Taxes_Price!$C$24-MIN(AU83,SUM($C84:AT84)*Inflation_WACC_Taxes_Price!$C$24)</f>
        <v>0</v>
      </c>
      <c r="AV85" s="41">
        <f>-(AV84/2)*Inflation_WACC_Taxes_Price!$C$24-MIN(AV83,SUM($C84:AU84)*Inflation_WACC_Taxes_Price!$C$24)</f>
        <v>0</v>
      </c>
      <c r="AW85" s="41">
        <f>-(AW84/2)*Inflation_WACC_Taxes_Price!$C$24-MIN(AW83,SUM($C84:AV84)*Inflation_WACC_Taxes_Price!$C$24)</f>
        <v>0</v>
      </c>
      <c r="AX85" s="41">
        <f>-(AX84/2)*Inflation_WACC_Taxes_Price!$C$24-MIN(AX83,SUM($C84:AW84)*Inflation_WACC_Taxes_Price!$C$24)</f>
        <v>0</v>
      </c>
      <c r="AY85" s="41">
        <f>-(AY84/2)*Inflation_WACC_Taxes_Price!$C$24-MIN(AY83,SUM($C84:AX84)*Inflation_WACC_Taxes_Price!$C$24)</f>
        <v>0</v>
      </c>
      <c r="AZ85" s="41">
        <f>-(AZ84/2)*Inflation_WACC_Taxes_Price!$C$24-MIN(AZ83,SUM($C84:AY84)*Inflation_WACC_Taxes_Price!$C$24)</f>
        <v>0</v>
      </c>
      <c r="BA85" s="41">
        <f>-(BA84/2)*Inflation_WACC_Taxes_Price!$C$24-MIN(BA83,SUM($C84:AZ84)*Inflation_WACC_Taxes_Price!$C$24)</f>
        <v>0</v>
      </c>
      <c r="BB85" s="41">
        <f>-(BB84/2)*Inflation_WACC_Taxes_Price!$C$24-MIN(BB83,SUM($C84:BA84)*Inflation_WACC_Taxes_Price!$C$24)</f>
        <v>0</v>
      </c>
      <c r="BC85" s="41">
        <f>-(BC84/2)*Inflation_WACC_Taxes_Price!$C$24-MIN(BC83,SUM($C84:BB84)*Inflation_WACC_Taxes_Price!$C$24)</f>
        <v>0</v>
      </c>
      <c r="BD85" s="41">
        <f>-(BD84/2)*Inflation_WACC_Taxes_Price!$C$24-MIN(BD83,SUM($C84:BC84)*Inflation_WACC_Taxes_Price!$C$24)</f>
        <v>0</v>
      </c>
      <c r="BE85" s="41">
        <f>-(BE84/2)*Inflation_WACC_Taxes_Price!$C$24-MIN(BE83,SUM($C84:BD84)*Inflation_WACC_Taxes_Price!$C$24)</f>
        <v>0</v>
      </c>
      <c r="BF85" s="41">
        <f>-(BF84/2)*Inflation_WACC_Taxes_Price!$C$24-MIN(BF83,SUM($C84:BE84)*Inflation_WACC_Taxes_Price!$C$24)</f>
        <v>0</v>
      </c>
      <c r="BG85" s="41">
        <f>-(BG84/2)*Inflation_WACC_Taxes_Price!$C$24-MIN(BG83,SUM($C84:BF84)*Inflation_WACC_Taxes_Price!$C$24)</f>
        <v>0</v>
      </c>
      <c r="BH85" s="41">
        <f>-(BH84/2)*Inflation_WACC_Taxes_Price!$C$24-MIN(BH83,SUM($C84:BG84)*Inflation_WACC_Taxes_Price!$C$24)</f>
        <v>0</v>
      </c>
      <c r="BI85" s="41">
        <f>-(BI84/2)*Inflation_WACC_Taxes_Price!$C$24-MIN(BI83,SUM($C84:BH84)*Inflation_WACC_Taxes_Price!$C$24)</f>
        <v>0</v>
      </c>
      <c r="BJ85" s="41">
        <f>-(BJ84/2)*Inflation_WACC_Taxes_Price!$C$24-MIN(BJ83,SUM($C84:BI84)*Inflation_WACC_Taxes_Price!$C$24)</f>
        <v>0</v>
      </c>
      <c r="BK85" s="41">
        <f>-(BK84/2)*Inflation_WACC_Taxes_Price!$C$24-MIN(BK83,SUM($C84:BJ84)*Inflation_WACC_Taxes_Price!$C$24)</f>
        <v>0</v>
      </c>
      <c r="BL85" s="41">
        <f>-(BL84/2)*Inflation_WACC_Taxes_Price!$C$24-MIN(BL83,SUM($C84:BK84)*Inflation_WACC_Taxes_Price!$C$24)</f>
        <v>0</v>
      </c>
      <c r="BM85" s="41">
        <f>-(BM84/2)*Inflation_WACC_Taxes_Price!$C$24-MIN(BM83,SUM($C84:BL84)*Inflation_WACC_Taxes_Price!$C$24)</f>
        <v>0</v>
      </c>
      <c r="BN85" s="41">
        <f>-(BN84/2)*Inflation_WACC_Taxes_Price!$C$24-MIN(BN83,SUM($C84:BM84)*Inflation_WACC_Taxes_Price!$C$24)</f>
        <v>0</v>
      </c>
      <c r="BO85" s="41">
        <f>-(BO84/2)*Inflation_WACC_Taxes_Price!$C$24-MIN(BO83,SUM($C84:BN84)*Inflation_WACC_Taxes_Price!$C$24)</f>
        <v>0</v>
      </c>
      <c r="BP85" s="41">
        <f>-(BP84/2)*Inflation_WACC_Taxes_Price!$C$24-MIN(BP83,SUM($C84:BO84)*Inflation_WACC_Taxes_Price!$C$24)</f>
        <v>0</v>
      </c>
      <c r="BQ85" s="41">
        <f>-(BQ84/2)*Inflation_WACC_Taxes_Price!$C$24-MIN(BQ83,SUM($C84:BP84)*Inflation_WACC_Taxes_Price!$C$24)</f>
        <v>0</v>
      </c>
      <c r="BR85" s="41">
        <f>-(BR84/2)*Inflation_WACC_Taxes_Price!$C$24-MIN(BR83,SUM($C84:BQ84)*Inflation_WACC_Taxes_Price!$C$24)</f>
        <v>0</v>
      </c>
      <c r="BS85" s="41">
        <f>-(BS84/2)*Inflation_WACC_Taxes_Price!$C$24-MIN(BS83,SUM($C84:BR84)*Inflation_WACC_Taxes_Price!$C$24)</f>
        <v>0</v>
      </c>
      <c r="BT85" s="41">
        <f>-(BT84/2)*Inflation_WACC_Taxes_Price!$C$24-MIN(BT83,SUM($C84:BS84)*Inflation_WACC_Taxes_Price!$C$24)</f>
        <v>0</v>
      </c>
      <c r="BU85" s="41">
        <f>-(BU84/2)*Inflation_WACC_Taxes_Price!$C$24-MIN(BU83,SUM($C84:BT84)*Inflation_WACC_Taxes_Price!$C$24)</f>
        <v>0</v>
      </c>
      <c r="BV85" s="41">
        <f>-(BV84/2)*Inflation_WACC_Taxes_Price!$C$24-MIN(BV83,SUM($C84:BU84)*Inflation_WACC_Taxes_Price!$C$24)</f>
        <v>0</v>
      </c>
      <c r="BW85" s="41">
        <f>-(BW84/2)*Inflation_WACC_Taxes_Price!$C$24-MIN(BW83,SUM($C84:BV84)*Inflation_WACC_Taxes_Price!$C$24)</f>
        <v>0</v>
      </c>
      <c r="BX85" s="41">
        <f>-(BX84/2)*Inflation_WACC_Taxes_Price!$C$24-MIN(BX83,SUM($C84:BW84)*Inflation_WACC_Taxes_Price!$C$24)</f>
        <v>0</v>
      </c>
      <c r="BY85" s="41">
        <f>-(BY84/2)*Inflation_WACC_Taxes_Price!$C$24-MIN(BY83,SUM($C84:BX84)*Inflation_WACC_Taxes_Price!$C$24)</f>
        <v>0</v>
      </c>
      <c r="BZ85" s="41">
        <f>-(BZ84/2)*Inflation_WACC_Taxes_Price!$C$24-MIN(BZ83,SUM($C84:BY84)*Inflation_WACC_Taxes_Price!$C$24)</f>
        <v>0</v>
      </c>
      <c r="CA85" s="41">
        <f>-(CA84/2)*Inflation_WACC_Taxes_Price!$C$24-MIN(CA83,SUM($C84:BZ84)*Inflation_WACC_Taxes_Price!$C$24)</f>
        <v>0</v>
      </c>
      <c r="CB85" s="41">
        <f>-(CB84/2)*Inflation_WACC_Taxes_Price!$C$24-MIN(CB83,SUM($C84:CA84)*Inflation_WACC_Taxes_Price!$C$24)</f>
        <v>0</v>
      </c>
      <c r="CC85" s="41">
        <f>-(CC84/2)*Inflation_WACC_Taxes_Price!$C$24-MIN(CC83,SUM($C84:CB84)*Inflation_WACC_Taxes_Price!$C$24)</f>
        <v>0</v>
      </c>
      <c r="CD85" s="41">
        <f>-(CD84/2)*Inflation_WACC_Taxes_Price!$C$24-MIN(CD83,SUM($C84:CC84)*Inflation_WACC_Taxes_Price!$C$24)</f>
        <v>0</v>
      </c>
      <c r="CE85" s="41">
        <f>-(CE84/2)*Inflation_WACC_Taxes_Price!$C$24-MIN(CE83,SUM($C84:CD84)*Inflation_WACC_Taxes_Price!$C$24)</f>
        <v>0</v>
      </c>
      <c r="CF85" s="41">
        <f>-(CF84/2)*Inflation_WACC_Taxes_Price!$C$24-MIN(CF83,SUM($C84:CE84)*Inflation_WACC_Taxes_Price!$C$24)</f>
        <v>0</v>
      </c>
      <c r="CG85" s="41">
        <f>-(CG84/2)*Inflation_WACC_Taxes_Price!$C$24-MIN(CG83,SUM($C84:CF84)*Inflation_WACC_Taxes_Price!$C$24)</f>
        <v>0</v>
      </c>
      <c r="CH85" s="41">
        <f>-(CH84/2)*Inflation_WACC_Taxes_Price!$C$24-MIN(CH83,SUM($C84:CG84)*Inflation_WACC_Taxes_Price!$C$24)</f>
        <v>0</v>
      </c>
      <c r="CI85" s="41">
        <f>-(CI84/2)*Inflation_WACC_Taxes_Price!$C$24-MIN(CI83,SUM($C84:CH84)*Inflation_WACC_Taxes_Price!$C$24)</f>
        <v>0</v>
      </c>
      <c r="CJ85" s="41">
        <f>-(CJ84/2)*Inflation_WACC_Taxes_Price!$C$24-MIN(CJ83,SUM($C84:CI84)*Inflation_WACC_Taxes_Price!$C$24)</f>
        <v>0</v>
      </c>
      <c r="CK85" s="41">
        <f>-(CK84/2)*Inflation_WACC_Taxes_Price!$C$24-MIN(CK83,SUM($C84:CJ84)*Inflation_WACC_Taxes_Price!$C$24)</f>
        <v>0</v>
      </c>
      <c r="CL85" s="41">
        <f>-(CL84/2)*Inflation_WACC_Taxes_Price!$C$24-MIN(CL83,SUM($C84:CK84)*Inflation_WACC_Taxes_Price!$C$24)</f>
        <v>0</v>
      </c>
      <c r="CM85" s="41">
        <f>-(CM84/2)*Inflation_WACC_Taxes_Price!$C$24-MIN(CM83,SUM($C84:CL84)*Inflation_WACC_Taxes_Price!$C$24)</f>
        <v>0</v>
      </c>
      <c r="CN85" s="41">
        <f>-(CN84/2)*Inflation_WACC_Taxes_Price!$C$24-MIN(CN83,SUM($C84:CM84)*Inflation_WACC_Taxes_Price!$C$24)</f>
        <v>0</v>
      </c>
      <c r="CO85" s="41">
        <f>-(CO84/2)*Inflation_WACC_Taxes_Price!$C$24-MIN(CO83,SUM($C84:CN84)*Inflation_WACC_Taxes_Price!$C$24)</f>
        <v>0</v>
      </c>
      <c r="CP85" s="41">
        <f>-(CP84/2)*Inflation_WACC_Taxes_Price!$C$24-MIN(CP83,SUM($C84:CO84)*Inflation_WACC_Taxes_Price!$C$24)</f>
        <v>0</v>
      </c>
      <c r="CQ85" s="41">
        <f>-(CQ84/2)*Inflation_WACC_Taxes_Price!$C$24-MIN(CQ83,SUM($C84:CP84)*Inflation_WACC_Taxes_Price!$C$24)</f>
        <v>0</v>
      </c>
      <c r="CR85" s="41">
        <f>-(CR84/2)*Inflation_WACC_Taxes_Price!$C$24-MIN(CR83,SUM($C84:CQ84)*Inflation_WACC_Taxes_Price!$C$24)</f>
        <v>0</v>
      </c>
      <c r="CS85" s="41">
        <f>-(CS84/2)*Inflation_WACC_Taxes_Price!$C$24-MIN(CS83,SUM($C84:CR84)*Inflation_WACC_Taxes_Price!$C$24)</f>
        <v>0</v>
      </c>
      <c r="CT85" s="41">
        <f>-(CT84/2)*Inflation_WACC_Taxes_Price!$C$24-MIN(CT83,SUM($C84:CS84)*Inflation_WACC_Taxes_Price!$C$24)</f>
        <v>0</v>
      </c>
      <c r="CU85" s="41">
        <f>-(CU84/2)*Inflation_WACC_Taxes_Price!$C$24-MIN(CU83,SUM($C84:CT84)*Inflation_WACC_Taxes_Price!$C$24)</f>
        <v>0</v>
      </c>
      <c r="CV85" s="41">
        <f>-(CV84/2)*Inflation_WACC_Taxes_Price!$C$24-MIN(CV83,SUM($C84:CU84)*Inflation_WACC_Taxes_Price!$C$24)</f>
        <v>0</v>
      </c>
      <c r="CW85" s="41">
        <f>-(CW84/2)*Inflation_WACC_Taxes_Price!$C$24-MIN(CW83,SUM($C84:CV84)*Inflation_WACC_Taxes_Price!$C$24)</f>
        <v>0</v>
      </c>
      <c r="CX85" s="41">
        <f>-(CX84/2)*Inflation_WACC_Taxes_Price!$C$24-MIN(CX83,SUM($C84:CW84)*Inflation_WACC_Taxes_Price!$C$24)</f>
        <v>0</v>
      </c>
      <c r="CY85" s="41">
        <f>-(CY84/2)*Inflation_WACC_Taxes_Price!$C$24-MIN(CY83,SUM($C84:CX84)*Inflation_WACC_Taxes_Price!$C$24)</f>
        <v>0</v>
      </c>
      <c r="CZ85" s="41">
        <f>-(CZ84/2)*Inflation_WACC_Taxes_Price!$C$24-MIN(CZ83,SUM($C84:CY84)*Inflation_WACC_Taxes_Price!$C$24)</f>
        <v>0</v>
      </c>
      <c r="DA85" s="41">
        <f>-(DA84/2)*Inflation_WACC_Taxes_Price!$C$24-MIN(DA83,SUM($C84:CZ84)*Inflation_WACC_Taxes_Price!$C$24)</f>
        <v>0</v>
      </c>
      <c r="DB85" s="41">
        <f>-(DB84/2)*Inflation_WACC_Taxes_Price!$C$24-MIN(DB83,SUM($C84:DA84)*Inflation_WACC_Taxes_Price!$C$24)</f>
        <v>0</v>
      </c>
      <c r="DC85" s="41">
        <f>-(DC84/2)*Inflation_WACC_Taxes_Price!$C$24-MIN(DC83,SUM($C84:DB84)*Inflation_WACC_Taxes_Price!$C$24)</f>
        <v>0</v>
      </c>
    </row>
    <row r="86" spans="2:107" x14ac:dyDescent="0.35">
      <c r="B86" s="40" t="s">
        <v>107</v>
      </c>
      <c r="H86" s="41">
        <f>H83+H84+H85</f>
        <v>1784991.4353144432</v>
      </c>
      <c r="I86" s="41">
        <f>I83+I84+I85</f>
        <v>1784991.4353144432</v>
      </c>
      <c r="J86" s="41">
        <f t="shared" ref="J86" si="851">J83+J84+J85</f>
        <v>1784991.4353144432</v>
      </c>
      <c r="K86" s="41">
        <f t="shared" ref="K86" si="852">K83+K84+K85</f>
        <v>1784991.4353144432</v>
      </c>
      <c r="L86" s="41">
        <f t="shared" ref="L86" si="853">L83+L84+L85</f>
        <v>1784991.4353144432</v>
      </c>
      <c r="M86" s="41">
        <f t="shared" ref="M86" si="854">M83+M84+M85</f>
        <v>1784991.4353144432</v>
      </c>
      <c r="N86" s="41">
        <f t="shared" ref="N86" si="855">N83+N84+N85</f>
        <v>1784991.4353144432</v>
      </c>
      <c r="O86" s="41">
        <f t="shared" ref="O86" si="856">O83+O84+O85</f>
        <v>1784991.4353144432</v>
      </c>
      <c r="P86" s="41">
        <f t="shared" ref="P86" si="857">P83+P84+P85</f>
        <v>1784991.4353144432</v>
      </c>
      <c r="Q86" s="41">
        <f t="shared" ref="Q86" si="858">Q83+Q84+Q85</f>
        <v>1784991.4353144432</v>
      </c>
      <c r="R86" s="41">
        <f t="shared" ref="R86" si="859">R83+R84+R85</f>
        <v>1784991.4353144432</v>
      </c>
      <c r="S86" s="41">
        <f t="shared" ref="S86" si="860">S83+S84+S85</f>
        <v>1784991.4353144432</v>
      </c>
      <c r="T86" s="41">
        <f t="shared" ref="T86" si="861">T83+T84+T85</f>
        <v>1784991.4353144432</v>
      </c>
      <c r="U86" s="41">
        <f t="shared" ref="U86" si="862">U83+U84+U85</f>
        <v>1784991.4353144432</v>
      </c>
      <c r="V86" s="41">
        <f t="shared" ref="V86" si="863">V83+V84+V85</f>
        <v>1784991.4353144432</v>
      </c>
      <c r="W86" s="41">
        <f t="shared" ref="W86" si="864">W83+W84+W85</f>
        <v>1784991.4353144432</v>
      </c>
      <c r="X86" s="41">
        <f t="shared" ref="X86" si="865">X83+X84+X85</f>
        <v>1784991.4353144432</v>
      </c>
      <c r="Y86" s="41">
        <f t="shared" ref="Y86" si="866">Y83+Y84+Y85</f>
        <v>1784991.4353144432</v>
      </c>
      <c r="Z86" s="41">
        <f t="shared" ref="Z86" si="867">Z83+Z84+Z85</f>
        <v>1784991.4353144432</v>
      </c>
      <c r="AA86" s="41">
        <f t="shared" ref="AA86" si="868">AA83+AA84+AA85</f>
        <v>1784991.4353144432</v>
      </c>
      <c r="AB86" s="41">
        <f t="shared" ref="AB86" si="869">AB83+AB84+AB85</f>
        <v>1784991.4353144432</v>
      </c>
      <c r="AC86" s="41">
        <f t="shared" ref="AC86" si="870">AC83+AC84+AC85</f>
        <v>1784991.4353144432</v>
      </c>
      <c r="AD86" s="41">
        <f t="shared" ref="AD86" si="871">AD83+AD84+AD85</f>
        <v>1784991.4353144432</v>
      </c>
      <c r="AE86" s="41">
        <f t="shared" ref="AE86" si="872">AE83+AE84+AE85</f>
        <v>1784991.4353144432</v>
      </c>
      <c r="AF86" s="41">
        <f t="shared" ref="AF86" si="873">AF83+AF84+AF85</f>
        <v>1784991.4353144432</v>
      </c>
      <c r="AG86" s="41">
        <f t="shared" ref="AG86" si="874">AG83+AG84+AG85</f>
        <v>1784991.4353144432</v>
      </c>
      <c r="AH86" s="41">
        <f t="shared" ref="AH86" si="875">AH83+AH84+AH85</f>
        <v>1784991.4353144432</v>
      </c>
      <c r="AI86" s="41">
        <f t="shared" ref="AI86" si="876">AI83+AI84+AI85</f>
        <v>1784991.4353144432</v>
      </c>
      <c r="AJ86" s="41">
        <f t="shared" ref="AJ86" si="877">AJ83+AJ84+AJ85</f>
        <v>1784991.4353144432</v>
      </c>
      <c r="AK86" s="41">
        <f t="shared" ref="AK86" si="878">AK83+AK84+AK85</f>
        <v>1784991.4353144432</v>
      </c>
      <c r="AL86" s="41">
        <f t="shared" ref="AL86" si="879">AL83+AL84+AL85</f>
        <v>1784991.4353144432</v>
      </c>
      <c r="AM86" s="41">
        <f t="shared" ref="AM86" si="880">AM83+AM84+AM85</f>
        <v>1784991.4353144432</v>
      </c>
      <c r="AN86" s="41">
        <f t="shared" ref="AN86" si="881">AN83+AN84+AN85</f>
        <v>1784991.4353144432</v>
      </c>
      <c r="AO86" s="41">
        <f t="shared" ref="AO86" si="882">AO83+AO84+AO85</f>
        <v>1784991.4353144432</v>
      </c>
      <c r="AP86" s="41">
        <f t="shared" ref="AP86" si="883">AP83+AP84+AP85</f>
        <v>1784991.4353144432</v>
      </c>
      <c r="AQ86" s="41">
        <f t="shared" ref="AQ86" si="884">AQ83+AQ84+AQ85</f>
        <v>1784991.4353144432</v>
      </c>
      <c r="AR86" s="41">
        <f t="shared" ref="AR86" si="885">AR83+AR84+AR85</f>
        <v>1784991.4353144432</v>
      </c>
      <c r="AS86" s="41">
        <f t="shared" ref="AS86" si="886">AS83+AS84+AS85</f>
        <v>1784991.4353144432</v>
      </c>
      <c r="AT86" s="41">
        <f t="shared" ref="AT86" si="887">AT83+AT84+AT85</f>
        <v>1784991.4353144432</v>
      </c>
      <c r="AU86" s="41">
        <f t="shared" ref="AU86" si="888">AU83+AU84+AU85</f>
        <v>1784991.4353144432</v>
      </c>
      <c r="AV86" s="41">
        <f t="shared" ref="AV86" si="889">AV83+AV84+AV85</f>
        <v>1784991.4353144432</v>
      </c>
      <c r="AW86" s="41">
        <f t="shared" ref="AW86" si="890">AW83+AW84+AW85</f>
        <v>1784991.4353144432</v>
      </c>
      <c r="AX86" s="41">
        <f t="shared" ref="AX86" si="891">AX83+AX84+AX85</f>
        <v>1784991.4353144432</v>
      </c>
      <c r="AY86" s="41">
        <f t="shared" ref="AY86" si="892">AY83+AY84+AY85</f>
        <v>1784991.4353144432</v>
      </c>
      <c r="AZ86" s="41">
        <f t="shared" ref="AZ86" si="893">AZ83+AZ84+AZ85</f>
        <v>1784991.4353144432</v>
      </c>
      <c r="BA86" s="41">
        <f t="shared" ref="BA86" si="894">BA83+BA84+BA85</f>
        <v>1784991.4353144432</v>
      </c>
      <c r="BB86" s="41">
        <f t="shared" ref="BB86" si="895">BB83+BB84+BB85</f>
        <v>0</v>
      </c>
      <c r="BC86" s="41">
        <f t="shared" ref="BC86" si="896">BC83+BC84+BC85</f>
        <v>0</v>
      </c>
      <c r="BD86" s="41">
        <f t="shared" ref="BD86" si="897">BD83+BD84+BD85</f>
        <v>0</v>
      </c>
      <c r="BE86" s="41">
        <f t="shared" ref="BE86" si="898">BE83+BE84+BE85</f>
        <v>0</v>
      </c>
      <c r="BF86" s="41">
        <f t="shared" ref="BF86" si="899">BF83+BF84+BF85</f>
        <v>0</v>
      </c>
      <c r="BG86" s="41">
        <f t="shared" ref="BG86" si="900">BG83+BG84+BG85</f>
        <v>0</v>
      </c>
      <c r="BH86" s="41">
        <f t="shared" ref="BH86" si="901">BH83+BH84+BH85</f>
        <v>0</v>
      </c>
      <c r="BI86" s="41">
        <f t="shared" ref="BI86" si="902">BI83+BI84+BI85</f>
        <v>0</v>
      </c>
      <c r="BJ86" s="41">
        <f t="shared" ref="BJ86" si="903">BJ83+BJ84+BJ85</f>
        <v>0</v>
      </c>
      <c r="BK86" s="41">
        <f t="shared" ref="BK86" si="904">BK83+BK84+BK85</f>
        <v>0</v>
      </c>
      <c r="BL86" s="41">
        <f t="shared" ref="BL86" si="905">BL83+BL84+BL85</f>
        <v>0</v>
      </c>
      <c r="BM86" s="41">
        <f t="shared" ref="BM86" si="906">BM83+BM84+BM85</f>
        <v>0</v>
      </c>
      <c r="BN86" s="41">
        <f t="shared" ref="BN86" si="907">BN83+BN84+BN85</f>
        <v>0</v>
      </c>
      <c r="BO86" s="41">
        <f t="shared" ref="BO86" si="908">BO83+BO84+BO85</f>
        <v>0</v>
      </c>
      <c r="BP86" s="41">
        <f t="shared" ref="BP86" si="909">BP83+BP84+BP85</f>
        <v>0</v>
      </c>
      <c r="BQ86" s="41">
        <f t="shared" ref="BQ86" si="910">BQ83+BQ84+BQ85</f>
        <v>0</v>
      </c>
      <c r="BR86" s="41">
        <f t="shared" ref="BR86" si="911">BR83+BR84+BR85</f>
        <v>0</v>
      </c>
      <c r="BS86" s="41">
        <f t="shared" ref="BS86" si="912">BS83+BS84+BS85</f>
        <v>0</v>
      </c>
      <c r="BT86" s="41">
        <f t="shared" ref="BT86" si="913">BT83+BT84+BT85</f>
        <v>0</v>
      </c>
      <c r="BU86" s="41">
        <f t="shared" ref="BU86" si="914">BU83+BU84+BU85</f>
        <v>0</v>
      </c>
      <c r="BV86" s="41">
        <f t="shared" ref="BV86" si="915">BV83+BV84+BV85</f>
        <v>0</v>
      </c>
      <c r="BW86" s="41">
        <f t="shared" ref="BW86" si="916">BW83+BW84+BW85</f>
        <v>0</v>
      </c>
      <c r="BX86" s="41">
        <f t="shared" ref="BX86" si="917">BX83+BX84+BX85</f>
        <v>0</v>
      </c>
      <c r="BY86" s="41">
        <f t="shared" ref="BY86" si="918">BY83+BY84+BY85</f>
        <v>0</v>
      </c>
      <c r="BZ86" s="41">
        <f t="shared" ref="BZ86" si="919">BZ83+BZ84+BZ85</f>
        <v>0</v>
      </c>
      <c r="CA86" s="41">
        <f t="shared" ref="CA86" si="920">CA83+CA84+CA85</f>
        <v>0</v>
      </c>
      <c r="CB86" s="41">
        <f t="shared" ref="CB86" si="921">CB83+CB84+CB85</f>
        <v>0</v>
      </c>
      <c r="CC86" s="41">
        <f t="shared" ref="CC86" si="922">CC83+CC84+CC85</f>
        <v>0</v>
      </c>
      <c r="CD86" s="41">
        <f t="shared" ref="CD86" si="923">CD83+CD84+CD85</f>
        <v>0</v>
      </c>
      <c r="CE86" s="41">
        <f t="shared" ref="CE86" si="924">CE83+CE84+CE85</f>
        <v>0</v>
      </c>
      <c r="CF86" s="41">
        <f t="shared" ref="CF86" si="925">CF83+CF84+CF85</f>
        <v>0</v>
      </c>
      <c r="CG86" s="41">
        <f t="shared" ref="CG86" si="926">CG83+CG84+CG85</f>
        <v>0</v>
      </c>
      <c r="CH86" s="41">
        <f t="shared" ref="CH86" si="927">CH83+CH84+CH85</f>
        <v>0</v>
      </c>
      <c r="CI86" s="41">
        <f t="shared" ref="CI86" si="928">CI83+CI84+CI85</f>
        <v>0</v>
      </c>
      <c r="CJ86" s="41">
        <f t="shared" ref="CJ86" si="929">CJ83+CJ84+CJ85</f>
        <v>0</v>
      </c>
      <c r="CK86" s="41">
        <f t="shared" ref="CK86" si="930">CK83+CK84+CK85</f>
        <v>0</v>
      </c>
      <c r="CL86" s="41">
        <f t="shared" ref="CL86" si="931">CL83+CL84+CL85</f>
        <v>0</v>
      </c>
      <c r="CM86" s="41">
        <f t="shared" ref="CM86" si="932">CM83+CM84+CM85</f>
        <v>0</v>
      </c>
      <c r="CN86" s="41">
        <f t="shared" ref="CN86" si="933">CN83+CN84+CN85</f>
        <v>0</v>
      </c>
      <c r="CO86" s="41">
        <f t="shared" ref="CO86" si="934">CO83+CO84+CO85</f>
        <v>0</v>
      </c>
      <c r="CP86" s="41">
        <f t="shared" ref="CP86" si="935">CP83+CP84+CP85</f>
        <v>0</v>
      </c>
      <c r="CQ86" s="41">
        <f t="shared" ref="CQ86" si="936">CQ83+CQ84+CQ85</f>
        <v>0</v>
      </c>
      <c r="CR86" s="41">
        <f t="shared" ref="CR86" si="937">CR83+CR84+CR85</f>
        <v>0</v>
      </c>
      <c r="CS86" s="41">
        <f t="shared" ref="CS86" si="938">CS83+CS84+CS85</f>
        <v>0</v>
      </c>
      <c r="CT86" s="41">
        <f t="shared" ref="CT86" si="939">CT83+CT84+CT85</f>
        <v>0</v>
      </c>
      <c r="CU86" s="41">
        <f t="shared" ref="CU86" si="940">CU83+CU84+CU85</f>
        <v>0</v>
      </c>
      <c r="CV86" s="41">
        <f t="shared" ref="CV86" si="941">CV83+CV84+CV85</f>
        <v>0</v>
      </c>
      <c r="CW86" s="41">
        <f t="shared" ref="CW86" si="942">CW83+CW84+CW85</f>
        <v>0</v>
      </c>
      <c r="CX86" s="41">
        <f t="shared" ref="CX86" si="943">CX83+CX84+CX85</f>
        <v>0</v>
      </c>
      <c r="CY86" s="41">
        <f t="shared" ref="CY86" si="944">CY83+CY84+CY85</f>
        <v>0</v>
      </c>
      <c r="CZ86" s="41">
        <f t="shared" ref="CZ86" si="945">CZ83+CZ84+CZ85</f>
        <v>0</v>
      </c>
      <c r="DA86" s="41">
        <f t="shared" ref="DA86" si="946">DA83+DA84+DA85</f>
        <v>0</v>
      </c>
      <c r="DB86" s="41">
        <f t="shared" ref="DB86" si="947">DB83+DB84+DB85</f>
        <v>0</v>
      </c>
      <c r="DC86" s="41">
        <f t="shared" ref="DC86" si="948">DC83+DC84+DC85</f>
        <v>0</v>
      </c>
    </row>
    <row r="87" spans="2:107" x14ac:dyDescent="0.35">
      <c r="B87" s="40"/>
    </row>
    <row r="88" spans="2:107" s="48" customFormat="1" x14ac:dyDescent="0.35">
      <c r="B88" s="47" t="s">
        <v>128</v>
      </c>
    </row>
    <row r="89" spans="2:107" x14ac:dyDescent="0.35">
      <c r="B89" s="40" t="str">
        <f>Station_Lines_CAPEX_OPEX!B108</f>
        <v>Nebo TS</v>
      </c>
      <c r="H89" s="46">
        <f>Station_Lines_CAPEX_OPEX!H108</f>
        <v>0</v>
      </c>
      <c r="I89" s="46">
        <f>Station_Lines_CAPEX_OPEX!I108</f>
        <v>55667647.340437047</v>
      </c>
      <c r="J89" s="46">
        <f>Station_Lines_CAPEX_OPEX!J108</f>
        <v>0</v>
      </c>
      <c r="K89" s="46">
        <f>Station_Lines_CAPEX_OPEX!K108</f>
        <v>0</v>
      </c>
      <c r="L89" s="46">
        <f>Station_Lines_CAPEX_OPEX!L108</f>
        <v>0</v>
      </c>
      <c r="M89" s="46">
        <f>Station_Lines_CAPEX_OPEX!M108</f>
        <v>0</v>
      </c>
      <c r="N89" s="46">
        <f>Station_Lines_CAPEX_OPEX!N108</f>
        <v>0</v>
      </c>
      <c r="O89" s="46">
        <f>Station_Lines_CAPEX_OPEX!O108</f>
        <v>0</v>
      </c>
      <c r="P89" s="46">
        <f>Station_Lines_CAPEX_OPEX!P108</f>
        <v>0</v>
      </c>
    </row>
    <row r="90" spans="2:107" x14ac:dyDescent="0.35">
      <c r="B90" s="40" t="str">
        <f>Station_Lines_CAPEX_OPEX!B109</f>
        <v>Newton TS</v>
      </c>
      <c r="H90" s="46">
        <f>Station_Lines_CAPEX_OPEX!H109</f>
        <v>0</v>
      </c>
      <c r="I90" s="46">
        <f>Station_Lines_CAPEX_OPEX!I109</f>
        <v>0</v>
      </c>
      <c r="J90" s="46">
        <f>Station_Lines_CAPEX_OPEX!J109</f>
        <v>0</v>
      </c>
      <c r="K90" s="46">
        <f>Station_Lines_CAPEX_OPEX!K109</f>
        <v>24942558.269881044</v>
      </c>
      <c r="L90" s="46">
        <f>Station_Lines_CAPEX_OPEX!L109</f>
        <v>0</v>
      </c>
      <c r="M90" s="46">
        <f>Station_Lines_CAPEX_OPEX!M109</f>
        <v>0</v>
      </c>
      <c r="N90" s="46">
        <f>Station_Lines_CAPEX_OPEX!N109</f>
        <v>0</v>
      </c>
      <c r="O90" s="46">
        <f>Station_Lines_CAPEX_OPEX!O109</f>
        <v>0</v>
      </c>
      <c r="P90" s="46">
        <f>Station_Lines_CAPEX_OPEX!P109</f>
        <v>0</v>
      </c>
    </row>
    <row r="91" spans="2:107" x14ac:dyDescent="0.35">
      <c r="B91" s="40" t="str">
        <f>Station_Lines_CAPEX_OPEX!B110</f>
        <v>Melbourne MS</v>
      </c>
      <c r="H91" s="46">
        <f>Station_Lines_CAPEX_OPEX!H110</f>
        <v>0</v>
      </c>
      <c r="I91" s="46">
        <f>Station_Lines_CAPEX_OPEX!I110</f>
        <v>0</v>
      </c>
      <c r="J91" s="46">
        <f>Station_Lines_CAPEX_OPEX!J110</f>
        <v>8720358.8403320685</v>
      </c>
      <c r="K91" s="46">
        <f>Station_Lines_CAPEX_OPEX!K110</f>
        <v>0</v>
      </c>
      <c r="L91" s="46">
        <f>Station_Lines_CAPEX_OPEX!L110</f>
        <v>0</v>
      </c>
      <c r="M91" s="46">
        <f>Station_Lines_CAPEX_OPEX!M110</f>
        <v>0</v>
      </c>
      <c r="N91" s="46">
        <f>Station_Lines_CAPEX_OPEX!N110</f>
        <v>0</v>
      </c>
      <c r="O91" s="46">
        <f>Station_Lines_CAPEX_OPEX!O110</f>
        <v>0</v>
      </c>
      <c r="P91" s="46">
        <f>Station_Lines_CAPEX_OPEX!P110</f>
        <v>0</v>
      </c>
    </row>
    <row r="92" spans="2:107" x14ac:dyDescent="0.35">
      <c r="B92" s="40" t="str">
        <f>Station_Lines_CAPEX_OPEX!B111</f>
        <v>Alliston MS</v>
      </c>
      <c r="H92" s="46">
        <f>Station_Lines_CAPEX_OPEX!H111</f>
        <v>0</v>
      </c>
      <c r="I92" s="46">
        <f>Station_Lines_CAPEX_OPEX!I111</f>
        <v>14798770.920167295</v>
      </c>
      <c r="J92" s="46">
        <f>Station_Lines_CAPEX_OPEX!J111</f>
        <v>0</v>
      </c>
      <c r="K92" s="46">
        <f>Station_Lines_CAPEX_OPEX!K111</f>
        <v>0</v>
      </c>
      <c r="L92" s="46">
        <f>Station_Lines_CAPEX_OPEX!L111</f>
        <v>0</v>
      </c>
      <c r="M92" s="46">
        <f>Station_Lines_CAPEX_OPEX!M111</f>
        <v>0</v>
      </c>
      <c r="N92" s="46">
        <f>Station_Lines_CAPEX_OPEX!N111</f>
        <v>0</v>
      </c>
      <c r="O92" s="46">
        <f>Station_Lines_CAPEX_OPEX!O111</f>
        <v>0</v>
      </c>
      <c r="P92" s="46">
        <f>Station_Lines_CAPEX_OPEX!P111</f>
        <v>0</v>
      </c>
    </row>
    <row r="93" spans="2:107" x14ac:dyDescent="0.35">
      <c r="B93" s="40" t="str">
        <f>Station_Lines_CAPEX_OPEX!B112</f>
        <v>Barrie MS</v>
      </c>
      <c r="H93" s="46">
        <f>Station_Lines_CAPEX_OPEX!H112</f>
        <v>0</v>
      </c>
      <c r="I93" s="46">
        <f>Station_Lines_CAPEX_OPEX!I112</f>
        <v>9722964.1604518797</v>
      </c>
      <c r="J93" s="46">
        <f>Station_Lines_CAPEX_OPEX!J112</f>
        <v>0</v>
      </c>
      <c r="K93" s="46">
        <f>Station_Lines_CAPEX_OPEX!K112</f>
        <v>0</v>
      </c>
      <c r="L93" s="46">
        <f>Station_Lines_CAPEX_OPEX!L112</f>
        <v>0</v>
      </c>
      <c r="M93" s="46">
        <f>Station_Lines_CAPEX_OPEX!M112</f>
        <v>0</v>
      </c>
      <c r="N93" s="46">
        <f>Station_Lines_CAPEX_OPEX!N112</f>
        <v>0</v>
      </c>
      <c r="O93" s="46">
        <f>Station_Lines_CAPEX_OPEX!O112</f>
        <v>0</v>
      </c>
      <c r="P93" s="46">
        <f>Station_Lines_CAPEX_OPEX!P112</f>
        <v>0</v>
      </c>
    </row>
    <row r="95" spans="2:107" x14ac:dyDescent="0.35">
      <c r="B95" t="str">
        <f>B$89</f>
        <v>Nebo TS</v>
      </c>
    </row>
    <row r="96" spans="2:107" x14ac:dyDescent="0.35">
      <c r="B96" s="40" t="s">
        <v>102</v>
      </c>
      <c r="H96" s="41">
        <f>C99</f>
        <v>0</v>
      </c>
      <c r="I96" s="41">
        <f>H99</f>
        <v>0</v>
      </c>
      <c r="J96" s="41">
        <f t="shared" ref="J96:BU96" si="949">I99</f>
        <v>51214235.553202085</v>
      </c>
      <c r="K96" s="41">
        <f t="shared" si="949"/>
        <v>47117096.708945915</v>
      </c>
      <c r="L96" s="41">
        <f t="shared" si="949"/>
        <v>43347728.972230241</v>
      </c>
      <c r="M96" s="41">
        <f t="shared" si="949"/>
        <v>39879910.654451825</v>
      </c>
      <c r="N96" s="41">
        <f t="shared" si="949"/>
        <v>36689517.802095681</v>
      </c>
      <c r="O96" s="41">
        <f t="shared" si="949"/>
        <v>33754356.377928026</v>
      </c>
      <c r="P96" s="41">
        <f t="shared" si="949"/>
        <v>31054007.867693782</v>
      </c>
      <c r="Q96" s="41">
        <f t="shared" si="949"/>
        <v>28569687.238278277</v>
      </c>
      <c r="R96" s="41">
        <f t="shared" si="949"/>
        <v>26284112.259216014</v>
      </c>
      <c r="S96" s="41">
        <f t="shared" si="949"/>
        <v>24181383.278478734</v>
      </c>
      <c r="T96" s="41">
        <f t="shared" si="949"/>
        <v>22246872.616200436</v>
      </c>
      <c r="U96" s="41">
        <f t="shared" si="949"/>
        <v>20467122.806904402</v>
      </c>
      <c r="V96" s="41">
        <f t="shared" si="949"/>
        <v>18829752.982352048</v>
      </c>
      <c r="W96" s="41">
        <f t="shared" si="949"/>
        <v>17323372.743763883</v>
      </c>
      <c r="X96" s="41">
        <f t="shared" si="949"/>
        <v>15937502.924262771</v>
      </c>
      <c r="Y96" s="41">
        <f t="shared" si="949"/>
        <v>14662502.690321749</v>
      </c>
      <c r="Z96" s="41">
        <f t="shared" si="949"/>
        <v>13489502.47509601</v>
      </c>
      <c r="AA96" s="41">
        <f t="shared" si="949"/>
        <v>12410342.277088329</v>
      </c>
      <c r="AB96" s="41">
        <f t="shared" si="949"/>
        <v>11417514.894921264</v>
      </c>
      <c r="AC96" s="41">
        <f t="shared" si="949"/>
        <v>10504113.703327563</v>
      </c>
      <c r="AD96" s="41">
        <f t="shared" si="949"/>
        <v>9663784.6070613582</v>
      </c>
      <c r="AE96" s="41">
        <f t="shared" si="949"/>
        <v>8890681.8384964503</v>
      </c>
      <c r="AF96" s="41">
        <f t="shared" si="949"/>
        <v>8179427.2914167345</v>
      </c>
      <c r="AG96" s="41">
        <f t="shared" si="949"/>
        <v>7525073.1081033954</v>
      </c>
      <c r="AH96" s="41">
        <f t="shared" si="949"/>
        <v>6923067.2594551239</v>
      </c>
      <c r="AI96" s="41">
        <f t="shared" si="949"/>
        <v>6369221.8786987141</v>
      </c>
      <c r="AJ96" s="41">
        <f t="shared" si="949"/>
        <v>5859684.1284028171</v>
      </c>
      <c r="AK96" s="41">
        <f t="shared" si="949"/>
        <v>5390909.398130592</v>
      </c>
      <c r="AL96" s="41">
        <f t="shared" si="949"/>
        <v>4959636.6462801443</v>
      </c>
      <c r="AM96" s="41">
        <f t="shared" si="949"/>
        <v>4562865.7145777326</v>
      </c>
      <c r="AN96" s="41">
        <f t="shared" si="949"/>
        <v>4197836.4574115137</v>
      </c>
      <c r="AO96" s="41">
        <f t="shared" si="949"/>
        <v>3862009.5408185925</v>
      </c>
      <c r="AP96" s="41">
        <f t="shared" si="949"/>
        <v>3553048.7775531053</v>
      </c>
      <c r="AQ96" s="41">
        <f t="shared" si="949"/>
        <v>3268804.8753488567</v>
      </c>
      <c r="AR96" s="41">
        <f t="shared" si="949"/>
        <v>3007300.4853209481</v>
      </c>
      <c r="AS96" s="41">
        <f t="shared" si="949"/>
        <v>2766716.4464952722</v>
      </c>
      <c r="AT96" s="41">
        <f t="shared" si="949"/>
        <v>2545379.1307756505</v>
      </c>
      <c r="AU96" s="41">
        <f t="shared" si="949"/>
        <v>2341748.8003135985</v>
      </c>
      <c r="AV96" s="41">
        <f t="shared" si="949"/>
        <v>2154408.8962885104</v>
      </c>
      <c r="AW96" s="41">
        <f t="shared" si="949"/>
        <v>1982056.1845854295</v>
      </c>
      <c r="AX96" s="41">
        <f t="shared" si="949"/>
        <v>1823491.6898185951</v>
      </c>
      <c r="AY96" s="41">
        <f t="shared" si="949"/>
        <v>1677612.3546331075</v>
      </c>
      <c r="AZ96" s="41">
        <f t="shared" si="949"/>
        <v>1543403.366262459</v>
      </c>
      <c r="BA96" s="41">
        <f t="shared" si="949"/>
        <v>1419931.0969614622</v>
      </c>
      <c r="BB96" s="41">
        <f t="shared" si="949"/>
        <v>1306336.6092045452</v>
      </c>
      <c r="BC96" s="41">
        <f t="shared" si="949"/>
        <v>0</v>
      </c>
      <c r="BD96" s="41">
        <f t="shared" si="949"/>
        <v>0</v>
      </c>
      <c r="BE96" s="41">
        <f t="shared" si="949"/>
        <v>0</v>
      </c>
      <c r="BF96" s="41">
        <f t="shared" si="949"/>
        <v>0</v>
      </c>
      <c r="BG96" s="41">
        <f t="shared" si="949"/>
        <v>0</v>
      </c>
      <c r="BH96" s="41">
        <f t="shared" si="949"/>
        <v>0</v>
      </c>
      <c r="BI96" s="41">
        <f t="shared" si="949"/>
        <v>0</v>
      </c>
      <c r="BJ96" s="41">
        <f t="shared" si="949"/>
        <v>0</v>
      </c>
      <c r="BK96" s="41">
        <f t="shared" si="949"/>
        <v>0</v>
      </c>
      <c r="BL96" s="41">
        <f t="shared" si="949"/>
        <v>0</v>
      </c>
      <c r="BM96" s="41">
        <f t="shared" si="949"/>
        <v>0</v>
      </c>
      <c r="BN96" s="41">
        <f t="shared" si="949"/>
        <v>0</v>
      </c>
      <c r="BO96" s="41">
        <f t="shared" si="949"/>
        <v>0</v>
      </c>
      <c r="BP96" s="41">
        <f t="shared" si="949"/>
        <v>0</v>
      </c>
      <c r="BQ96" s="41">
        <f t="shared" si="949"/>
        <v>0</v>
      </c>
      <c r="BR96" s="41">
        <f t="shared" si="949"/>
        <v>0</v>
      </c>
      <c r="BS96" s="41">
        <f t="shared" si="949"/>
        <v>0</v>
      </c>
      <c r="BT96" s="41">
        <f t="shared" si="949"/>
        <v>0</v>
      </c>
      <c r="BU96" s="41">
        <f t="shared" si="949"/>
        <v>0</v>
      </c>
      <c r="BV96" s="41">
        <f t="shared" ref="BV96:DC96" si="950">BU99</f>
        <v>0</v>
      </c>
      <c r="BW96" s="41">
        <f t="shared" si="950"/>
        <v>0</v>
      </c>
      <c r="BX96" s="41">
        <f t="shared" si="950"/>
        <v>0</v>
      </c>
      <c r="BY96" s="41">
        <f t="shared" si="950"/>
        <v>0</v>
      </c>
      <c r="BZ96" s="41">
        <f t="shared" si="950"/>
        <v>0</v>
      </c>
      <c r="CA96" s="41">
        <f t="shared" si="950"/>
        <v>0</v>
      </c>
      <c r="CB96" s="41">
        <f t="shared" si="950"/>
        <v>0</v>
      </c>
      <c r="CC96" s="41">
        <f t="shared" si="950"/>
        <v>0</v>
      </c>
      <c r="CD96" s="41">
        <f t="shared" si="950"/>
        <v>0</v>
      </c>
      <c r="CE96" s="41">
        <f t="shared" si="950"/>
        <v>0</v>
      </c>
      <c r="CF96" s="41">
        <f t="shared" si="950"/>
        <v>0</v>
      </c>
      <c r="CG96" s="41">
        <f t="shared" si="950"/>
        <v>0</v>
      </c>
      <c r="CH96" s="41">
        <f t="shared" si="950"/>
        <v>0</v>
      </c>
      <c r="CI96" s="41">
        <f t="shared" si="950"/>
        <v>0</v>
      </c>
      <c r="CJ96" s="41">
        <f t="shared" si="950"/>
        <v>0</v>
      </c>
      <c r="CK96" s="41">
        <f t="shared" si="950"/>
        <v>0</v>
      </c>
      <c r="CL96" s="41">
        <f t="shared" si="950"/>
        <v>0</v>
      </c>
      <c r="CM96" s="41">
        <f t="shared" si="950"/>
        <v>0</v>
      </c>
      <c r="CN96" s="41">
        <f t="shared" si="950"/>
        <v>0</v>
      </c>
      <c r="CO96" s="41">
        <f t="shared" si="950"/>
        <v>0</v>
      </c>
      <c r="CP96" s="41">
        <f t="shared" si="950"/>
        <v>0</v>
      </c>
      <c r="CQ96" s="41">
        <f t="shared" si="950"/>
        <v>0</v>
      </c>
      <c r="CR96" s="41">
        <f t="shared" si="950"/>
        <v>0</v>
      </c>
      <c r="CS96" s="41">
        <f t="shared" si="950"/>
        <v>0</v>
      </c>
      <c r="CT96" s="41">
        <f t="shared" si="950"/>
        <v>0</v>
      </c>
      <c r="CU96" s="41">
        <f t="shared" si="950"/>
        <v>0</v>
      </c>
      <c r="CV96" s="41">
        <f t="shared" si="950"/>
        <v>0</v>
      </c>
      <c r="CW96" s="41">
        <f t="shared" si="950"/>
        <v>0</v>
      </c>
      <c r="CX96" s="41">
        <f t="shared" si="950"/>
        <v>0</v>
      </c>
      <c r="CY96" s="41">
        <f t="shared" si="950"/>
        <v>0</v>
      </c>
      <c r="CZ96" s="41">
        <f t="shared" si="950"/>
        <v>0</v>
      </c>
      <c r="DA96" s="41">
        <f t="shared" si="950"/>
        <v>0</v>
      </c>
      <c r="DB96" s="41">
        <f t="shared" si="950"/>
        <v>0</v>
      </c>
      <c r="DC96" s="41">
        <f t="shared" si="950"/>
        <v>0</v>
      </c>
    </row>
    <row r="97" spans="2:107" x14ac:dyDescent="0.35">
      <c r="B97" s="40" t="s">
        <v>111</v>
      </c>
      <c r="H97" s="41">
        <f>H$89</f>
        <v>0</v>
      </c>
      <c r="I97" s="41">
        <f t="shared" ref="I97:BT97" si="951">I$89</f>
        <v>55667647.340437047</v>
      </c>
      <c r="J97" s="41">
        <f t="shared" si="951"/>
        <v>0</v>
      </c>
      <c r="K97" s="41">
        <f t="shared" si="951"/>
        <v>0</v>
      </c>
      <c r="L97" s="41">
        <f t="shared" si="951"/>
        <v>0</v>
      </c>
      <c r="M97" s="41">
        <f t="shared" si="951"/>
        <v>0</v>
      </c>
      <c r="N97" s="41">
        <f t="shared" si="951"/>
        <v>0</v>
      </c>
      <c r="O97" s="41">
        <f t="shared" si="951"/>
        <v>0</v>
      </c>
      <c r="P97" s="41">
        <f t="shared" si="951"/>
        <v>0</v>
      </c>
      <c r="Q97" s="41">
        <f t="shared" si="951"/>
        <v>0</v>
      </c>
      <c r="R97" s="41">
        <f t="shared" si="951"/>
        <v>0</v>
      </c>
      <c r="S97" s="41">
        <f t="shared" si="951"/>
        <v>0</v>
      </c>
      <c r="T97" s="41">
        <f t="shared" si="951"/>
        <v>0</v>
      </c>
      <c r="U97" s="41">
        <f t="shared" si="951"/>
        <v>0</v>
      </c>
      <c r="V97" s="41">
        <f t="shared" si="951"/>
        <v>0</v>
      </c>
      <c r="W97" s="41">
        <f t="shared" si="951"/>
        <v>0</v>
      </c>
      <c r="X97" s="41">
        <f t="shared" si="951"/>
        <v>0</v>
      </c>
      <c r="Y97" s="41">
        <f t="shared" si="951"/>
        <v>0</v>
      </c>
      <c r="Z97" s="41">
        <f t="shared" si="951"/>
        <v>0</v>
      </c>
      <c r="AA97" s="41">
        <f t="shared" si="951"/>
        <v>0</v>
      </c>
      <c r="AB97" s="41">
        <f t="shared" si="951"/>
        <v>0</v>
      </c>
      <c r="AC97" s="41">
        <f t="shared" si="951"/>
        <v>0</v>
      </c>
      <c r="AD97" s="41">
        <f t="shared" si="951"/>
        <v>0</v>
      </c>
      <c r="AE97" s="41">
        <f t="shared" si="951"/>
        <v>0</v>
      </c>
      <c r="AF97" s="41">
        <f t="shared" si="951"/>
        <v>0</v>
      </c>
      <c r="AG97" s="41">
        <f t="shared" si="951"/>
        <v>0</v>
      </c>
      <c r="AH97" s="41">
        <f t="shared" si="951"/>
        <v>0</v>
      </c>
      <c r="AI97" s="41">
        <f t="shared" si="951"/>
        <v>0</v>
      </c>
      <c r="AJ97" s="41">
        <f t="shared" si="951"/>
        <v>0</v>
      </c>
      <c r="AK97" s="41">
        <f t="shared" si="951"/>
        <v>0</v>
      </c>
      <c r="AL97" s="41">
        <f t="shared" si="951"/>
        <v>0</v>
      </c>
      <c r="AM97" s="41">
        <f t="shared" si="951"/>
        <v>0</v>
      </c>
      <c r="AN97" s="41">
        <f t="shared" si="951"/>
        <v>0</v>
      </c>
      <c r="AO97" s="41">
        <f t="shared" si="951"/>
        <v>0</v>
      </c>
      <c r="AP97" s="41">
        <f t="shared" si="951"/>
        <v>0</v>
      </c>
      <c r="AQ97" s="41">
        <f t="shared" si="951"/>
        <v>0</v>
      </c>
      <c r="AR97" s="41">
        <f t="shared" si="951"/>
        <v>0</v>
      </c>
      <c r="AS97" s="41">
        <f t="shared" si="951"/>
        <v>0</v>
      </c>
      <c r="AT97" s="41">
        <f t="shared" si="951"/>
        <v>0</v>
      </c>
      <c r="AU97" s="41">
        <f t="shared" si="951"/>
        <v>0</v>
      </c>
      <c r="AV97" s="41">
        <f t="shared" si="951"/>
        <v>0</v>
      </c>
      <c r="AW97" s="41">
        <f t="shared" si="951"/>
        <v>0</v>
      </c>
      <c r="AX97" s="41">
        <f t="shared" si="951"/>
        <v>0</v>
      </c>
      <c r="AY97" s="41">
        <f t="shared" si="951"/>
        <v>0</v>
      </c>
      <c r="AZ97" s="41">
        <f t="shared" si="951"/>
        <v>0</v>
      </c>
      <c r="BA97" s="41">
        <f t="shared" si="951"/>
        <v>0</v>
      </c>
      <c r="BB97" s="41">
        <f t="shared" si="951"/>
        <v>0</v>
      </c>
      <c r="BC97" s="41">
        <f t="shared" si="951"/>
        <v>0</v>
      </c>
      <c r="BD97" s="41">
        <f t="shared" si="951"/>
        <v>0</v>
      </c>
      <c r="BE97" s="41">
        <f t="shared" si="951"/>
        <v>0</v>
      </c>
      <c r="BF97" s="41">
        <f t="shared" si="951"/>
        <v>0</v>
      </c>
      <c r="BG97" s="41">
        <f t="shared" si="951"/>
        <v>0</v>
      </c>
      <c r="BH97" s="41">
        <f t="shared" si="951"/>
        <v>0</v>
      </c>
      <c r="BI97" s="41">
        <f t="shared" si="951"/>
        <v>0</v>
      </c>
      <c r="BJ97" s="41">
        <f t="shared" si="951"/>
        <v>0</v>
      </c>
      <c r="BK97" s="41">
        <f t="shared" si="951"/>
        <v>0</v>
      </c>
      <c r="BL97" s="41">
        <f t="shared" si="951"/>
        <v>0</v>
      </c>
      <c r="BM97" s="41">
        <f t="shared" si="951"/>
        <v>0</v>
      </c>
      <c r="BN97" s="41">
        <f t="shared" si="951"/>
        <v>0</v>
      </c>
      <c r="BO97" s="41">
        <f t="shared" si="951"/>
        <v>0</v>
      </c>
      <c r="BP97" s="41">
        <f t="shared" si="951"/>
        <v>0</v>
      </c>
      <c r="BQ97" s="41">
        <f t="shared" si="951"/>
        <v>0</v>
      </c>
      <c r="BR97" s="41">
        <f t="shared" si="951"/>
        <v>0</v>
      </c>
      <c r="BS97" s="41">
        <f t="shared" si="951"/>
        <v>0</v>
      </c>
      <c r="BT97" s="41">
        <f t="shared" si="951"/>
        <v>0</v>
      </c>
      <c r="BU97" s="41">
        <f t="shared" ref="BU97:DC97" si="952">BU$89</f>
        <v>0</v>
      </c>
      <c r="BV97" s="41">
        <f t="shared" si="952"/>
        <v>0</v>
      </c>
      <c r="BW97" s="41">
        <f t="shared" si="952"/>
        <v>0</v>
      </c>
      <c r="BX97" s="41">
        <f t="shared" si="952"/>
        <v>0</v>
      </c>
      <c r="BY97" s="41">
        <f t="shared" si="952"/>
        <v>0</v>
      </c>
      <c r="BZ97" s="41">
        <f t="shared" si="952"/>
        <v>0</v>
      </c>
      <c r="CA97" s="41">
        <f t="shared" si="952"/>
        <v>0</v>
      </c>
      <c r="CB97" s="41">
        <f t="shared" si="952"/>
        <v>0</v>
      </c>
      <c r="CC97" s="41">
        <f t="shared" si="952"/>
        <v>0</v>
      </c>
      <c r="CD97" s="41">
        <f t="shared" si="952"/>
        <v>0</v>
      </c>
      <c r="CE97" s="41">
        <f t="shared" si="952"/>
        <v>0</v>
      </c>
      <c r="CF97" s="41">
        <f t="shared" si="952"/>
        <v>0</v>
      </c>
      <c r="CG97" s="41">
        <f t="shared" si="952"/>
        <v>0</v>
      </c>
      <c r="CH97" s="41">
        <f t="shared" si="952"/>
        <v>0</v>
      </c>
      <c r="CI97" s="41">
        <f t="shared" si="952"/>
        <v>0</v>
      </c>
      <c r="CJ97" s="41">
        <f t="shared" si="952"/>
        <v>0</v>
      </c>
      <c r="CK97" s="41">
        <f t="shared" si="952"/>
        <v>0</v>
      </c>
      <c r="CL97" s="41">
        <f t="shared" si="952"/>
        <v>0</v>
      </c>
      <c r="CM97" s="41">
        <f t="shared" si="952"/>
        <v>0</v>
      </c>
      <c r="CN97" s="41">
        <f t="shared" si="952"/>
        <v>0</v>
      </c>
      <c r="CO97" s="41">
        <f t="shared" si="952"/>
        <v>0</v>
      </c>
      <c r="CP97" s="41">
        <f t="shared" si="952"/>
        <v>0</v>
      </c>
      <c r="CQ97" s="41">
        <f t="shared" si="952"/>
        <v>0</v>
      </c>
      <c r="CR97" s="41">
        <f t="shared" si="952"/>
        <v>0</v>
      </c>
      <c r="CS97" s="41">
        <f t="shared" si="952"/>
        <v>0</v>
      </c>
      <c r="CT97" s="41">
        <f t="shared" si="952"/>
        <v>0</v>
      </c>
      <c r="CU97" s="41">
        <f t="shared" si="952"/>
        <v>0</v>
      </c>
      <c r="CV97" s="41">
        <f t="shared" si="952"/>
        <v>0</v>
      </c>
      <c r="CW97" s="41">
        <f t="shared" si="952"/>
        <v>0</v>
      </c>
      <c r="CX97" s="41">
        <f t="shared" si="952"/>
        <v>0</v>
      </c>
      <c r="CY97" s="41">
        <f t="shared" si="952"/>
        <v>0</v>
      </c>
      <c r="CZ97" s="41">
        <f t="shared" si="952"/>
        <v>0</v>
      </c>
      <c r="DA97" s="41">
        <f t="shared" si="952"/>
        <v>0</v>
      </c>
      <c r="DB97" s="41">
        <f t="shared" si="952"/>
        <v>0</v>
      </c>
      <c r="DC97" s="41">
        <f t="shared" si="952"/>
        <v>0</v>
      </c>
    </row>
    <row r="98" spans="2:107" x14ac:dyDescent="0.35">
      <c r="B98" s="40" t="s">
        <v>103</v>
      </c>
      <c r="H98" s="82">
        <f>-(H97)*Inflation_WACC_Taxes_Price!$C$29-IF(AND(H104=0,H101&gt;0),H96,H96*Inflation_WACC_Taxes_Price!$C$29)</f>
        <v>0</v>
      </c>
      <c r="I98" s="82">
        <f>-(I97)*Inflation_WACC_Taxes_Price!$C$29-IF(AND(I104=0,I101&gt;0),I96,I96*Inflation_WACC_Taxes_Price!$C$29)</f>
        <v>-4453411.7872349638</v>
      </c>
      <c r="J98" s="82">
        <f>-(J97)*Inflation_WACC_Taxes_Price!$C$29-IF(AND(J104=0,J101&gt;0),J96,J96*Inflation_WACC_Taxes_Price!$C$29)</f>
        <v>-4097138.8442561668</v>
      </c>
      <c r="K98" s="41">
        <f>-(K97/2)*Inflation_WACC_Taxes_Price!$C$29-IF(AND(K104=0,K101&gt;0),K96,K96*Inflation_WACC_Taxes_Price!$C$29)</f>
        <v>-3769367.7367156735</v>
      </c>
      <c r="L98" s="41">
        <f>-(L97/2)*Inflation_WACC_Taxes_Price!$C$29-IF(AND(L104=0,L101&gt;0),L96,L96*Inflation_WACC_Taxes_Price!$C$29)</f>
        <v>-3467818.3177784192</v>
      </c>
      <c r="M98" s="41">
        <f>-(M97/2)*Inflation_WACC_Taxes_Price!$C$29-IF(AND(M104=0,M101&gt;0),M96,M96*Inflation_WACC_Taxes_Price!$C$29)</f>
        <v>-3190392.8523561461</v>
      </c>
      <c r="N98" s="41">
        <f>-(N97/2)*Inflation_WACC_Taxes_Price!$C$29-IF(AND(N104=0,N101&gt;0),N96,N96*Inflation_WACC_Taxes_Price!$C$29)</f>
        <v>-2935161.4241676545</v>
      </c>
      <c r="O98" s="41">
        <f>-(O97/2)*Inflation_WACC_Taxes_Price!$C$29-IF(AND(O104=0,O101&gt;0),O96,O96*Inflation_WACC_Taxes_Price!$C$29)</f>
        <v>-2700348.5102342423</v>
      </c>
      <c r="P98" s="41">
        <f>-(P97/2)*Inflation_WACC_Taxes_Price!$C$29-IF(AND(P104=0,P101&gt;0),P96,P96*Inflation_WACC_Taxes_Price!$C$29)</f>
        <v>-2484320.6294155028</v>
      </c>
      <c r="Q98" s="41">
        <f>-(Q97/2)*Inflation_WACC_Taxes_Price!$C$29-IF(AND(Q104=0,Q101&gt;0),Q96,Q96*Inflation_WACC_Taxes_Price!$C$29)</f>
        <v>-2285574.9790622625</v>
      </c>
      <c r="R98" s="41">
        <f>-(R97/2)*Inflation_WACC_Taxes_Price!$C$29-IF(AND(R104=0,R101&gt;0),R96,R96*Inflation_WACC_Taxes_Price!$C$29)</f>
        <v>-2102728.980737281</v>
      </c>
      <c r="S98" s="41">
        <f>-(S97/2)*Inflation_WACC_Taxes_Price!$C$29-IF(AND(S104=0,S101&gt;0),S96,S96*Inflation_WACC_Taxes_Price!$C$29)</f>
        <v>-1934510.6622782988</v>
      </c>
      <c r="T98" s="41">
        <f>-(T97/2)*Inflation_WACC_Taxes_Price!$C$29-IF(AND(T104=0,T101&gt;0),T96,T96*Inflation_WACC_Taxes_Price!$C$29)</f>
        <v>-1779749.809296035</v>
      </c>
      <c r="U98" s="41">
        <f>-(U97/2)*Inflation_WACC_Taxes_Price!$C$29-IF(AND(U104=0,U101&gt;0),U96,U96*Inflation_WACC_Taxes_Price!$C$29)</f>
        <v>-1637369.8245523521</v>
      </c>
      <c r="V98" s="41">
        <f>-(V97/2)*Inflation_WACC_Taxes_Price!$C$29-IF(AND(V104=0,V101&gt;0),V96,V96*Inflation_WACC_Taxes_Price!$C$29)</f>
        <v>-1506380.2385881639</v>
      </c>
      <c r="W98" s="41">
        <f>-(W97/2)*Inflation_WACC_Taxes_Price!$C$29-IF(AND(W104=0,W101&gt;0),W96,W96*Inflation_WACC_Taxes_Price!$C$29)</f>
        <v>-1385869.8195011106</v>
      </c>
      <c r="X98" s="41">
        <f>-(X97/2)*Inflation_WACC_Taxes_Price!$C$29-IF(AND(X104=0,X101&gt;0),X96,X96*Inflation_WACC_Taxes_Price!$C$29)</f>
        <v>-1275000.2339410218</v>
      </c>
      <c r="Y98" s="41">
        <f>-(Y97/2)*Inflation_WACC_Taxes_Price!$C$29-IF(AND(Y104=0,Y101&gt;0),Y96,Y96*Inflation_WACC_Taxes_Price!$C$29)</f>
        <v>-1173000.2152257399</v>
      </c>
      <c r="Z98" s="41">
        <f>-(Z97/2)*Inflation_WACC_Taxes_Price!$C$29-IF(AND(Z104=0,Z101&gt;0),Z96,Z96*Inflation_WACC_Taxes_Price!$C$29)</f>
        <v>-1079160.1980076807</v>
      </c>
      <c r="AA98" s="41">
        <f>-(AA97/2)*Inflation_WACC_Taxes_Price!$C$29-IF(AND(AA104=0,AA101&gt;0),AA96,AA96*Inflation_WACC_Taxes_Price!$C$29)</f>
        <v>-992827.38216706633</v>
      </c>
      <c r="AB98" s="41">
        <f>-(AB97/2)*Inflation_WACC_Taxes_Price!$C$29-IF(AND(AB104=0,AB101&gt;0),AB96,AB96*Inflation_WACC_Taxes_Price!$C$29)</f>
        <v>-913401.19159370114</v>
      </c>
      <c r="AC98" s="41">
        <f>-(AC97/2)*Inflation_WACC_Taxes_Price!$C$29-IF(AND(AC104=0,AC101&gt;0),AC96,AC96*Inflation_WACC_Taxes_Price!$C$29)</f>
        <v>-840329.09626620507</v>
      </c>
      <c r="AD98" s="41">
        <f>-(AD97/2)*Inflation_WACC_Taxes_Price!$C$29-IF(AND(AD104=0,AD101&gt;0),AD96,AD96*Inflation_WACC_Taxes_Price!$C$29)</f>
        <v>-773102.76856490865</v>
      </c>
      <c r="AE98" s="41">
        <f>-(AE97/2)*Inflation_WACC_Taxes_Price!$C$29-IF(AND(AE104=0,AE101&gt;0),AE96,AE96*Inflation_WACC_Taxes_Price!$C$29)</f>
        <v>-711254.54707971599</v>
      </c>
      <c r="AF98" s="41">
        <f>-(AF97/2)*Inflation_WACC_Taxes_Price!$C$29-IF(AND(AF104=0,AF101&gt;0),AF96,AF96*Inflation_WACC_Taxes_Price!$C$29)</f>
        <v>-654354.18331333878</v>
      </c>
      <c r="AG98" s="41">
        <f>-(AG97/2)*Inflation_WACC_Taxes_Price!$C$29-IF(AND(AG104=0,AG101&gt;0),AG96,AG96*Inflation_WACC_Taxes_Price!$C$29)</f>
        <v>-602005.84864827164</v>
      </c>
      <c r="AH98" s="41">
        <f>-(AH97/2)*Inflation_WACC_Taxes_Price!$C$29-IF(AND(AH104=0,AH101&gt;0),AH96,AH96*Inflation_WACC_Taxes_Price!$C$29)</f>
        <v>-553845.38075640996</v>
      </c>
      <c r="AI98" s="41">
        <f>-(AI97/2)*Inflation_WACC_Taxes_Price!$C$29-IF(AND(AI104=0,AI101&gt;0),AI96,AI96*Inflation_WACC_Taxes_Price!$C$29)</f>
        <v>-509537.75029589713</v>
      </c>
      <c r="AJ98" s="41">
        <f>-(AJ97/2)*Inflation_WACC_Taxes_Price!$C$29-IF(AND(AJ104=0,AJ101&gt;0),AJ96,AJ96*Inflation_WACC_Taxes_Price!$C$29)</f>
        <v>-468774.7302722254</v>
      </c>
      <c r="AK98" s="41">
        <f>-(AK97/2)*Inflation_WACC_Taxes_Price!$C$29-IF(AND(AK104=0,AK101&gt;0),AK96,AK96*Inflation_WACC_Taxes_Price!$C$29)</f>
        <v>-431272.75185044738</v>
      </c>
      <c r="AL98" s="41">
        <f>-(AL97/2)*Inflation_WACC_Taxes_Price!$C$29-IF(AND(AL104=0,AL101&gt;0),AL96,AL96*Inflation_WACC_Taxes_Price!$C$29)</f>
        <v>-396770.93170241156</v>
      </c>
      <c r="AM98" s="41">
        <f>-(AM97/2)*Inflation_WACC_Taxes_Price!$C$29-IF(AND(AM104=0,AM101&gt;0),AM96,AM96*Inflation_WACC_Taxes_Price!$C$29)</f>
        <v>-365029.25716621859</v>
      </c>
      <c r="AN98" s="41">
        <f>-(AN97/2)*Inflation_WACC_Taxes_Price!$C$29-IF(AND(AN104=0,AN101&gt;0),AN96,AN96*Inflation_WACC_Taxes_Price!$C$29)</f>
        <v>-335826.91659292107</v>
      </c>
      <c r="AO98" s="41">
        <f>-(AO97/2)*Inflation_WACC_Taxes_Price!$C$29-IF(AND(AO104=0,AO101&gt;0),AO96,AO96*Inflation_WACC_Taxes_Price!$C$29)</f>
        <v>-308960.76326548739</v>
      </c>
      <c r="AP98" s="41">
        <f>-(AP97/2)*Inflation_WACC_Taxes_Price!$C$29-IF(AND(AP104=0,AP101&gt;0),AP96,AP96*Inflation_WACC_Taxes_Price!$C$29)</f>
        <v>-284243.90220424841</v>
      </c>
      <c r="AQ98" s="41">
        <f>-(AQ97/2)*Inflation_WACC_Taxes_Price!$C$29-IF(AND(AQ104=0,AQ101&gt;0),AQ96,AQ96*Inflation_WACC_Taxes_Price!$C$29)</f>
        <v>-261504.39002790855</v>
      </c>
      <c r="AR98" s="41">
        <f>-(AR97/2)*Inflation_WACC_Taxes_Price!$C$29-IF(AND(AR104=0,AR101&gt;0),AR96,AR96*Inflation_WACC_Taxes_Price!$C$29)</f>
        <v>-240584.03882567585</v>
      </c>
      <c r="AS98" s="41">
        <f>-(AS97/2)*Inflation_WACC_Taxes_Price!$C$29-IF(AND(AS104=0,AS101&gt;0),AS96,AS96*Inflation_WACC_Taxes_Price!$C$29)</f>
        <v>-221337.31571962178</v>
      </c>
      <c r="AT98" s="41">
        <f>-(AT97/2)*Inflation_WACC_Taxes_Price!$C$29-IF(AND(AT104=0,AT101&gt;0),AT96,AT96*Inflation_WACC_Taxes_Price!$C$29)</f>
        <v>-203630.33046205205</v>
      </c>
      <c r="AU98" s="41">
        <f>-(AU97/2)*Inflation_WACC_Taxes_Price!$C$29-IF(AND(AU104=0,AU101&gt;0),AU96,AU96*Inflation_WACC_Taxes_Price!$C$29)</f>
        <v>-187339.90402508789</v>
      </c>
      <c r="AV98" s="41">
        <f>-(AV97/2)*Inflation_WACC_Taxes_Price!$C$29-IF(AND(AV104=0,AV101&gt;0),AV96,AV96*Inflation_WACC_Taxes_Price!$C$29)</f>
        <v>-172352.71170308083</v>
      </c>
      <c r="AW98" s="41">
        <f>-(AW97/2)*Inflation_WACC_Taxes_Price!$C$29-IF(AND(AW104=0,AW101&gt;0),AW96,AW96*Inflation_WACC_Taxes_Price!$C$29)</f>
        <v>-158564.49476683437</v>
      </c>
      <c r="AX98" s="41">
        <f>-(AX97/2)*Inflation_WACC_Taxes_Price!$C$29-IF(AND(AX104=0,AX101&gt;0),AX96,AX96*Inflation_WACC_Taxes_Price!$C$29)</f>
        <v>-145879.33518548761</v>
      </c>
      <c r="AY98" s="41">
        <f>-(AY97/2)*Inflation_WACC_Taxes_Price!$C$29-IF(AND(AY104=0,AY101&gt;0),AY96,AY96*Inflation_WACC_Taxes_Price!$C$29)</f>
        <v>-134208.98837064861</v>
      </c>
      <c r="AZ98" s="41">
        <f>-(AZ97/2)*Inflation_WACC_Taxes_Price!$C$29-IF(AND(AZ104=0,AZ101&gt;0),AZ96,AZ96*Inflation_WACC_Taxes_Price!$C$29)</f>
        <v>-123472.26930099672</v>
      </c>
      <c r="BA98" s="41">
        <f>-(BA97/2)*Inflation_WACC_Taxes_Price!$C$29-IF(AND(BA104=0,BA101&gt;0),BA96,BA96*Inflation_WACC_Taxes_Price!$C$29)</f>
        <v>-113594.48775691698</v>
      </c>
      <c r="BB98" s="41">
        <f>-(BB97/2)*Inflation_WACC_Taxes_Price!$C$29-IF(AND(BB104=0,BB101&gt;0),BB96,BB96*Inflation_WACC_Taxes_Price!$C$29)</f>
        <v>-1306336.6092045452</v>
      </c>
      <c r="BC98" s="41">
        <f>-(BC97/2)*Inflation_WACC_Taxes_Price!$C$29-IF(AND(BC104=0,BC101&gt;0),BC96,BC96*Inflation_WACC_Taxes_Price!$C$29)</f>
        <v>0</v>
      </c>
      <c r="BD98" s="41">
        <f>-(BD97/2)*Inflation_WACC_Taxes_Price!$C$29-IF(AND(BD104=0,BD101&gt;0),BD96,BD96*Inflation_WACC_Taxes_Price!$C$29)</f>
        <v>0</v>
      </c>
      <c r="BE98" s="41">
        <f>-(BE97/2)*Inflation_WACC_Taxes_Price!$C$29-IF(AND(BE104=0,BE101&gt;0),BE96,BE96*Inflation_WACC_Taxes_Price!$C$29)</f>
        <v>0</v>
      </c>
      <c r="BF98" s="41">
        <f>-(BF97/2)*Inflation_WACC_Taxes_Price!$C$29-IF(AND(BF104=0,BF101&gt;0),BF96,BF96*Inflation_WACC_Taxes_Price!$C$29)</f>
        <v>0</v>
      </c>
      <c r="BG98" s="41">
        <f>-(BG97/2)*Inflation_WACC_Taxes_Price!$C$29-IF(AND(BG104=0,BG101&gt;0),BG96,BG96*Inflation_WACC_Taxes_Price!$C$29)</f>
        <v>0</v>
      </c>
      <c r="BH98" s="41">
        <f>-(BH97/2)*Inflation_WACC_Taxes_Price!$C$29-IF(AND(BH104=0,BH101&gt;0),BH96,BH96*Inflation_WACC_Taxes_Price!$C$29)</f>
        <v>0</v>
      </c>
      <c r="BI98" s="41">
        <f>-(BI97/2)*Inflation_WACC_Taxes_Price!$C$29-IF(AND(BI104=0,BI101&gt;0),BI96,BI96*Inflation_WACC_Taxes_Price!$C$29)</f>
        <v>0</v>
      </c>
      <c r="BJ98" s="41">
        <f>-(BJ97/2)*Inflation_WACC_Taxes_Price!$C$29-IF(AND(BJ104=0,BJ101&gt;0),BJ96,BJ96*Inflation_WACC_Taxes_Price!$C$29)</f>
        <v>0</v>
      </c>
      <c r="BK98" s="41">
        <f>-(BK97/2)*Inflation_WACC_Taxes_Price!$C$29-IF(AND(BK104=0,BK101&gt;0),BK96,BK96*Inflation_WACC_Taxes_Price!$C$29)</f>
        <v>0</v>
      </c>
      <c r="BL98" s="41">
        <f>-(BL97/2)*Inflation_WACC_Taxes_Price!$C$29-IF(AND(BL104=0,BL101&gt;0),BL96,BL96*Inflation_WACC_Taxes_Price!$C$29)</f>
        <v>0</v>
      </c>
      <c r="BM98" s="41">
        <f>-(BM97/2)*Inflation_WACC_Taxes_Price!$C$29-IF(AND(BM104=0,BM101&gt;0),BM96,BM96*Inflation_WACC_Taxes_Price!$C$29)</f>
        <v>0</v>
      </c>
      <c r="BN98" s="41">
        <f>-(BN97/2)*Inflation_WACC_Taxes_Price!$C$29-IF(AND(BN104=0,BN101&gt;0),BN96,BN96*Inflation_WACC_Taxes_Price!$C$29)</f>
        <v>0</v>
      </c>
      <c r="BO98" s="41">
        <f>-(BO97/2)*Inflation_WACC_Taxes_Price!$C$29-IF(AND(BO104=0,BO101&gt;0),BO96,BO96*Inflation_WACC_Taxes_Price!$C$29)</f>
        <v>0</v>
      </c>
      <c r="BP98" s="41">
        <f>-(BP97/2)*Inflation_WACC_Taxes_Price!$C$29-IF(AND(BP104=0,BP101&gt;0),BP96,BP96*Inflation_WACC_Taxes_Price!$C$29)</f>
        <v>0</v>
      </c>
      <c r="BQ98" s="41">
        <f>-(BQ97/2)*Inflation_WACC_Taxes_Price!$C$29-IF(AND(BQ104=0,BQ101&gt;0),BQ96,BQ96*Inflation_WACC_Taxes_Price!$C$29)</f>
        <v>0</v>
      </c>
      <c r="BR98" s="41">
        <f>-(BR97/2)*Inflation_WACC_Taxes_Price!$C$29-IF(AND(BR104=0,BR101&gt;0),BR96,BR96*Inflation_WACC_Taxes_Price!$C$29)</f>
        <v>0</v>
      </c>
      <c r="BS98" s="41">
        <f>-(BS97/2)*Inflation_WACC_Taxes_Price!$C$29-IF(AND(BS104=0,BS101&gt;0),BS96,BS96*Inflation_WACC_Taxes_Price!$C$29)</f>
        <v>0</v>
      </c>
      <c r="BT98" s="41">
        <f>-(BT97/2)*Inflation_WACC_Taxes_Price!$C$29-IF(AND(BT104=0,BT101&gt;0),BT96,BT96*Inflation_WACC_Taxes_Price!$C$29)</f>
        <v>0</v>
      </c>
      <c r="BU98" s="41">
        <f>-(BU97/2)*Inflation_WACC_Taxes_Price!$C$29-IF(AND(BU104=0,BU101&gt;0),BU96,BU96*Inflation_WACC_Taxes_Price!$C$29)</f>
        <v>0</v>
      </c>
      <c r="BV98" s="41">
        <f>-(BV97/2)*Inflation_WACC_Taxes_Price!$C$29-IF(AND(BV104=0,BV101&gt;0),BV96,BV96*Inflation_WACC_Taxes_Price!$C$29)</f>
        <v>0</v>
      </c>
      <c r="BW98" s="41">
        <f>-(BW97/2)*Inflation_WACC_Taxes_Price!$C$29-IF(AND(BW104=0,BW101&gt;0),BW96,BW96*Inflation_WACC_Taxes_Price!$C$29)</f>
        <v>0</v>
      </c>
      <c r="BX98" s="41">
        <f>-(BX97/2)*Inflation_WACC_Taxes_Price!$C$29-IF(AND(BX104=0,BX101&gt;0),BX96,BX96*Inflation_WACC_Taxes_Price!$C$29)</f>
        <v>0</v>
      </c>
      <c r="BY98" s="41">
        <f>-(BY97/2)*Inflation_WACC_Taxes_Price!$C$29-IF(AND(BY104=0,BY101&gt;0),BY96,BY96*Inflation_WACC_Taxes_Price!$C$29)</f>
        <v>0</v>
      </c>
      <c r="BZ98" s="41">
        <f>-(BZ97/2)*Inflation_WACC_Taxes_Price!$C$29-IF(AND(BZ104=0,BZ101&gt;0),BZ96,BZ96*Inflation_WACC_Taxes_Price!$C$29)</f>
        <v>0</v>
      </c>
      <c r="CA98" s="41">
        <f>-(CA97/2)*Inflation_WACC_Taxes_Price!$C$29-IF(AND(CA104=0,CA101&gt;0),CA96,CA96*Inflation_WACC_Taxes_Price!$C$29)</f>
        <v>0</v>
      </c>
      <c r="CB98" s="41">
        <f>-(CB97/2)*Inflation_WACC_Taxes_Price!$C$29-IF(AND(CB104=0,CB101&gt;0),CB96,CB96*Inflation_WACC_Taxes_Price!$C$29)</f>
        <v>0</v>
      </c>
      <c r="CC98" s="41">
        <f>-(CC97/2)*Inflation_WACC_Taxes_Price!$C$29-IF(AND(CC104=0,CC101&gt;0),CC96,CC96*Inflation_WACC_Taxes_Price!$C$29)</f>
        <v>0</v>
      </c>
      <c r="CD98" s="41">
        <f>-(CD97/2)*Inflation_WACC_Taxes_Price!$C$29-IF(AND(CD104=0,CD101&gt;0),CD96,CD96*Inflation_WACC_Taxes_Price!$C$29)</f>
        <v>0</v>
      </c>
      <c r="CE98" s="41">
        <f>-(CE97/2)*Inflation_WACC_Taxes_Price!$C$29-IF(AND(CE104=0,CE101&gt;0),CE96,CE96*Inflation_WACC_Taxes_Price!$C$29)</f>
        <v>0</v>
      </c>
      <c r="CF98" s="41">
        <f>-(CF97/2)*Inflation_WACC_Taxes_Price!$C$29-IF(AND(CF104=0,CF101&gt;0),CF96,CF96*Inflation_WACC_Taxes_Price!$C$29)</f>
        <v>0</v>
      </c>
      <c r="CG98" s="41">
        <f>-(CG97/2)*Inflation_WACC_Taxes_Price!$C$29-IF(AND(CG104=0,CG101&gt;0),CG96,CG96*Inflation_WACC_Taxes_Price!$C$29)</f>
        <v>0</v>
      </c>
      <c r="CH98" s="41">
        <f>-(CH97/2)*Inflation_WACC_Taxes_Price!$C$29-IF(AND(CH104=0,CH101&gt;0),CH96,CH96*Inflation_WACC_Taxes_Price!$C$29)</f>
        <v>0</v>
      </c>
      <c r="CI98" s="41">
        <f>-(CI97/2)*Inflation_WACC_Taxes_Price!$C$29-IF(AND(CI104=0,CI101&gt;0),CI96,CI96*Inflation_WACC_Taxes_Price!$C$29)</f>
        <v>0</v>
      </c>
      <c r="CJ98" s="41">
        <f>-(CJ97/2)*Inflation_WACC_Taxes_Price!$C$29-IF(AND(CJ104=0,CJ101&gt;0),CJ96,CJ96*Inflation_WACC_Taxes_Price!$C$29)</f>
        <v>0</v>
      </c>
      <c r="CK98" s="41">
        <f>-(CK97/2)*Inflation_WACC_Taxes_Price!$C$29-IF(AND(CK104=0,CK101&gt;0),CK96,CK96*Inflation_WACC_Taxes_Price!$C$29)</f>
        <v>0</v>
      </c>
      <c r="CL98" s="41">
        <f>-(CL97/2)*Inflation_WACC_Taxes_Price!$C$29-IF(AND(CL104=0,CL101&gt;0),CL96,CL96*Inflation_WACC_Taxes_Price!$C$29)</f>
        <v>0</v>
      </c>
      <c r="CM98" s="41">
        <f>-(CM97/2)*Inflation_WACC_Taxes_Price!$C$29-IF(AND(CM104=0,CM101&gt;0),CM96,CM96*Inflation_WACC_Taxes_Price!$C$29)</f>
        <v>0</v>
      </c>
      <c r="CN98" s="41">
        <f>-(CN97/2)*Inflation_WACC_Taxes_Price!$C$29-IF(AND(CN104=0,CN101&gt;0),CN96,CN96*Inflation_WACC_Taxes_Price!$C$29)</f>
        <v>0</v>
      </c>
      <c r="CO98" s="41">
        <f>-(CO97/2)*Inflation_WACC_Taxes_Price!$C$29-IF(AND(CO104=0,CO101&gt;0),CO96,CO96*Inflation_WACC_Taxes_Price!$C$29)</f>
        <v>0</v>
      </c>
      <c r="CP98" s="41">
        <f>-(CP97/2)*Inflation_WACC_Taxes_Price!$C$29-IF(AND(CP104=0,CP101&gt;0),CP96,CP96*Inflation_WACC_Taxes_Price!$C$29)</f>
        <v>0</v>
      </c>
      <c r="CQ98" s="41">
        <f>-(CQ97/2)*Inflation_WACC_Taxes_Price!$C$29-IF(AND(CQ104=0,CQ101&gt;0),CQ96,CQ96*Inflation_WACC_Taxes_Price!$C$29)</f>
        <v>0</v>
      </c>
      <c r="CR98" s="41">
        <f>-(CR97/2)*Inflation_WACC_Taxes_Price!$C$29-IF(AND(CR104=0,CR101&gt;0),CR96,CR96*Inflation_WACC_Taxes_Price!$C$29)</f>
        <v>0</v>
      </c>
      <c r="CS98" s="41">
        <f>-(CS97/2)*Inflation_WACC_Taxes_Price!$C$29-IF(AND(CS104=0,CS101&gt;0),CS96,CS96*Inflation_WACC_Taxes_Price!$C$29)</f>
        <v>0</v>
      </c>
      <c r="CT98" s="41">
        <f>-(CT97/2)*Inflation_WACC_Taxes_Price!$C$29-IF(AND(CT104=0,CT101&gt;0),CT96,CT96*Inflation_WACC_Taxes_Price!$C$29)</f>
        <v>0</v>
      </c>
      <c r="CU98" s="41">
        <f>-(CU97/2)*Inflation_WACC_Taxes_Price!$C$29-IF(AND(CU104=0,CU101&gt;0),CU96,CU96*Inflation_WACC_Taxes_Price!$C$29)</f>
        <v>0</v>
      </c>
      <c r="CV98" s="41">
        <f>-(CV97/2)*Inflation_WACC_Taxes_Price!$C$29-IF(AND(CV104=0,CV101&gt;0),CV96,CV96*Inflation_WACC_Taxes_Price!$C$29)</f>
        <v>0</v>
      </c>
      <c r="CW98" s="41">
        <f>-(CW97/2)*Inflation_WACC_Taxes_Price!$C$29-IF(AND(CW104=0,CW101&gt;0),CW96,CW96*Inflation_WACC_Taxes_Price!$C$29)</f>
        <v>0</v>
      </c>
      <c r="CX98" s="41">
        <f>-(CX97/2)*Inflation_WACC_Taxes_Price!$C$29-IF(AND(CX104=0,CX101&gt;0),CX96,CX96*Inflation_WACC_Taxes_Price!$C$29)</f>
        <v>0</v>
      </c>
      <c r="CY98" s="41">
        <f>-(CY97/2)*Inflation_WACC_Taxes_Price!$C$29-IF(AND(CY104=0,CY101&gt;0),CY96,CY96*Inflation_WACC_Taxes_Price!$C$29)</f>
        <v>0</v>
      </c>
      <c r="CZ98" s="41">
        <f>-(CZ97/2)*Inflation_WACC_Taxes_Price!$C$29-IF(AND(CZ104=0,CZ101&gt;0),CZ96,CZ96*Inflation_WACC_Taxes_Price!$C$29)</f>
        <v>0</v>
      </c>
      <c r="DA98" s="41">
        <f>-(DA97/2)*Inflation_WACC_Taxes_Price!$C$29-IF(AND(DA104=0,DA101&gt;0),DA96,DA96*Inflation_WACC_Taxes_Price!$C$29)</f>
        <v>0</v>
      </c>
      <c r="DB98" s="41">
        <f>-(DB97/2)*Inflation_WACC_Taxes_Price!$C$29-IF(AND(DB104=0,DB101&gt;0),DB96,DB96*Inflation_WACC_Taxes_Price!$C$29)</f>
        <v>0</v>
      </c>
      <c r="DC98" s="41">
        <f>-(DC97/2)*Inflation_WACC_Taxes_Price!$C$29-IF(AND(DC104=0,DC101&gt;0),DC96,DC96*Inflation_WACC_Taxes_Price!$C$29)</f>
        <v>0</v>
      </c>
    </row>
    <row r="99" spans="2:107" x14ac:dyDescent="0.35">
      <c r="B99" s="40" t="s">
        <v>104</v>
      </c>
      <c r="H99" s="41">
        <f>H96+H97+H98</f>
        <v>0</v>
      </c>
      <c r="I99" s="41">
        <f>I96+I97+I98</f>
        <v>51214235.553202085</v>
      </c>
      <c r="J99" s="41">
        <f t="shared" ref="J99" si="953">J96+J97+J98</f>
        <v>47117096.708945915</v>
      </c>
      <c r="K99" s="41">
        <f t="shared" ref="K99" si="954">K96+K97+K98</f>
        <v>43347728.972230241</v>
      </c>
      <c r="L99" s="41">
        <f t="shared" ref="L99" si="955">L96+L97+L98</f>
        <v>39879910.654451825</v>
      </c>
      <c r="M99" s="41">
        <f t="shared" ref="M99" si="956">M96+M97+M98</f>
        <v>36689517.802095681</v>
      </c>
      <c r="N99" s="41">
        <f t="shared" ref="N99" si="957">N96+N97+N98</f>
        <v>33754356.377928026</v>
      </c>
      <c r="O99" s="41">
        <f t="shared" ref="O99" si="958">O96+O97+O98</f>
        <v>31054007.867693782</v>
      </c>
      <c r="P99" s="41">
        <f t="shared" ref="P99" si="959">P96+P97+P98</f>
        <v>28569687.238278277</v>
      </c>
      <c r="Q99" s="41">
        <f t="shared" ref="Q99" si="960">Q96+Q97+Q98</f>
        <v>26284112.259216014</v>
      </c>
      <c r="R99" s="41">
        <f t="shared" ref="R99" si="961">R96+R97+R98</f>
        <v>24181383.278478734</v>
      </c>
      <c r="S99" s="41">
        <f t="shared" ref="S99" si="962">S96+S97+S98</f>
        <v>22246872.616200436</v>
      </c>
      <c r="T99" s="41">
        <f t="shared" ref="T99" si="963">T96+T97+T98</f>
        <v>20467122.806904402</v>
      </c>
      <c r="U99" s="41">
        <f t="shared" ref="U99" si="964">U96+U97+U98</f>
        <v>18829752.982352048</v>
      </c>
      <c r="V99" s="41">
        <f t="shared" ref="V99" si="965">V96+V97+V98</f>
        <v>17323372.743763883</v>
      </c>
      <c r="W99" s="41">
        <f t="shared" ref="W99" si="966">W96+W97+W98</f>
        <v>15937502.924262771</v>
      </c>
      <c r="X99" s="41">
        <f t="shared" ref="X99" si="967">X96+X97+X98</f>
        <v>14662502.690321749</v>
      </c>
      <c r="Y99" s="41">
        <f t="shared" ref="Y99" si="968">Y96+Y97+Y98</f>
        <v>13489502.47509601</v>
      </c>
      <c r="Z99" s="41">
        <f t="shared" ref="Z99" si="969">Z96+Z97+Z98</f>
        <v>12410342.277088329</v>
      </c>
      <c r="AA99" s="41">
        <f t="shared" ref="AA99" si="970">AA96+AA97+AA98</f>
        <v>11417514.894921264</v>
      </c>
      <c r="AB99" s="41">
        <f t="shared" ref="AB99" si="971">AB96+AB97+AB98</f>
        <v>10504113.703327563</v>
      </c>
      <c r="AC99" s="41">
        <f t="shared" ref="AC99" si="972">AC96+AC97+AC98</f>
        <v>9663784.6070613582</v>
      </c>
      <c r="AD99" s="41">
        <f t="shared" ref="AD99" si="973">AD96+AD97+AD98</f>
        <v>8890681.8384964503</v>
      </c>
      <c r="AE99" s="41">
        <f t="shared" ref="AE99" si="974">AE96+AE97+AE98</f>
        <v>8179427.2914167345</v>
      </c>
      <c r="AF99" s="41">
        <f t="shared" ref="AF99" si="975">AF96+AF97+AF98</f>
        <v>7525073.1081033954</v>
      </c>
      <c r="AG99" s="41">
        <f t="shared" ref="AG99" si="976">AG96+AG97+AG98</f>
        <v>6923067.2594551239</v>
      </c>
      <c r="AH99" s="41">
        <f t="shared" ref="AH99" si="977">AH96+AH97+AH98</f>
        <v>6369221.8786987141</v>
      </c>
      <c r="AI99" s="41">
        <f t="shared" ref="AI99" si="978">AI96+AI97+AI98</f>
        <v>5859684.1284028171</v>
      </c>
      <c r="AJ99" s="41">
        <f t="shared" ref="AJ99" si="979">AJ96+AJ97+AJ98</f>
        <v>5390909.398130592</v>
      </c>
      <c r="AK99" s="41">
        <f t="shared" ref="AK99" si="980">AK96+AK97+AK98</f>
        <v>4959636.6462801443</v>
      </c>
      <c r="AL99" s="41">
        <f t="shared" ref="AL99" si="981">AL96+AL97+AL98</f>
        <v>4562865.7145777326</v>
      </c>
      <c r="AM99" s="41">
        <f t="shared" ref="AM99" si="982">AM96+AM97+AM98</f>
        <v>4197836.4574115137</v>
      </c>
      <c r="AN99" s="41">
        <f t="shared" ref="AN99" si="983">AN96+AN97+AN98</f>
        <v>3862009.5408185925</v>
      </c>
      <c r="AO99" s="41">
        <f t="shared" ref="AO99" si="984">AO96+AO97+AO98</f>
        <v>3553048.7775531053</v>
      </c>
      <c r="AP99" s="41">
        <f t="shared" ref="AP99" si="985">AP96+AP97+AP98</f>
        <v>3268804.8753488567</v>
      </c>
      <c r="AQ99" s="41">
        <f t="shared" ref="AQ99" si="986">AQ96+AQ97+AQ98</f>
        <v>3007300.4853209481</v>
      </c>
      <c r="AR99" s="41">
        <f t="shared" ref="AR99" si="987">AR96+AR97+AR98</f>
        <v>2766716.4464952722</v>
      </c>
      <c r="AS99" s="41">
        <f t="shared" ref="AS99" si="988">AS96+AS97+AS98</f>
        <v>2545379.1307756505</v>
      </c>
      <c r="AT99" s="41">
        <f t="shared" ref="AT99" si="989">AT96+AT97+AT98</f>
        <v>2341748.8003135985</v>
      </c>
      <c r="AU99" s="41">
        <f t="shared" ref="AU99" si="990">AU96+AU97+AU98</f>
        <v>2154408.8962885104</v>
      </c>
      <c r="AV99" s="41">
        <f t="shared" ref="AV99" si="991">AV96+AV97+AV98</f>
        <v>1982056.1845854295</v>
      </c>
      <c r="AW99" s="41">
        <f t="shared" ref="AW99" si="992">AW96+AW97+AW98</f>
        <v>1823491.6898185951</v>
      </c>
      <c r="AX99" s="41">
        <f t="shared" ref="AX99" si="993">AX96+AX97+AX98</f>
        <v>1677612.3546331075</v>
      </c>
      <c r="AY99" s="41">
        <f t="shared" ref="AY99" si="994">AY96+AY97+AY98</f>
        <v>1543403.366262459</v>
      </c>
      <c r="AZ99" s="41">
        <f t="shared" ref="AZ99" si="995">AZ96+AZ97+AZ98</f>
        <v>1419931.0969614622</v>
      </c>
      <c r="BA99" s="41">
        <f t="shared" ref="BA99" si="996">BA96+BA97+BA98</f>
        <v>1306336.6092045452</v>
      </c>
      <c r="BB99" s="41">
        <f t="shared" ref="BB99" si="997">BB96+BB97+BB98</f>
        <v>0</v>
      </c>
      <c r="BC99" s="41">
        <f t="shared" ref="BC99" si="998">BC96+BC97+BC98</f>
        <v>0</v>
      </c>
      <c r="BD99" s="41">
        <f t="shared" ref="BD99" si="999">BD96+BD97+BD98</f>
        <v>0</v>
      </c>
      <c r="BE99" s="41">
        <f t="shared" ref="BE99" si="1000">BE96+BE97+BE98</f>
        <v>0</v>
      </c>
      <c r="BF99" s="41">
        <f t="shared" ref="BF99" si="1001">BF96+BF97+BF98</f>
        <v>0</v>
      </c>
      <c r="BG99" s="41">
        <f t="shared" ref="BG99" si="1002">BG96+BG97+BG98</f>
        <v>0</v>
      </c>
      <c r="BH99" s="41">
        <f t="shared" ref="BH99" si="1003">BH96+BH97+BH98</f>
        <v>0</v>
      </c>
      <c r="BI99" s="41">
        <f t="shared" ref="BI99" si="1004">BI96+BI97+BI98</f>
        <v>0</v>
      </c>
      <c r="BJ99" s="41">
        <f t="shared" ref="BJ99" si="1005">BJ96+BJ97+BJ98</f>
        <v>0</v>
      </c>
      <c r="BK99" s="41">
        <f t="shared" ref="BK99" si="1006">BK96+BK97+BK98</f>
        <v>0</v>
      </c>
      <c r="BL99" s="41">
        <f t="shared" ref="BL99" si="1007">BL96+BL97+BL98</f>
        <v>0</v>
      </c>
      <c r="BM99" s="41">
        <f t="shared" ref="BM99" si="1008">BM96+BM97+BM98</f>
        <v>0</v>
      </c>
      <c r="BN99" s="41">
        <f t="shared" ref="BN99" si="1009">BN96+BN97+BN98</f>
        <v>0</v>
      </c>
      <c r="BO99" s="41">
        <f t="shared" ref="BO99" si="1010">BO96+BO97+BO98</f>
        <v>0</v>
      </c>
      <c r="BP99" s="41">
        <f t="shared" ref="BP99" si="1011">BP96+BP97+BP98</f>
        <v>0</v>
      </c>
      <c r="BQ99" s="41">
        <f t="shared" ref="BQ99" si="1012">BQ96+BQ97+BQ98</f>
        <v>0</v>
      </c>
      <c r="BR99" s="41">
        <f t="shared" ref="BR99" si="1013">BR96+BR97+BR98</f>
        <v>0</v>
      </c>
      <c r="BS99" s="41">
        <f t="shared" ref="BS99" si="1014">BS96+BS97+BS98</f>
        <v>0</v>
      </c>
      <c r="BT99" s="41">
        <f t="shared" ref="BT99" si="1015">BT96+BT97+BT98</f>
        <v>0</v>
      </c>
      <c r="BU99" s="41">
        <f t="shared" ref="BU99" si="1016">BU96+BU97+BU98</f>
        <v>0</v>
      </c>
      <c r="BV99" s="41">
        <f t="shared" ref="BV99" si="1017">BV96+BV97+BV98</f>
        <v>0</v>
      </c>
      <c r="BW99" s="41">
        <f t="shared" ref="BW99" si="1018">BW96+BW97+BW98</f>
        <v>0</v>
      </c>
      <c r="BX99" s="41">
        <f t="shared" ref="BX99" si="1019">BX96+BX97+BX98</f>
        <v>0</v>
      </c>
      <c r="BY99" s="41">
        <f t="shared" ref="BY99" si="1020">BY96+BY97+BY98</f>
        <v>0</v>
      </c>
      <c r="BZ99" s="41">
        <f t="shared" ref="BZ99" si="1021">BZ96+BZ97+BZ98</f>
        <v>0</v>
      </c>
      <c r="CA99" s="41">
        <f t="shared" ref="CA99" si="1022">CA96+CA97+CA98</f>
        <v>0</v>
      </c>
      <c r="CB99" s="41">
        <f t="shared" ref="CB99" si="1023">CB96+CB97+CB98</f>
        <v>0</v>
      </c>
      <c r="CC99" s="41">
        <f t="shared" ref="CC99" si="1024">CC96+CC97+CC98</f>
        <v>0</v>
      </c>
      <c r="CD99" s="41">
        <f t="shared" ref="CD99" si="1025">CD96+CD97+CD98</f>
        <v>0</v>
      </c>
      <c r="CE99" s="41">
        <f t="shared" ref="CE99" si="1026">CE96+CE97+CE98</f>
        <v>0</v>
      </c>
      <c r="CF99" s="41">
        <f t="shared" ref="CF99" si="1027">CF96+CF97+CF98</f>
        <v>0</v>
      </c>
      <c r="CG99" s="41">
        <f t="shared" ref="CG99" si="1028">CG96+CG97+CG98</f>
        <v>0</v>
      </c>
      <c r="CH99" s="41">
        <f t="shared" ref="CH99" si="1029">CH96+CH97+CH98</f>
        <v>0</v>
      </c>
      <c r="CI99" s="41">
        <f t="shared" ref="CI99" si="1030">CI96+CI97+CI98</f>
        <v>0</v>
      </c>
      <c r="CJ99" s="41">
        <f t="shared" ref="CJ99" si="1031">CJ96+CJ97+CJ98</f>
        <v>0</v>
      </c>
      <c r="CK99" s="41">
        <f t="shared" ref="CK99" si="1032">CK96+CK97+CK98</f>
        <v>0</v>
      </c>
      <c r="CL99" s="41">
        <f t="shared" ref="CL99" si="1033">CL96+CL97+CL98</f>
        <v>0</v>
      </c>
      <c r="CM99" s="41">
        <f t="shared" ref="CM99" si="1034">CM96+CM97+CM98</f>
        <v>0</v>
      </c>
      <c r="CN99" s="41">
        <f t="shared" ref="CN99" si="1035">CN96+CN97+CN98</f>
        <v>0</v>
      </c>
      <c r="CO99" s="41">
        <f t="shared" ref="CO99" si="1036">CO96+CO97+CO98</f>
        <v>0</v>
      </c>
      <c r="CP99" s="41">
        <f t="shared" ref="CP99" si="1037">CP96+CP97+CP98</f>
        <v>0</v>
      </c>
      <c r="CQ99" s="41">
        <f t="shared" ref="CQ99" si="1038">CQ96+CQ97+CQ98</f>
        <v>0</v>
      </c>
      <c r="CR99" s="41">
        <f t="shared" ref="CR99" si="1039">CR96+CR97+CR98</f>
        <v>0</v>
      </c>
      <c r="CS99" s="41">
        <f t="shared" ref="CS99" si="1040">CS96+CS97+CS98</f>
        <v>0</v>
      </c>
      <c r="CT99" s="41">
        <f t="shared" ref="CT99" si="1041">CT96+CT97+CT98</f>
        <v>0</v>
      </c>
      <c r="CU99" s="41">
        <f t="shared" ref="CU99" si="1042">CU96+CU97+CU98</f>
        <v>0</v>
      </c>
      <c r="CV99" s="41">
        <f t="shared" ref="CV99" si="1043">CV96+CV97+CV98</f>
        <v>0</v>
      </c>
      <c r="CW99" s="41">
        <f t="shared" ref="CW99" si="1044">CW96+CW97+CW98</f>
        <v>0</v>
      </c>
      <c r="CX99" s="41">
        <f t="shared" ref="CX99" si="1045">CX96+CX97+CX98</f>
        <v>0</v>
      </c>
      <c r="CY99" s="41">
        <f t="shared" ref="CY99" si="1046">CY96+CY97+CY98</f>
        <v>0</v>
      </c>
      <c r="CZ99" s="41">
        <f t="shared" ref="CZ99" si="1047">CZ96+CZ97+CZ98</f>
        <v>0</v>
      </c>
      <c r="DA99" s="41">
        <f t="shared" ref="DA99" si="1048">DA96+DA97+DA98</f>
        <v>0</v>
      </c>
      <c r="DB99" s="41">
        <f t="shared" ref="DB99" si="1049">DB96+DB97+DB98</f>
        <v>0</v>
      </c>
      <c r="DC99" s="41">
        <f t="shared" ref="DC99" si="1050">DC96+DC97+DC98</f>
        <v>0</v>
      </c>
    </row>
    <row r="100" spans="2:107" x14ac:dyDescent="0.35">
      <c r="B100" s="40"/>
    </row>
    <row r="101" spans="2:107" x14ac:dyDescent="0.35">
      <c r="B101" s="40" t="s">
        <v>106</v>
      </c>
      <c r="H101" s="41">
        <f>C104</f>
        <v>0</v>
      </c>
      <c r="I101" s="41">
        <f>H104</f>
        <v>0</v>
      </c>
      <c r="J101" s="41">
        <f t="shared" ref="J101:BU101" si="1051">I104</f>
        <v>55049117.925543301</v>
      </c>
      <c r="K101" s="41">
        <f t="shared" si="1051"/>
        <v>53812059.095755808</v>
      </c>
      <c r="L101" s="41">
        <f t="shared" si="1051"/>
        <v>52575000.265968315</v>
      </c>
      <c r="M101" s="41">
        <f t="shared" si="1051"/>
        <v>51337941.436180823</v>
      </c>
      <c r="N101" s="41">
        <f t="shared" si="1051"/>
        <v>50100882.60639333</v>
      </c>
      <c r="O101" s="41">
        <f t="shared" si="1051"/>
        <v>48863823.776605837</v>
      </c>
      <c r="P101" s="41">
        <f t="shared" si="1051"/>
        <v>47626764.946818344</v>
      </c>
      <c r="Q101" s="41">
        <f t="shared" si="1051"/>
        <v>46389706.117030852</v>
      </c>
      <c r="R101" s="41">
        <f t="shared" si="1051"/>
        <v>45152647.287243359</v>
      </c>
      <c r="S101" s="41">
        <f t="shared" si="1051"/>
        <v>43915588.457455866</v>
      </c>
      <c r="T101" s="41">
        <f t="shared" si="1051"/>
        <v>42678529.627668373</v>
      </c>
      <c r="U101" s="41">
        <f t="shared" si="1051"/>
        <v>41441470.797880881</v>
      </c>
      <c r="V101" s="41">
        <f t="shared" si="1051"/>
        <v>40204411.968093388</v>
      </c>
      <c r="W101" s="41">
        <f t="shared" si="1051"/>
        <v>38967353.138305895</v>
      </c>
      <c r="X101" s="41">
        <f t="shared" si="1051"/>
        <v>37730294.308518402</v>
      </c>
      <c r="Y101" s="41">
        <f t="shared" si="1051"/>
        <v>36493235.47873091</v>
      </c>
      <c r="Z101" s="41">
        <f t="shared" si="1051"/>
        <v>35256176.648943417</v>
      </c>
      <c r="AA101" s="41">
        <f t="shared" si="1051"/>
        <v>34019117.819155924</v>
      </c>
      <c r="AB101" s="41">
        <f t="shared" si="1051"/>
        <v>32782058.989368435</v>
      </c>
      <c r="AC101" s="41">
        <f t="shared" si="1051"/>
        <v>31545000.159580946</v>
      </c>
      <c r="AD101" s="41">
        <f t="shared" si="1051"/>
        <v>30307941.329793457</v>
      </c>
      <c r="AE101" s="41">
        <f t="shared" si="1051"/>
        <v>29070882.500005968</v>
      </c>
      <c r="AF101" s="41">
        <f t="shared" si="1051"/>
        <v>27833823.670218479</v>
      </c>
      <c r="AG101" s="41">
        <f t="shared" si="1051"/>
        <v>26596764.84043099</v>
      </c>
      <c r="AH101" s="41">
        <f t="shared" si="1051"/>
        <v>25359706.010643501</v>
      </c>
      <c r="AI101" s="41">
        <f t="shared" si="1051"/>
        <v>24122647.180856012</v>
      </c>
      <c r="AJ101" s="41">
        <f t="shared" si="1051"/>
        <v>22885588.351068523</v>
      </c>
      <c r="AK101" s="41">
        <f t="shared" si="1051"/>
        <v>21648529.521281034</v>
      </c>
      <c r="AL101" s="41">
        <f t="shared" si="1051"/>
        <v>20411470.691493545</v>
      </c>
      <c r="AM101" s="41">
        <f t="shared" si="1051"/>
        <v>19174411.861706056</v>
      </c>
      <c r="AN101" s="41">
        <f t="shared" si="1051"/>
        <v>17937353.031918567</v>
      </c>
      <c r="AO101" s="41">
        <f t="shared" si="1051"/>
        <v>16700294.202131078</v>
      </c>
      <c r="AP101" s="41">
        <f t="shared" si="1051"/>
        <v>15463235.372343589</v>
      </c>
      <c r="AQ101" s="41">
        <f t="shared" si="1051"/>
        <v>14226176.5425561</v>
      </c>
      <c r="AR101" s="41">
        <f t="shared" si="1051"/>
        <v>12989117.712768611</v>
      </c>
      <c r="AS101" s="41">
        <f t="shared" si="1051"/>
        <v>11752058.882981122</v>
      </c>
      <c r="AT101" s="41">
        <f t="shared" si="1051"/>
        <v>10515000.053193633</v>
      </c>
      <c r="AU101" s="41">
        <f t="shared" si="1051"/>
        <v>9277941.2234061435</v>
      </c>
      <c r="AV101" s="41">
        <f t="shared" si="1051"/>
        <v>8040882.3936186535</v>
      </c>
      <c r="AW101" s="41">
        <f t="shared" si="1051"/>
        <v>6803823.5638311636</v>
      </c>
      <c r="AX101" s="41">
        <f t="shared" si="1051"/>
        <v>5566764.7340436736</v>
      </c>
      <c r="AY101" s="41">
        <f t="shared" si="1051"/>
        <v>4329705.9042561837</v>
      </c>
      <c r="AZ101" s="41">
        <f t="shared" si="1051"/>
        <v>3092647.0744686937</v>
      </c>
      <c r="BA101" s="41">
        <f t="shared" si="1051"/>
        <v>1855588.2446812037</v>
      </c>
      <c r="BB101" s="41">
        <f t="shared" si="1051"/>
        <v>618529.41489371378</v>
      </c>
      <c r="BC101" s="41">
        <f t="shared" si="1051"/>
        <v>0</v>
      </c>
      <c r="BD101" s="41">
        <f t="shared" si="1051"/>
        <v>0</v>
      </c>
      <c r="BE101" s="41">
        <f t="shared" si="1051"/>
        <v>0</v>
      </c>
      <c r="BF101" s="41">
        <f t="shared" si="1051"/>
        <v>0</v>
      </c>
      <c r="BG101" s="41">
        <f t="shared" si="1051"/>
        <v>0</v>
      </c>
      <c r="BH101" s="41">
        <f t="shared" si="1051"/>
        <v>0</v>
      </c>
      <c r="BI101" s="41">
        <f t="shared" si="1051"/>
        <v>0</v>
      </c>
      <c r="BJ101" s="41">
        <f t="shared" si="1051"/>
        <v>0</v>
      </c>
      <c r="BK101" s="41">
        <f t="shared" si="1051"/>
        <v>0</v>
      </c>
      <c r="BL101" s="41">
        <f t="shared" si="1051"/>
        <v>0</v>
      </c>
      <c r="BM101" s="41">
        <f t="shared" si="1051"/>
        <v>0</v>
      </c>
      <c r="BN101" s="41">
        <f t="shared" si="1051"/>
        <v>0</v>
      </c>
      <c r="BO101" s="41">
        <f t="shared" si="1051"/>
        <v>0</v>
      </c>
      <c r="BP101" s="41">
        <f t="shared" si="1051"/>
        <v>0</v>
      </c>
      <c r="BQ101" s="41">
        <f t="shared" si="1051"/>
        <v>0</v>
      </c>
      <c r="BR101" s="41">
        <f t="shared" si="1051"/>
        <v>0</v>
      </c>
      <c r="BS101" s="41">
        <f t="shared" si="1051"/>
        <v>0</v>
      </c>
      <c r="BT101" s="41">
        <f t="shared" si="1051"/>
        <v>0</v>
      </c>
      <c r="BU101" s="41">
        <f t="shared" si="1051"/>
        <v>0</v>
      </c>
      <c r="BV101" s="41">
        <f t="shared" ref="BV101:DC101" si="1052">BU104</f>
        <v>0</v>
      </c>
      <c r="BW101" s="41">
        <f t="shared" si="1052"/>
        <v>0</v>
      </c>
      <c r="BX101" s="41">
        <f t="shared" si="1052"/>
        <v>0</v>
      </c>
      <c r="BY101" s="41">
        <f t="shared" si="1052"/>
        <v>0</v>
      </c>
      <c r="BZ101" s="41">
        <f t="shared" si="1052"/>
        <v>0</v>
      </c>
      <c r="CA101" s="41">
        <f t="shared" si="1052"/>
        <v>0</v>
      </c>
      <c r="CB101" s="41">
        <f t="shared" si="1052"/>
        <v>0</v>
      </c>
      <c r="CC101" s="41">
        <f t="shared" si="1052"/>
        <v>0</v>
      </c>
      <c r="CD101" s="41">
        <f t="shared" si="1052"/>
        <v>0</v>
      </c>
      <c r="CE101" s="41">
        <f t="shared" si="1052"/>
        <v>0</v>
      </c>
      <c r="CF101" s="41">
        <f t="shared" si="1052"/>
        <v>0</v>
      </c>
      <c r="CG101" s="41">
        <f t="shared" si="1052"/>
        <v>0</v>
      </c>
      <c r="CH101" s="41">
        <f t="shared" si="1052"/>
        <v>0</v>
      </c>
      <c r="CI101" s="41">
        <f t="shared" si="1052"/>
        <v>0</v>
      </c>
      <c r="CJ101" s="41">
        <f t="shared" si="1052"/>
        <v>0</v>
      </c>
      <c r="CK101" s="41">
        <f t="shared" si="1052"/>
        <v>0</v>
      </c>
      <c r="CL101" s="41">
        <f t="shared" si="1052"/>
        <v>0</v>
      </c>
      <c r="CM101" s="41">
        <f t="shared" si="1052"/>
        <v>0</v>
      </c>
      <c r="CN101" s="41">
        <f t="shared" si="1052"/>
        <v>0</v>
      </c>
      <c r="CO101" s="41">
        <f t="shared" si="1052"/>
        <v>0</v>
      </c>
      <c r="CP101" s="41">
        <f t="shared" si="1052"/>
        <v>0</v>
      </c>
      <c r="CQ101" s="41">
        <f t="shared" si="1052"/>
        <v>0</v>
      </c>
      <c r="CR101" s="41">
        <f t="shared" si="1052"/>
        <v>0</v>
      </c>
      <c r="CS101" s="41">
        <f t="shared" si="1052"/>
        <v>0</v>
      </c>
      <c r="CT101" s="41">
        <f t="shared" si="1052"/>
        <v>0</v>
      </c>
      <c r="CU101" s="41">
        <f t="shared" si="1052"/>
        <v>0</v>
      </c>
      <c r="CV101" s="41">
        <f t="shared" si="1052"/>
        <v>0</v>
      </c>
      <c r="CW101" s="41">
        <f t="shared" si="1052"/>
        <v>0</v>
      </c>
      <c r="CX101" s="41">
        <f t="shared" si="1052"/>
        <v>0</v>
      </c>
      <c r="CY101" s="41">
        <f t="shared" si="1052"/>
        <v>0</v>
      </c>
      <c r="CZ101" s="41">
        <f t="shared" si="1052"/>
        <v>0</v>
      </c>
      <c r="DA101" s="41">
        <f t="shared" si="1052"/>
        <v>0</v>
      </c>
      <c r="DB101" s="41">
        <f t="shared" si="1052"/>
        <v>0</v>
      </c>
      <c r="DC101" s="41">
        <f t="shared" si="1052"/>
        <v>0</v>
      </c>
    </row>
    <row r="102" spans="2:107" x14ac:dyDescent="0.35">
      <c r="B102" s="40" t="s">
        <v>111</v>
      </c>
      <c r="H102" s="41">
        <f>H$89</f>
        <v>0</v>
      </c>
      <c r="I102" s="41">
        <f t="shared" ref="I102:BT102" si="1053">I$89</f>
        <v>55667647.340437047</v>
      </c>
      <c r="J102" s="41">
        <f t="shared" si="1053"/>
        <v>0</v>
      </c>
      <c r="K102" s="41">
        <f t="shared" si="1053"/>
        <v>0</v>
      </c>
      <c r="L102" s="41">
        <f t="shared" si="1053"/>
        <v>0</v>
      </c>
      <c r="M102" s="41">
        <f t="shared" si="1053"/>
        <v>0</v>
      </c>
      <c r="N102" s="41">
        <f t="shared" si="1053"/>
        <v>0</v>
      </c>
      <c r="O102" s="41">
        <f t="shared" si="1053"/>
        <v>0</v>
      </c>
      <c r="P102" s="41">
        <f t="shared" si="1053"/>
        <v>0</v>
      </c>
      <c r="Q102" s="41">
        <f t="shared" si="1053"/>
        <v>0</v>
      </c>
      <c r="R102" s="41">
        <f t="shared" si="1053"/>
        <v>0</v>
      </c>
      <c r="S102" s="41">
        <f t="shared" si="1053"/>
        <v>0</v>
      </c>
      <c r="T102" s="41">
        <f t="shared" si="1053"/>
        <v>0</v>
      </c>
      <c r="U102" s="41">
        <f t="shared" si="1053"/>
        <v>0</v>
      </c>
      <c r="V102" s="41">
        <f t="shared" si="1053"/>
        <v>0</v>
      </c>
      <c r="W102" s="41">
        <f t="shared" si="1053"/>
        <v>0</v>
      </c>
      <c r="X102" s="41">
        <f t="shared" si="1053"/>
        <v>0</v>
      </c>
      <c r="Y102" s="41">
        <f t="shared" si="1053"/>
        <v>0</v>
      </c>
      <c r="Z102" s="41">
        <f t="shared" si="1053"/>
        <v>0</v>
      </c>
      <c r="AA102" s="41">
        <f t="shared" si="1053"/>
        <v>0</v>
      </c>
      <c r="AB102" s="41">
        <f t="shared" si="1053"/>
        <v>0</v>
      </c>
      <c r="AC102" s="41">
        <f t="shared" si="1053"/>
        <v>0</v>
      </c>
      <c r="AD102" s="41">
        <f t="shared" si="1053"/>
        <v>0</v>
      </c>
      <c r="AE102" s="41">
        <f t="shared" si="1053"/>
        <v>0</v>
      </c>
      <c r="AF102" s="41">
        <f t="shared" si="1053"/>
        <v>0</v>
      </c>
      <c r="AG102" s="41">
        <f t="shared" si="1053"/>
        <v>0</v>
      </c>
      <c r="AH102" s="41">
        <f t="shared" si="1053"/>
        <v>0</v>
      </c>
      <c r="AI102" s="41">
        <f t="shared" si="1053"/>
        <v>0</v>
      </c>
      <c r="AJ102" s="41">
        <f t="shared" si="1053"/>
        <v>0</v>
      </c>
      <c r="AK102" s="41">
        <f t="shared" si="1053"/>
        <v>0</v>
      </c>
      <c r="AL102" s="41">
        <f t="shared" si="1053"/>
        <v>0</v>
      </c>
      <c r="AM102" s="41">
        <f t="shared" si="1053"/>
        <v>0</v>
      </c>
      <c r="AN102" s="41">
        <f t="shared" si="1053"/>
        <v>0</v>
      </c>
      <c r="AO102" s="41">
        <f t="shared" si="1053"/>
        <v>0</v>
      </c>
      <c r="AP102" s="41">
        <f t="shared" si="1053"/>
        <v>0</v>
      </c>
      <c r="AQ102" s="41">
        <f t="shared" si="1053"/>
        <v>0</v>
      </c>
      <c r="AR102" s="41">
        <f t="shared" si="1053"/>
        <v>0</v>
      </c>
      <c r="AS102" s="41">
        <f t="shared" si="1053"/>
        <v>0</v>
      </c>
      <c r="AT102" s="41">
        <f t="shared" si="1053"/>
        <v>0</v>
      </c>
      <c r="AU102" s="41">
        <f t="shared" si="1053"/>
        <v>0</v>
      </c>
      <c r="AV102" s="41">
        <f t="shared" si="1053"/>
        <v>0</v>
      </c>
      <c r="AW102" s="41">
        <f t="shared" si="1053"/>
        <v>0</v>
      </c>
      <c r="AX102" s="41">
        <f t="shared" si="1053"/>
        <v>0</v>
      </c>
      <c r="AY102" s="41">
        <f t="shared" si="1053"/>
        <v>0</v>
      </c>
      <c r="AZ102" s="41">
        <f t="shared" si="1053"/>
        <v>0</v>
      </c>
      <c r="BA102" s="41">
        <f t="shared" si="1053"/>
        <v>0</v>
      </c>
      <c r="BB102" s="41">
        <f t="shared" si="1053"/>
        <v>0</v>
      </c>
      <c r="BC102" s="41">
        <f t="shared" si="1053"/>
        <v>0</v>
      </c>
      <c r="BD102" s="41">
        <f t="shared" si="1053"/>
        <v>0</v>
      </c>
      <c r="BE102" s="41">
        <f t="shared" si="1053"/>
        <v>0</v>
      </c>
      <c r="BF102" s="41">
        <f t="shared" si="1053"/>
        <v>0</v>
      </c>
      <c r="BG102" s="41">
        <f t="shared" si="1053"/>
        <v>0</v>
      </c>
      <c r="BH102" s="41">
        <f t="shared" si="1053"/>
        <v>0</v>
      </c>
      <c r="BI102" s="41">
        <f t="shared" si="1053"/>
        <v>0</v>
      </c>
      <c r="BJ102" s="41">
        <f t="shared" si="1053"/>
        <v>0</v>
      </c>
      <c r="BK102" s="41">
        <f t="shared" si="1053"/>
        <v>0</v>
      </c>
      <c r="BL102" s="41">
        <f t="shared" si="1053"/>
        <v>0</v>
      </c>
      <c r="BM102" s="41">
        <f t="shared" si="1053"/>
        <v>0</v>
      </c>
      <c r="BN102" s="41">
        <f t="shared" si="1053"/>
        <v>0</v>
      </c>
      <c r="BO102" s="41">
        <f t="shared" si="1053"/>
        <v>0</v>
      </c>
      <c r="BP102" s="41">
        <f t="shared" si="1053"/>
        <v>0</v>
      </c>
      <c r="BQ102" s="41">
        <f t="shared" si="1053"/>
        <v>0</v>
      </c>
      <c r="BR102" s="41">
        <f t="shared" si="1053"/>
        <v>0</v>
      </c>
      <c r="BS102" s="41">
        <f t="shared" si="1053"/>
        <v>0</v>
      </c>
      <c r="BT102" s="41">
        <f t="shared" si="1053"/>
        <v>0</v>
      </c>
      <c r="BU102" s="41">
        <f t="shared" ref="BU102:DC102" si="1054">BU$89</f>
        <v>0</v>
      </c>
      <c r="BV102" s="41">
        <f t="shared" si="1054"/>
        <v>0</v>
      </c>
      <c r="BW102" s="41">
        <f t="shared" si="1054"/>
        <v>0</v>
      </c>
      <c r="BX102" s="41">
        <f t="shared" si="1054"/>
        <v>0</v>
      </c>
      <c r="BY102" s="41">
        <f t="shared" si="1054"/>
        <v>0</v>
      </c>
      <c r="BZ102" s="41">
        <f t="shared" si="1054"/>
        <v>0</v>
      </c>
      <c r="CA102" s="41">
        <f t="shared" si="1054"/>
        <v>0</v>
      </c>
      <c r="CB102" s="41">
        <f t="shared" si="1054"/>
        <v>0</v>
      </c>
      <c r="CC102" s="41">
        <f t="shared" si="1054"/>
        <v>0</v>
      </c>
      <c r="CD102" s="41">
        <f t="shared" si="1054"/>
        <v>0</v>
      </c>
      <c r="CE102" s="41">
        <f t="shared" si="1054"/>
        <v>0</v>
      </c>
      <c r="CF102" s="41">
        <f t="shared" si="1054"/>
        <v>0</v>
      </c>
      <c r="CG102" s="41">
        <f t="shared" si="1054"/>
        <v>0</v>
      </c>
      <c r="CH102" s="41">
        <f t="shared" si="1054"/>
        <v>0</v>
      </c>
      <c r="CI102" s="41">
        <f t="shared" si="1054"/>
        <v>0</v>
      </c>
      <c r="CJ102" s="41">
        <f t="shared" si="1054"/>
        <v>0</v>
      </c>
      <c r="CK102" s="41">
        <f t="shared" si="1054"/>
        <v>0</v>
      </c>
      <c r="CL102" s="41">
        <f t="shared" si="1054"/>
        <v>0</v>
      </c>
      <c r="CM102" s="41">
        <f t="shared" si="1054"/>
        <v>0</v>
      </c>
      <c r="CN102" s="41">
        <f t="shared" si="1054"/>
        <v>0</v>
      </c>
      <c r="CO102" s="41">
        <f t="shared" si="1054"/>
        <v>0</v>
      </c>
      <c r="CP102" s="41">
        <f t="shared" si="1054"/>
        <v>0</v>
      </c>
      <c r="CQ102" s="41">
        <f t="shared" si="1054"/>
        <v>0</v>
      </c>
      <c r="CR102" s="41">
        <f t="shared" si="1054"/>
        <v>0</v>
      </c>
      <c r="CS102" s="41">
        <f t="shared" si="1054"/>
        <v>0</v>
      </c>
      <c r="CT102" s="41">
        <f t="shared" si="1054"/>
        <v>0</v>
      </c>
      <c r="CU102" s="41">
        <f t="shared" si="1054"/>
        <v>0</v>
      </c>
      <c r="CV102" s="41">
        <f t="shared" si="1054"/>
        <v>0</v>
      </c>
      <c r="CW102" s="41">
        <f t="shared" si="1054"/>
        <v>0</v>
      </c>
      <c r="CX102" s="41">
        <f t="shared" si="1054"/>
        <v>0</v>
      </c>
      <c r="CY102" s="41">
        <f t="shared" si="1054"/>
        <v>0</v>
      </c>
      <c r="CZ102" s="41">
        <f t="shared" si="1054"/>
        <v>0</v>
      </c>
      <c r="DA102" s="41">
        <f t="shared" si="1054"/>
        <v>0</v>
      </c>
      <c r="DB102" s="41">
        <f t="shared" si="1054"/>
        <v>0</v>
      </c>
      <c r="DC102" s="41">
        <f t="shared" si="1054"/>
        <v>0</v>
      </c>
    </row>
    <row r="103" spans="2:107" x14ac:dyDescent="0.35">
      <c r="B103" s="40" t="s">
        <v>95</v>
      </c>
      <c r="H103" s="41">
        <f>-(H102/2)*Inflation_WACC_Taxes_Price!$C$28-MIN(H101,SUM(C102:$C102)*Inflation_WACC_Taxes_Price!$C$28)</f>
        <v>0</v>
      </c>
      <c r="I103" s="41">
        <f>-(I102/2)*Inflation_WACC_Taxes_Price!$C$28-MIN(I101,SUM($C102:H102)*Inflation_WACC_Taxes_Price!$C$28)</f>
        <v>-618529.41489374498</v>
      </c>
      <c r="J103" s="41">
        <f>-(J102/2)*Inflation_WACC_Taxes_Price!$C$28-MIN(J101,SUM($C102:I102)*Inflation_WACC_Taxes_Price!$C$28)</f>
        <v>-1237058.82978749</v>
      </c>
      <c r="K103" s="41">
        <f>-(K102/2)*Inflation_WACC_Taxes_Price!$C$28-MIN(K101,SUM($C102:J102)*Inflation_WACC_Taxes_Price!$C$28)</f>
        <v>-1237058.82978749</v>
      </c>
      <c r="L103" s="41">
        <f>-(L102/2)*Inflation_WACC_Taxes_Price!$C$28-MIN(L101,SUM($C102:K102)*Inflation_WACC_Taxes_Price!$C$28)</f>
        <v>-1237058.82978749</v>
      </c>
      <c r="M103" s="41">
        <f>-(M102/2)*Inflation_WACC_Taxes_Price!$C$28-MIN(M101,SUM($C102:L102)*Inflation_WACC_Taxes_Price!$C$28)</f>
        <v>-1237058.82978749</v>
      </c>
      <c r="N103" s="41">
        <f>-(N102/2)*Inflation_WACC_Taxes_Price!$C$28-MIN(N101,SUM($C102:M102)*Inflation_WACC_Taxes_Price!$C$28)</f>
        <v>-1237058.82978749</v>
      </c>
      <c r="O103" s="41">
        <f>-(O102/2)*Inflation_WACC_Taxes_Price!$C$28-MIN(O101,SUM($C102:N102)*Inflation_WACC_Taxes_Price!$C$28)</f>
        <v>-1237058.82978749</v>
      </c>
      <c r="P103" s="41">
        <f>-(P102/2)*Inflation_WACC_Taxes_Price!$C$28-MIN(P101,SUM($C102:O102)*Inflation_WACC_Taxes_Price!$C$28)</f>
        <v>-1237058.82978749</v>
      </c>
      <c r="Q103" s="41">
        <f>-(Q102/2)*Inflation_WACC_Taxes_Price!$C$28-MIN(Q101,SUM($C102:P102)*Inflation_WACC_Taxes_Price!$C$28)</f>
        <v>-1237058.82978749</v>
      </c>
      <c r="R103" s="41">
        <f>-(R102/2)*Inflation_WACC_Taxes_Price!$C$28-MIN(R101,SUM($C102:Q102)*Inflation_WACC_Taxes_Price!$C$28)</f>
        <v>-1237058.82978749</v>
      </c>
      <c r="S103" s="41">
        <f>-(S102/2)*Inflation_WACC_Taxes_Price!$C$28-MIN(S101,SUM($C102:R102)*Inflation_WACC_Taxes_Price!$C$28)</f>
        <v>-1237058.82978749</v>
      </c>
      <c r="T103" s="41">
        <f>-(T102/2)*Inflation_WACC_Taxes_Price!$C$28-MIN(T101,SUM($C102:S102)*Inflation_WACC_Taxes_Price!$C$28)</f>
        <v>-1237058.82978749</v>
      </c>
      <c r="U103" s="41">
        <f>-(U102/2)*Inflation_WACC_Taxes_Price!$C$28-MIN(U101,SUM($C102:T102)*Inflation_WACC_Taxes_Price!$C$28)</f>
        <v>-1237058.82978749</v>
      </c>
      <c r="V103" s="41">
        <f>-(V102/2)*Inflation_WACC_Taxes_Price!$C$28-MIN(V101,SUM($C102:U102)*Inflation_WACC_Taxes_Price!$C$28)</f>
        <v>-1237058.82978749</v>
      </c>
      <c r="W103" s="41">
        <f>-(W102/2)*Inflation_WACC_Taxes_Price!$C$28-MIN(W101,SUM($C102:V102)*Inflation_WACC_Taxes_Price!$C$28)</f>
        <v>-1237058.82978749</v>
      </c>
      <c r="X103" s="41">
        <f>-(X102/2)*Inflation_WACC_Taxes_Price!$C$28-MIN(X101,SUM($C102:W102)*Inflation_WACC_Taxes_Price!$C$28)</f>
        <v>-1237058.82978749</v>
      </c>
      <c r="Y103" s="41">
        <f>-(Y102/2)*Inflation_WACC_Taxes_Price!$C$28-MIN(Y101,SUM($C102:X102)*Inflation_WACC_Taxes_Price!$C$28)</f>
        <v>-1237058.82978749</v>
      </c>
      <c r="Z103" s="41">
        <f>-(Z102/2)*Inflation_WACC_Taxes_Price!$C$28-MIN(Z101,SUM($C102:Y102)*Inflation_WACC_Taxes_Price!$C$28)</f>
        <v>-1237058.82978749</v>
      </c>
      <c r="AA103" s="41">
        <f>-(AA102/2)*Inflation_WACC_Taxes_Price!$C$28-MIN(AA101,SUM($C102:Z102)*Inflation_WACC_Taxes_Price!$C$28)</f>
        <v>-1237058.82978749</v>
      </c>
      <c r="AB103" s="41">
        <f>-(AB102/2)*Inflation_WACC_Taxes_Price!$C$28-MIN(AB101,SUM($C102:AA102)*Inflation_WACC_Taxes_Price!$C$28)</f>
        <v>-1237058.82978749</v>
      </c>
      <c r="AC103" s="41">
        <f>-(AC102/2)*Inflation_WACC_Taxes_Price!$C$28-MIN(AC101,SUM($C102:AB102)*Inflation_WACC_Taxes_Price!$C$28)</f>
        <v>-1237058.82978749</v>
      </c>
      <c r="AD103" s="41">
        <f>-(AD102/2)*Inflation_WACC_Taxes_Price!$C$28-MIN(AD101,SUM($C102:AC102)*Inflation_WACC_Taxes_Price!$C$28)</f>
        <v>-1237058.82978749</v>
      </c>
      <c r="AE103" s="41">
        <f>-(AE102/2)*Inflation_WACC_Taxes_Price!$C$28-MIN(AE101,SUM($C102:AD102)*Inflation_WACC_Taxes_Price!$C$28)</f>
        <v>-1237058.82978749</v>
      </c>
      <c r="AF103" s="41">
        <f>-(AF102/2)*Inflation_WACC_Taxes_Price!$C$28-MIN(AF101,SUM($C102:AE102)*Inflation_WACC_Taxes_Price!$C$28)</f>
        <v>-1237058.82978749</v>
      </c>
      <c r="AG103" s="41">
        <f>-(AG102/2)*Inflation_WACC_Taxes_Price!$C$28-MIN(AG101,SUM($C102:AF102)*Inflation_WACC_Taxes_Price!$C$28)</f>
        <v>-1237058.82978749</v>
      </c>
      <c r="AH103" s="41">
        <f>-(AH102/2)*Inflation_WACC_Taxes_Price!$C$28-MIN(AH101,SUM($C102:AG102)*Inflation_WACC_Taxes_Price!$C$28)</f>
        <v>-1237058.82978749</v>
      </c>
      <c r="AI103" s="41">
        <f>-(AI102/2)*Inflation_WACC_Taxes_Price!$C$28-MIN(AI101,SUM($C102:AH102)*Inflation_WACC_Taxes_Price!$C$28)</f>
        <v>-1237058.82978749</v>
      </c>
      <c r="AJ103" s="41">
        <f>-(AJ102/2)*Inflation_WACC_Taxes_Price!$C$28-MIN(AJ101,SUM($C102:AI102)*Inflation_WACC_Taxes_Price!$C$28)</f>
        <v>-1237058.82978749</v>
      </c>
      <c r="AK103" s="41">
        <f>-(AK102/2)*Inflation_WACC_Taxes_Price!$C$28-MIN(AK101,SUM($C102:AJ102)*Inflation_WACC_Taxes_Price!$C$28)</f>
        <v>-1237058.82978749</v>
      </c>
      <c r="AL103" s="41">
        <f>-(AL102/2)*Inflation_WACC_Taxes_Price!$C$28-MIN(AL101,SUM($C102:AK102)*Inflation_WACC_Taxes_Price!$C$28)</f>
        <v>-1237058.82978749</v>
      </c>
      <c r="AM103" s="41">
        <f>-(AM102/2)*Inflation_WACC_Taxes_Price!$C$28-MIN(AM101,SUM($C102:AL102)*Inflation_WACC_Taxes_Price!$C$28)</f>
        <v>-1237058.82978749</v>
      </c>
      <c r="AN103" s="41">
        <f>-(AN102/2)*Inflation_WACC_Taxes_Price!$C$28-MIN(AN101,SUM($C102:AM102)*Inflation_WACC_Taxes_Price!$C$28)</f>
        <v>-1237058.82978749</v>
      </c>
      <c r="AO103" s="41">
        <f>-(AO102/2)*Inflation_WACC_Taxes_Price!$C$28-MIN(AO101,SUM($C102:AN102)*Inflation_WACC_Taxes_Price!$C$28)</f>
        <v>-1237058.82978749</v>
      </c>
      <c r="AP103" s="41">
        <f>-(AP102/2)*Inflation_WACC_Taxes_Price!$C$28-MIN(AP101,SUM($C102:AO102)*Inflation_WACC_Taxes_Price!$C$28)</f>
        <v>-1237058.82978749</v>
      </c>
      <c r="AQ103" s="41">
        <f>-(AQ102/2)*Inflation_WACC_Taxes_Price!$C$28-MIN(AQ101,SUM($C102:AP102)*Inflation_WACC_Taxes_Price!$C$28)</f>
        <v>-1237058.82978749</v>
      </c>
      <c r="AR103" s="41">
        <f>-(AR102/2)*Inflation_WACC_Taxes_Price!$C$28-MIN(AR101,SUM($C102:AQ102)*Inflation_WACC_Taxes_Price!$C$28)</f>
        <v>-1237058.82978749</v>
      </c>
      <c r="AS103" s="41">
        <f>-(AS102/2)*Inflation_WACC_Taxes_Price!$C$28-MIN(AS101,SUM($C102:AR102)*Inflation_WACC_Taxes_Price!$C$28)</f>
        <v>-1237058.82978749</v>
      </c>
      <c r="AT103" s="41">
        <f>-(AT102/2)*Inflation_WACC_Taxes_Price!$C$28-MIN(AT101,SUM($C102:AS102)*Inflation_WACC_Taxes_Price!$C$28)</f>
        <v>-1237058.82978749</v>
      </c>
      <c r="AU103" s="41">
        <f>-(AU102/2)*Inflation_WACC_Taxes_Price!$C$28-MIN(AU101,SUM($C102:AT102)*Inflation_WACC_Taxes_Price!$C$28)</f>
        <v>-1237058.82978749</v>
      </c>
      <c r="AV103" s="41">
        <f>-(AV102/2)*Inflation_WACC_Taxes_Price!$C$28-MIN(AV101,SUM($C102:AU102)*Inflation_WACC_Taxes_Price!$C$28)</f>
        <v>-1237058.82978749</v>
      </c>
      <c r="AW103" s="41">
        <f>-(AW102/2)*Inflation_WACC_Taxes_Price!$C$28-MIN(AW101,SUM($C102:AV102)*Inflation_WACC_Taxes_Price!$C$28)</f>
        <v>-1237058.82978749</v>
      </c>
      <c r="AX103" s="41">
        <f>-(AX102/2)*Inflation_WACC_Taxes_Price!$C$28-MIN(AX101,SUM($C102:AW102)*Inflation_WACC_Taxes_Price!$C$28)</f>
        <v>-1237058.82978749</v>
      </c>
      <c r="AY103" s="41">
        <f>-(AY102/2)*Inflation_WACC_Taxes_Price!$C$28-MIN(AY101,SUM($C102:AX102)*Inflation_WACC_Taxes_Price!$C$28)</f>
        <v>-1237058.82978749</v>
      </c>
      <c r="AZ103" s="41">
        <f>-(AZ102/2)*Inflation_WACC_Taxes_Price!$C$28-MIN(AZ101,SUM($C102:AY102)*Inflation_WACC_Taxes_Price!$C$28)</f>
        <v>-1237058.82978749</v>
      </c>
      <c r="BA103" s="41">
        <f>-(BA102/2)*Inflation_WACC_Taxes_Price!$C$28-MIN(BA101,SUM($C102:AZ102)*Inflation_WACC_Taxes_Price!$C$28)</f>
        <v>-1237058.82978749</v>
      </c>
      <c r="BB103" s="41">
        <f>-(BB102/2)*Inflation_WACC_Taxes_Price!$C$28-MIN(BB101,SUM($C102:BA102)*Inflation_WACC_Taxes_Price!$C$28)</f>
        <v>-618529.41489371378</v>
      </c>
      <c r="BC103" s="41">
        <f>-(BC102/2)*Inflation_WACC_Taxes_Price!$C$28-MIN(BC101,SUM($C102:BB102)*Inflation_WACC_Taxes_Price!$C$28)</f>
        <v>0</v>
      </c>
      <c r="BD103" s="41">
        <f>-(BD102/2)*Inflation_WACC_Taxes_Price!$C$28-MIN(BD101,SUM($C102:BC102)*Inflation_WACC_Taxes_Price!$C$28)</f>
        <v>0</v>
      </c>
      <c r="BE103" s="41">
        <f>-(BE102/2)*Inflation_WACC_Taxes_Price!$C$28-MIN(BE101,SUM($C102:BD102)*Inflation_WACC_Taxes_Price!$C$28)</f>
        <v>0</v>
      </c>
      <c r="BF103" s="41">
        <f>-(BF102/2)*Inflation_WACC_Taxes_Price!$C$28-MIN(BF101,SUM($C102:BE102)*Inflation_WACC_Taxes_Price!$C$28)</f>
        <v>0</v>
      </c>
      <c r="BG103" s="41">
        <f>-(BG102/2)*Inflation_WACC_Taxes_Price!$C$28-MIN(BG101,SUM($C102:BF102)*Inflation_WACC_Taxes_Price!$C$28)</f>
        <v>0</v>
      </c>
      <c r="BH103" s="41">
        <f>-(BH102/2)*Inflation_WACC_Taxes_Price!$C$28-MIN(BH101,SUM($C102:BG102)*Inflation_WACC_Taxes_Price!$C$28)</f>
        <v>0</v>
      </c>
      <c r="BI103" s="41">
        <f>-(BI102/2)*Inflation_WACC_Taxes_Price!$C$28-MIN(BI101,SUM($C102:BH102)*Inflation_WACC_Taxes_Price!$C$28)</f>
        <v>0</v>
      </c>
      <c r="BJ103" s="41">
        <f>-(BJ102/2)*Inflation_WACC_Taxes_Price!$C$28-MIN(BJ101,SUM($C102:BI102)*Inflation_WACC_Taxes_Price!$C$28)</f>
        <v>0</v>
      </c>
      <c r="BK103" s="41">
        <f>-(BK102/2)*Inflation_WACC_Taxes_Price!$C$28-MIN(BK101,SUM($C102:BJ102)*Inflation_WACC_Taxes_Price!$C$28)</f>
        <v>0</v>
      </c>
      <c r="BL103" s="41">
        <f>-(BL102/2)*Inflation_WACC_Taxes_Price!$C$28-MIN(BL101,SUM($C102:BK102)*Inflation_WACC_Taxes_Price!$C$28)</f>
        <v>0</v>
      </c>
      <c r="BM103" s="41">
        <f>-(BM102/2)*Inflation_WACC_Taxes_Price!$C$28-MIN(BM101,SUM($C102:BL102)*Inflation_WACC_Taxes_Price!$C$28)</f>
        <v>0</v>
      </c>
      <c r="BN103" s="41">
        <f>-(BN102/2)*Inflation_WACC_Taxes_Price!$C$28-MIN(BN101,SUM($C102:BM102)*Inflation_WACC_Taxes_Price!$C$28)</f>
        <v>0</v>
      </c>
      <c r="BO103" s="41">
        <f>-(BO102/2)*Inflation_WACC_Taxes_Price!$C$28-MIN(BO101,SUM($C102:BN102)*Inflation_WACC_Taxes_Price!$C$28)</f>
        <v>0</v>
      </c>
      <c r="BP103" s="41">
        <f>-(BP102/2)*Inflation_WACC_Taxes_Price!$C$28-MIN(BP101,SUM($C102:BO102)*Inflation_WACC_Taxes_Price!$C$28)</f>
        <v>0</v>
      </c>
      <c r="BQ103" s="41">
        <f>-(BQ102/2)*Inflation_WACC_Taxes_Price!$C$28-MIN(BQ101,SUM($C102:BP102)*Inflation_WACC_Taxes_Price!$C$28)</f>
        <v>0</v>
      </c>
      <c r="BR103" s="41">
        <f>-(BR102/2)*Inflation_WACC_Taxes_Price!$C$28-MIN(BR101,SUM($C102:BQ102)*Inflation_WACC_Taxes_Price!$C$28)</f>
        <v>0</v>
      </c>
      <c r="BS103" s="41">
        <f>-(BS102/2)*Inflation_WACC_Taxes_Price!$C$28-MIN(BS101,SUM($C102:BR102)*Inflation_WACC_Taxes_Price!$C$28)</f>
        <v>0</v>
      </c>
      <c r="BT103" s="41">
        <f>-(BT102/2)*Inflation_WACC_Taxes_Price!$C$28-MIN(BT101,SUM($C102:BS102)*Inflation_WACC_Taxes_Price!$C$28)</f>
        <v>0</v>
      </c>
      <c r="BU103" s="41">
        <f>-(BU102/2)*Inflation_WACC_Taxes_Price!$C$28-MIN(BU101,SUM($C102:BT102)*Inflation_WACC_Taxes_Price!$C$28)</f>
        <v>0</v>
      </c>
      <c r="BV103" s="41">
        <f>-(BV102/2)*Inflation_WACC_Taxes_Price!$C$28-MIN(BV101,SUM($C102:BU102)*Inflation_WACC_Taxes_Price!$C$28)</f>
        <v>0</v>
      </c>
      <c r="BW103" s="41">
        <f>-(BW102/2)*Inflation_WACC_Taxes_Price!$C$28-MIN(BW101,SUM($C102:BV102)*Inflation_WACC_Taxes_Price!$C$28)</f>
        <v>0</v>
      </c>
      <c r="BX103" s="41">
        <f>-(BX102/2)*Inflation_WACC_Taxes_Price!$C$28-MIN(BX101,SUM($C102:BW102)*Inflation_WACC_Taxes_Price!$C$28)</f>
        <v>0</v>
      </c>
      <c r="BY103" s="41">
        <f>-(BY102/2)*Inflation_WACC_Taxes_Price!$C$28-MIN(BY101,SUM($C102:BX102)*Inflation_WACC_Taxes_Price!$C$28)</f>
        <v>0</v>
      </c>
      <c r="BZ103" s="41">
        <f>-(BZ102/2)*Inflation_WACC_Taxes_Price!$C$28-MIN(BZ101,SUM($C102:BY102)*Inflation_WACC_Taxes_Price!$C$28)</f>
        <v>0</v>
      </c>
      <c r="CA103" s="41">
        <f>-(CA102/2)*Inflation_WACC_Taxes_Price!$C$28-MIN(CA101,SUM($C102:BZ102)*Inflation_WACC_Taxes_Price!$C$28)</f>
        <v>0</v>
      </c>
      <c r="CB103" s="41">
        <f>-(CB102/2)*Inflation_WACC_Taxes_Price!$C$28-MIN(CB101,SUM($C102:CA102)*Inflation_WACC_Taxes_Price!$C$28)</f>
        <v>0</v>
      </c>
      <c r="CC103" s="41">
        <f>-(CC102/2)*Inflation_WACC_Taxes_Price!$C$28-MIN(CC101,SUM($C102:CB102)*Inflation_WACC_Taxes_Price!$C$28)</f>
        <v>0</v>
      </c>
      <c r="CD103" s="41">
        <f>-(CD102/2)*Inflation_WACC_Taxes_Price!$C$28-MIN(CD101,SUM($C102:CC102)*Inflation_WACC_Taxes_Price!$C$28)</f>
        <v>0</v>
      </c>
      <c r="CE103" s="41">
        <f>-(CE102/2)*Inflation_WACC_Taxes_Price!$C$28-MIN(CE101,SUM($C102:CD102)*Inflation_WACC_Taxes_Price!$C$28)</f>
        <v>0</v>
      </c>
      <c r="CF103" s="41">
        <f>-(CF102/2)*Inflation_WACC_Taxes_Price!$C$28-MIN(CF101,SUM($C102:CE102)*Inflation_WACC_Taxes_Price!$C$28)</f>
        <v>0</v>
      </c>
      <c r="CG103" s="41">
        <f>-(CG102/2)*Inflation_WACC_Taxes_Price!$C$28-MIN(CG101,SUM($C102:CF102)*Inflation_WACC_Taxes_Price!$C$28)</f>
        <v>0</v>
      </c>
      <c r="CH103" s="41">
        <f>-(CH102/2)*Inflation_WACC_Taxes_Price!$C$28-MIN(CH101,SUM($C102:CG102)*Inflation_WACC_Taxes_Price!$C$28)</f>
        <v>0</v>
      </c>
      <c r="CI103" s="41">
        <f>-(CI102/2)*Inflation_WACC_Taxes_Price!$C$28-MIN(CI101,SUM($C102:CH102)*Inflation_WACC_Taxes_Price!$C$28)</f>
        <v>0</v>
      </c>
      <c r="CJ103" s="41">
        <f>-(CJ102/2)*Inflation_WACC_Taxes_Price!$C$28-MIN(CJ101,SUM($C102:CI102)*Inflation_WACC_Taxes_Price!$C$28)</f>
        <v>0</v>
      </c>
      <c r="CK103" s="41">
        <f>-(CK102/2)*Inflation_WACC_Taxes_Price!$C$28-MIN(CK101,SUM($C102:CJ102)*Inflation_WACC_Taxes_Price!$C$28)</f>
        <v>0</v>
      </c>
      <c r="CL103" s="41">
        <f>-(CL102/2)*Inflation_WACC_Taxes_Price!$C$28-MIN(CL101,SUM($C102:CK102)*Inflation_WACC_Taxes_Price!$C$28)</f>
        <v>0</v>
      </c>
      <c r="CM103" s="41">
        <f>-(CM102/2)*Inflation_WACC_Taxes_Price!$C$28-MIN(CM101,SUM($C102:CL102)*Inflation_WACC_Taxes_Price!$C$28)</f>
        <v>0</v>
      </c>
      <c r="CN103" s="41">
        <f>-(CN102/2)*Inflation_WACC_Taxes_Price!$C$28-MIN(CN101,SUM($C102:CM102)*Inflation_WACC_Taxes_Price!$C$28)</f>
        <v>0</v>
      </c>
      <c r="CO103" s="41">
        <f>-(CO102/2)*Inflation_WACC_Taxes_Price!$C$28-MIN(CO101,SUM($C102:CN102)*Inflation_WACC_Taxes_Price!$C$28)</f>
        <v>0</v>
      </c>
      <c r="CP103" s="41">
        <f>-(CP102/2)*Inflation_WACC_Taxes_Price!$C$28-MIN(CP101,SUM($C102:CO102)*Inflation_WACC_Taxes_Price!$C$28)</f>
        <v>0</v>
      </c>
      <c r="CQ103" s="41">
        <f>-(CQ102/2)*Inflation_WACC_Taxes_Price!$C$28-MIN(CQ101,SUM($C102:CP102)*Inflation_WACC_Taxes_Price!$C$28)</f>
        <v>0</v>
      </c>
      <c r="CR103" s="41">
        <f>-(CR102/2)*Inflation_WACC_Taxes_Price!$C$28-MIN(CR101,SUM($C102:CQ102)*Inflation_WACC_Taxes_Price!$C$28)</f>
        <v>0</v>
      </c>
      <c r="CS103" s="41">
        <f>-(CS102/2)*Inflation_WACC_Taxes_Price!$C$28-MIN(CS101,SUM($C102:CR102)*Inflation_WACC_Taxes_Price!$C$28)</f>
        <v>0</v>
      </c>
      <c r="CT103" s="41">
        <f>-(CT102/2)*Inflation_WACC_Taxes_Price!$C$28-MIN(CT101,SUM($C102:CS102)*Inflation_WACC_Taxes_Price!$C$28)</f>
        <v>0</v>
      </c>
      <c r="CU103" s="41">
        <f>-(CU102/2)*Inflation_WACC_Taxes_Price!$C$28-MIN(CU101,SUM($C102:CT102)*Inflation_WACC_Taxes_Price!$C$28)</f>
        <v>0</v>
      </c>
      <c r="CV103" s="41">
        <f>-(CV102/2)*Inflation_WACC_Taxes_Price!$C$28-MIN(CV101,SUM($C102:CU102)*Inflation_WACC_Taxes_Price!$C$28)</f>
        <v>0</v>
      </c>
      <c r="CW103" s="41">
        <f>-(CW102/2)*Inflation_WACC_Taxes_Price!$C$28-MIN(CW101,SUM($C102:CV102)*Inflation_WACC_Taxes_Price!$C$28)</f>
        <v>0</v>
      </c>
      <c r="CX103" s="41">
        <f>-(CX102/2)*Inflation_WACC_Taxes_Price!$C$28-MIN(CX101,SUM($C102:CW102)*Inflation_WACC_Taxes_Price!$C$28)</f>
        <v>0</v>
      </c>
      <c r="CY103" s="41">
        <f>-(CY102/2)*Inflation_WACC_Taxes_Price!$C$28-MIN(CY101,SUM($C102:CX102)*Inflation_WACC_Taxes_Price!$C$28)</f>
        <v>0</v>
      </c>
      <c r="CZ103" s="41">
        <f>-(CZ102/2)*Inflation_WACC_Taxes_Price!$C$28-MIN(CZ101,SUM($C102:CY102)*Inflation_WACC_Taxes_Price!$C$28)</f>
        <v>0</v>
      </c>
      <c r="DA103" s="41">
        <f>-(DA102/2)*Inflation_WACC_Taxes_Price!$C$28-MIN(DA101,SUM($C102:CZ102)*Inflation_WACC_Taxes_Price!$C$28)</f>
        <v>0</v>
      </c>
      <c r="DB103" s="41">
        <f>-(DB102/2)*Inflation_WACC_Taxes_Price!$C$28-MIN(DB101,SUM($C102:DA102)*Inflation_WACC_Taxes_Price!$C$28)</f>
        <v>0</v>
      </c>
      <c r="DC103" s="41">
        <f>-(DC102/2)*Inflation_WACC_Taxes_Price!$C$28-MIN(DC101,SUM($C102:DB102)*Inflation_WACC_Taxes_Price!$C$28)</f>
        <v>0</v>
      </c>
    </row>
    <row r="104" spans="2:107" x14ac:dyDescent="0.35">
      <c r="B104" s="40" t="s">
        <v>107</v>
      </c>
      <c r="H104" s="41">
        <f>H101+H102+H103</f>
        <v>0</v>
      </c>
      <c r="I104" s="41">
        <f>I101+I102+I103</f>
        <v>55049117.925543301</v>
      </c>
      <c r="J104" s="41">
        <f t="shared" ref="J104" si="1055">J101+J102+J103</f>
        <v>53812059.095755808</v>
      </c>
      <c r="K104" s="41">
        <f t="shared" ref="K104" si="1056">K101+K102+K103</f>
        <v>52575000.265968315</v>
      </c>
      <c r="L104" s="41">
        <f t="shared" ref="L104" si="1057">L101+L102+L103</f>
        <v>51337941.436180823</v>
      </c>
      <c r="M104" s="41">
        <f t="shared" ref="M104" si="1058">M101+M102+M103</f>
        <v>50100882.60639333</v>
      </c>
      <c r="N104" s="41">
        <f t="shared" ref="N104" si="1059">N101+N102+N103</f>
        <v>48863823.776605837</v>
      </c>
      <c r="O104" s="41">
        <f t="shared" ref="O104" si="1060">O101+O102+O103</f>
        <v>47626764.946818344</v>
      </c>
      <c r="P104" s="41">
        <f t="shared" ref="P104" si="1061">P101+P102+P103</f>
        <v>46389706.117030852</v>
      </c>
      <c r="Q104" s="41">
        <f t="shared" ref="Q104" si="1062">Q101+Q102+Q103</f>
        <v>45152647.287243359</v>
      </c>
      <c r="R104" s="41">
        <f t="shared" ref="R104" si="1063">R101+R102+R103</f>
        <v>43915588.457455866</v>
      </c>
      <c r="S104" s="41">
        <f t="shared" ref="S104" si="1064">S101+S102+S103</f>
        <v>42678529.627668373</v>
      </c>
      <c r="T104" s="41">
        <f t="shared" ref="T104" si="1065">T101+T102+T103</f>
        <v>41441470.797880881</v>
      </c>
      <c r="U104" s="41">
        <f t="shared" ref="U104" si="1066">U101+U102+U103</f>
        <v>40204411.968093388</v>
      </c>
      <c r="V104" s="41">
        <f t="shared" ref="V104" si="1067">V101+V102+V103</f>
        <v>38967353.138305895</v>
      </c>
      <c r="W104" s="41">
        <f t="shared" ref="W104" si="1068">W101+W102+W103</f>
        <v>37730294.308518402</v>
      </c>
      <c r="X104" s="41">
        <f t="shared" ref="X104" si="1069">X101+X102+X103</f>
        <v>36493235.47873091</v>
      </c>
      <c r="Y104" s="41">
        <f t="shared" ref="Y104" si="1070">Y101+Y102+Y103</f>
        <v>35256176.648943417</v>
      </c>
      <c r="Z104" s="41">
        <f t="shared" ref="Z104" si="1071">Z101+Z102+Z103</f>
        <v>34019117.819155924</v>
      </c>
      <c r="AA104" s="41">
        <f t="shared" ref="AA104" si="1072">AA101+AA102+AA103</f>
        <v>32782058.989368435</v>
      </c>
      <c r="AB104" s="41">
        <f t="shared" ref="AB104" si="1073">AB101+AB102+AB103</f>
        <v>31545000.159580946</v>
      </c>
      <c r="AC104" s="41">
        <f t="shared" ref="AC104" si="1074">AC101+AC102+AC103</f>
        <v>30307941.329793457</v>
      </c>
      <c r="AD104" s="41">
        <f t="shared" ref="AD104" si="1075">AD101+AD102+AD103</f>
        <v>29070882.500005968</v>
      </c>
      <c r="AE104" s="41">
        <f t="shared" ref="AE104" si="1076">AE101+AE102+AE103</f>
        <v>27833823.670218479</v>
      </c>
      <c r="AF104" s="41">
        <f t="shared" ref="AF104" si="1077">AF101+AF102+AF103</f>
        <v>26596764.84043099</v>
      </c>
      <c r="AG104" s="41">
        <f t="shared" ref="AG104" si="1078">AG101+AG102+AG103</f>
        <v>25359706.010643501</v>
      </c>
      <c r="AH104" s="41">
        <f t="shared" ref="AH104" si="1079">AH101+AH102+AH103</f>
        <v>24122647.180856012</v>
      </c>
      <c r="AI104" s="41">
        <f t="shared" ref="AI104" si="1080">AI101+AI102+AI103</f>
        <v>22885588.351068523</v>
      </c>
      <c r="AJ104" s="41">
        <f t="shared" ref="AJ104" si="1081">AJ101+AJ102+AJ103</f>
        <v>21648529.521281034</v>
      </c>
      <c r="AK104" s="41">
        <f t="shared" ref="AK104" si="1082">AK101+AK102+AK103</f>
        <v>20411470.691493545</v>
      </c>
      <c r="AL104" s="41">
        <f t="shared" ref="AL104" si="1083">AL101+AL102+AL103</f>
        <v>19174411.861706056</v>
      </c>
      <c r="AM104" s="41">
        <f t="shared" ref="AM104" si="1084">AM101+AM102+AM103</f>
        <v>17937353.031918567</v>
      </c>
      <c r="AN104" s="41">
        <f t="shared" ref="AN104" si="1085">AN101+AN102+AN103</f>
        <v>16700294.202131078</v>
      </c>
      <c r="AO104" s="41">
        <f t="shared" ref="AO104" si="1086">AO101+AO102+AO103</f>
        <v>15463235.372343589</v>
      </c>
      <c r="AP104" s="41">
        <f t="shared" ref="AP104" si="1087">AP101+AP102+AP103</f>
        <v>14226176.5425561</v>
      </c>
      <c r="AQ104" s="41">
        <f t="shared" ref="AQ104" si="1088">AQ101+AQ102+AQ103</f>
        <v>12989117.712768611</v>
      </c>
      <c r="AR104" s="41">
        <f t="shared" ref="AR104" si="1089">AR101+AR102+AR103</f>
        <v>11752058.882981122</v>
      </c>
      <c r="AS104" s="41">
        <f t="shared" ref="AS104" si="1090">AS101+AS102+AS103</f>
        <v>10515000.053193633</v>
      </c>
      <c r="AT104" s="41">
        <f t="shared" ref="AT104" si="1091">AT101+AT102+AT103</f>
        <v>9277941.2234061435</v>
      </c>
      <c r="AU104" s="41">
        <f t="shared" ref="AU104" si="1092">AU101+AU102+AU103</f>
        <v>8040882.3936186535</v>
      </c>
      <c r="AV104" s="41">
        <f t="shared" ref="AV104" si="1093">AV101+AV102+AV103</f>
        <v>6803823.5638311636</v>
      </c>
      <c r="AW104" s="41">
        <f t="shared" ref="AW104" si="1094">AW101+AW102+AW103</f>
        <v>5566764.7340436736</v>
      </c>
      <c r="AX104" s="41">
        <f t="shared" ref="AX104" si="1095">AX101+AX102+AX103</f>
        <v>4329705.9042561837</v>
      </c>
      <c r="AY104" s="41">
        <f t="shared" ref="AY104" si="1096">AY101+AY102+AY103</f>
        <v>3092647.0744686937</v>
      </c>
      <c r="AZ104" s="41">
        <f t="shared" ref="AZ104" si="1097">AZ101+AZ102+AZ103</f>
        <v>1855588.2446812037</v>
      </c>
      <c r="BA104" s="41">
        <f t="shared" ref="BA104" si="1098">BA101+BA102+BA103</f>
        <v>618529.41489371378</v>
      </c>
      <c r="BB104" s="41">
        <f t="shared" ref="BB104" si="1099">BB101+BB102+BB103</f>
        <v>0</v>
      </c>
      <c r="BC104" s="41">
        <f t="shared" ref="BC104" si="1100">BC101+BC102+BC103</f>
        <v>0</v>
      </c>
      <c r="BD104" s="41">
        <f t="shared" ref="BD104" si="1101">BD101+BD102+BD103</f>
        <v>0</v>
      </c>
      <c r="BE104" s="41">
        <f t="shared" ref="BE104" si="1102">BE101+BE102+BE103</f>
        <v>0</v>
      </c>
      <c r="BF104" s="41">
        <f t="shared" ref="BF104" si="1103">BF101+BF102+BF103</f>
        <v>0</v>
      </c>
      <c r="BG104" s="41">
        <f t="shared" ref="BG104" si="1104">BG101+BG102+BG103</f>
        <v>0</v>
      </c>
      <c r="BH104" s="41">
        <f t="shared" ref="BH104" si="1105">BH101+BH102+BH103</f>
        <v>0</v>
      </c>
      <c r="BI104" s="41">
        <f t="shared" ref="BI104" si="1106">BI101+BI102+BI103</f>
        <v>0</v>
      </c>
      <c r="BJ104" s="41">
        <f t="shared" ref="BJ104" si="1107">BJ101+BJ102+BJ103</f>
        <v>0</v>
      </c>
      <c r="BK104" s="41">
        <f t="shared" ref="BK104" si="1108">BK101+BK102+BK103</f>
        <v>0</v>
      </c>
      <c r="BL104" s="41">
        <f t="shared" ref="BL104" si="1109">BL101+BL102+BL103</f>
        <v>0</v>
      </c>
      <c r="BM104" s="41">
        <f t="shared" ref="BM104" si="1110">BM101+BM102+BM103</f>
        <v>0</v>
      </c>
      <c r="BN104" s="41">
        <f t="shared" ref="BN104" si="1111">BN101+BN102+BN103</f>
        <v>0</v>
      </c>
      <c r="BO104" s="41">
        <f t="shared" ref="BO104" si="1112">BO101+BO102+BO103</f>
        <v>0</v>
      </c>
      <c r="BP104" s="41">
        <f t="shared" ref="BP104" si="1113">BP101+BP102+BP103</f>
        <v>0</v>
      </c>
      <c r="BQ104" s="41">
        <f t="shared" ref="BQ104" si="1114">BQ101+BQ102+BQ103</f>
        <v>0</v>
      </c>
      <c r="BR104" s="41">
        <f t="shared" ref="BR104" si="1115">BR101+BR102+BR103</f>
        <v>0</v>
      </c>
      <c r="BS104" s="41">
        <f t="shared" ref="BS104" si="1116">BS101+BS102+BS103</f>
        <v>0</v>
      </c>
      <c r="BT104" s="41">
        <f t="shared" ref="BT104" si="1117">BT101+BT102+BT103</f>
        <v>0</v>
      </c>
      <c r="BU104" s="41">
        <f t="shared" ref="BU104" si="1118">BU101+BU102+BU103</f>
        <v>0</v>
      </c>
      <c r="BV104" s="41">
        <f t="shared" ref="BV104" si="1119">BV101+BV102+BV103</f>
        <v>0</v>
      </c>
      <c r="BW104" s="41">
        <f t="shared" ref="BW104" si="1120">BW101+BW102+BW103</f>
        <v>0</v>
      </c>
      <c r="BX104" s="41">
        <f t="shared" ref="BX104" si="1121">BX101+BX102+BX103</f>
        <v>0</v>
      </c>
      <c r="BY104" s="41">
        <f t="shared" ref="BY104" si="1122">BY101+BY102+BY103</f>
        <v>0</v>
      </c>
      <c r="BZ104" s="41">
        <f t="shared" ref="BZ104" si="1123">BZ101+BZ102+BZ103</f>
        <v>0</v>
      </c>
      <c r="CA104" s="41">
        <f t="shared" ref="CA104" si="1124">CA101+CA102+CA103</f>
        <v>0</v>
      </c>
      <c r="CB104" s="41">
        <f t="shared" ref="CB104" si="1125">CB101+CB102+CB103</f>
        <v>0</v>
      </c>
      <c r="CC104" s="41">
        <f t="shared" ref="CC104" si="1126">CC101+CC102+CC103</f>
        <v>0</v>
      </c>
      <c r="CD104" s="41">
        <f t="shared" ref="CD104" si="1127">CD101+CD102+CD103</f>
        <v>0</v>
      </c>
      <c r="CE104" s="41">
        <f t="shared" ref="CE104" si="1128">CE101+CE102+CE103</f>
        <v>0</v>
      </c>
      <c r="CF104" s="41">
        <f t="shared" ref="CF104" si="1129">CF101+CF102+CF103</f>
        <v>0</v>
      </c>
      <c r="CG104" s="41">
        <f t="shared" ref="CG104" si="1130">CG101+CG102+CG103</f>
        <v>0</v>
      </c>
      <c r="CH104" s="41">
        <f t="shared" ref="CH104" si="1131">CH101+CH102+CH103</f>
        <v>0</v>
      </c>
      <c r="CI104" s="41">
        <f t="shared" ref="CI104" si="1132">CI101+CI102+CI103</f>
        <v>0</v>
      </c>
      <c r="CJ104" s="41">
        <f t="shared" ref="CJ104" si="1133">CJ101+CJ102+CJ103</f>
        <v>0</v>
      </c>
      <c r="CK104" s="41">
        <f t="shared" ref="CK104" si="1134">CK101+CK102+CK103</f>
        <v>0</v>
      </c>
      <c r="CL104" s="41">
        <f t="shared" ref="CL104" si="1135">CL101+CL102+CL103</f>
        <v>0</v>
      </c>
      <c r="CM104" s="41">
        <f t="shared" ref="CM104" si="1136">CM101+CM102+CM103</f>
        <v>0</v>
      </c>
      <c r="CN104" s="41">
        <f t="shared" ref="CN104" si="1137">CN101+CN102+CN103</f>
        <v>0</v>
      </c>
      <c r="CO104" s="41">
        <f t="shared" ref="CO104" si="1138">CO101+CO102+CO103</f>
        <v>0</v>
      </c>
      <c r="CP104" s="41">
        <f t="shared" ref="CP104" si="1139">CP101+CP102+CP103</f>
        <v>0</v>
      </c>
      <c r="CQ104" s="41">
        <f t="shared" ref="CQ104" si="1140">CQ101+CQ102+CQ103</f>
        <v>0</v>
      </c>
      <c r="CR104" s="41">
        <f t="shared" ref="CR104" si="1141">CR101+CR102+CR103</f>
        <v>0</v>
      </c>
      <c r="CS104" s="41">
        <f t="shared" ref="CS104" si="1142">CS101+CS102+CS103</f>
        <v>0</v>
      </c>
      <c r="CT104" s="41">
        <f t="shared" ref="CT104" si="1143">CT101+CT102+CT103</f>
        <v>0</v>
      </c>
      <c r="CU104" s="41">
        <f t="shared" ref="CU104" si="1144">CU101+CU102+CU103</f>
        <v>0</v>
      </c>
      <c r="CV104" s="41">
        <f t="shared" ref="CV104" si="1145">CV101+CV102+CV103</f>
        <v>0</v>
      </c>
      <c r="CW104" s="41">
        <f t="shared" ref="CW104" si="1146">CW101+CW102+CW103</f>
        <v>0</v>
      </c>
      <c r="CX104" s="41">
        <f t="shared" ref="CX104" si="1147">CX101+CX102+CX103</f>
        <v>0</v>
      </c>
      <c r="CY104" s="41">
        <f t="shared" ref="CY104" si="1148">CY101+CY102+CY103</f>
        <v>0</v>
      </c>
      <c r="CZ104" s="41">
        <f t="shared" ref="CZ104" si="1149">CZ101+CZ102+CZ103</f>
        <v>0</v>
      </c>
      <c r="DA104" s="41">
        <f t="shared" ref="DA104" si="1150">DA101+DA102+DA103</f>
        <v>0</v>
      </c>
      <c r="DB104" s="41">
        <f t="shared" ref="DB104" si="1151">DB101+DB102+DB103</f>
        <v>0</v>
      </c>
      <c r="DC104" s="41">
        <f t="shared" ref="DC104" si="1152">DC101+DC102+DC103</f>
        <v>0</v>
      </c>
    </row>
    <row r="105" spans="2:107" x14ac:dyDescent="0.35">
      <c r="B105" s="40"/>
    </row>
    <row r="106" spans="2:107" x14ac:dyDescent="0.35">
      <c r="B106" t="str">
        <f>B$90</f>
        <v>Newton TS</v>
      </c>
    </row>
    <row r="107" spans="2:107" x14ac:dyDescent="0.35">
      <c r="B107" s="40" t="s">
        <v>102</v>
      </c>
      <c r="H107" s="41">
        <f>C110</f>
        <v>0</v>
      </c>
      <c r="I107" s="41">
        <f>H110</f>
        <v>0</v>
      </c>
      <c r="J107" s="41">
        <f t="shared" ref="J107:BU107" si="1153">I110</f>
        <v>0</v>
      </c>
      <c r="K107" s="41">
        <f t="shared" si="1153"/>
        <v>0</v>
      </c>
      <c r="L107" s="41">
        <f t="shared" si="1153"/>
        <v>23944855.9390858</v>
      </c>
      <c r="M107" s="41">
        <f t="shared" si="1153"/>
        <v>22029267.463958938</v>
      </c>
      <c r="N107" s="41">
        <f t="shared" si="1153"/>
        <v>20266926.066842221</v>
      </c>
      <c r="O107" s="41">
        <f t="shared" si="1153"/>
        <v>18645571.981494844</v>
      </c>
      <c r="P107" s="41">
        <f t="shared" si="1153"/>
        <v>17153926.222975258</v>
      </c>
      <c r="Q107" s="41">
        <f t="shared" si="1153"/>
        <v>15781612.125137238</v>
      </c>
      <c r="R107" s="41">
        <f t="shared" si="1153"/>
        <v>14519083.155126259</v>
      </c>
      <c r="S107" s="41">
        <f t="shared" si="1153"/>
        <v>13357556.502716158</v>
      </c>
      <c r="T107" s="41">
        <f t="shared" si="1153"/>
        <v>12288951.982498866</v>
      </c>
      <c r="U107" s="41">
        <f t="shared" si="1153"/>
        <v>11305835.823898956</v>
      </c>
      <c r="V107" s="41">
        <f t="shared" si="1153"/>
        <v>10401368.95798704</v>
      </c>
      <c r="W107" s="41">
        <f t="shared" si="1153"/>
        <v>9569259.4413480777</v>
      </c>
      <c r="X107" s="41">
        <f t="shared" si="1153"/>
        <v>8803718.686040232</v>
      </c>
      <c r="Y107" s="41">
        <f t="shared" si="1153"/>
        <v>8099421.1911570132</v>
      </c>
      <c r="Z107" s="41">
        <f t="shared" si="1153"/>
        <v>7451467.4958644519</v>
      </c>
      <c r="AA107" s="41">
        <f t="shared" si="1153"/>
        <v>6855350.0961952955</v>
      </c>
      <c r="AB107" s="41">
        <f t="shared" si="1153"/>
        <v>6306922.0884996718</v>
      </c>
      <c r="AC107" s="41">
        <f t="shared" si="1153"/>
        <v>5802368.3214196982</v>
      </c>
      <c r="AD107" s="41">
        <f t="shared" si="1153"/>
        <v>5338178.8557061227</v>
      </c>
      <c r="AE107" s="41">
        <f t="shared" si="1153"/>
        <v>4911124.5472496329</v>
      </c>
      <c r="AF107" s="41">
        <f t="shared" si="1153"/>
        <v>4518234.5834696619</v>
      </c>
      <c r="AG107" s="41">
        <f t="shared" si="1153"/>
        <v>4156775.816792089</v>
      </c>
      <c r="AH107" s="41">
        <f t="shared" si="1153"/>
        <v>3824233.7514487221</v>
      </c>
      <c r="AI107" s="41">
        <f t="shared" si="1153"/>
        <v>3518295.0513328244</v>
      </c>
      <c r="AJ107" s="41">
        <f t="shared" si="1153"/>
        <v>3236831.4472261984</v>
      </c>
      <c r="AK107" s="41">
        <f t="shared" si="1153"/>
        <v>2977884.9314481025</v>
      </c>
      <c r="AL107" s="41">
        <f t="shared" si="1153"/>
        <v>2739654.1369322543</v>
      </c>
      <c r="AM107" s="41">
        <f t="shared" si="1153"/>
        <v>2520481.8059776742</v>
      </c>
      <c r="AN107" s="41">
        <f t="shared" si="1153"/>
        <v>2318843.2614994603</v>
      </c>
      <c r="AO107" s="41">
        <f t="shared" si="1153"/>
        <v>2133335.8005795036</v>
      </c>
      <c r="AP107" s="41">
        <f t="shared" si="1153"/>
        <v>1962668.9365331433</v>
      </c>
      <c r="AQ107" s="41">
        <f t="shared" si="1153"/>
        <v>1805655.4216104918</v>
      </c>
      <c r="AR107" s="41">
        <f t="shared" si="1153"/>
        <v>1661202.9878816525</v>
      </c>
      <c r="AS107" s="41">
        <f t="shared" si="1153"/>
        <v>1528306.7488511202</v>
      </c>
      <c r="AT107" s="41">
        <f t="shared" si="1153"/>
        <v>1406042.2089430306</v>
      </c>
      <c r="AU107" s="41">
        <f t="shared" si="1153"/>
        <v>1293558.8322275882</v>
      </c>
      <c r="AV107" s="41">
        <f t="shared" si="1153"/>
        <v>1190074.1256493812</v>
      </c>
      <c r="AW107" s="41">
        <f t="shared" si="1153"/>
        <v>1094868.1955974307</v>
      </c>
      <c r="AX107" s="41">
        <f t="shared" si="1153"/>
        <v>1007278.7399496363</v>
      </c>
      <c r="AY107" s="41">
        <f t="shared" si="1153"/>
        <v>926696.4407536654</v>
      </c>
      <c r="AZ107" s="41">
        <f t="shared" si="1153"/>
        <v>852560.72549337219</v>
      </c>
      <c r="BA107" s="41">
        <f t="shared" si="1153"/>
        <v>784355.86745390238</v>
      </c>
      <c r="BB107" s="41">
        <f t="shared" si="1153"/>
        <v>721607.39805759024</v>
      </c>
      <c r="BC107" s="41">
        <f t="shared" si="1153"/>
        <v>663878.80621298298</v>
      </c>
      <c r="BD107" s="41">
        <f t="shared" si="1153"/>
        <v>610768.50171594438</v>
      </c>
      <c r="BE107" s="41">
        <f t="shared" si="1153"/>
        <v>0</v>
      </c>
      <c r="BF107" s="41">
        <f t="shared" si="1153"/>
        <v>0</v>
      </c>
      <c r="BG107" s="41">
        <f t="shared" si="1153"/>
        <v>0</v>
      </c>
      <c r="BH107" s="41">
        <f t="shared" si="1153"/>
        <v>0</v>
      </c>
      <c r="BI107" s="41">
        <f t="shared" si="1153"/>
        <v>0</v>
      </c>
      <c r="BJ107" s="41">
        <f t="shared" si="1153"/>
        <v>0</v>
      </c>
      <c r="BK107" s="41">
        <f t="shared" si="1153"/>
        <v>0</v>
      </c>
      <c r="BL107" s="41">
        <f t="shared" si="1153"/>
        <v>0</v>
      </c>
      <c r="BM107" s="41">
        <f t="shared" si="1153"/>
        <v>0</v>
      </c>
      <c r="BN107" s="41">
        <f t="shared" si="1153"/>
        <v>0</v>
      </c>
      <c r="BO107" s="41">
        <f t="shared" si="1153"/>
        <v>0</v>
      </c>
      <c r="BP107" s="41">
        <f t="shared" si="1153"/>
        <v>0</v>
      </c>
      <c r="BQ107" s="41">
        <f t="shared" si="1153"/>
        <v>0</v>
      </c>
      <c r="BR107" s="41">
        <f t="shared" si="1153"/>
        <v>0</v>
      </c>
      <c r="BS107" s="41">
        <f t="shared" si="1153"/>
        <v>0</v>
      </c>
      <c r="BT107" s="41">
        <f t="shared" si="1153"/>
        <v>0</v>
      </c>
      <c r="BU107" s="41">
        <f t="shared" si="1153"/>
        <v>0</v>
      </c>
      <c r="BV107" s="41">
        <f t="shared" ref="BV107:DC107" si="1154">BU110</f>
        <v>0</v>
      </c>
      <c r="BW107" s="41">
        <f t="shared" si="1154"/>
        <v>0</v>
      </c>
      <c r="BX107" s="41">
        <f t="shared" si="1154"/>
        <v>0</v>
      </c>
      <c r="BY107" s="41">
        <f t="shared" si="1154"/>
        <v>0</v>
      </c>
      <c r="BZ107" s="41">
        <f t="shared" si="1154"/>
        <v>0</v>
      </c>
      <c r="CA107" s="41">
        <f t="shared" si="1154"/>
        <v>0</v>
      </c>
      <c r="CB107" s="41">
        <f t="shared" si="1154"/>
        <v>0</v>
      </c>
      <c r="CC107" s="41">
        <f t="shared" si="1154"/>
        <v>0</v>
      </c>
      <c r="CD107" s="41">
        <f t="shared" si="1154"/>
        <v>0</v>
      </c>
      <c r="CE107" s="41">
        <f t="shared" si="1154"/>
        <v>0</v>
      </c>
      <c r="CF107" s="41">
        <f t="shared" si="1154"/>
        <v>0</v>
      </c>
      <c r="CG107" s="41">
        <f t="shared" si="1154"/>
        <v>0</v>
      </c>
      <c r="CH107" s="41">
        <f t="shared" si="1154"/>
        <v>0</v>
      </c>
      <c r="CI107" s="41">
        <f t="shared" si="1154"/>
        <v>0</v>
      </c>
      <c r="CJ107" s="41">
        <f t="shared" si="1154"/>
        <v>0</v>
      </c>
      <c r="CK107" s="41">
        <f t="shared" si="1154"/>
        <v>0</v>
      </c>
      <c r="CL107" s="41">
        <f t="shared" si="1154"/>
        <v>0</v>
      </c>
      <c r="CM107" s="41">
        <f t="shared" si="1154"/>
        <v>0</v>
      </c>
      <c r="CN107" s="41">
        <f t="shared" si="1154"/>
        <v>0</v>
      </c>
      <c r="CO107" s="41">
        <f t="shared" si="1154"/>
        <v>0</v>
      </c>
      <c r="CP107" s="41">
        <f t="shared" si="1154"/>
        <v>0</v>
      </c>
      <c r="CQ107" s="41">
        <f t="shared" si="1154"/>
        <v>0</v>
      </c>
      <c r="CR107" s="41">
        <f t="shared" si="1154"/>
        <v>0</v>
      </c>
      <c r="CS107" s="41">
        <f t="shared" si="1154"/>
        <v>0</v>
      </c>
      <c r="CT107" s="41">
        <f t="shared" si="1154"/>
        <v>0</v>
      </c>
      <c r="CU107" s="41">
        <f t="shared" si="1154"/>
        <v>0</v>
      </c>
      <c r="CV107" s="41">
        <f t="shared" si="1154"/>
        <v>0</v>
      </c>
      <c r="CW107" s="41">
        <f t="shared" si="1154"/>
        <v>0</v>
      </c>
      <c r="CX107" s="41">
        <f t="shared" si="1154"/>
        <v>0</v>
      </c>
      <c r="CY107" s="41">
        <f t="shared" si="1154"/>
        <v>0</v>
      </c>
      <c r="CZ107" s="41">
        <f t="shared" si="1154"/>
        <v>0</v>
      </c>
      <c r="DA107" s="41">
        <f t="shared" si="1154"/>
        <v>0</v>
      </c>
      <c r="DB107" s="41">
        <f t="shared" si="1154"/>
        <v>0</v>
      </c>
      <c r="DC107" s="41">
        <f t="shared" si="1154"/>
        <v>0</v>
      </c>
    </row>
    <row r="108" spans="2:107" x14ac:dyDescent="0.35">
      <c r="B108" s="40" t="s">
        <v>111</v>
      </c>
      <c r="H108" s="41">
        <f t="shared" ref="H108:AM108" si="1155">H$90</f>
        <v>0</v>
      </c>
      <c r="I108" s="41">
        <f t="shared" si="1155"/>
        <v>0</v>
      </c>
      <c r="J108" s="41">
        <f t="shared" si="1155"/>
        <v>0</v>
      </c>
      <c r="K108" s="41">
        <f t="shared" si="1155"/>
        <v>24942558.269881044</v>
      </c>
      <c r="L108" s="41">
        <f t="shared" si="1155"/>
        <v>0</v>
      </c>
      <c r="M108" s="41">
        <f t="shared" si="1155"/>
        <v>0</v>
      </c>
      <c r="N108" s="41">
        <f t="shared" si="1155"/>
        <v>0</v>
      </c>
      <c r="O108" s="41">
        <f t="shared" si="1155"/>
        <v>0</v>
      </c>
      <c r="P108" s="41">
        <f t="shared" si="1155"/>
        <v>0</v>
      </c>
      <c r="Q108" s="41">
        <f t="shared" si="1155"/>
        <v>0</v>
      </c>
      <c r="R108" s="41">
        <f t="shared" si="1155"/>
        <v>0</v>
      </c>
      <c r="S108" s="41">
        <f t="shared" si="1155"/>
        <v>0</v>
      </c>
      <c r="T108" s="41">
        <f t="shared" si="1155"/>
        <v>0</v>
      </c>
      <c r="U108" s="41">
        <f t="shared" si="1155"/>
        <v>0</v>
      </c>
      <c r="V108" s="41">
        <f t="shared" si="1155"/>
        <v>0</v>
      </c>
      <c r="W108" s="41">
        <f t="shared" si="1155"/>
        <v>0</v>
      </c>
      <c r="X108" s="41">
        <f t="shared" si="1155"/>
        <v>0</v>
      </c>
      <c r="Y108" s="41">
        <f t="shared" si="1155"/>
        <v>0</v>
      </c>
      <c r="Z108" s="41">
        <f t="shared" si="1155"/>
        <v>0</v>
      </c>
      <c r="AA108" s="41">
        <f t="shared" si="1155"/>
        <v>0</v>
      </c>
      <c r="AB108" s="41">
        <f t="shared" si="1155"/>
        <v>0</v>
      </c>
      <c r="AC108" s="41">
        <f t="shared" si="1155"/>
        <v>0</v>
      </c>
      <c r="AD108" s="41">
        <f t="shared" si="1155"/>
        <v>0</v>
      </c>
      <c r="AE108" s="41">
        <f t="shared" si="1155"/>
        <v>0</v>
      </c>
      <c r="AF108" s="41">
        <f t="shared" si="1155"/>
        <v>0</v>
      </c>
      <c r="AG108" s="41">
        <f t="shared" si="1155"/>
        <v>0</v>
      </c>
      <c r="AH108" s="41">
        <f t="shared" si="1155"/>
        <v>0</v>
      </c>
      <c r="AI108" s="41">
        <f t="shared" si="1155"/>
        <v>0</v>
      </c>
      <c r="AJ108" s="41">
        <f t="shared" si="1155"/>
        <v>0</v>
      </c>
      <c r="AK108" s="41">
        <f t="shared" si="1155"/>
        <v>0</v>
      </c>
      <c r="AL108" s="41">
        <f t="shared" si="1155"/>
        <v>0</v>
      </c>
      <c r="AM108" s="41">
        <f t="shared" si="1155"/>
        <v>0</v>
      </c>
      <c r="AN108" s="41">
        <f t="shared" ref="AN108:BS108" si="1156">AN$90</f>
        <v>0</v>
      </c>
      <c r="AO108" s="41">
        <f t="shared" si="1156"/>
        <v>0</v>
      </c>
      <c r="AP108" s="41">
        <f t="shared" si="1156"/>
        <v>0</v>
      </c>
      <c r="AQ108" s="41">
        <f t="shared" si="1156"/>
        <v>0</v>
      </c>
      <c r="AR108" s="41">
        <f t="shared" si="1156"/>
        <v>0</v>
      </c>
      <c r="AS108" s="41">
        <f t="shared" si="1156"/>
        <v>0</v>
      </c>
      <c r="AT108" s="41">
        <f t="shared" si="1156"/>
        <v>0</v>
      </c>
      <c r="AU108" s="41">
        <f t="shared" si="1156"/>
        <v>0</v>
      </c>
      <c r="AV108" s="41">
        <f t="shared" si="1156"/>
        <v>0</v>
      </c>
      <c r="AW108" s="41">
        <f t="shared" si="1156"/>
        <v>0</v>
      </c>
      <c r="AX108" s="41">
        <f t="shared" si="1156"/>
        <v>0</v>
      </c>
      <c r="AY108" s="41">
        <f t="shared" si="1156"/>
        <v>0</v>
      </c>
      <c r="AZ108" s="41">
        <f t="shared" si="1156"/>
        <v>0</v>
      </c>
      <c r="BA108" s="41">
        <f t="shared" si="1156"/>
        <v>0</v>
      </c>
      <c r="BB108" s="41">
        <f t="shared" si="1156"/>
        <v>0</v>
      </c>
      <c r="BC108" s="41">
        <f t="shared" si="1156"/>
        <v>0</v>
      </c>
      <c r="BD108" s="41">
        <f t="shared" si="1156"/>
        <v>0</v>
      </c>
      <c r="BE108" s="41">
        <f t="shared" si="1156"/>
        <v>0</v>
      </c>
      <c r="BF108" s="41">
        <f t="shared" si="1156"/>
        <v>0</v>
      </c>
      <c r="BG108" s="41">
        <f t="shared" si="1156"/>
        <v>0</v>
      </c>
      <c r="BH108" s="41">
        <f t="shared" si="1156"/>
        <v>0</v>
      </c>
      <c r="BI108" s="41">
        <f t="shared" si="1156"/>
        <v>0</v>
      </c>
      <c r="BJ108" s="41">
        <f t="shared" si="1156"/>
        <v>0</v>
      </c>
      <c r="BK108" s="41">
        <f t="shared" si="1156"/>
        <v>0</v>
      </c>
      <c r="BL108" s="41">
        <f t="shared" si="1156"/>
        <v>0</v>
      </c>
      <c r="BM108" s="41">
        <f t="shared" si="1156"/>
        <v>0</v>
      </c>
      <c r="BN108" s="41">
        <f t="shared" si="1156"/>
        <v>0</v>
      </c>
      <c r="BO108" s="41">
        <f t="shared" si="1156"/>
        <v>0</v>
      </c>
      <c r="BP108" s="41">
        <f t="shared" si="1156"/>
        <v>0</v>
      </c>
      <c r="BQ108" s="41">
        <f t="shared" si="1156"/>
        <v>0</v>
      </c>
      <c r="BR108" s="41">
        <f t="shared" si="1156"/>
        <v>0</v>
      </c>
      <c r="BS108" s="41">
        <f t="shared" si="1156"/>
        <v>0</v>
      </c>
      <c r="BT108" s="41">
        <f t="shared" ref="BT108:DC108" si="1157">BT$90</f>
        <v>0</v>
      </c>
      <c r="BU108" s="41">
        <f t="shared" si="1157"/>
        <v>0</v>
      </c>
      <c r="BV108" s="41">
        <f t="shared" si="1157"/>
        <v>0</v>
      </c>
      <c r="BW108" s="41">
        <f t="shared" si="1157"/>
        <v>0</v>
      </c>
      <c r="BX108" s="41">
        <f t="shared" si="1157"/>
        <v>0</v>
      </c>
      <c r="BY108" s="41">
        <f t="shared" si="1157"/>
        <v>0</v>
      </c>
      <c r="BZ108" s="41">
        <f t="shared" si="1157"/>
        <v>0</v>
      </c>
      <c r="CA108" s="41">
        <f t="shared" si="1157"/>
        <v>0</v>
      </c>
      <c r="CB108" s="41">
        <f t="shared" si="1157"/>
        <v>0</v>
      </c>
      <c r="CC108" s="41">
        <f t="shared" si="1157"/>
        <v>0</v>
      </c>
      <c r="CD108" s="41">
        <f t="shared" si="1157"/>
        <v>0</v>
      </c>
      <c r="CE108" s="41">
        <f t="shared" si="1157"/>
        <v>0</v>
      </c>
      <c r="CF108" s="41">
        <f t="shared" si="1157"/>
        <v>0</v>
      </c>
      <c r="CG108" s="41">
        <f t="shared" si="1157"/>
        <v>0</v>
      </c>
      <c r="CH108" s="41">
        <f t="shared" si="1157"/>
        <v>0</v>
      </c>
      <c r="CI108" s="41">
        <f t="shared" si="1157"/>
        <v>0</v>
      </c>
      <c r="CJ108" s="41">
        <f t="shared" si="1157"/>
        <v>0</v>
      </c>
      <c r="CK108" s="41">
        <f t="shared" si="1157"/>
        <v>0</v>
      </c>
      <c r="CL108" s="41">
        <f t="shared" si="1157"/>
        <v>0</v>
      </c>
      <c r="CM108" s="41">
        <f t="shared" si="1157"/>
        <v>0</v>
      </c>
      <c r="CN108" s="41">
        <f t="shared" si="1157"/>
        <v>0</v>
      </c>
      <c r="CO108" s="41">
        <f t="shared" si="1157"/>
        <v>0</v>
      </c>
      <c r="CP108" s="41">
        <f t="shared" si="1157"/>
        <v>0</v>
      </c>
      <c r="CQ108" s="41">
        <f t="shared" si="1157"/>
        <v>0</v>
      </c>
      <c r="CR108" s="41">
        <f t="shared" si="1157"/>
        <v>0</v>
      </c>
      <c r="CS108" s="41">
        <f t="shared" si="1157"/>
        <v>0</v>
      </c>
      <c r="CT108" s="41">
        <f t="shared" si="1157"/>
        <v>0</v>
      </c>
      <c r="CU108" s="41">
        <f t="shared" si="1157"/>
        <v>0</v>
      </c>
      <c r="CV108" s="41">
        <f t="shared" si="1157"/>
        <v>0</v>
      </c>
      <c r="CW108" s="41">
        <f t="shared" si="1157"/>
        <v>0</v>
      </c>
      <c r="CX108" s="41">
        <f t="shared" si="1157"/>
        <v>0</v>
      </c>
      <c r="CY108" s="41">
        <f t="shared" si="1157"/>
        <v>0</v>
      </c>
      <c r="CZ108" s="41">
        <f t="shared" si="1157"/>
        <v>0</v>
      </c>
      <c r="DA108" s="41">
        <f t="shared" si="1157"/>
        <v>0</v>
      </c>
      <c r="DB108" s="41">
        <f t="shared" si="1157"/>
        <v>0</v>
      </c>
      <c r="DC108" s="41">
        <f t="shared" si="1157"/>
        <v>0</v>
      </c>
    </row>
    <row r="109" spans="2:107" x14ac:dyDescent="0.35">
      <c r="B109" s="40" t="s">
        <v>103</v>
      </c>
      <c r="H109" s="82">
        <f>-(H108)*Inflation_WACC_Taxes_Price!$C$29-IF(AND(H115=0,H112&gt;0),H107,H107*Inflation_WACC_Taxes_Price!$C$29)</f>
        <v>0</v>
      </c>
      <c r="I109" s="82">
        <f>-(I108)*Inflation_WACC_Taxes_Price!$C$29-IF(AND(I115=0,I112&gt;0),I107,I107*Inflation_WACC_Taxes_Price!$C$29)</f>
        <v>0</v>
      </c>
      <c r="J109" s="82">
        <f>-(J108)*Inflation_WACC_Taxes_Price!$C$29-IF(AND(J115=0,J112&gt;0),J107,J107*Inflation_WACC_Taxes_Price!$C$29)</f>
        <v>0</v>
      </c>
      <c r="K109" s="41">
        <f>-(K108/2)*Inflation_WACC_Taxes_Price!$C$29-IF(AND(K115=0,K112&gt;0),K107,K107*Inflation_WACC_Taxes_Price!$C$29)</f>
        <v>-997702.33079524175</v>
      </c>
      <c r="L109" s="41">
        <f>-(L108/2)*Inflation_WACC_Taxes_Price!$C$29-IF(AND(L115=0,L112&gt;0),L107,L107*Inflation_WACC_Taxes_Price!$C$29)</f>
        <v>-1915588.4751268642</v>
      </c>
      <c r="M109" s="41">
        <f>-(M108/2)*Inflation_WACC_Taxes_Price!$C$29-IF(AND(M115=0,M112&gt;0),M107,M107*Inflation_WACC_Taxes_Price!$C$29)</f>
        <v>-1762341.3971167151</v>
      </c>
      <c r="N109" s="41">
        <f>-(N108/2)*Inflation_WACC_Taxes_Price!$C$29-IF(AND(N115=0,N112&gt;0),N107,N107*Inflation_WACC_Taxes_Price!$C$29)</f>
        <v>-1621354.0853473777</v>
      </c>
      <c r="O109" s="41">
        <f>-(O108/2)*Inflation_WACC_Taxes_Price!$C$29-IF(AND(O115=0,O112&gt;0),O107,O107*Inflation_WACC_Taxes_Price!$C$29)</f>
        <v>-1491645.7585195876</v>
      </c>
      <c r="P109" s="41">
        <f>-(P108/2)*Inflation_WACC_Taxes_Price!$C$29-IF(AND(P115=0,P112&gt;0),P107,P107*Inflation_WACC_Taxes_Price!$C$29)</f>
        <v>-1372314.0978380207</v>
      </c>
      <c r="Q109" s="41">
        <f>-(Q108/2)*Inflation_WACC_Taxes_Price!$C$29-IF(AND(Q115=0,Q112&gt;0),Q107,Q107*Inflation_WACC_Taxes_Price!$C$29)</f>
        <v>-1262528.9700109791</v>
      </c>
      <c r="R109" s="41">
        <f>-(R108/2)*Inflation_WACC_Taxes_Price!$C$29-IF(AND(R115=0,R112&gt;0),R107,R107*Inflation_WACC_Taxes_Price!$C$29)</f>
        <v>-1161526.6524101007</v>
      </c>
      <c r="S109" s="41">
        <f>-(S108/2)*Inflation_WACC_Taxes_Price!$C$29-IF(AND(S115=0,S112&gt;0),S107,S107*Inflation_WACC_Taxes_Price!$C$29)</f>
        <v>-1068604.5202172927</v>
      </c>
      <c r="T109" s="41">
        <f>-(T108/2)*Inflation_WACC_Taxes_Price!$C$29-IF(AND(T115=0,T112&gt;0),T107,T107*Inflation_WACC_Taxes_Price!$C$29)</f>
        <v>-983116.15859990928</v>
      </c>
      <c r="U109" s="41">
        <f>-(U108/2)*Inflation_WACC_Taxes_Price!$C$29-IF(AND(U115=0,U112&gt;0),U107,U107*Inflation_WACC_Taxes_Price!$C$29)</f>
        <v>-904466.86591191648</v>
      </c>
      <c r="V109" s="41">
        <f>-(V108/2)*Inflation_WACC_Taxes_Price!$C$29-IF(AND(V115=0,V112&gt;0),V107,V107*Inflation_WACC_Taxes_Price!$C$29)</f>
        <v>-832109.51663896325</v>
      </c>
      <c r="W109" s="41">
        <f>-(W108/2)*Inflation_WACC_Taxes_Price!$C$29-IF(AND(W115=0,W112&gt;0),W107,W107*Inflation_WACC_Taxes_Price!$C$29)</f>
        <v>-765540.75530784624</v>
      </c>
      <c r="X109" s="41">
        <f>-(X108/2)*Inflation_WACC_Taxes_Price!$C$29-IF(AND(X115=0,X112&gt;0),X107,X107*Inflation_WACC_Taxes_Price!$C$29)</f>
        <v>-704297.49488321855</v>
      </c>
      <c r="Y109" s="41">
        <f>-(Y108/2)*Inflation_WACC_Taxes_Price!$C$29-IF(AND(Y115=0,Y112&gt;0),Y107,Y107*Inflation_WACC_Taxes_Price!$C$29)</f>
        <v>-647953.69529256108</v>
      </c>
      <c r="Z109" s="41">
        <f>-(Z108/2)*Inflation_WACC_Taxes_Price!$C$29-IF(AND(Z115=0,Z112&gt;0),Z107,Z107*Inflation_WACC_Taxes_Price!$C$29)</f>
        <v>-596117.39966915618</v>
      </c>
      <c r="AA109" s="41">
        <f>-(AA108/2)*Inflation_WACC_Taxes_Price!$C$29-IF(AND(AA115=0,AA112&gt;0),AA107,AA107*Inflation_WACC_Taxes_Price!$C$29)</f>
        <v>-548428.00769562367</v>
      </c>
      <c r="AB109" s="41">
        <f>-(AB108/2)*Inflation_WACC_Taxes_Price!$C$29-IF(AND(AB115=0,AB112&gt;0),AB107,AB107*Inflation_WACC_Taxes_Price!$C$29)</f>
        <v>-504553.76707997377</v>
      </c>
      <c r="AC109" s="41">
        <f>-(AC108/2)*Inflation_WACC_Taxes_Price!$C$29-IF(AND(AC115=0,AC112&gt;0),AC107,AC107*Inflation_WACC_Taxes_Price!$C$29)</f>
        <v>-464189.46571357589</v>
      </c>
      <c r="AD109" s="41">
        <f>-(AD108/2)*Inflation_WACC_Taxes_Price!$C$29-IF(AND(AD115=0,AD112&gt;0),AD107,AD107*Inflation_WACC_Taxes_Price!$C$29)</f>
        <v>-427054.30845648982</v>
      </c>
      <c r="AE109" s="41">
        <f>-(AE108/2)*Inflation_WACC_Taxes_Price!$C$29-IF(AND(AE115=0,AE112&gt;0),AE107,AE107*Inflation_WACC_Taxes_Price!$C$29)</f>
        <v>-392889.96377997065</v>
      </c>
      <c r="AF109" s="41">
        <f>-(AF108/2)*Inflation_WACC_Taxes_Price!$C$29-IF(AND(AF115=0,AF112&gt;0),AF107,AF107*Inflation_WACC_Taxes_Price!$C$29)</f>
        <v>-361458.76667757297</v>
      </c>
      <c r="AG109" s="41">
        <f>-(AG108/2)*Inflation_WACC_Taxes_Price!$C$29-IF(AND(AG115=0,AG112&gt;0),AG107,AG107*Inflation_WACC_Taxes_Price!$C$29)</f>
        <v>-332542.06534336711</v>
      </c>
      <c r="AH109" s="41">
        <f>-(AH108/2)*Inflation_WACC_Taxes_Price!$C$29-IF(AND(AH115=0,AH112&gt;0),AH107,AH107*Inflation_WACC_Taxes_Price!$C$29)</f>
        <v>-305938.70011589775</v>
      </c>
      <c r="AI109" s="41">
        <f>-(AI108/2)*Inflation_WACC_Taxes_Price!$C$29-IF(AND(AI115=0,AI112&gt;0),AI107,AI107*Inflation_WACC_Taxes_Price!$C$29)</f>
        <v>-281463.60410662595</v>
      </c>
      <c r="AJ109" s="41">
        <f>-(AJ108/2)*Inflation_WACC_Taxes_Price!$C$29-IF(AND(AJ115=0,AJ112&gt;0),AJ107,AJ107*Inflation_WACC_Taxes_Price!$C$29)</f>
        <v>-258946.51577809587</v>
      </c>
      <c r="AK109" s="41">
        <f>-(AK108/2)*Inflation_WACC_Taxes_Price!$C$29-IF(AND(AK115=0,AK112&gt;0),AK107,AK107*Inflation_WACC_Taxes_Price!$C$29)</f>
        <v>-238230.79451584819</v>
      </c>
      <c r="AL109" s="41">
        <f>-(AL108/2)*Inflation_WACC_Taxes_Price!$C$29-IF(AND(AL115=0,AL112&gt;0),AL107,AL107*Inflation_WACC_Taxes_Price!$C$29)</f>
        <v>-219172.33095458033</v>
      </c>
      <c r="AM109" s="41">
        <f>-(AM108/2)*Inflation_WACC_Taxes_Price!$C$29-IF(AND(AM115=0,AM112&gt;0),AM107,AM107*Inflation_WACC_Taxes_Price!$C$29)</f>
        <v>-201638.54447821394</v>
      </c>
      <c r="AN109" s="41">
        <f>-(AN108/2)*Inflation_WACC_Taxes_Price!$C$29-IF(AND(AN115=0,AN112&gt;0),AN107,AN107*Inflation_WACC_Taxes_Price!$C$29)</f>
        <v>-185507.46091995682</v>
      </c>
      <c r="AO109" s="41">
        <f>-(AO108/2)*Inflation_WACC_Taxes_Price!$C$29-IF(AND(AO115=0,AO112&gt;0),AO107,AO107*Inflation_WACC_Taxes_Price!$C$29)</f>
        <v>-170666.86404636031</v>
      </c>
      <c r="AP109" s="41">
        <f>-(AP108/2)*Inflation_WACC_Taxes_Price!$C$29-IF(AND(AP115=0,AP112&gt;0),AP107,AP107*Inflation_WACC_Taxes_Price!$C$29)</f>
        <v>-157013.51492265146</v>
      </c>
      <c r="AQ109" s="41">
        <f>-(AQ108/2)*Inflation_WACC_Taxes_Price!$C$29-IF(AND(AQ115=0,AQ112&gt;0),AQ107,AQ107*Inflation_WACC_Taxes_Price!$C$29)</f>
        <v>-144452.43372883936</v>
      </c>
      <c r="AR109" s="41">
        <f>-(AR108/2)*Inflation_WACC_Taxes_Price!$C$29-IF(AND(AR115=0,AR112&gt;0),AR107,AR107*Inflation_WACC_Taxes_Price!$C$29)</f>
        <v>-132896.23903053222</v>
      </c>
      <c r="AS109" s="41">
        <f>-(AS108/2)*Inflation_WACC_Taxes_Price!$C$29-IF(AND(AS115=0,AS112&gt;0),AS107,AS107*Inflation_WACC_Taxes_Price!$C$29)</f>
        <v>-122264.53990808962</v>
      </c>
      <c r="AT109" s="41">
        <f>-(AT108/2)*Inflation_WACC_Taxes_Price!$C$29-IF(AND(AT115=0,AT112&gt;0),AT107,AT107*Inflation_WACC_Taxes_Price!$C$29)</f>
        <v>-112483.37671544244</v>
      </c>
      <c r="AU109" s="41">
        <f>-(AU108/2)*Inflation_WACC_Taxes_Price!$C$29-IF(AND(AU115=0,AU112&gt;0),AU107,AU107*Inflation_WACC_Taxes_Price!$C$29)</f>
        <v>-103484.70657820706</v>
      </c>
      <c r="AV109" s="41">
        <f>-(AV108/2)*Inflation_WACC_Taxes_Price!$C$29-IF(AND(AV115=0,AV112&gt;0),AV107,AV107*Inflation_WACC_Taxes_Price!$C$29)</f>
        <v>-95205.93005195049</v>
      </c>
      <c r="AW109" s="41">
        <f>-(AW108/2)*Inflation_WACC_Taxes_Price!$C$29-IF(AND(AW115=0,AW112&gt;0),AW107,AW107*Inflation_WACC_Taxes_Price!$C$29)</f>
        <v>-87589.455647794457</v>
      </c>
      <c r="AX109" s="41">
        <f>-(AX108/2)*Inflation_WACC_Taxes_Price!$C$29-IF(AND(AX115=0,AX112&gt;0),AX107,AX107*Inflation_WACC_Taxes_Price!$C$29)</f>
        <v>-80582.299195970903</v>
      </c>
      <c r="AY109" s="41">
        <f>-(AY108/2)*Inflation_WACC_Taxes_Price!$C$29-IF(AND(AY115=0,AY112&gt;0),AY107,AY107*Inflation_WACC_Taxes_Price!$C$29)</f>
        <v>-74135.715260293233</v>
      </c>
      <c r="AZ109" s="41">
        <f>-(AZ108/2)*Inflation_WACC_Taxes_Price!$C$29-IF(AND(AZ115=0,AZ112&gt;0),AZ107,AZ107*Inflation_WACC_Taxes_Price!$C$29)</f>
        <v>-68204.858039469778</v>
      </c>
      <c r="BA109" s="41">
        <f>-(BA108/2)*Inflation_WACC_Taxes_Price!$C$29-IF(AND(BA115=0,BA112&gt;0),BA107,BA107*Inflation_WACC_Taxes_Price!$C$29)</f>
        <v>-62748.46939631219</v>
      </c>
      <c r="BB109" s="41">
        <f>-(BB108/2)*Inflation_WACC_Taxes_Price!$C$29-IF(AND(BB115=0,BB112&gt;0),BB107,BB107*Inflation_WACC_Taxes_Price!$C$29)</f>
        <v>-57728.591844607217</v>
      </c>
      <c r="BC109" s="41">
        <f>-(BC108/2)*Inflation_WACC_Taxes_Price!$C$29-IF(AND(BC115=0,BC112&gt;0),BC107,BC107*Inflation_WACC_Taxes_Price!$C$29)</f>
        <v>-53110.30449703864</v>
      </c>
      <c r="BD109" s="41">
        <f>-(BD108/2)*Inflation_WACC_Taxes_Price!$C$29-IF(AND(BD115=0,BD112&gt;0),BD107,BD107*Inflation_WACC_Taxes_Price!$C$29)</f>
        <v>-610768.50171594438</v>
      </c>
      <c r="BE109" s="41">
        <f>-(BE108/2)*Inflation_WACC_Taxes_Price!$C$29-IF(AND(BE115=0,BE112&gt;0),BE107,BE107*Inflation_WACC_Taxes_Price!$C$29)</f>
        <v>0</v>
      </c>
      <c r="BF109" s="41">
        <f>-(BF108/2)*Inflation_WACC_Taxes_Price!$C$29-IF(AND(BF115=0,BF112&gt;0),BF107,BF107*Inflation_WACC_Taxes_Price!$C$29)</f>
        <v>0</v>
      </c>
      <c r="BG109" s="41">
        <f>-(BG108/2)*Inflation_WACC_Taxes_Price!$C$29-IF(AND(BG115=0,BG112&gt;0),BG107,BG107*Inflation_WACC_Taxes_Price!$C$29)</f>
        <v>0</v>
      </c>
      <c r="BH109" s="41">
        <f>-(BH108/2)*Inflation_WACC_Taxes_Price!$C$29-IF(AND(BH115=0,BH112&gt;0),BH107,BH107*Inflation_WACC_Taxes_Price!$C$29)</f>
        <v>0</v>
      </c>
      <c r="BI109" s="41">
        <f>-(BI108/2)*Inflation_WACC_Taxes_Price!$C$29-IF(AND(BI115=0,BI112&gt;0),BI107,BI107*Inflation_WACC_Taxes_Price!$C$29)</f>
        <v>0</v>
      </c>
      <c r="BJ109" s="41">
        <f>-(BJ108/2)*Inflation_WACC_Taxes_Price!$C$29-IF(AND(BJ115=0,BJ112&gt;0),BJ107,BJ107*Inflation_WACC_Taxes_Price!$C$29)</f>
        <v>0</v>
      </c>
      <c r="BK109" s="41">
        <f>-(BK108/2)*Inflation_WACC_Taxes_Price!$C$29-IF(AND(BK115=0,BK112&gt;0),BK107,BK107*Inflation_WACC_Taxes_Price!$C$29)</f>
        <v>0</v>
      </c>
      <c r="BL109" s="41">
        <f>-(BL108/2)*Inflation_WACC_Taxes_Price!$C$29-IF(AND(BL115=0,BL112&gt;0),BL107,BL107*Inflation_WACC_Taxes_Price!$C$29)</f>
        <v>0</v>
      </c>
      <c r="BM109" s="41">
        <f>-(BM108/2)*Inflation_WACC_Taxes_Price!$C$29-IF(AND(BM115=0,BM112&gt;0),BM107,BM107*Inflation_WACC_Taxes_Price!$C$29)</f>
        <v>0</v>
      </c>
      <c r="BN109" s="41">
        <f>-(BN108/2)*Inflation_WACC_Taxes_Price!$C$29-IF(AND(BN115=0,BN112&gt;0),BN107,BN107*Inflation_WACC_Taxes_Price!$C$29)</f>
        <v>0</v>
      </c>
      <c r="BO109" s="41">
        <f>-(BO108/2)*Inflation_WACC_Taxes_Price!$C$29-IF(AND(BO115=0,BO112&gt;0),BO107,BO107*Inflation_WACC_Taxes_Price!$C$29)</f>
        <v>0</v>
      </c>
      <c r="BP109" s="41">
        <f>-(BP108/2)*Inflation_WACC_Taxes_Price!$C$29-IF(AND(BP115=0,BP112&gt;0),BP107,BP107*Inflation_WACC_Taxes_Price!$C$29)</f>
        <v>0</v>
      </c>
      <c r="BQ109" s="41">
        <f>-(BQ108/2)*Inflation_WACC_Taxes_Price!$C$29-IF(AND(BQ115=0,BQ112&gt;0),BQ107,BQ107*Inflation_WACC_Taxes_Price!$C$29)</f>
        <v>0</v>
      </c>
      <c r="BR109" s="41">
        <f>-(BR108/2)*Inflation_WACC_Taxes_Price!$C$29-IF(AND(BR115=0,BR112&gt;0),BR107,BR107*Inflation_WACC_Taxes_Price!$C$29)</f>
        <v>0</v>
      </c>
      <c r="BS109" s="41">
        <f>-(BS108/2)*Inflation_WACC_Taxes_Price!$C$29-IF(AND(BS115=0,BS112&gt;0),BS107,BS107*Inflation_WACC_Taxes_Price!$C$29)</f>
        <v>0</v>
      </c>
      <c r="BT109" s="41">
        <f>-(BT108/2)*Inflation_WACC_Taxes_Price!$C$29-IF(AND(BT115=0,BT112&gt;0),BT107,BT107*Inflation_WACC_Taxes_Price!$C$29)</f>
        <v>0</v>
      </c>
      <c r="BU109" s="41">
        <f>-(BU108/2)*Inflation_WACC_Taxes_Price!$C$29-IF(AND(BU115=0,BU112&gt;0),BU107,BU107*Inflation_WACC_Taxes_Price!$C$29)</f>
        <v>0</v>
      </c>
      <c r="BV109" s="41">
        <f>-(BV108/2)*Inflation_WACC_Taxes_Price!$C$29-IF(AND(BV115=0,BV112&gt;0),BV107,BV107*Inflation_WACC_Taxes_Price!$C$29)</f>
        <v>0</v>
      </c>
      <c r="BW109" s="41">
        <f>-(BW108/2)*Inflation_WACC_Taxes_Price!$C$29-IF(AND(BW115=0,BW112&gt;0),BW107,BW107*Inflation_WACC_Taxes_Price!$C$29)</f>
        <v>0</v>
      </c>
      <c r="BX109" s="41">
        <f>-(BX108/2)*Inflation_WACC_Taxes_Price!$C$29-IF(AND(BX115=0,BX112&gt;0),BX107,BX107*Inflation_WACC_Taxes_Price!$C$29)</f>
        <v>0</v>
      </c>
      <c r="BY109" s="41">
        <f>-(BY108/2)*Inflation_WACC_Taxes_Price!$C$29-IF(AND(BY115=0,BY112&gt;0),BY107,BY107*Inflation_WACC_Taxes_Price!$C$29)</f>
        <v>0</v>
      </c>
      <c r="BZ109" s="41">
        <f>-(BZ108/2)*Inflation_WACC_Taxes_Price!$C$29-IF(AND(BZ115=0,BZ112&gt;0),BZ107,BZ107*Inflation_WACC_Taxes_Price!$C$29)</f>
        <v>0</v>
      </c>
      <c r="CA109" s="41">
        <f>-(CA108/2)*Inflation_WACC_Taxes_Price!$C$29-IF(AND(CA115=0,CA112&gt;0),CA107,CA107*Inflation_WACC_Taxes_Price!$C$29)</f>
        <v>0</v>
      </c>
      <c r="CB109" s="41">
        <f>-(CB108/2)*Inflation_WACC_Taxes_Price!$C$29-IF(AND(CB115=0,CB112&gt;0),CB107,CB107*Inflation_WACC_Taxes_Price!$C$29)</f>
        <v>0</v>
      </c>
      <c r="CC109" s="41">
        <f>-(CC108/2)*Inflation_WACC_Taxes_Price!$C$29-IF(AND(CC115=0,CC112&gt;0),CC107,CC107*Inflation_WACC_Taxes_Price!$C$29)</f>
        <v>0</v>
      </c>
      <c r="CD109" s="41">
        <f>-(CD108/2)*Inflation_WACC_Taxes_Price!$C$29-IF(AND(CD115=0,CD112&gt;0),CD107,CD107*Inflation_WACC_Taxes_Price!$C$29)</f>
        <v>0</v>
      </c>
      <c r="CE109" s="41">
        <f>-(CE108/2)*Inflation_WACC_Taxes_Price!$C$29-IF(AND(CE115=0,CE112&gt;0),CE107,CE107*Inflation_WACC_Taxes_Price!$C$29)</f>
        <v>0</v>
      </c>
      <c r="CF109" s="41">
        <f>-(CF108/2)*Inflation_WACC_Taxes_Price!$C$29-IF(AND(CF115=0,CF112&gt;0),CF107,CF107*Inflation_WACC_Taxes_Price!$C$29)</f>
        <v>0</v>
      </c>
      <c r="CG109" s="41">
        <f>-(CG108/2)*Inflation_WACC_Taxes_Price!$C$29-IF(AND(CG115=0,CG112&gt;0),CG107,CG107*Inflation_WACC_Taxes_Price!$C$29)</f>
        <v>0</v>
      </c>
      <c r="CH109" s="41">
        <f>-(CH108/2)*Inflation_WACC_Taxes_Price!$C$29-IF(AND(CH115=0,CH112&gt;0),CH107,CH107*Inflation_WACC_Taxes_Price!$C$29)</f>
        <v>0</v>
      </c>
      <c r="CI109" s="41">
        <f>-(CI108/2)*Inflation_WACC_Taxes_Price!$C$29-IF(AND(CI115=0,CI112&gt;0),CI107,CI107*Inflation_WACC_Taxes_Price!$C$29)</f>
        <v>0</v>
      </c>
      <c r="CJ109" s="41">
        <f>-(CJ108/2)*Inflation_WACC_Taxes_Price!$C$29-IF(AND(CJ115=0,CJ112&gt;0),CJ107,CJ107*Inflation_WACC_Taxes_Price!$C$29)</f>
        <v>0</v>
      </c>
      <c r="CK109" s="41">
        <f>-(CK108/2)*Inflation_WACC_Taxes_Price!$C$29-IF(AND(CK115=0,CK112&gt;0),CK107,CK107*Inflation_WACC_Taxes_Price!$C$29)</f>
        <v>0</v>
      </c>
      <c r="CL109" s="41">
        <f>-(CL108/2)*Inflation_WACC_Taxes_Price!$C$29-IF(AND(CL115=0,CL112&gt;0),CL107,CL107*Inflation_WACC_Taxes_Price!$C$29)</f>
        <v>0</v>
      </c>
      <c r="CM109" s="41">
        <f>-(CM108/2)*Inflation_WACC_Taxes_Price!$C$29-IF(AND(CM115=0,CM112&gt;0),CM107,CM107*Inflation_WACC_Taxes_Price!$C$29)</f>
        <v>0</v>
      </c>
      <c r="CN109" s="41">
        <f>-(CN108/2)*Inflation_WACC_Taxes_Price!$C$29-IF(AND(CN115=0,CN112&gt;0),CN107,CN107*Inflation_WACC_Taxes_Price!$C$29)</f>
        <v>0</v>
      </c>
      <c r="CO109" s="41">
        <f>-(CO108/2)*Inflation_WACC_Taxes_Price!$C$29-IF(AND(CO115=0,CO112&gt;0),CO107,CO107*Inflation_WACC_Taxes_Price!$C$29)</f>
        <v>0</v>
      </c>
      <c r="CP109" s="41">
        <f>-(CP108/2)*Inflation_WACC_Taxes_Price!$C$29-IF(AND(CP115=0,CP112&gt;0),CP107,CP107*Inflation_WACC_Taxes_Price!$C$29)</f>
        <v>0</v>
      </c>
      <c r="CQ109" s="41">
        <f>-(CQ108/2)*Inflation_WACC_Taxes_Price!$C$29-IF(AND(CQ115=0,CQ112&gt;0),CQ107,CQ107*Inflation_WACC_Taxes_Price!$C$29)</f>
        <v>0</v>
      </c>
      <c r="CR109" s="41">
        <f>-(CR108/2)*Inflation_WACC_Taxes_Price!$C$29-IF(AND(CR115=0,CR112&gt;0),CR107,CR107*Inflation_WACC_Taxes_Price!$C$29)</f>
        <v>0</v>
      </c>
      <c r="CS109" s="41">
        <f>-(CS108/2)*Inflation_WACC_Taxes_Price!$C$29-IF(AND(CS115=0,CS112&gt;0),CS107,CS107*Inflation_WACC_Taxes_Price!$C$29)</f>
        <v>0</v>
      </c>
      <c r="CT109" s="41">
        <f>-(CT108/2)*Inflation_WACC_Taxes_Price!$C$29-IF(AND(CT115=0,CT112&gt;0),CT107,CT107*Inflation_WACC_Taxes_Price!$C$29)</f>
        <v>0</v>
      </c>
      <c r="CU109" s="41">
        <f>-(CU108/2)*Inflation_WACC_Taxes_Price!$C$29-IF(AND(CU115=0,CU112&gt;0),CU107,CU107*Inflation_WACC_Taxes_Price!$C$29)</f>
        <v>0</v>
      </c>
      <c r="CV109" s="41">
        <f>-(CV108/2)*Inflation_WACC_Taxes_Price!$C$29-IF(AND(CV115=0,CV112&gt;0),CV107,CV107*Inflation_WACC_Taxes_Price!$C$29)</f>
        <v>0</v>
      </c>
      <c r="CW109" s="41">
        <f>-(CW108/2)*Inflation_WACC_Taxes_Price!$C$29-IF(AND(CW115=0,CW112&gt;0),CW107,CW107*Inflation_WACC_Taxes_Price!$C$29)</f>
        <v>0</v>
      </c>
      <c r="CX109" s="41">
        <f>-(CX108/2)*Inflation_WACC_Taxes_Price!$C$29-IF(AND(CX115=0,CX112&gt;0),CX107,CX107*Inflation_WACC_Taxes_Price!$C$29)</f>
        <v>0</v>
      </c>
      <c r="CY109" s="41">
        <f>-(CY108/2)*Inflation_WACC_Taxes_Price!$C$29-IF(AND(CY115=0,CY112&gt;0),CY107,CY107*Inflation_WACC_Taxes_Price!$C$29)</f>
        <v>0</v>
      </c>
      <c r="CZ109" s="41">
        <f>-(CZ108/2)*Inflation_WACC_Taxes_Price!$C$29-IF(AND(CZ115=0,CZ112&gt;0),CZ107,CZ107*Inflation_WACC_Taxes_Price!$C$29)</f>
        <v>0</v>
      </c>
      <c r="DA109" s="41">
        <f>-(DA108/2)*Inflation_WACC_Taxes_Price!$C$29-IF(AND(DA115=0,DA112&gt;0),DA107,DA107*Inflation_WACC_Taxes_Price!$C$29)</f>
        <v>0</v>
      </c>
      <c r="DB109" s="41">
        <f>-(DB108/2)*Inflation_WACC_Taxes_Price!$C$29-IF(AND(DB115=0,DB112&gt;0),DB107,DB107*Inflation_WACC_Taxes_Price!$C$29)</f>
        <v>0</v>
      </c>
      <c r="DC109" s="41">
        <f>-(DC108/2)*Inflation_WACC_Taxes_Price!$C$29-IF(AND(DC115=0,DC112&gt;0),DC107,DC107*Inflation_WACC_Taxes_Price!$C$29)</f>
        <v>0</v>
      </c>
    </row>
    <row r="110" spans="2:107" x14ac:dyDescent="0.35">
      <c r="B110" s="40" t="s">
        <v>104</v>
      </c>
      <c r="H110" s="41">
        <f>H107+H108+H109</f>
        <v>0</v>
      </c>
      <c r="I110" s="41">
        <f>I107+I108+I109</f>
        <v>0</v>
      </c>
      <c r="J110" s="41">
        <f t="shared" ref="J110" si="1158">J107+J108+J109</f>
        <v>0</v>
      </c>
      <c r="K110" s="41">
        <f t="shared" ref="K110" si="1159">K107+K108+K109</f>
        <v>23944855.9390858</v>
      </c>
      <c r="L110" s="41">
        <f t="shared" ref="L110" si="1160">L107+L108+L109</f>
        <v>22029267.463958938</v>
      </c>
      <c r="M110" s="41">
        <f t="shared" ref="M110" si="1161">M107+M108+M109</f>
        <v>20266926.066842221</v>
      </c>
      <c r="N110" s="41">
        <f t="shared" ref="N110" si="1162">N107+N108+N109</f>
        <v>18645571.981494844</v>
      </c>
      <c r="O110" s="41">
        <f t="shared" ref="O110" si="1163">O107+O108+O109</f>
        <v>17153926.222975258</v>
      </c>
      <c r="P110" s="41">
        <f t="shared" ref="P110" si="1164">P107+P108+P109</f>
        <v>15781612.125137238</v>
      </c>
      <c r="Q110" s="41">
        <f t="shared" ref="Q110" si="1165">Q107+Q108+Q109</f>
        <v>14519083.155126259</v>
      </c>
      <c r="R110" s="41">
        <f t="shared" ref="R110" si="1166">R107+R108+R109</f>
        <v>13357556.502716158</v>
      </c>
      <c r="S110" s="41">
        <f t="shared" ref="S110" si="1167">S107+S108+S109</f>
        <v>12288951.982498866</v>
      </c>
      <c r="T110" s="41">
        <f t="shared" ref="T110" si="1168">T107+T108+T109</f>
        <v>11305835.823898956</v>
      </c>
      <c r="U110" s="41">
        <f t="shared" ref="U110" si="1169">U107+U108+U109</f>
        <v>10401368.95798704</v>
      </c>
      <c r="V110" s="41">
        <f t="shared" ref="V110" si="1170">V107+V108+V109</f>
        <v>9569259.4413480777</v>
      </c>
      <c r="W110" s="41">
        <f t="shared" ref="W110" si="1171">W107+W108+W109</f>
        <v>8803718.686040232</v>
      </c>
      <c r="X110" s="41">
        <f t="shared" ref="X110" si="1172">X107+X108+X109</f>
        <v>8099421.1911570132</v>
      </c>
      <c r="Y110" s="41">
        <f t="shared" ref="Y110" si="1173">Y107+Y108+Y109</f>
        <v>7451467.4958644519</v>
      </c>
      <c r="Z110" s="41">
        <f t="shared" ref="Z110" si="1174">Z107+Z108+Z109</f>
        <v>6855350.0961952955</v>
      </c>
      <c r="AA110" s="41">
        <f t="shared" ref="AA110" si="1175">AA107+AA108+AA109</f>
        <v>6306922.0884996718</v>
      </c>
      <c r="AB110" s="41">
        <f t="shared" ref="AB110" si="1176">AB107+AB108+AB109</f>
        <v>5802368.3214196982</v>
      </c>
      <c r="AC110" s="41">
        <f t="shared" ref="AC110" si="1177">AC107+AC108+AC109</f>
        <v>5338178.8557061227</v>
      </c>
      <c r="AD110" s="41">
        <f t="shared" ref="AD110" si="1178">AD107+AD108+AD109</f>
        <v>4911124.5472496329</v>
      </c>
      <c r="AE110" s="41">
        <f t="shared" ref="AE110" si="1179">AE107+AE108+AE109</f>
        <v>4518234.5834696619</v>
      </c>
      <c r="AF110" s="41">
        <f t="shared" ref="AF110" si="1180">AF107+AF108+AF109</f>
        <v>4156775.816792089</v>
      </c>
      <c r="AG110" s="41">
        <f t="shared" ref="AG110" si="1181">AG107+AG108+AG109</f>
        <v>3824233.7514487221</v>
      </c>
      <c r="AH110" s="41">
        <f t="shared" ref="AH110" si="1182">AH107+AH108+AH109</f>
        <v>3518295.0513328244</v>
      </c>
      <c r="AI110" s="41">
        <f t="shared" ref="AI110" si="1183">AI107+AI108+AI109</f>
        <v>3236831.4472261984</v>
      </c>
      <c r="AJ110" s="41">
        <f t="shared" ref="AJ110" si="1184">AJ107+AJ108+AJ109</f>
        <v>2977884.9314481025</v>
      </c>
      <c r="AK110" s="41">
        <f t="shared" ref="AK110" si="1185">AK107+AK108+AK109</f>
        <v>2739654.1369322543</v>
      </c>
      <c r="AL110" s="41">
        <f t="shared" ref="AL110" si="1186">AL107+AL108+AL109</f>
        <v>2520481.8059776742</v>
      </c>
      <c r="AM110" s="41">
        <f t="shared" ref="AM110" si="1187">AM107+AM108+AM109</f>
        <v>2318843.2614994603</v>
      </c>
      <c r="AN110" s="41">
        <f t="shared" ref="AN110" si="1188">AN107+AN108+AN109</f>
        <v>2133335.8005795036</v>
      </c>
      <c r="AO110" s="41">
        <f t="shared" ref="AO110" si="1189">AO107+AO108+AO109</f>
        <v>1962668.9365331433</v>
      </c>
      <c r="AP110" s="41">
        <f t="shared" ref="AP110" si="1190">AP107+AP108+AP109</f>
        <v>1805655.4216104918</v>
      </c>
      <c r="AQ110" s="41">
        <f t="shared" ref="AQ110" si="1191">AQ107+AQ108+AQ109</f>
        <v>1661202.9878816525</v>
      </c>
      <c r="AR110" s="41">
        <f t="shared" ref="AR110" si="1192">AR107+AR108+AR109</f>
        <v>1528306.7488511202</v>
      </c>
      <c r="AS110" s="41">
        <f t="shared" ref="AS110" si="1193">AS107+AS108+AS109</f>
        <v>1406042.2089430306</v>
      </c>
      <c r="AT110" s="41">
        <f t="shared" ref="AT110" si="1194">AT107+AT108+AT109</f>
        <v>1293558.8322275882</v>
      </c>
      <c r="AU110" s="41">
        <f t="shared" ref="AU110" si="1195">AU107+AU108+AU109</f>
        <v>1190074.1256493812</v>
      </c>
      <c r="AV110" s="41">
        <f t="shared" ref="AV110" si="1196">AV107+AV108+AV109</f>
        <v>1094868.1955974307</v>
      </c>
      <c r="AW110" s="41">
        <f t="shared" ref="AW110" si="1197">AW107+AW108+AW109</f>
        <v>1007278.7399496363</v>
      </c>
      <c r="AX110" s="41">
        <f t="shared" ref="AX110" si="1198">AX107+AX108+AX109</f>
        <v>926696.4407536654</v>
      </c>
      <c r="AY110" s="41">
        <f t="shared" ref="AY110" si="1199">AY107+AY108+AY109</f>
        <v>852560.72549337219</v>
      </c>
      <c r="AZ110" s="41">
        <f t="shared" ref="AZ110" si="1200">AZ107+AZ108+AZ109</f>
        <v>784355.86745390238</v>
      </c>
      <c r="BA110" s="41">
        <f t="shared" ref="BA110" si="1201">BA107+BA108+BA109</f>
        <v>721607.39805759024</v>
      </c>
      <c r="BB110" s="41">
        <f t="shared" ref="BB110" si="1202">BB107+BB108+BB109</f>
        <v>663878.80621298298</v>
      </c>
      <c r="BC110" s="41">
        <f t="shared" ref="BC110" si="1203">BC107+BC108+BC109</f>
        <v>610768.50171594438</v>
      </c>
      <c r="BD110" s="41">
        <f t="shared" ref="BD110" si="1204">BD107+BD108+BD109</f>
        <v>0</v>
      </c>
      <c r="BE110" s="41">
        <f t="shared" ref="BE110" si="1205">BE107+BE108+BE109</f>
        <v>0</v>
      </c>
      <c r="BF110" s="41">
        <f t="shared" ref="BF110" si="1206">BF107+BF108+BF109</f>
        <v>0</v>
      </c>
      <c r="BG110" s="41">
        <f t="shared" ref="BG110" si="1207">BG107+BG108+BG109</f>
        <v>0</v>
      </c>
      <c r="BH110" s="41">
        <f t="shared" ref="BH110" si="1208">BH107+BH108+BH109</f>
        <v>0</v>
      </c>
      <c r="BI110" s="41">
        <f t="shared" ref="BI110" si="1209">BI107+BI108+BI109</f>
        <v>0</v>
      </c>
      <c r="BJ110" s="41">
        <f t="shared" ref="BJ110" si="1210">BJ107+BJ108+BJ109</f>
        <v>0</v>
      </c>
      <c r="BK110" s="41">
        <f t="shared" ref="BK110" si="1211">BK107+BK108+BK109</f>
        <v>0</v>
      </c>
      <c r="BL110" s="41">
        <f t="shared" ref="BL110" si="1212">BL107+BL108+BL109</f>
        <v>0</v>
      </c>
      <c r="BM110" s="41">
        <f t="shared" ref="BM110" si="1213">BM107+BM108+BM109</f>
        <v>0</v>
      </c>
      <c r="BN110" s="41">
        <f t="shared" ref="BN110" si="1214">BN107+BN108+BN109</f>
        <v>0</v>
      </c>
      <c r="BO110" s="41">
        <f t="shared" ref="BO110" si="1215">BO107+BO108+BO109</f>
        <v>0</v>
      </c>
      <c r="BP110" s="41">
        <f t="shared" ref="BP110" si="1216">BP107+BP108+BP109</f>
        <v>0</v>
      </c>
      <c r="BQ110" s="41">
        <f t="shared" ref="BQ110" si="1217">BQ107+BQ108+BQ109</f>
        <v>0</v>
      </c>
      <c r="BR110" s="41">
        <f t="shared" ref="BR110" si="1218">BR107+BR108+BR109</f>
        <v>0</v>
      </c>
      <c r="BS110" s="41">
        <f t="shared" ref="BS110" si="1219">BS107+BS108+BS109</f>
        <v>0</v>
      </c>
      <c r="BT110" s="41">
        <f t="shared" ref="BT110" si="1220">BT107+BT108+BT109</f>
        <v>0</v>
      </c>
      <c r="BU110" s="41">
        <f t="shared" ref="BU110" si="1221">BU107+BU108+BU109</f>
        <v>0</v>
      </c>
      <c r="BV110" s="41">
        <f t="shared" ref="BV110" si="1222">BV107+BV108+BV109</f>
        <v>0</v>
      </c>
      <c r="BW110" s="41">
        <f t="shared" ref="BW110" si="1223">BW107+BW108+BW109</f>
        <v>0</v>
      </c>
      <c r="BX110" s="41">
        <f t="shared" ref="BX110" si="1224">BX107+BX108+BX109</f>
        <v>0</v>
      </c>
      <c r="BY110" s="41">
        <f t="shared" ref="BY110" si="1225">BY107+BY108+BY109</f>
        <v>0</v>
      </c>
      <c r="BZ110" s="41">
        <f t="shared" ref="BZ110" si="1226">BZ107+BZ108+BZ109</f>
        <v>0</v>
      </c>
      <c r="CA110" s="41">
        <f t="shared" ref="CA110" si="1227">CA107+CA108+CA109</f>
        <v>0</v>
      </c>
      <c r="CB110" s="41">
        <f t="shared" ref="CB110" si="1228">CB107+CB108+CB109</f>
        <v>0</v>
      </c>
      <c r="CC110" s="41">
        <f t="shared" ref="CC110" si="1229">CC107+CC108+CC109</f>
        <v>0</v>
      </c>
      <c r="CD110" s="41">
        <f t="shared" ref="CD110" si="1230">CD107+CD108+CD109</f>
        <v>0</v>
      </c>
      <c r="CE110" s="41">
        <f t="shared" ref="CE110" si="1231">CE107+CE108+CE109</f>
        <v>0</v>
      </c>
      <c r="CF110" s="41">
        <f t="shared" ref="CF110" si="1232">CF107+CF108+CF109</f>
        <v>0</v>
      </c>
      <c r="CG110" s="41">
        <f t="shared" ref="CG110" si="1233">CG107+CG108+CG109</f>
        <v>0</v>
      </c>
      <c r="CH110" s="41">
        <f t="shared" ref="CH110" si="1234">CH107+CH108+CH109</f>
        <v>0</v>
      </c>
      <c r="CI110" s="41">
        <f t="shared" ref="CI110" si="1235">CI107+CI108+CI109</f>
        <v>0</v>
      </c>
      <c r="CJ110" s="41">
        <f t="shared" ref="CJ110" si="1236">CJ107+CJ108+CJ109</f>
        <v>0</v>
      </c>
      <c r="CK110" s="41">
        <f t="shared" ref="CK110" si="1237">CK107+CK108+CK109</f>
        <v>0</v>
      </c>
      <c r="CL110" s="41">
        <f t="shared" ref="CL110" si="1238">CL107+CL108+CL109</f>
        <v>0</v>
      </c>
      <c r="CM110" s="41">
        <f t="shared" ref="CM110" si="1239">CM107+CM108+CM109</f>
        <v>0</v>
      </c>
      <c r="CN110" s="41">
        <f t="shared" ref="CN110" si="1240">CN107+CN108+CN109</f>
        <v>0</v>
      </c>
      <c r="CO110" s="41">
        <f t="shared" ref="CO110" si="1241">CO107+CO108+CO109</f>
        <v>0</v>
      </c>
      <c r="CP110" s="41">
        <f t="shared" ref="CP110" si="1242">CP107+CP108+CP109</f>
        <v>0</v>
      </c>
      <c r="CQ110" s="41">
        <f t="shared" ref="CQ110" si="1243">CQ107+CQ108+CQ109</f>
        <v>0</v>
      </c>
      <c r="CR110" s="41">
        <f t="shared" ref="CR110" si="1244">CR107+CR108+CR109</f>
        <v>0</v>
      </c>
      <c r="CS110" s="41">
        <f t="shared" ref="CS110" si="1245">CS107+CS108+CS109</f>
        <v>0</v>
      </c>
      <c r="CT110" s="41">
        <f t="shared" ref="CT110" si="1246">CT107+CT108+CT109</f>
        <v>0</v>
      </c>
      <c r="CU110" s="41">
        <f t="shared" ref="CU110" si="1247">CU107+CU108+CU109</f>
        <v>0</v>
      </c>
      <c r="CV110" s="41">
        <f t="shared" ref="CV110" si="1248">CV107+CV108+CV109</f>
        <v>0</v>
      </c>
      <c r="CW110" s="41">
        <f t="shared" ref="CW110" si="1249">CW107+CW108+CW109</f>
        <v>0</v>
      </c>
      <c r="CX110" s="41">
        <f t="shared" ref="CX110" si="1250">CX107+CX108+CX109</f>
        <v>0</v>
      </c>
      <c r="CY110" s="41">
        <f t="shared" ref="CY110" si="1251">CY107+CY108+CY109</f>
        <v>0</v>
      </c>
      <c r="CZ110" s="41">
        <f t="shared" ref="CZ110" si="1252">CZ107+CZ108+CZ109</f>
        <v>0</v>
      </c>
      <c r="DA110" s="41">
        <f t="shared" ref="DA110" si="1253">DA107+DA108+DA109</f>
        <v>0</v>
      </c>
      <c r="DB110" s="41">
        <f t="shared" ref="DB110" si="1254">DB107+DB108+DB109</f>
        <v>0</v>
      </c>
      <c r="DC110" s="41">
        <f t="shared" ref="DC110" si="1255">DC107+DC108+DC109</f>
        <v>0</v>
      </c>
    </row>
    <row r="111" spans="2:107" x14ac:dyDescent="0.35">
      <c r="B111" s="40"/>
    </row>
    <row r="112" spans="2:107" x14ac:dyDescent="0.35">
      <c r="B112" s="40" t="s">
        <v>106</v>
      </c>
      <c r="H112" s="41">
        <f>C115</f>
        <v>0</v>
      </c>
      <c r="I112" s="41">
        <f>H115</f>
        <v>0</v>
      </c>
      <c r="J112" s="41">
        <f t="shared" ref="J112:BU112" si="1256">I115</f>
        <v>0</v>
      </c>
      <c r="K112" s="41">
        <f t="shared" si="1256"/>
        <v>0</v>
      </c>
      <c r="L112" s="41">
        <f t="shared" si="1256"/>
        <v>24665418.733549032</v>
      </c>
      <c r="M112" s="41">
        <f t="shared" si="1256"/>
        <v>24111139.66088501</v>
      </c>
      <c r="N112" s="41">
        <f t="shared" si="1256"/>
        <v>23556860.588220987</v>
      </c>
      <c r="O112" s="41">
        <f t="shared" si="1256"/>
        <v>23002581.515556965</v>
      </c>
      <c r="P112" s="41">
        <f t="shared" si="1256"/>
        <v>22448302.442892943</v>
      </c>
      <c r="Q112" s="41">
        <f t="shared" si="1256"/>
        <v>21894023.37022892</v>
      </c>
      <c r="R112" s="41">
        <f t="shared" si="1256"/>
        <v>21339744.297564898</v>
      </c>
      <c r="S112" s="41">
        <f t="shared" si="1256"/>
        <v>20785465.224900875</v>
      </c>
      <c r="T112" s="41">
        <f t="shared" si="1256"/>
        <v>20231186.152236853</v>
      </c>
      <c r="U112" s="41">
        <f t="shared" si="1256"/>
        <v>19676907.07957283</v>
      </c>
      <c r="V112" s="41">
        <f t="shared" si="1256"/>
        <v>19122628.006908808</v>
      </c>
      <c r="W112" s="41">
        <f t="shared" si="1256"/>
        <v>18568348.934244785</v>
      </c>
      <c r="X112" s="41">
        <f t="shared" si="1256"/>
        <v>18014069.861580763</v>
      </c>
      <c r="Y112" s="41">
        <f t="shared" si="1256"/>
        <v>17459790.788916741</v>
      </c>
      <c r="Z112" s="41">
        <f t="shared" si="1256"/>
        <v>16905511.716252718</v>
      </c>
      <c r="AA112" s="41">
        <f t="shared" si="1256"/>
        <v>16351232.643588696</v>
      </c>
      <c r="AB112" s="41">
        <f t="shared" si="1256"/>
        <v>15796953.570924673</v>
      </c>
      <c r="AC112" s="41">
        <f t="shared" si="1256"/>
        <v>15242674.498260651</v>
      </c>
      <c r="AD112" s="41">
        <f t="shared" si="1256"/>
        <v>14688395.425596628</v>
      </c>
      <c r="AE112" s="41">
        <f t="shared" si="1256"/>
        <v>14134116.352932606</v>
      </c>
      <c r="AF112" s="41">
        <f t="shared" si="1256"/>
        <v>13579837.280268583</v>
      </c>
      <c r="AG112" s="41">
        <f t="shared" si="1256"/>
        <v>13025558.207604561</v>
      </c>
      <c r="AH112" s="41">
        <f t="shared" si="1256"/>
        <v>12471279.134940539</v>
      </c>
      <c r="AI112" s="41">
        <f t="shared" si="1256"/>
        <v>11917000.062276516</v>
      </c>
      <c r="AJ112" s="41">
        <f t="shared" si="1256"/>
        <v>11362720.989612494</v>
      </c>
      <c r="AK112" s="41">
        <f t="shared" si="1256"/>
        <v>10808441.916948471</v>
      </c>
      <c r="AL112" s="41">
        <f t="shared" si="1256"/>
        <v>10254162.844284449</v>
      </c>
      <c r="AM112" s="41">
        <f t="shared" si="1256"/>
        <v>9699883.7716204263</v>
      </c>
      <c r="AN112" s="41">
        <f t="shared" si="1256"/>
        <v>9145604.6989564039</v>
      </c>
      <c r="AO112" s="41">
        <f t="shared" si="1256"/>
        <v>8591325.6262923814</v>
      </c>
      <c r="AP112" s="41">
        <f t="shared" si="1256"/>
        <v>8037046.5536283581</v>
      </c>
      <c r="AQ112" s="41">
        <f t="shared" si="1256"/>
        <v>7482767.4809643347</v>
      </c>
      <c r="AR112" s="41">
        <f t="shared" si="1256"/>
        <v>6928488.4083003113</v>
      </c>
      <c r="AS112" s="41">
        <f t="shared" si="1256"/>
        <v>6374209.3356362879</v>
      </c>
      <c r="AT112" s="41">
        <f t="shared" si="1256"/>
        <v>5819930.2629722646</v>
      </c>
      <c r="AU112" s="41">
        <f t="shared" si="1256"/>
        <v>5265651.1903082412</v>
      </c>
      <c r="AV112" s="41">
        <f t="shared" si="1256"/>
        <v>4711372.1176442178</v>
      </c>
      <c r="AW112" s="41">
        <f t="shared" si="1256"/>
        <v>4157093.0449801944</v>
      </c>
      <c r="AX112" s="41">
        <f t="shared" si="1256"/>
        <v>3602813.972316171</v>
      </c>
      <c r="AY112" s="41">
        <f t="shared" si="1256"/>
        <v>3048534.8996521477</v>
      </c>
      <c r="AZ112" s="41">
        <f t="shared" si="1256"/>
        <v>2494255.8269881243</v>
      </c>
      <c r="BA112" s="41">
        <f t="shared" si="1256"/>
        <v>1939976.7543241009</v>
      </c>
      <c r="BB112" s="41">
        <f t="shared" si="1256"/>
        <v>1385697.6816600775</v>
      </c>
      <c r="BC112" s="41">
        <f t="shared" si="1256"/>
        <v>831418.60899605427</v>
      </c>
      <c r="BD112" s="41">
        <f t="shared" si="1256"/>
        <v>277139.53633203101</v>
      </c>
      <c r="BE112" s="41">
        <f t="shared" si="1256"/>
        <v>0</v>
      </c>
      <c r="BF112" s="41">
        <f t="shared" si="1256"/>
        <v>0</v>
      </c>
      <c r="BG112" s="41">
        <f t="shared" si="1256"/>
        <v>0</v>
      </c>
      <c r="BH112" s="41">
        <f t="shared" si="1256"/>
        <v>0</v>
      </c>
      <c r="BI112" s="41">
        <f t="shared" si="1256"/>
        <v>0</v>
      </c>
      <c r="BJ112" s="41">
        <f t="shared" si="1256"/>
        <v>0</v>
      </c>
      <c r="BK112" s="41">
        <f t="shared" si="1256"/>
        <v>0</v>
      </c>
      <c r="BL112" s="41">
        <f t="shared" si="1256"/>
        <v>0</v>
      </c>
      <c r="BM112" s="41">
        <f t="shared" si="1256"/>
        <v>0</v>
      </c>
      <c r="BN112" s="41">
        <f t="shared" si="1256"/>
        <v>0</v>
      </c>
      <c r="BO112" s="41">
        <f t="shared" si="1256"/>
        <v>0</v>
      </c>
      <c r="BP112" s="41">
        <f t="shared" si="1256"/>
        <v>0</v>
      </c>
      <c r="BQ112" s="41">
        <f t="shared" si="1256"/>
        <v>0</v>
      </c>
      <c r="BR112" s="41">
        <f t="shared" si="1256"/>
        <v>0</v>
      </c>
      <c r="BS112" s="41">
        <f t="shared" si="1256"/>
        <v>0</v>
      </c>
      <c r="BT112" s="41">
        <f t="shared" si="1256"/>
        <v>0</v>
      </c>
      <c r="BU112" s="41">
        <f t="shared" si="1256"/>
        <v>0</v>
      </c>
      <c r="BV112" s="41">
        <f t="shared" ref="BV112:DC112" si="1257">BU115</f>
        <v>0</v>
      </c>
      <c r="BW112" s="41">
        <f t="shared" si="1257"/>
        <v>0</v>
      </c>
      <c r="BX112" s="41">
        <f t="shared" si="1257"/>
        <v>0</v>
      </c>
      <c r="BY112" s="41">
        <f t="shared" si="1257"/>
        <v>0</v>
      </c>
      <c r="BZ112" s="41">
        <f t="shared" si="1257"/>
        <v>0</v>
      </c>
      <c r="CA112" s="41">
        <f t="shared" si="1257"/>
        <v>0</v>
      </c>
      <c r="CB112" s="41">
        <f t="shared" si="1257"/>
        <v>0</v>
      </c>
      <c r="CC112" s="41">
        <f t="shared" si="1257"/>
        <v>0</v>
      </c>
      <c r="CD112" s="41">
        <f t="shared" si="1257"/>
        <v>0</v>
      </c>
      <c r="CE112" s="41">
        <f t="shared" si="1257"/>
        <v>0</v>
      </c>
      <c r="CF112" s="41">
        <f t="shared" si="1257"/>
        <v>0</v>
      </c>
      <c r="CG112" s="41">
        <f t="shared" si="1257"/>
        <v>0</v>
      </c>
      <c r="CH112" s="41">
        <f t="shared" si="1257"/>
        <v>0</v>
      </c>
      <c r="CI112" s="41">
        <f t="shared" si="1257"/>
        <v>0</v>
      </c>
      <c r="CJ112" s="41">
        <f t="shared" si="1257"/>
        <v>0</v>
      </c>
      <c r="CK112" s="41">
        <f t="shared" si="1257"/>
        <v>0</v>
      </c>
      <c r="CL112" s="41">
        <f t="shared" si="1257"/>
        <v>0</v>
      </c>
      <c r="CM112" s="41">
        <f t="shared" si="1257"/>
        <v>0</v>
      </c>
      <c r="CN112" s="41">
        <f t="shared" si="1257"/>
        <v>0</v>
      </c>
      <c r="CO112" s="41">
        <f t="shared" si="1257"/>
        <v>0</v>
      </c>
      <c r="CP112" s="41">
        <f t="shared" si="1257"/>
        <v>0</v>
      </c>
      <c r="CQ112" s="41">
        <f t="shared" si="1257"/>
        <v>0</v>
      </c>
      <c r="CR112" s="41">
        <f t="shared" si="1257"/>
        <v>0</v>
      </c>
      <c r="CS112" s="41">
        <f t="shared" si="1257"/>
        <v>0</v>
      </c>
      <c r="CT112" s="41">
        <f t="shared" si="1257"/>
        <v>0</v>
      </c>
      <c r="CU112" s="41">
        <f t="shared" si="1257"/>
        <v>0</v>
      </c>
      <c r="CV112" s="41">
        <f t="shared" si="1257"/>
        <v>0</v>
      </c>
      <c r="CW112" s="41">
        <f t="shared" si="1257"/>
        <v>0</v>
      </c>
      <c r="CX112" s="41">
        <f t="shared" si="1257"/>
        <v>0</v>
      </c>
      <c r="CY112" s="41">
        <f t="shared" si="1257"/>
        <v>0</v>
      </c>
      <c r="CZ112" s="41">
        <f t="shared" si="1257"/>
        <v>0</v>
      </c>
      <c r="DA112" s="41">
        <f t="shared" si="1257"/>
        <v>0</v>
      </c>
      <c r="DB112" s="41">
        <f t="shared" si="1257"/>
        <v>0</v>
      </c>
      <c r="DC112" s="41">
        <f t="shared" si="1257"/>
        <v>0</v>
      </c>
    </row>
    <row r="113" spans="2:107" x14ac:dyDescent="0.35">
      <c r="B113" s="40" t="s">
        <v>111</v>
      </c>
      <c r="H113" s="41">
        <f t="shared" ref="H113:AM113" si="1258">H$90</f>
        <v>0</v>
      </c>
      <c r="I113" s="41">
        <f t="shared" si="1258"/>
        <v>0</v>
      </c>
      <c r="J113" s="41">
        <f t="shared" si="1258"/>
        <v>0</v>
      </c>
      <c r="K113" s="41">
        <f t="shared" si="1258"/>
        <v>24942558.269881044</v>
      </c>
      <c r="L113" s="41">
        <f t="shared" si="1258"/>
        <v>0</v>
      </c>
      <c r="M113" s="41">
        <f t="shared" si="1258"/>
        <v>0</v>
      </c>
      <c r="N113" s="41">
        <f t="shared" si="1258"/>
        <v>0</v>
      </c>
      <c r="O113" s="41">
        <f t="shared" si="1258"/>
        <v>0</v>
      </c>
      <c r="P113" s="41">
        <f t="shared" si="1258"/>
        <v>0</v>
      </c>
      <c r="Q113" s="41">
        <f t="shared" si="1258"/>
        <v>0</v>
      </c>
      <c r="R113" s="41">
        <f t="shared" si="1258"/>
        <v>0</v>
      </c>
      <c r="S113" s="41">
        <f t="shared" si="1258"/>
        <v>0</v>
      </c>
      <c r="T113" s="41">
        <f t="shared" si="1258"/>
        <v>0</v>
      </c>
      <c r="U113" s="41">
        <f t="shared" si="1258"/>
        <v>0</v>
      </c>
      <c r="V113" s="41">
        <f t="shared" si="1258"/>
        <v>0</v>
      </c>
      <c r="W113" s="41">
        <f t="shared" si="1258"/>
        <v>0</v>
      </c>
      <c r="X113" s="41">
        <f t="shared" si="1258"/>
        <v>0</v>
      </c>
      <c r="Y113" s="41">
        <f t="shared" si="1258"/>
        <v>0</v>
      </c>
      <c r="Z113" s="41">
        <f t="shared" si="1258"/>
        <v>0</v>
      </c>
      <c r="AA113" s="41">
        <f t="shared" si="1258"/>
        <v>0</v>
      </c>
      <c r="AB113" s="41">
        <f t="shared" si="1258"/>
        <v>0</v>
      </c>
      <c r="AC113" s="41">
        <f t="shared" si="1258"/>
        <v>0</v>
      </c>
      <c r="AD113" s="41">
        <f t="shared" si="1258"/>
        <v>0</v>
      </c>
      <c r="AE113" s="41">
        <f t="shared" si="1258"/>
        <v>0</v>
      </c>
      <c r="AF113" s="41">
        <f t="shared" si="1258"/>
        <v>0</v>
      </c>
      <c r="AG113" s="41">
        <f t="shared" si="1258"/>
        <v>0</v>
      </c>
      <c r="AH113" s="41">
        <f t="shared" si="1258"/>
        <v>0</v>
      </c>
      <c r="AI113" s="41">
        <f t="shared" si="1258"/>
        <v>0</v>
      </c>
      <c r="AJ113" s="41">
        <f t="shared" si="1258"/>
        <v>0</v>
      </c>
      <c r="AK113" s="41">
        <f t="shared" si="1258"/>
        <v>0</v>
      </c>
      <c r="AL113" s="41">
        <f t="shared" si="1258"/>
        <v>0</v>
      </c>
      <c r="AM113" s="41">
        <f t="shared" si="1258"/>
        <v>0</v>
      </c>
      <c r="AN113" s="41">
        <f t="shared" ref="AN113:BS113" si="1259">AN$90</f>
        <v>0</v>
      </c>
      <c r="AO113" s="41">
        <f t="shared" si="1259"/>
        <v>0</v>
      </c>
      <c r="AP113" s="41">
        <f t="shared" si="1259"/>
        <v>0</v>
      </c>
      <c r="AQ113" s="41">
        <f t="shared" si="1259"/>
        <v>0</v>
      </c>
      <c r="AR113" s="41">
        <f t="shared" si="1259"/>
        <v>0</v>
      </c>
      <c r="AS113" s="41">
        <f t="shared" si="1259"/>
        <v>0</v>
      </c>
      <c r="AT113" s="41">
        <f t="shared" si="1259"/>
        <v>0</v>
      </c>
      <c r="AU113" s="41">
        <f t="shared" si="1259"/>
        <v>0</v>
      </c>
      <c r="AV113" s="41">
        <f t="shared" si="1259"/>
        <v>0</v>
      </c>
      <c r="AW113" s="41">
        <f t="shared" si="1259"/>
        <v>0</v>
      </c>
      <c r="AX113" s="41">
        <f t="shared" si="1259"/>
        <v>0</v>
      </c>
      <c r="AY113" s="41">
        <f t="shared" si="1259"/>
        <v>0</v>
      </c>
      <c r="AZ113" s="41">
        <f t="shared" si="1259"/>
        <v>0</v>
      </c>
      <c r="BA113" s="41">
        <f t="shared" si="1259"/>
        <v>0</v>
      </c>
      <c r="BB113" s="41">
        <f t="shared" si="1259"/>
        <v>0</v>
      </c>
      <c r="BC113" s="41">
        <f t="shared" si="1259"/>
        <v>0</v>
      </c>
      <c r="BD113" s="41">
        <f t="shared" si="1259"/>
        <v>0</v>
      </c>
      <c r="BE113" s="41">
        <f t="shared" si="1259"/>
        <v>0</v>
      </c>
      <c r="BF113" s="41">
        <f t="shared" si="1259"/>
        <v>0</v>
      </c>
      <c r="BG113" s="41">
        <f t="shared" si="1259"/>
        <v>0</v>
      </c>
      <c r="BH113" s="41">
        <f t="shared" si="1259"/>
        <v>0</v>
      </c>
      <c r="BI113" s="41">
        <f t="shared" si="1259"/>
        <v>0</v>
      </c>
      <c r="BJ113" s="41">
        <f t="shared" si="1259"/>
        <v>0</v>
      </c>
      <c r="BK113" s="41">
        <f t="shared" si="1259"/>
        <v>0</v>
      </c>
      <c r="BL113" s="41">
        <f t="shared" si="1259"/>
        <v>0</v>
      </c>
      <c r="BM113" s="41">
        <f t="shared" si="1259"/>
        <v>0</v>
      </c>
      <c r="BN113" s="41">
        <f t="shared" si="1259"/>
        <v>0</v>
      </c>
      <c r="BO113" s="41">
        <f t="shared" si="1259"/>
        <v>0</v>
      </c>
      <c r="BP113" s="41">
        <f t="shared" si="1259"/>
        <v>0</v>
      </c>
      <c r="BQ113" s="41">
        <f t="shared" si="1259"/>
        <v>0</v>
      </c>
      <c r="BR113" s="41">
        <f t="shared" si="1259"/>
        <v>0</v>
      </c>
      <c r="BS113" s="41">
        <f t="shared" si="1259"/>
        <v>0</v>
      </c>
      <c r="BT113" s="41">
        <f t="shared" ref="BT113:DC113" si="1260">BT$90</f>
        <v>0</v>
      </c>
      <c r="BU113" s="41">
        <f t="shared" si="1260"/>
        <v>0</v>
      </c>
      <c r="BV113" s="41">
        <f t="shared" si="1260"/>
        <v>0</v>
      </c>
      <c r="BW113" s="41">
        <f t="shared" si="1260"/>
        <v>0</v>
      </c>
      <c r="BX113" s="41">
        <f t="shared" si="1260"/>
        <v>0</v>
      </c>
      <c r="BY113" s="41">
        <f t="shared" si="1260"/>
        <v>0</v>
      </c>
      <c r="BZ113" s="41">
        <f t="shared" si="1260"/>
        <v>0</v>
      </c>
      <c r="CA113" s="41">
        <f t="shared" si="1260"/>
        <v>0</v>
      </c>
      <c r="CB113" s="41">
        <f t="shared" si="1260"/>
        <v>0</v>
      </c>
      <c r="CC113" s="41">
        <f t="shared" si="1260"/>
        <v>0</v>
      </c>
      <c r="CD113" s="41">
        <f t="shared" si="1260"/>
        <v>0</v>
      </c>
      <c r="CE113" s="41">
        <f t="shared" si="1260"/>
        <v>0</v>
      </c>
      <c r="CF113" s="41">
        <f t="shared" si="1260"/>
        <v>0</v>
      </c>
      <c r="CG113" s="41">
        <f t="shared" si="1260"/>
        <v>0</v>
      </c>
      <c r="CH113" s="41">
        <f t="shared" si="1260"/>
        <v>0</v>
      </c>
      <c r="CI113" s="41">
        <f t="shared" si="1260"/>
        <v>0</v>
      </c>
      <c r="CJ113" s="41">
        <f t="shared" si="1260"/>
        <v>0</v>
      </c>
      <c r="CK113" s="41">
        <f t="shared" si="1260"/>
        <v>0</v>
      </c>
      <c r="CL113" s="41">
        <f t="shared" si="1260"/>
        <v>0</v>
      </c>
      <c r="CM113" s="41">
        <f t="shared" si="1260"/>
        <v>0</v>
      </c>
      <c r="CN113" s="41">
        <f t="shared" si="1260"/>
        <v>0</v>
      </c>
      <c r="CO113" s="41">
        <f t="shared" si="1260"/>
        <v>0</v>
      </c>
      <c r="CP113" s="41">
        <f t="shared" si="1260"/>
        <v>0</v>
      </c>
      <c r="CQ113" s="41">
        <f t="shared" si="1260"/>
        <v>0</v>
      </c>
      <c r="CR113" s="41">
        <f t="shared" si="1260"/>
        <v>0</v>
      </c>
      <c r="CS113" s="41">
        <f t="shared" si="1260"/>
        <v>0</v>
      </c>
      <c r="CT113" s="41">
        <f t="shared" si="1260"/>
        <v>0</v>
      </c>
      <c r="CU113" s="41">
        <f t="shared" si="1260"/>
        <v>0</v>
      </c>
      <c r="CV113" s="41">
        <f t="shared" si="1260"/>
        <v>0</v>
      </c>
      <c r="CW113" s="41">
        <f t="shared" si="1260"/>
        <v>0</v>
      </c>
      <c r="CX113" s="41">
        <f t="shared" si="1260"/>
        <v>0</v>
      </c>
      <c r="CY113" s="41">
        <f t="shared" si="1260"/>
        <v>0</v>
      </c>
      <c r="CZ113" s="41">
        <f t="shared" si="1260"/>
        <v>0</v>
      </c>
      <c r="DA113" s="41">
        <f t="shared" si="1260"/>
        <v>0</v>
      </c>
      <c r="DB113" s="41">
        <f t="shared" si="1260"/>
        <v>0</v>
      </c>
      <c r="DC113" s="41">
        <f t="shared" si="1260"/>
        <v>0</v>
      </c>
    </row>
    <row r="114" spans="2:107" x14ac:dyDescent="0.35">
      <c r="B114" s="40" t="s">
        <v>95</v>
      </c>
      <c r="H114" s="41">
        <f>-(H113/2)*Inflation_WACC_Taxes_Price!$C$28-MIN(H112,SUM(C113:$C113)*Inflation_WACC_Taxes_Price!$C$28)</f>
        <v>0</v>
      </c>
      <c r="I114" s="41">
        <f>-(I113/2)*Inflation_WACC_Taxes_Price!$C$28-MIN(I112,SUM($C113:H113)*Inflation_WACC_Taxes_Price!$C$28)</f>
        <v>0</v>
      </c>
      <c r="J114" s="41">
        <f>-(J113/2)*Inflation_WACC_Taxes_Price!$C$28-MIN(J112,SUM($C113:I113)*Inflation_WACC_Taxes_Price!$C$28)</f>
        <v>0</v>
      </c>
      <c r="K114" s="41">
        <f>-(K113/2)*Inflation_WACC_Taxes_Price!$C$28-MIN(K112,SUM($C113:J113)*Inflation_WACC_Taxes_Price!$C$28)</f>
        <v>-277139.53633201163</v>
      </c>
      <c r="L114" s="41">
        <f>-(L113/2)*Inflation_WACC_Taxes_Price!$C$28-MIN(L112,SUM($C113:K113)*Inflation_WACC_Taxes_Price!$C$28)</f>
        <v>-554279.07266402326</v>
      </c>
      <c r="M114" s="41">
        <f>-(M113/2)*Inflation_WACC_Taxes_Price!$C$28-MIN(M112,SUM($C113:L113)*Inflation_WACC_Taxes_Price!$C$28)</f>
        <v>-554279.07266402326</v>
      </c>
      <c r="N114" s="41">
        <f>-(N113/2)*Inflation_WACC_Taxes_Price!$C$28-MIN(N112,SUM($C113:M113)*Inflation_WACC_Taxes_Price!$C$28)</f>
        <v>-554279.07266402326</v>
      </c>
      <c r="O114" s="41">
        <f>-(O113/2)*Inflation_WACC_Taxes_Price!$C$28-MIN(O112,SUM($C113:N113)*Inflation_WACC_Taxes_Price!$C$28)</f>
        <v>-554279.07266402326</v>
      </c>
      <c r="P114" s="41">
        <f>-(P113/2)*Inflation_WACC_Taxes_Price!$C$28-MIN(P112,SUM($C113:O113)*Inflation_WACC_Taxes_Price!$C$28)</f>
        <v>-554279.07266402326</v>
      </c>
      <c r="Q114" s="41">
        <f>-(Q113/2)*Inflation_WACC_Taxes_Price!$C$28-MIN(Q112,SUM($C113:P113)*Inflation_WACC_Taxes_Price!$C$28)</f>
        <v>-554279.07266402326</v>
      </c>
      <c r="R114" s="41">
        <f>-(R113/2)*Inflation_WACC_Taxes_Price!$C$28-MIN(R112,SUM($C113:Q113)*Inflation_WACC_Taxes_Price!$C$28)</f>
        <v>-554279.07266402326</v>
      </c>
      <c r="S114" s="41">
        <f>-(S113/2)*Inflation_WACC_Taxes_Price!$C$28-MIN(S112,SUM($C113:R113)*Inflation_WACC_Taxes_Price!$C$28)</f>
        <v>-554279.07266402326</v>
      </c>
      <c r="T114" s="41">
        <f>-(T113/2)*Inflation_WACC_Taxes_Price!$C$28-MIN(T112,SUM($C113:S113)*Inflation_WACC_Taxes_Price!$C$28)</f>
        <v>-554279.07266402326</v>
      </c>
      <c r="U114" s="41">
        <f>-(U113/2)*Inflation_WACC_Taxes_Price!$C$28-MIN(U112,SUM($C113:T113)*Inflation_WACC_Taxes_Price!$C$28)</f>
        <v>-554279.07266402326</v>
      </c>
      <c r="V114" s="41">
        <f>-(V113/2)*Inflation_WACC_Taxes_Price!$C$28-MIN(V112,SUM($C113:U113)*Inflation_WACC_Taxes_Price!$C$28)</f>
        <v>-554279.07266402326</v>
      </c>
      <c r="W114" s="41">
        <f>-(W113/2)*Inflation_WACC_Taxes_Price!$C$28-MIN(W112,SUM($C113:V113)*Inflation_WACC_Taxes_Price!$C$28)</f>
        <v>-554279.07266402326</v>
      </c>
      <c r="X114" s="41">
        <f>-(X113/2)*Inflation_WACC_Taxes_Price!$C$28-MIN(X112,SUM($C113:W113)*Inflation_WACC_Taxes_Price!$C$28)</f>
        <v>-554279.07266402326</v>
      </c>
      <c r="Y114" s="41">
        <f>-(Y113/2)*Inflation_WACC_Taxes_Price!$C$28-MIN(Y112,SUM($C113:X113)*Inflation_WACC_Taxes_Price!$C$28)</f>
        <v>-554279.07266402326</v>
      </c>
      <c r="Z114" s="41">
        <f>-(Z113/2)*Inflation_WACC_Taxes_Price!$C$28-MIN(Z112,SUM($C113:Y113)*Inflation_WACC_Taxes_Price!$C$28)</f>
        <v>-554279.07266402326</v>
      </c>
      <c r="AA114" s="41">
        <f>-(AA113/2)*Inflation_WACC_Taxes_Price!$C$28-MIN(AA112,SUM($C113:Z113)*Inflation_WACC_Taxes_Price!$C$28)</f>
        <v>-554279.07266402326</v>
      </c>
      <c r="AB114" s="41">
        <f>-(AB113/2)*Inflation_WACC_Taxes_Price!$C$28-MIN(AB112,SUM($C113:AA113)*Inflation_WACC_Taxes_Price!$C$28)</f>
        <v>-554279.07266402326</v>
      </c>
      <c r="AC114" s="41">
        <f>-(AC113/2)*Inflation_WACC_Taxes_Price!$C$28-MIN(AC112,SUM($C113:AB113)*Inflation_WACC_Taxes_Price!$C$28)</f>
        <v>-554279.07266402326</v>
      </c>
      <c r="AD114" s="41">
        <f>-(AD113/2)*Inflation_WACC_Taxes_Price!$C$28-MIN(AD112,SUM($C113:AC113)*Inflation_WACC_Taxes_Price!$C$28)</f>
        <v>-554279.07266402326</v>
      </c>
      <c r="AE114" s="41">
        <f>-(AE113/2)*Inflation_WACC_Taxes_Price!$C$28-MIN(AE112,SUM($C113:AD113)*Inflation_WACC_Taxes_Price!$C$28)</f>
        <v>-554279.07266402326</v>
      </c>
      <c r="AF114" s="41">
        <f>-(AF113/2)*Inflation_WACC_Taxes_Price!$C$28-MIN(AF112,SUM($C113:AE113)*Inflation_WACC_Taxes_Price!$C$28)</f>
        <v>-554279.07266402326</v>
      </c>
      <c r="AG114" s="41">
        <f>-(AG113/2)*Inflation_WACC_Taxes_Price!$C$28-MIN(AG112,SUM($C113:AF113)*Inflation_WACC_Taxes_Price!$C$28)</f>
        <v>-554279.07266402326</v>
      </c>
      <c r="AH114" s="41">
        <f>-(AH113/2)*Inflation_WACC_Taxes_Price!$C$28-MIN(AH112,SUM($C113:AG113)*Inflation_WACC_Taxes_Price!$C$28)</f>
        <v>-554279.07266402326</v>
      </c>
      <c r="AI114" s="41">
        <f>-(AI113/2)*Inflation_WACC_Taxes_Price!$C$28-MIN(AI112,SUM($C113:AH113)*Inflation_WACC_Taxes_Price!$C$28)</f>
        <v>-554279.07266402326</v>
      </c>
      <c r="AJ114" s="41">
        <f>-(AJ113/2)*Inflation_WACC_Taxes_Price!$C$28-MIN(AJ112,SUM($C113:AI113)*Inflation_WACC_Taxes_Price!$C$28)</f>
        <v>-554279.07266402326</v>
      </c>
      <c r="AK114" s="41">
        <f>-(AK113/2)*Inflation_WACC_Taxes_Price!$C$28-MIN(AK112,SUM($C113:AJ113)*Inflation_WACC_Taxes_Price!$C$28)</f>
        <v>-554279.07266402326</v>
      </c>
      <c r="AL114" s="41">
        <f>-(AL113/2)*Inflation_WACC_Taxes_Price!$C$28-MIN(AL112,SUM($C113:AK113)*Inflation_WACC_Taxes_Price!$C$28)</f>
        <v>-554279.07266402326</v>
      </c>
      <c r="AM114" s="41">
        <f>-(AM113/2)*Inflation_WACC_Taxes_Price!$C$28-MIN(AM112,SUM($C113:AL113)*Inflation_WACC_Taxes_Price!$C$28)</f>
        <v>-554279.07266402326</v>
      </c>
      <c r="AN114" s="41">
        <f>-(AN113/2)*Inflation_WACC_Taxes_Price!$C$28-MIN(AN112,SUM($C113:AM113)*Inflation_WACC_Taxes_Price!$C$28)</f>
        <v>-554279.07266402326</v>
      </c>
      <c r="AO114" s="41">
        <f>-(AO113/2)*Inflation_WACC_Taxes_Price!$C$28-MIN(AO112,SUM($C113:AN113)*Inflation_WACC_Taxes_Price!$C$28)</f>
        <v>-554279.07266402326</v>
      </c>
      <c r="AP114" s="41">
        <f>-(AP113/2)*Inflation_WACC_Taxes_Price!$C$28-MIN(AP112,SUM($C113:AO113)*Inflation_WACC_Taxes_Price!$C$28)</f>
        <v>-554279.07266402326</v>
      </c>
      <c r="AQ114" s="41">
        <f>-(AQ113/2)*Inflation_WACC_Taxes_Price!$C$28-MIN(AQ112,SUM($C113:AP113)*Inflation_WACC_Taxes_Price!$C$28)</f>
        <v>-554279.07266402326</v>
      </c>
      <c r="AR114" s="41">
        <f>-(AR113/2)*Inflation_WACC_Taxes_Price!$C$28-MIN(AR112,SUM($C113:AQ113)*Inflation_WACC_Taxes_Price!$C$28)</f>
        <v>-554279.07266402326</v>
      </c>
      <c r="AS114" s="41">
        <f>-(AS113/2)*Inflation_WACC_Taxes_Price!$C$28-MIN(AS112,SUM($C113:AR113)*Inflation_WACC_Taxes_Price!$C$28)</f>
        <v>-554279.07266402326</v>
      </c>
      <c r="AT114" s="41">
        <f>-(AT113/2)*Inflation_WACC_Taxes_Price!$C$28-MIN(AT112,SUM($C113:AS113)*Inflation_WACC_Taxes_Price!$C$28)</f>
        <v>-554279.07266402326</v>
      </c>
      <c r="AU114" s="41">
        <f>-(AU113/2)*Inflation_WACC_Taxes_Price!$C$28-MIN(AU112,SUM($C113:AT113)*Inflation_WACC_Taxes_Price!$C$28)</f>
        <v>-554279.07266402326</v>
      </c>
      <c r="AV114" s="41">
        <f>-(AV113/2)*Inflation_WACC_Taxes_Price!$C$28-MIN(AV112,SUM($C113:AU113)*Inflation_WACC_Taxes_Price!$C$28)</f>
        <v>-554279.07266402326</v>
      </c>
      <c r="AW114" s="41">
        <f>-(AW113/2)*Inflation_WACC_Taxes_Price!$C$28-MIN(AW112,SUM($C113:AV113)*Inflation_WACC_Taxes_Price!$C$28)</f>
        <v>-554279.07266402326</v>
      </c>
      <c r="AX114" s="41">
        <f>-(AX113/2)*Inflation_WACC_Taxes_Price!$C$28-MIN(AX112,SUM($C113:AW113)*Inflation_WACC_Taxes_Price!$C$28)</f>
        <v>-554279.07266402326</v>
      </c>
      <c r="AY114" s="41">
        <f>-(AY113/2)*Inflation_WACC_Taxes_Price!$C$28-MIN(AY112,SUM($C113:AX113)*Inflation_WACC_Taxes_Price!$C$28)</f>
        <v>-554279.07266402326</v>
      </c>
      <c r="AZ114" s="41">
        <f>-(AZ113/2)*Inflation_WACC_Taxes_Price!$C$28-MIN(AZ112,SUM($C113:AY113)*Inflation_WACC_Taxes_Price!$C$28)</f>
        <v>-554279.07266402326</v>
      </c>
      <c r="BA114" s="41">
        <f>-(BA113/2)*Inflation_WACC_Taxes_Price!$C$28-MIN(BA112,SUM($C113:AZ113)*Inflation_WACC_Taxes_Price!$C$28)</f>
        <v>-554279.07266402326</v>
      </c>
      <c r="BB114" s="41">
        <f>-(BB113/2)*Inflation_WACC_Taxes_Price!$C$28-MIN(BB112,SUM($C113:BA113)*Inflation_WACC_Taxes_Price!$C$28)</f>
        <v>-554279.07266402326</v>
      </c>
      <c r="BC114" s="41">
        <f>-(BC113/2)*Inflation_WACC_Taxes_Price!$C$28-MIN(BC112,SUM($C113:BB113)*Inflation_WACC_Taxes_Price!$C$28)</f>
        <v>-554279.07266402326</v>
      </c>
      <c r="BD114" s="41">
        <f>-(BD113/2)*Inflation_WACC_Taxes_Price!$C$28-MIN(BD112,SUM($C113:BC113)*Inflation_WACC_Taxes_Price!$C$28)</f>
        <v>-277139.53633203101</v>
      </c>
      <c r="BE114" s="41">
        <f>-(BE113/2)*Inflation_WACC_Taxes_Price!$C$28-MIN(BE112,SUM($C113:BD113)*Inflation_WACC_Taxes_Price!$C$28)</f>
        <v>0</v>
      </c>
      <c r="BF114" s="41">
        <f>-(BF113/2)*Inflation_WACC_Taxes_Price!$C$28-MIN(BF112,SUM($C113:BE113)*Inflation_WACC_Taxes_Price!$C$28)</f>
        <v>0</v>
      </c>
      <c r="BG114" s="41">
        <f>-(BG113/2)*Inflation_WACC_Taxes_Price!$C$28-MIN(BG112,SUM($C113:BF113)*Inflation_WACC_Taxes_Price!$C$28)</f>
        <v>0</v>
      </c>
      <c r="BH114" s="41">
        <f>-(BH113/2)*Inflation_WACC_Taxes_Price!$C$28-MIN(BH112,SUM($C113:BG113)*Inflation_WACC_Taxes_Price!$C$28)</f>
        <v>0</v>
      </c>
      <c r="BI114" s="41">
        <f>-(BI113/2)*Inflation_WACC_Taxes_Price!$C$28-MIN(BI112,SUM($C113:BH113)*Inflation_WACC_Taxes_Price!$C$28)</f>
        <v>0</v>
      </c>
      <c r="BJ114" s="41">
        <f>-(BJ113/2)*Inflation_WACC_Taxes_Price!$C$28-MIN(BJ112,SUM($C113:BI113)*Inflation_WACC_Taxes_Price!$C$28)</f>
        <v>0</v>
      </c>
      <c r="BK114" s="41">
        <f>-(BK113/2)*Inflation_WACC_Taxes_Price!$C$28-MIN(BK112,SUM($C113:BJ113)*Inflation_WACC_Taxes_Price!$C$28)</f>
        <v>0</v>
      </c>
      <c r="BL114" s="41">
        <f>-(BL113/2)*Inflation_WACC_Taxes_Price!$C$28-MIN(BL112,SUM($C113:BK113)*Inflation_WACC_Taxes_Price!$C$28)</f>
        <v>0</v>
      </c>
      <c r="BM114" s="41">
        <f>-(BM113/2)*Inflation_WACC_Taxes_Price!$C$28-MIN(BM112,SUM($C113:BL113)*Inflation_WACC_Taxes_Price!$C$28)</f>
        <v>0</v>
      </c>
      <c r="BN114" s="41">
        <f>-(BN113/2)*Inflation_WACC_Taxes_Price!$C$28-MIN(BN112,SUM($C113:BM113)*Inflation_WACC_Taxes_Price!$C$28)</f>
        <v>0</v>
      </c>
      <c r="BO114" s="41">
        <f>-(BO113/2)*Inflation_WACC_Taxes_Price!$C$28-MIN(BO112,SUM($C113:BN113)*Inflation_WACC_Taxes_Price!$C$28)</f>
        <v>0</v>
      </c>
      <c r="BP114" s="41">
        <f>-(BP113/2)*Inflation_WACC_Taxes_Price!$C$28-MIN(BP112,SUM($C113:BO113)*Inflation_WACC_Taxes_Price!$C$28)</f>
        <v>0</v>
      </c>
      <c r="BQ114" s="41">
        <f>-(BQ113/2)*Inflation_WACC_Taxes_Price!$C$28-MIN(BQ112,SUM($C113:BP113)*Inflation_WACC_Taxes_Price!$C$28)</f>
        <v>0</v>
      </c>
      <c r="BR114" s="41">
        <f>-(BR113/2)*Inflation_WACC_Taxes_Price!$C$28-MIN(BR112,SUM($C113:BQ113)*Inflation_WACC_Taxes_Price!$C$28)</f>
        <v>0</v>
      </c>
      <c r="BS114" s="41">
        <f>-(BS113/2)*Inflation_WACC_Taxes_Price!$C$28-MIN(BS112,SUM($C113:BR113)*Inflation_WACC_Taxes_Price!$C$28)</f>
        <v>0</v>
      </c>
      <c r="BT114" s="41">
        <f>-(BT113/2)*Inflation_WACC_Taxes_Price!$C$28-MIN(BT112,SUM($C113:BS113)*Inflation_WACC_Taxes_Price!$C$28)</f>
        <v>0</v>
      </c>
      <c r="BU114" s="41">
        <f>-(BU113/2)*Inflation_WACC_Taxes_Price!$C$28-MIN(BU112,SUM($C113:BT113)*Inflation_WACC_Taxes_Price!$C$28)</f>
        <v>0</v>
      </c>
      <c r="BV114" s="41">
        <f>-(BV113/2)*Inflation_WACC_Taxes_Price!$C$28-MIN(BV112,SUM($C113:BU113)*Inflation_WACC_Taxes_Price!$C$28)</f>
        <v>0</v>
      </c>
      <c r="BW114" s="41">
        <f>-(BW113/2)*Inflation_WACC_Taxes_Price!$C$28-MIN(BW112,SUM($C113:BV113)*Inflation_WACC_Taxes_Price!$C$28)</f>
        <v>0</v>
      </c>
      <c r="BX114" s="41">
        <f>-(BX113/2)*Inflation_WACC_Taxes_Price!$C$28-MIN(BX112,SUM($C113:BW113)*Inflation_WACC_Taxes_Price!$C$28)</f>
        <v>0</v>
      </c>
      <c r="BY114" s="41">
        <f>-(BY113/2)*Inflation_WACC_Taxes_Price!$C$28-MIN(BY112,SUM($C113:BX113)*Inflation_WACC_Taxes_Price!$C$28)</f>
        <v>0</v>
      </c>
      <c r="BZ114" s="41">
        <f>-(BZ113/2)*Inflation_WACC_Taxes_Price!$C$28-MIN(BZ112,SUM($C113:BY113)*Inflation_WACC_Taxes_Price!$C$28)</f>
        <v>0</v>
      </c>
      <c r="CA114" s="41">
        <f>-(CA113/2)*Inflation_WACC_Taxes_Price!$C$28-MIN(CA112,SUM($C113:BZ113)*Inflation_WACC_Taxes_Price!$C$28)</f>
        <v>0</v>
      </c>
      <c r="CB114" s="41">
        <f>-(CB113/2)*Inflation_WACC_Taxes_Price!$C$28-MIN(CB112,SUM($C113:CA113)*Inflation_WACC_Taxes_Price!$C$28)</f>
        <v>0</v>
      </c>
      <c r="CC114" s="41">
        <f>-(CC113/2)*Inflation_WACC_Taxes_Price!$C$28-MIN(CC112,SUM($C113:CB113)*Inflation_WACC_Taxes_Price!$C$28)</f>
        <v>0</v>
      </c>
      <c r="CD114" s="41">
        <f>-(CD113/2)*Inflation_WACC_Taxes_Price!$C$28-MIN(CD112,SUM($C113:CC113)*Inflation_WACC_Taxes_Price!$C$28)</f>
        <v>0</v>
      </c>
      <c r="CE114" s="41">
        <f>-(CE113/2)*Inflation_WACC_Taxes_Price!$C$28-MIN(CE112,SUM($C113:CD113)*Inflation_WACC_Taxes_Price!$C$28)</f>
        <v>0</v>
      </c>
      <c r="CF114" s="41">
        <f>-(CF113/2)*Inflation_WACC_Taxes_Price!$C$28-MIN(CF112,SUM($C113:CE113)*Inflation_WACC_Taxes_Price!$C$28)</f>
        <v>0</v>
      </c>
      <c r="CG114" s="41">
        <f>-(CG113/2)*Inflation_WACC_Taxes_Price!$C$28-MIN(CG112,SUM($C113:CF113)*Inflation_WACC_Taxes_Price!$C$28)</f>
        <v>0</v>
      </c>
      <c r="CH114" s="41">
        <f>-(CH113/2)*Inflation_WACC_Taxes_Price!$C$28-MIN(CH112,SUM($C113:CG113)*Inflation_WACC_Taxes_Price!$C$28)</f>
        <v>0</v>
      </c>
      <c r="CI114" s="41">
        <f>-(CI113/2)*Inflation_WACC_Taxes_Price!$C$28-MIN(CI112,SUM($C113:CH113)*Inflation_WACC_Taxes_Price!$C$28)</f>
        <v>0</v>
      </c>
      <c r="CJ114" s="41">
        <f>-(CJ113/2)*Inflation_WACC_Taxes_Price!$C$28-MIN(CJ112,SUM($C113:CI113)*Inflation_WACC_Taxes_Price!$C$28)</f>
        <v>0</v>
      </c>
      <c r="CK114" s="41">
        <f>-(CK113/2)*Inflation_WACC_Taxes_Price!$C$28-MIN(CK112,SUM($C113:CJ113)*Inflation_WACC_Taxes_Price!$C$28)</f>
        <v>0</v>
      </c>
      <c r="CL114" s="41">
        <f>-(CL113/2)*Inflation_WACC_Taxes_Price!$C$28-MIN(CL112,SUM($C113:CK113)*Inflation_WACC_Taxes_Price!$C$28)</f>
        <v>0</v>
      </c>
      <c r="CM114" s="41">
        <f>-(CM113/2)*Inflation_WACC_Taxes_Price!$C$28-MIN(CM112,SUM($C113:CL113)*Inflation_WACC_Taxes_Price!$C$28)</f>
        <v>0</v>
      </c>
      <c r="CN114" s="41">
        <f>-(CN113/2)*Inflation_WACC_Taxes_Price!$C$28-MIN(CN112,SUM($C113:CM113)*Inflation_WACC_Taxes_Price!$C$28)</f>
        <v>0</v>
      </c>
      <c r="CO114" s="41">
        <f>-(CO113/2)*Inflation_WACC_Taxes_Price!$C$28-MIN(CO112,SUM($C113:CN113)*Inflation_WACC_Taxes_Price!$C$28)</f>
        <v>0</v>
      </c>
      <c r="CP114" s="41">
        <f>-(CP113/2)*Inflation_WACC_Taxes_Price!$C$28-MIN(CP112,SUM($C113:CO113)*Inflation_WACC_Taxes_Price!$C$28)</f>
        <v>0</v>
      </c>
      <c r="CQ114" s="41">
        <f>-(CQ113/2)*Inflation_WACC_Taxes_Price!$C$28-MIN(CQ112,SUM($C113:CP113)*Inflation_WACC_Taxes_Price!$C$28)</f>
        <v>0</v>
      </c>
      <c r="CR114" s="41">
        <f>-(CR113/2)*Inflation_WACC_Taxes_Price!$C$28-MIN(CR112,SUM($C113:CQ113)*Inflation_WACC_Taxes_Price!$C$28)</f>
        <v>0</v>
      </c>
      <c r="CS114" s="41">
        <f>-(CS113/2)*Inflation_WACC_Taxes_Price!$C$28-MIN(CS112,SUM($C113:CR113)*Inflation_WACC_Taxes_Price!$C$28)</f>
        <v>0</v>
      </c>
      <c r="CT114" s="41">
        <f>-(CT113/2)*Inflation_WACC_Taxes_Price!$C$28-MIN(CT112,SUM($C113:CS113)*Inflation_WACC_Taxes_Price!$C$28)</f>
        <v>0</v>
      </c>
      <c r="CU114" s="41">
        <f>-(CU113/2)*Inflation_WACC_Taxes_Price!$C$28-MIN(CU112,SUM($C113:CT113)*Inflation_WACC_Taxes_Price!$C$28)</f>
        <v>0</v>
      </c>
      <c r="CV114" s="41">
        <f>-(CV113/2)*Inflation_WACC_Taxes_Price!$C$28-MIN(CV112,SUM($C113:CU113)*Inflation_WACC_Taxes_Price!$C$28)</f>
        <v>0</v>
      </c>
      <c r="CW114" s="41">
        <f>-(CW113/2)*Inflation_WACC_Taxes_Price!$C$28-MIN(CW112,SUM($C113:CV113)*Inflation_WACC_Taxes_Price!$C$28)</f>
        <v>0</v>
      </c>
      <c r="CX114" s="41">
        <f>-(CX113/2)*Inflation_WACC_Taxes_Price!$C$28-MIN(CX112,SUM($C113:CW113)*Inflation_WACC_Taxes_Price!$C$28)</f>
        <v>0</v>
      </c>
      <c r="CY114" s="41">
        <f>-(CY113/2)*Inflation_WACC_Taxes_Price!$C$28-MIN(CY112,SUM($C113:CX113)*Inflation_WACC_Taxes_Price!$C$28)</f>
        <v>0</v>
      </c>
      <c r="CZ114" s="41">
        <f>-(CZ113/2)*Inflation_WACC_Taxes_Price!$C$28-MIN(CZ112,SUM($C113:CY113)*Inflation_WACC_Taxes_Price!$C$28)</f>
        <v>0</v>
      </c>
      <c r="DA114" s="41">
        <f>-(DA113/2)*Inflation_WACC_Taxes_Price!$C$28-MIN(DA112,SUM($C113:CZ113)*Inflation_WACC_Taxes_Price!$C$28)</f>
        <v>0</v>
      </c>
      <c r="DB114" s="41">
        <f>-(DB113/2)*Inflation_WACC_Taxes_Price!$C$28-MIN(DB112,SUM($C113:DA113)*Inflation_WACC_Taxes_Price!$C$28)</f>
        <v>0</v>
      </c>
      <c r="DC114" s="41">
        <f>-(DC113/2)*Inflation_WACC_Taxes_Price!$C$28-MIN(DC112,SUM($C113:DB113)*Inflation_WACC_Taxes_Price!$C$28)</f>
        <v>0</v>
      </c>
    </row>
    <row r="115" spans="2:107" x14ac:dyDescent="0.35">
      <c r="B115" s="40" t="s">
        <v>107</v>
      </c>
      <c r="H115" s="41">
        <f>H112+H113+H114</f>
        <v>0</v>
      </c>
      <c r="I115" s="41">
        <f>I112+I113+I114</f>
        <v>0</v>
      </c>
      <c r="J115" s="41">
        <f t="shared" ref="J115" si="1261">J112+J113+J114</f>
        <v>0</v>
      </c>
      <c r="K115" s="41">
        <f t="shared" ref="K115" si="1262">K112+K113+K114</f>
        <v>24665418.733549032</v>
      </c>
      <c r="L115" s="41">
        <f t="shared" ref="L115" si="1263">L112+L113+L114</f>
        <v>24111139.66088501</v>
      </c>
      <c r="M115" s="41">
        <f t="shared" ref="M115" si="1264">M112+M113+M114</f>
        <v>23556860.588220987</v>
      </c>
      <c r="N115" s="41">
        <f t="shared" ref="N115" si="1265">N112+N113+N114</f>
        <v>23002581.515556965</v>
      </c>
      <c r="O115" s="41">
        <f t="shared" ref="O115" si="1266">O112+O113+O114</f>
        <v>22448302.442892943</v>
      </c>
      <c r="P115" s="41">
        <f t="shared" ref="P115" si="1267">P112+P113+P114</f>
        <v>21894023.37022892</v>
      </c>
      <c r="Q115" s="41">
        <f t="shared" ref="Q115" si="1268">Q112+Q113+Q114</f>
        <v>21339744.297564898</v>
      </c>
      <c r="R115" s="41">
        <f t="shared" ref="R115" si="1269">R112+R113+R114</f>
        <v>20785465.224900875</v>
      </c>
      <c r="S115" s="41">
        <f t="shared" ref="S115" si="1270">S112+S113+S114</f>
        <v>20231186.152236853</v>
      </c>
      <c r="T115" s="41">
        <f t="shared" ref="T115" si="1271">T112+T113+T114</f>
        <v>19676907.07957283</v>
      </c>
      <c r="U115" s="41">
        <f t="shared" ref="U115" si="1272">U112+U113+U114</f>
        <v>19122628.006908808</v>
      </c>
      <c r="V115" s="41">
        <f t="shared" ref="V115" si="1273">V112+V113+V114</f>
        <v>18568348.934244785</v>
      </c>
      <c r="W115" s="41">
        <f t="shared" ref="W115" si="1274">W112+W113+W114</f>
        <v>18014069.861580763</v>
      </c>
      <c r="X115" s="41">
        <f t="shared" ref="X115" si="1275">X112+X113+X114</f>
        <v>17459790.788916741</v>
      </c>
      <c r="Y115" s="41">
        <f t="shared" ref="Y115" si="1276">Y112+Y113+Y114</f>
        <v>16905511.716252718</v>
      </c>
      <c r="Z115" s="41">
        <f t="shared" ref="Z115" si="1277">Z112+Z113+Z114</f>
        <v>16351232.643588696</v>
      </c>
      <c r="AA115" s="41">
        <f t="shared" ref="AA115" si="1278">AA112+AA113+AA114</f>
        <v>15796953.570924673</v>
      </c>
      <c r="AB115" s="41">
        <f t="shared" ref="AB115" si="1279">AB112+AB113+AB114</f>
        <v>15242674.498260651</v>
      </c>
      <c r="AC115" s="41">
        <f t="shared" ref="AC115" si="1280">AC112+AC113+AC114</f>
        <v>14688395.425596628</v>
      </c>
      <c r="AD115" s="41">
        <f t="shared" ref="AD115" si="1281">AD112+AD113+AD114</f>
        <v>14134116.352932606</v>
      </c>
      <c r="AE115" s="41">
        <f t="shared" ref="AE115" si="1282">AE112+AE113+AE114</f>
        <v>13579837.280268583</v>
      </c>
      <c r="AF115" s="41">
        <f t="shared" ref="AF115" si="1283">AF112+AF113+AF114</f>
        <v>13025558.207604561</v>
      </c>
      <c r="AG115" s="41">
        <f t="shared" ref="AG115" si="1284">AG112+AG113+AG114</f>
        <v>12471279.134940539</v>
      </c>
      <c r="AH115" s="41">
        <f t="shared" ref="AH115" si="1285">AH112+AH113+AH114</f>
        <v>11917000.062276516</v>
      </c>
      <c r="AI115" s="41">
        <f t="shared" ref="AI115" si="1286">AI112+AI113+AI114</f>
        <v>11362720.989612494</v>
      </c>
      <c r="AJ115" s="41">
        <f t="shared" ref="AJ115" si="1287">AJ112+AJ113+AJ114</f>
        <v>10808441.916948471</v>
      </c>
      <c r="AK115" s="41">
        <f t="shared" ref="AK115" si="1288">AK112+AK113+AK114</f>
        <v>10254162.844284449</v>
      </c>
      <c r="AL115" s="41">
        <f t="shared" ref="AL115" si="1289">AL112+AL113+AL114</f>
        <v>9699883.7716204263</v>
      </c>
      <c r="AM115" s="41">
        <f t="shared" ref="AM115" si="1290">AM112+AM113+AM114</f>
        <v>9145604.6989564039</v>
      </c>
      <c r="AN115" s="41">
        <f t="shared" ref="AN115" si="1291">AN112+AN113+AN114</f>
        <v>8591325.6262923814</v>
      </c>
      <c r="AO115" s="41">
        <f t="shared" ref="AO115" si="1292">AO112+AO113+AO114</f>
        <v>8037046.5536283581</v>
      </c>
      <c r="AP115" s="41">
        <f t="shared" ref="AP115" si="1293">AP112+AP113+AP114</f>
        <v>7482767.4809643347</v>
      </c>
      <c r="AQ115" s="41">
        <f t="shared" ref="AQ115" si="1294">AQ112+AQ113+AQ114</f>
        <v>6928488.4083003113</v>
      </c>
      <c r="AR115" s="41">
        <f t="shared" ref="AR115" si="1295">AR112+AR113+AR114</f>
        <v>6374209.3356362879</v>
      </c>
      <c r="AS115" s="41">
        <f t="shared" ref="AS115" si="1296">AS112+AS113+AS114</f>
        <v>5819930.2629722646</v>
      </c>
      <c r="AT115" s="41">
        <f t="shared" ref="AT115" si="1297">AT112+AT113+AT114</f>
        <v>5265651.1903082412</v>
      </c>
      <c r="AU115" s="41">
        <f t="shared" ref="AU115" si="1298">AU112+AU113+AU114</f>
        <v>4711372.1176442178</v>
      </c>
      <c r="AV115" s="41">
        <f t="shared" ref="AV115" si="1299">AV112+AV113+AV114</f>
        <v>4157093.0449801944</v>
      </c>
      <c r="AW115" s="41">
        <f t="shared" ref="AW115" si="1300">AW112+AW113+AW114</f>
        <v>3602813.972316171</v>
      </c>
      <c r="AX115" s="41">
        <f t="shared" ref="AX115" si="1301">AX112+AX113+AX114</f>
        <v>3048534.8996521477</v>
      </c>
      <c r="AY115" s="41">
        <f t="shared" ref="AY115" si="1302">AY112+AY113+AY114</f>
        <v>2494255.8269881243</v>
      </c>
      <c r="AZ115" s="41">
        <f t="shared" ref="AZ115" si="1303">AZ112+AZ113+AZ114</f>
        <v>1939976.7543241009</v>
      </c>
      <c r="BA115" s="41">
        <f t="shared" ref="BA115" si="1304">BA112+BA113+BA114</f>
        <v>1385697.6816600775</v>
      </c>
      <c r="BB115" s="41">
        <f t="shared" ref="BB115" si="1305">BB112+BB113+BB114</f>
        <v>831418.60899605427</v>
      </c>
      <c r="BC115" s="41">
        <f t="shared" ref="BC115" si="1306">BC112+BC113+BC114</f>
        <v>277139.53633203101</v>
      </c>
      <c r="BD115" s="41">
        <f t="shared" ref="BD115" si="1307">BD112+BD113+BD114</f>
        <v>0</v>
      </c>
      <c r="BE115" s="41">
        <f t="shared" ref="BE115" si="1308">BE112+BE113+BE114</f>
        <v>0</v>
      </c>
      <c r="BF115" s="41">
        <f t="shared" ref="BF115" si="1309">BF112+BF113+BF114</f>
        <v>0</v>
      </c>
      <c r="BG115" s="41">
        <f t="shared" ref="BG115" si="1310">BG112+BG113+BG114</f>
        <v>0</v>
      </c>
      <c r="BH115" s="41">
        <f t="shared" ref="BH115" si="1311">BH112+BH113+BH114</f>
        <v>0</v>
      </c>
      <c r="BI115" s="41">
        <f t="shared" ref="BI115" si="1312">BI112+BI113+BI114</f>
        <v>0</v>
      </c>
      <c r="BJ115" s="41">
        <f t="shared" ref="BJ115" si="1313">BJ112+BJ113+BJ114</f>
        <v>0</v>
      </c>
      <c r="BK115" s="41">
        <f t="shared" ref="BK115" si="1314">BK112+BK113+BK114</f>
        <v>0</v>
      </c>
      <c r="BL115" s="41">
        <f t="shared" ref="BL115" si="1315">BL112+BL113+BL114</f>
        <v>0</v>
      </c>
      <c r="BM115" s="41">
        <f t="shared" ref="BM115" si="1316">BM112+BM113+BM114</f>
        <v>0</v>
      </c>
      <c r="BN115" s="41">
        <f t="shared" ref="BN115" si="1317">BN112+BN113+BN114</f>
        <v>0</v>
      </c>
      <c r="BO115" s="41">
        <f t="shared" ref="BO115" si="1318">BO112+BO113+BO114</f>
        <v>0</v>
      </c>
      <c r="BP115" s="41">
        <f t="shared" ref="BP115" si="1319">BP112+BP113+BP114</f>
        <v>0</v>
      </c>
      <c r="BQ115" s="41">
        <f t="shared" ref="BQ115" si="1320">BQ112+BQ113+BQ114</f>
        <v>0</v>
      </c>
      <c r="BR115" s="41">
        <f t="shared" ref="BR115" si="1321">BR112+BR113+BR114</f>
        <v>0</v>
      </c>
      <c r="BS115" s="41">
        <f t="shared" ref="BS115" si="1322">BS112+BS113+BS114</f>
        <v>0</v>
      </c>
      <c r="BT115" s="41">
        <f t="shared" ref="BT115" si="1323">BT112+BT113+BT114</f>
        <v>0</v>
      </c>
      <c r="BU115" s="41">
        <f t="shared" ref="BU115" si="1324">BU112+BU113+BU114</f>
        <v>0</v>
      </c>
      <c r="BV115" s="41">
        <f t="shared" ref="BV115" si="1325">BV112+BV113+BV114</f>
        <v>0</v>
      </c>
      <c r="BW115" s="41">
        <f t="shared" ref="BW115" si="1326">BW112+BW113+BW114</f>
        <v>0</v>
      </c>
      <c r="BX115" s="41">
        <f t="shared" ref="BX115" si="1327">BX112+BX113+BX114</f>
        <v>0</v>
      </c>
      <c r="BY115" s="41">
        <f t="shared" ref="BY115" si="1328">BY112+BY113+BY114</f>
        <v>0</v>
      </c>
      <c r="BZ115" s="41">
        <f t="shared" ref="BZ115" si="1329">BZ112+BZ113+BZ114</f>
        <v>0</v>
      </c>
      <c r="CA115" s="41">
        <f t="shared" ref="CA115" si="1330">CA112+CA113+CA114</f>
        <v>0</v>
      </c>
      <c r="CB115" s="41">
        <f t="shared" ref="CB115" si="1331">CB112+CB113+CB114</f>
        <v>0</v>
      </c>
      <c r="CC115" s="41">
        <f t="shared" ref="CC115" si="1332">CC112+CC113+CC114</f>
        <v>0</v>
      </c>
      <c r="CD115" s="41">
        <f t="shared" ref="CD115" si="1333">CD112+CD113+CD114</f>
        <v>0</v>
      </c>
      <c r="CE115" s="41">
        <f t="shared" ref="CE115" si="1334">CE112+CE113+CE114</f>
        <v>0</v>
      </c>
      <c r="CF115" s="41">
        <f t="shared" ref="CF115" si="1335">CF112+CF113+CF114</f>
        <v>0</v>
      </c>
      <c r="CG115" s="41">
        <f t="shared" ref="CG115" si="1336">CG112+CG113+CG114</f>
        <v>0</v>
      </c>
      <c r="CH115" s="41">
        <f t="shared" ref="CH115" si="1337">CH112+CH113+CH114</f>
        <v>0</v>
      </c>
      <c r="CI115" s="41">
        <f t="shared" ref="CI115" si="1338">CI112+CI113+CI114</f>
        <v>0</v>
      </c>
      <c r="CJ115" s="41">
        <f t="shared" ref="CJ115" si="1339">CJ112+CJ113+CJ114</f>
        <v>0</v>
      </c>
      <c r="CK115" s="41">
        <f t="shared" ref="CK115" si="1340">CK112+CK113+CK114</f>
        <v>0</v>
      </c>
      <c r="CL115" s="41">
        <f t="shared" ref="CL115" si="1341">CL112+CL113+CL114</f>
        <v>0</v>
      </c>
      <c r="CM115" s="41">
        <f t="shared" ref="CM115" si="1342">CM112+CM113+CM114</f>
        <v>0</v>
      </c>
      <c r="CN115" s="41">
        <f t="shared" ref="CN115" si="1343">CN112+CN113+CN114</f>
        <v>0</v>
      </c>
      <c r="CO115" s="41">
        <f t="shared" ref="CO115" si="1344">CO112+CO113+CO114</f>
        <v>0</v>
      </c>
      <c r="CP115" s="41">
        <f t="shared" ref="CP115" si="1345">CP112+CP113+CP114</f>
        <v>0</v>
      </c>
      <c r="CQ115" s="41">
        <f t="shared" ref="CQ115" si="1346">CQ112+CQ113+CQ114</f>
        <v>0</v>
      </c>
      <c r="CR115" s="41">
        <f t="shared" ref="CR115" si="1347">CR112+CR113+CR114</f>
        <v>0</v>
      </c>
      <c r="CS115" s="41">
        <f t="shared" ref="CS115" si="1348">CS112+CS113+CS114</f>
        <v>0</v>
      </c>
      <c r="CT115" s="41">
        <f t="shared" ref="CT115" si="1349">CT112+CT113+CT114</f>
        <v>0</v>
      </c>
      <c r="CU115" s="41">
        <f t="shared" ref="CU115" si="1350">CU112+CU113+CU114</f>
        <v>0</v>
      </c>
      <c r="CV115" s="41">
        <f t="shared" ref="CV115" si="1351">CV112+CV113+CV114</f>
        <v>0</v>
      </c>
      <c r="CW115" s="41">
        <f t="shared" ref="CW115" si="1352">CW112+CW113+CW114</f>
        <v>0</v>
      </c>
      <c r="CX115" s="41">
        <f t="shared" ref="CX115" si="1353">CX112+CX113+CX114</f>
        <v>0</v>
      </c>
      <c r="CY115" s="41">
        <f t="shared" ref="CY115" si="1354">CY112+CY113+CY114</f>
        <v>0</v>
      </c>
      <c r="CZ115" s="41">
        <f t="shared" ref="CZ115" si="1355">CZ112+CZ113+CZ114</f>
        <v>0</v>
      </c>
      <c r="DA115" s="41">
        <f t="shared" ref="DA115" si="1356">DA112+DA113+DA114</f>
        <v>0</v>
      </c>
      <c r="DB115" s="41">
        <f t="shared" ref="DB115" si="1357">DB112+DB113+DB114</f>
        <v>0</v>
      </c>
      <c r="DC115" s="41">
        <f t="shared" ref="DC115" si="1358">DC112+DC113+DC114</f>
        <v>0</v>
      </c>
    </row>
    <row r="116" spans="2:107" x14ac:dyDescent="0.35">
      <c r="B116" s="40"/>
    </row>
    <row r="117" spans="2:107" x14ac:dyDescent="0.35">
      <c r="B117" t="str">
        <f>B$91</f>
        <v>Melbourne MS</v>
      </c>
    </row>
    <row r="118" spans="2:107" x14ac:dyDescent="0.35">
      <c r="B118" s="40" t="s">
        <v>102</v>
      </c>
      <c r="H118" s="41">
        <f>C121</f>
        <v>0</v>
      </c>
      <c r="I118" s="41">
        <f>H121</f>
        <v>0</v>
      </c>
      <c r="J118" s="41">
        <f t="shared" ref="J118:BU118" si="1359">I121</f>
        <v>0</v>
      </c>
      <c r="K118" s="41">
        <f t="shared" si="1359"/>
        <v>8022730.1331055034</v>
      </c>
      <c r="L118" s="41">
        <f t="shared" si="1359"/>
        <v>7380911.7224570634</v>
      </c>
      <c r="M118" s="41">
        <f t="shared" si="1359"/>
        <v>6790438.7846604986</v>
      </c>
      <c r="N118" s="41">
        <f t="shared" si="1359"/>
        <v>6247203.6818876583</v>
      </c>
      <c r="O118" s="41">
        <f t="shared" si="1359"/>
        <v>5747427.3873366453</v>
      </c>
      <c r="P118" s="41">
        <f t="shared" si="1359"/>
        <v>5287633.196349714</v>
      </c>
      <c r="Q118" s="41">
        <f t="shared" si="1359"/>
        <v>4864622.5406417372</v>
      </c>
      <c r="R118" s="41">
        <f t="shared" si="1359"/>
        <v>4475452.737390398</v>
      </c>
      <c r="S118" s="41">
        <f t="shared" si="1359"/>
        <v>4117416.5183991659</v>
      </c>
      <c r="T118" s="41">
        <f t="shared" si="1359"/>
        <v>3788023.1969272327</v>
      </c>
      <c r="U118" s="41">
        <f t="shared" si="1359"/>
        <v>3484981.3411730542</v>
      </c>
      <c r="V118" s="41">
        <f t="shared" si="1359"/>
        <v>3206182.8338792101</v>
      </c>
      <c r="W118" s="41">
        <f t="shared" si="1359"/>
        <v>2949688.2071688734</v>
      </c>
      <c r="X118" s="41">
        <f t="shared" si="1359"/>
        <v>2713713.1505953637</v>
      </c>
      <c r="Y118" s="41">
        <f t="shared" si="1359"/>
        <v>2496616.0985477348</v>
      </c>
      <c r="Z118" s="41">
        <f t="shared" si="1359"/>
        <v>2296886.8106639162</v>
      </c>
      <c r="AA118" s="41">
        <f t="shared" si="1359"/>
        <v>2113135.8658108027</v>
      </c>
      <c r="AB118" s="41">
        <f t="shared" si="1359"/>
        <v>1944084.9965459385</v>
      </c>
      <c r="AC118" s="41">
        <f t="shared" si="1359"/>
        <v>1788558.1968222635</v>
      </c>
      <c r="AD118" s="41">
        <f t="shared" si="1359"/>
        <v>1645473.5410764825</v>
      </c>
      <c r="AE118" s="41">
        <f t="shared" si="1359"/>
        <v>1513835.657790364</v>
      </c>
      <c r="AF118" s="41">
        <f t="shared" si="1359"/>
        <v>1392728.8051671349</v>
      </c>
      <c r="AG118" s="41">
        <f t="shared" si="1359"/>
        <v>1281310.5007537641</v>
      </c>
      <c r="AH118" s="41">
        <f t="shared" si="1359"/>
        <v>1178805.6606934629</v>
      </c>
      <c r="AI118" s="41">
        <f t="shared" si="1359"/>
        <v>1084501.2078379858</v>
      </c>
      <c r="AJ118" s="41">
        <f t="shared" si="1359"/>
        <v>997741.11121094692</v>
      </c>
      <c r="AK118" s="41">
        <f t="shared" si="1359"/>
        <v>917921.82231407112</v>
      </c>
      <c r="AL118" s="41">
        <f t="shared" si="1359"/>
        <v>844488.07652894547</v>
      </c>
      <c r="AM118" s="41">
        <f t="shared" si="1359"/>
        <v>776929.03040662978</v>
      </c>
      <c r="AN118" s="41">
        <f t="shared" si="1359"/>
        <v>714774.70797409944</v>
      </c>
      <c r="AO118" s="41">
        <f t="shared" si="1359"/>
        <v>657592.73133617151</v>
      </c>
      <c r="AP118" s="41">
        <f t="shared" si="1359"/>
        <v>604985.31282927783</v>
      </c>
      <c r="AQ118" s="41">
        <f t="shared" si="1359"/>
        <v>556586.48780293565</v>
      </c>
      <c r="AR118" s="41">
        <f t="shared" si="1359"/>
        <v>512059.56877870078</v>
      </c>
      <c r="AS118" s="41">
        <f t="shared" si="1359"/>
        <v>471094.80327640474</v>
      </c>
      <c r="AT118" s="41">
        <f t="shared" si="1359"/>
        <v>433407.21901429235</v>
      </c>
      <c r="AU118" s="41">
        <f t="shared" si="1359"/>
        <v>398734.64149314899</v>
      </c>
      <c r="AV118" s="41">
        <f t="shared" si="1359"/>
        <v>366835.87017369707</v>
      </c>
      <c r="AW118" s="41">
        <f t="shared" si="1359"/>
        <v>337489.00055980129</v>
      </c>
      <c r="AX118" s="41">
        <f t="shared" si="1359"/>
        <v>310489.8805150172</v>
      </c>
      <c r="AY118" s="41">
        <f t="shared" si="1359"/>
        <v>285650.69007381581</v>
      </c>
      <c r="AZ118" s="41">
        <f t="shared" si="1359"/>
        <v>262798.63486791053</v>
      </c>
      <c r="BA118" s="41">
        <f t="shared" si="1359"/>
        <v>241774.74407847767</v>
      </c>
      <c r="BB118" s="41">
        <f t="shared" si="1359"/>
        <v>222432.76455219946</v>
      </c>
      <c r="BC118" s="41">
        <f t="shared" si="1359"/>
        <v>204638.14338802348</v>
      </c>
      <c r="BD118" s="41">
        <f t="shared" si="1359"/>
        <v>0</v>
      </c>
      <c r="BE118" s="41">
        <f t="shared" si="1359"/>
        <v>0</v>
      </c>
      <c r="BF118" s="41">
        <f t="shared" si="1359"/>
        <v>0</v>
      </c>
      <c r="BG118" s="41">
        <f t="shared" si="1359"/>
        <v>0</v>
      </c>
      <c r="BH118" s="41">
        <f t="shared" si="1359"/>
        <v>0</v>
      </c>
      <c r="BI118" s="41">
        <f t="shared" si="1359"/>
        <v>0</v>
      </c>
      <c r="BJ118" s="41">
        <f t="shared" si="1359"/>
        <v>0</v>
      </c>
      <c r="BK118" s="41">
        <f t="shared" si="1359"/>
        <v>0</v>
      </c>
      <c r="BL118" s="41">
        <f t="shared" si="1359"/>
        <v>0</v>
      </c>
      <c r="BM118" s="41">
        <f t="shared" si="1359"/>
        <v>0</v>
      </c>
      <c r="BN118" s="41">
        <f t="shared" si="1359"/>
        <v>0</v>
      </c>
      <c r="BO118" s="41">
        <f t="shared" si="1359"/>
        <v>0</v>
      </c>
      <c r="BP118" s="41">
        <f t="shared" si="1359"/>
        <v>0</v>
      </c>
      <c r="BQ118" s="41">
        <f t="shared" si="1359"/>
        <v>0</v>
      </c>
      <c r="BR118" s="41">
        <f t="shared" si="1359"/>
        <v>0</v>
      </c>
      <c r="BS118" s="41">
        <f t="shared" si="1359"/>
        <v>0</v>
      </c>
      <c r="BT118" s="41">
        <f t="shared" si="1359"/>
        <v>0</v>
      </c>
      <c r="BU118" s="41">
        <f t="shared" si="1359"/>
        <v>0</v>
      </c>
      <c r="BV118" s="41">
        <f t="shared" ref="BV118:DC118" si="1360">BU121</f>
        <v>0</v>
      </c>
      <c r="BW118" s="41">
        <f t="shared" si="1360"/>
        <v>0</v>
      </c>
      <c r="BX118" s="41">
        <f t="shared" si="1360"/>
        <v>0</v>
      </c>
      <c r="BY118" s="41">
        <f t="shared" si="1360"/>
        <v>0</v>
      </c>
      <c r="BZ118" s="41">
        <f t="shared" si="1360"/>
        <v>0</v>
      </c>
      <c r="CA118" s="41">
        <f t="shared" si="1360"/>
        <v>0</v>
      </c>
      <c r="CB118" s="41">
        <f t="shared" si="1360"/>
        <v>0</v>
      </c>
      <c r="CC118" s="41">
        <f t="shared" si="1360"/>
        <v>0</v>
      </c>
      <c r="CD118" s="41">
        <f t="shared" si="1360"/>
        <v>0</v>
      </c>
      <c r="CE118" s="41">
        <f t="shared" si="1360"/>
        <v>0</v>
      </c>
      <c r="CF118" s="41">
        <f t="shared" si="1360"/>
        <v>0</v>
      </c>
      <c r="CG118" s="41">
        <f t="shared" si="1360"/>
        <v>0</v>
      </c>
      <c r="CH118" s="41">
        <f t="shared" si="1360"/>
        <v>0</v>
      </c>
      <c r="CI118" s="41">
        <f t="shared" si="1360"/>
        <v>0</v>
      </c>
      <c r="CJ118" s="41">
        <f t="shared" si="1360"/>
        <v>0</v>
      </c>
      <c r="CK118" s="41">
        <f t="shared" si="1360"/>
        <v>0</v>
      </c>
      <c r="CL118" s="41">
        <f t="shared" si="1360"/>
        <v>0</v>
      </c>
      <c r="CM118" s="41">
        <f t="shared" si="1360"/>
        <v>0</v>
      </c>
      <c r="CN118" s="41">
        <f t="shared" si="1360"/>
        <v>0</v>
      </c>
      <c r="CO118" s="41">
        <f t="shared" si="1360"/>
        <v>0</v>
      </c>
      <c r="CP118" s="41">
        <f t="shared" si="1360"/>
        <v>0</v>
      </c>
      <c r="CQ118" s="41">
        <f t="shared" si="1360"/>
        <v>0</v>
      </c>
      <c r="CR118" s="41">
        <f t="shared" si="1360"/>
        <v>0</v>
      </c>
      <c r="CS118" s="41">
        <f t="shared" si="1360"/>
        <v>0</v>
      </c>
      <c r="CT118" s="41">
        <f t="shared" si="1360"/>
        <v>0</v>
      </c>
      <c r="CU118" s="41">
        <f t="shared" si="1360"/>
        <v>0</v>
      </c>
      <c r="CV118" s="41">
        <f t="shared" si="1360"/>
        <v>0</v>
      </c>
      <c r="CW118" s="41">
        <f t="shared" si="1360"/>
        <v>0</v>
      </c>
      <c r="CX118" s="41">
        <f t="shared" si="1360"/>
        <v>0</v>
      </c>
      <c r="CY118" s="41">
        <f t="shared" si="1360"/>
        <v>0</v>
      </c>
      <c r="CZ118" s="41">
        <f t="shared" si="1360"/>
        <v>0</v>
      </c>
      <c r="DA118" s="41">
        <f t="shared" si="1360"/>
        <v>0</v>
      </c>
      <c r="DB118" s="41">
        <f t="shared" si="1360"/>
        <v>0</v>
      </c>
      <c r="DC118" s="41">
        <f t="shared" si="1360"/>
        <v>0</v>
      </c>
    </row>
    <row r="119" spans="2:107" x14ac:dyDescent="0.35">
      <c r="B119" s="40" t="s">
        <v>111</v>
      </c>
      <c r="H119" s="41">
        <f t="shared" ref="H119:AM119" si="1361">H$91</f>
        <v>0</v>
      </c>
      <c r="I119" s="41">
        <f t="shared" si="1361"/>
        <v>0</v>
      </c>
      <c r="J119" s="41">
        <f t="shared" si="1361"/>
        <v>8720358.8403320685</v>
      </c>
      <c r="K119" s="41">
        <f t="shared" si="1361"/>
        <v>0</v>
      </c>
      <c r="L119" s="41">
        <f t="shared" si="1361"/>
        <v>0</v>
      </c>
      <c r="M119" s="41">
        <f t="shared" si="1361"/>
        <v>0</v>
      </c>
      <c r="N119" s="41">
        <f t="shared" si="1361"/>
        <v>0</v>
      </c>
      <c r="O119" s="41">
        <f t="shared" si="1361"/>
        <v>0</v>
      </c>
      <c r="P119" s="41">
        <f t="shared" si="1361"/>
        <v>0</v>
      </c>
      <c r="Q119" s="41">
        <f t="shared" si="1361"/>
        <v>0</v>
      </c>
      <c r="R119" s="41">
        <f t="shared" si="1361"/>
        <v>0</v>
      </c>
      <c r="S119" s="41">
        <f t="shared" si="1361"/>
        <v>0</v>
      </c>
      <c r="T119" s="41">
        <f t="shared" si="1361"/>
        <v>0</v>
      </c>
      <c r="U119" s="41">
        <f t="shared" si="1361"/>
        <v>0</v>
      </c>
      <c r="V119" s="41">
        <f t="shared" si="1361"/>
        <v>0</v>
      </c>
      <c r="W119" s="41">
        <f t="shared" si="1361"/>
        <v>0</v>
      </c>
      <c r="X119" s="41">
        <f t="shared" si="1361"/>
        <v>0</v>
      </c>
      <c r="Y119" s="41">
        <f t="shared" si="1361"/>
        <v>0</v>
      </c>
      <c r="Z119" s="41">
        <f t="shared" si="1361"/>
        <v>0</v>
      </c>
      <c r="AA119" s="41">
        <f t="shared" si="1361"/>
        <v>0</v>
      </c>
      <c r="AB119" s="41">
        <f t="shared" si="1361"/>
        <v>0</v>
      </c>
      <c r="AC119" s="41">
        <f t="shared" si="1361"/>
        <v>0</v>
      </c>
      <c r="AD119" s="41">
        <f t="shared" si="1361"/>
        <v>0</v>
      </c>
      <c r="AE119" s="41">
        <f t="shared" si="1361"/>
        <v>0</v>
      </c>
      <c r="AF119" s="41">
        <f t="shared" si="1361"/>
        <v>0</v>
      </c>
      <c r="AG119" s="41">
        <f t="shared" si="1361"/>
        <v>0</v>
      </c>
      <c r="AH119" s="41">
        <f t="shared" si="1361"/>
        <v>0</v>
      </c>
      <c r="AI119" s="41">
        <f t="shared" si="1361"/>
        <v>0</v>
      </c>
      <c r="AJ119" s="41">
        <f t="shared" si="1361"/>
        <v>0</v>
      </c>
      <c r="AK119" s="41">
        <f t="shared" si="1361"/>
        <v>0</v>
      </c>
      <c r="AL119" s="41">
        <f t="shared" si="1361"/>
        <v>0</v>
      </c>
      <c r="AM119" s="41">
        <f t="shared" si="1361"/>
        <v>0</v>
      </c>
      <c r="AN119" s="41">
        <f t="shared" ref="AN119:BS119" si="1362">AN$91</f>
        <v>0</v>
      </c>
      <c r="AO119" s="41">
        <f t="shared" si="1362"/>
        <v>0</v>
      </c>
      <c r="AP119" s="41">
        <f t="shared" si="1362"/>
        <v>0</v>
      </c>
      <c r="AQ119" s="41">
        <f t="shared" si="1362"/>
        <v>0</v>
      </c>
      <c r="AR119" s="41">
        <f t="shared" si="1362"/>
        <v>0</v>
      </c>
      <c r="AS119" s="41">
        <f t="shared" si="1362"/>
        <v>0</v>
      </c>
      <c r="AT119" s="41">
        <f t="shared" si="1362"/>
        <v>0</v>
      </c>
      <c r="AU119" s="41">
        <f t="shared" si="1362"/>
        <v>0</v>
      </c>
      <c r="AV119" s="41">
        <f t="shared" si="1362"/>
        <v>0</v>
      </c>
      <c r="AW119" s="41">
        <f t="shared" si="1362"/>
        <v>0</v>
      </c>
      <c r="AX119" s="41">
        <f t="shared" si="1362"/>
        <v>0</v>
      </c>
      <c r="AY119" s="41">
        <f t="shared" si="1362"/>
        <v>0</v>
      </c>
      <c r="AZ119" s="41">
        <f t="shared" si="1362"/>
        <v>0</v>
      </c>
      <c r="BA119" s="41">
        <f t="shared" si="1362"/>
        <v>0</v>
      </c>
      <c r="BB119" s="41">
        <f t="shared" si="1362"/>
        <v>0</v>
      </c>
      <c r="BC119" s="41">
        <f t="shared" si="1362"/>
        <v>0</v>
      </c>
      <c r="BD119" s="41">
        <f t="shared" si="1362"/>
        <v>0</v>
      </c>
      <c r="BE119" s="41">
        <f t="shared" si="1362"/>
        <v>0</v>
      </c>
      <c r="BF119" s="41">
        <f t="shared" si="1362"/>
        <v>0</v>
      </c>
      <c r="BG119" s="41">
        <f t="shared" si="1362"/>
        <v>0</v>
      </c>
      <c r="BH119" s="41">
        <f t="shared" si="1362"/>
        <v>0</v>
      </c>
      <c r="BI119" s="41">
        <f t="shared" si="1362"/>
        <v>0</v>
      </c>
      <c r="BJ119" s="41">
        <f t="shared" si="1362"/>
        <v>0</v>
      </c>
      <c r="BK119" s="41">
        <f t="shared" si="1362"/>
        <v>0</v>
      </c>
      <c r="BL119" s="41">
        <f t="shared" si="1362"/>
        <v>0</v>
      </c>
      <c r="BM119" s="41">
        <f t="shared" si="1362"/>
        <v>0</v>
      </c>
      <c r="BN119" s="41">
        <f t="shared" si="1362"/>
        <v>0</v>
      </c>
      <c r="BO119" s="41">
        <f t="shared" si="1362"/>
        <v>0</v>
      </c>
      <c r="BP119" s="41">
        <f t="shared" si="1362"/>
        <v>0</v>
      </c>
      <c r="BQ119" s="41">
        <f t="shared" si="1362"/>
        <v>0</v>
      </c>
      <c r="BR119" s="41">
        <f t="shared" si="1362"/>
        <v>0</v>
      </c>
      <c r="BS119" s="41">
        <f t="shared" si="1362"/>
        <v>0</v>
      </c>
      <c r="BT119" s="41">
        <f t="shared" ref="BT119:DC119" si="1363">BT$91</f>
        <v>0</v>
      </c>
      <c r="BU119" s="41">
        <f t="shared" si="1363"/>
        <v>0</v>
      </c>
      <c r="BV119" s="41">
        <f t="shared" si="1363"/>
        <v>0</v>
      </c>
      <c r="BW119" s="41">
        <f t="shared" si="1363"/>
        <v>0</v>
      </c>
      <c r="BX119" s="41">
        <f t="shared" si="1363"/>
        <v>0</v>
      </c>
      <c r="BY119" s="41">
        <f t="shared" si="1363"/>
        <v>0</v>
      </c>
      <c r="BZ119" s="41">
        <f t="shared" si="1363"/>
        <v>0</v>
      </c>
      <c r="CA119" s="41">
        <f t="shared" si="1363"/>
        <v>0</v>
      </c>
      <c r="CB119" s="41">
        <f t="shared" si="1363"/>
        <v>0</v>
      </c>
      <c r="CC119" s="41">
        <f t="shared" si="1363"/>
        <v>0</v>
      </c>
      <c r="CD119" s="41">
        <f t="shared" si="1363"/>
        <v>0</v>
      </c>
      <c r="CE119" s="41">
        <f t="shared" si="1363"/>
        <v>0</v>
      </c>
      <c r="CF119" s="41">
        <f t="shared" si="1363"/>
        <v>0</v>
      </c>
      <c r="CG119" s="41">
        <f t="shared" si="1363"/>
        <v>0</v>
      </c>
      <c r="CH119" s="41">
        <f t="shared" si="1363"/>
        <v>0</v>
      </c>
      <c r="CI119" s="41">
        <f t="shared" si="1363"/>
        <v>0</v>
      </c>
      <c r="CJ119" s="41">
        <f t="shared" si="1363"/>
        <v>0</v>
      </c>
      <c r="CK119" s="41">
        <f t="shared" si="1363"/>
        <v>0</v>
      </c>
      <c r="CL119" s="41">
        <f t="shared" si="1363"/>
        <v>0</v>
      </c>
      <c r="CM119" s="41">
        <f t="shared" si="1363"/>
        <v>0</v>
      </c>
      <c r="CN119" s="41">
        <f t="shared" si="1363"/>
        <v>0</v>
      </c>
      <c r="CO119" s="41">
        <f t="shared" si="1363"/>
        <v>0</v>
      </c>
      <c r="CP119" s="41">
        <f t="shared" si="1363"/>
        <v>0</v>
      </c>
      <c r="CQ119" s="41">
        <f t="shared" si="1363"/>
        <v>0</v>
      </c>
      <c r="CR119" s="41">
        <f t="shared" si="1363"/>
        <v>0</v>
      </c>
      <c r="CS119" s="41">
        <f t="shared" si="1363"/>
        <v>0</v>
      </c>
      <c r="CT119" s="41">
        <f t="shared" si="1363"/>
        <v>0</v>
      </c>
      <c r="CU119" s="41">
        <f t="shared" si="1363"/>
        <v>0</v>
      </c>
      <c r="CV119" s="41">
        <f t="shared" si="1363"/>
        <v>0</v>
      </c>
      <c r="CW119" s="41">
        <f t="shared" si="1363"/>
        <v>0</v>
      </c>
      <c r="CX119" s="41">
        <f t="shared" si="1363"/>
        <v>0</v>
      </c>
      <c r="CY119" s="41">
        <f t="shared" si="1363"/>
        <v>0</v>
      </c>
      <c r="CZ119" s="41">
        <f t="shared" si="1363"/>
        <v>0</v>
      </c>
      <c r="DA119" s="41">
        <f t="shared" si="1363"/>
        <v>0</v>
      </c>
      <c r="DB119" s="41">
        <f t="shared" si="1363"/>
        <v>0</v>
      </c>
      <c r="DC119" s="41">
        <f t="shared" si="1363"/>
        <v>0</v>
      </c>
    </row>
    <row r="120" spans="2:107" x14ac:dyDescent="0.35">
      <c r="B120" s="40" t="s">
        <v>103</v>
      </c>
      <c r="H120" s="82">
        <f>-(H119)*Inflation_WACC_Taxes_Price!$C$29-IF(AND(H126=0,H123&gt;0),H118,H118*Inflation_WACC_Taxes_Price!$C$29)</f>
        <v>0</v>
      </c>
      <c r="I120" s="82">
        <f>-(I119)*Inflation_WACC_Taxes_Price!$C$29-IF(AND(I126=0,I123&gt;0),I118,I118*Inflation_WACC_Taxes_Price!$C$29)</f>
        <v>0</v>
      </c>
      <c r="J120" s="82">
        <f>-(J119)*Inflation_WACC_Taxes_Price!$C$29-IF(AND(J126=0,J123&gt;0),J118,J118*Inflation_WACC_Taxes_Price!$C$29)</f>
        <v>-697628.70722656546</v>
      </c>
      <c r="K120" s="41">
        <f>-(K119/2)*Inflation_WACC_Taxes_Price!$C$29-IF(AND(K126=0,K123&gt;0),K118,K118*Inflation_WACC_Taxes_Price!$C$29)</f>
        <v>-641818.41064844024</v>
      </c>
      <c r="L120" s="41">
        <f>-(L119/2)*Inflation_WACC_Taxes_Price!$C$29-IF(AND(L126=0,L123&gt;0),L118,L118*Inflation_WACC_Taxes_Price!$C$29)</f>
        <v>-590472.93779656512</v>
      </c>
      <c r="M120" s="41">
        <f>-(M119/2)*Inflation_WACC_Taxes_Price!$C$29-IF(AND(M126=0,M123&gt;0),M118,M118*Inflation_WACC_Taxes_Price!$C$29)</f>
        <v>-543235.10277283995</v>
      </c>
      <c r="N120" s="41">
        <f>-(N119/2)*Inflation_WACC_Taxes_Price!$C$29-IF(AND(N126=0,N123&gt;0),N118,N118*Inflation_WACC_Taxes_Price!$C$29)</f>
        <v>-499776.29455101269</v>
      </c>
      <c r="O120" s="41">
        <f>-(O119/2)*Inflation_WACC_Taxes_Price!$C$29-IF(AND(O126=0,O123&gt;0),O118,O118*Inflation_WACC_Taxes_Price!$C$29)</f>
        <v>-459794.19098693162</v>
      </c>
      <c r="P120" s="41">
        <f>-(P119/2)*Inflation_WACC_Taxes_Price!$C$29-IF(AND(P126=0,P123&gt;0),P118,P118*Inflation_WACC_Taxes_Price!$C$29)</f>
        <v>-423010.65570797713</v>
      </c>
      <c r="Q120" s="41">
        <f>-(Q119/2)*Inflation_WACC_Taxes_Price!$C$29-IF(AND(Q126=0,Q123&gt;0),Q118,Q118*Inflation_WACC_Taxes_Price!$C$29)</f>
        <v>-389169.80325133901</v>
      </c>
      <c r="R120" s="41">
        <f>-(R119/2)*Inflation_WACC_Taxes_Price!$C$29-IF(AND(R126=0,R123&gt;0),R118,R118*Inflation_WACC_Taxes_Price!$C$29)</f>
        <v>-358036.21899123187</v>
      </c>
      <c r="S120" s="41">
        <f>-(S119/2)*Inflation_WACC_Taxes_Price!$C$29-IF(AND(S126=0,S123&gt;0),S118,S118*Inflation_WACC_Taxes_Price!$C$29)</f>
        <v>-329393.32147193328</v>
      </c>
      <c r="T120" s="41">
        <f>-(T119/2)*Inflation_WACC_Taxes_Price!$C$29-IF(AND(T126=0,T123&gt;0),T118,T118*Inflation_WACC_Taxes_Price!$C$29)</f>
        <v>-303041.8557541786</v>
      </c>
      <c r="U120" s="41">
        <f>-(U119/2)*Inflation_WACC_Taxes_Price!$C$29-IF(AND(U126=0,U123&gt;0),U118,U118*Inflation_WACC_Taxes_Price!$C$29)</f>
        <v>-278798.50729384436</v>
      </c>
      <c r="V120" s="41">
        <f>-(V119/2)*Inflation_WACC_Taxes_Price!$C$29-IF(AND(V126=0,V123&gt;0),V118,V118*Inflation_WACC_Taxes_Price!$C$29)</f>
        <v>-256494.6267103368</v>
      </c>
      <c r="W120" s="41">
        <f>-(W119/2)*Inflation_WACC_Taxes_Price!$C$29-IF(AND(W126=0,W123&gt;0),W118,W118*Inflation_WACC_Taxes_Price!$C$29)</f>
        <v>-235975.05657350988</v>
      </c>
      <c r="X120" s="41">
        <f>-(X119/2)*Inflation_WACC_Taxes_Price!$C$29-IF(AND(X126=0,X123&gt;0),X118,X118*Inflation_WACC_Taxes_Price!$C$29)</f>
        <v>-217097.05204762911</v>
      </c>
      <c r="Y120" s="41">
        <f>-(Y119/2)*Inflation_WACC_Taxes_Price!$C$29-IF(AND(Y126=0,Y123&gt;0),Y118,Y118*Inflation_WACC_Taxes_Price!$C$29)</f>
        <v>-199729.28788381879</v>
      </c>
      <c r="Z120" s="41">
        <f>-(Z119/2)*Inflation_WACC_Taxes_Price!$C$29-IF(AND(Z126=0,Z123&gt;0),Z118,Z118*Inflation_WACC_Taxes_Price!$C$29)</f>
        <v>-183750.94485311329</v>
      </c>
      <c r="AA120" s="41">
        <f>-(AA119/2)*Inflation_WACC_Taxes_Price!$C$29-IF(AND(AA126=0,AA123&gt;0),AA118,AA118*Inflation_WACC_Taxes_Price!$C$29)</f>
        <v>-169050.86926486422</v>
      </c>
      <c r="AB120" s="41">
        <f>-(AB119/2)*Inflation_WACC_Taxes_Price!$C$29-IF(AND(AB126=0,AB123&gt;0),AB118,AB118*Inflation_WACC_Taxes_Price!$C$29)</f>
        <v>-155526.7997236751</v>
      </c>
      <c r="AC120" s="41">
        <f>-(AC119/2)*Inflation_WACC_Taxes_Price!$C$29-IF(AND(AC126=0,AC123&gt;0),AC118,AC118*Inflation_WACC_Taxes_Price!$C$29)</f>
        <v>-143084.65574578108</v>
      </c>
      <c r="AD120" s="41">
        <f>-(AD119/2)*Inflation_WACC_Taxes_Price!$C$29-IF(AND(AD126=0,AD123&gt;0),AD118,AD118*Inflation_WACC_Taxes_Price!$C$29)</f>
        <v>-131637.88328611859</v>
      </c>
      <c r="AE120" s="41">
        <f>-(AE119/2)*Inflation_WACC_Taxes_Price!$C$29-IF(AND(AE126=0,AE123&gt;0),AE118,AE118*Inflation_WACC_Taxes_Price!$C$29)</f>
        <v>-121106.85262322912</v>
      </c>
      <c r="AF120" s="41">
        <f>-(AF119/2)*Inflation_WACC_Taxes_Price!$C$29-IF(AND(AF126=0,AF123&gt;0),AF118,AF118*Inflation_WACC_Taxes_Price!$C$29)</f>
        <v>-111418.30441337079</v>
      </c>
      <c r="AG120" s="41">
        <f>-(AG119/2)*Inflation_WACC_Taxes_Price!$C$29-IF(AND(AG126=0,AG123&gt;0),AG118,AG118*Inflation_WACC_Taxes_Price!$C$29)</f>
        <v>-102504.84006030113</v>
      </c>
      <c r="AH120" s="41">
        <f>-(AH119/2)*Inflation_WACC_Taxes_Price!$C$29-IF(AND(AH126=0,AH123&gt;0),AH118,AH118*Inflation_WACC_Taxes_Price!$C$29)</f>
        <v>-94304.452855477037</v>
      </c>
      <c r="AI120" s="41">
        <f>-(AI119/2)*Inflation_WACC_Taxes_Price!$C$29-IF(AND(AI126=0,AI123&gt;0),AI118,AI118*Inflation_WACC_Taxes_Price!$C$29)</f>
        <v>-86760.096627038874</v>
      </c>
      <c r="AJ120" s="41">
        <f>-(AJ119/2)*Inflation_WACC_Taxes_Price!$C$29-IF(AND(AJ126=0,AJ123&gt;0),AJ118,AJ118*Inflation_WACC_Taxes_Price!$C$29)</f>
        <v>-79819.288896875762</v>
      </c>
      <c r="AK120" s="41">
        <f>-(AK119/2)*Inflation_WACC_Taxes_Price!$C$29-IF(AND(AK126=0,AK123&gt;0),AK118,AK118*Inflation_WACC_Taxes_Price!$C$29)</f>
        <v>-73433.745785125691</v>
      </c>
      <c r="AL120" s="41">
        <f>-(AL119/2)*Inflation_WACC_Taxes_Price!$C$29-IF(AND(AL126=0,AL123&gt;0),AL118,AL118*Inflation_WACC_Taxes_Price!$C$29)</f>
        <v>-67559.046122315645</v>
      </c>
      <c r="AM120" s="41">
        <f>-(AM119/2)*Inflation_WACC_Taxes_Price!$C$29-IF(AND(AM126=0,AM123&gt;0),AM118,AM118*Inflation_WACC_Taxes_Price!$C$29)</f>
        <v>-62154.322432530382</v>
      </c>
      <c r="AN120" s="41">
        <f>-(AN119/2)*Inflation_WACC_Taxes_Price!$C$29-IF(AND(AN126=0,AN123&gt;0),AN118,AN118*Inflation_WACC_Taxes_Price!$C$29)</f>
        <v>-57181.976637927954</v>
      </c>
      <c r="AO120" s="41">
        <f>-(AO119/2)*Inflation_WACC_Taxes_Price!$C$29-IF(AND(AO126=0,AO123&gt;0),AO118,AO118*Inflation_WACC_Taxes_Price!$C$29)</f>
        <v>-52607.418506893722</v>
      </c>
      <c r="AP120" s="41">
        <f>-(AP119/2)*Inflation_WACC_Taxes_Price!$C$29-IF(AND(AP126=0,AP123&gt;0),AP118,AP118*Inflation_WACC_Taxes_Price!$C$29)</f>
        <v>-48398.825026342231</v>
      </c>
      <c r="AQ120" s="41">
        <f>-(AQ119/2)*Inflation_WACC_Taxes_Price!$C$29-IF(AND(AQ126=0,AQ123&gt;0),AQ118,AQ118*Inflation_WACC_Taxes_Price!$C$29)</f>
        <v>-44526.919024234856</v>
      </c>
      <c r="AR120" s="41">
        <f>-(AR119/2)*Inflation_WACC_Taxes_Price!$C$29-IF(AND(AR126=0,AR123&gt;0),AR118,AR118*Inflation_WACC_Taxes_Price!$C$29)</f>
        <v>-40964.765502296061</v>
      </c>
      <c r="AS120" s="41">
        <f>-(AS119/2)*Inflation_WACC_Taxes_Price!$C$29-IF(AND(AS126=0,AS123&gt;0),AS118,AS118*Inflation_WACC_Taxes_Price!$C$29)</f>
        <v>-37687.584262112381</v>
      </c>
      <c r="AT120" s="41">
        <f>-(AT119/2)*Inflation_WACC_Taxes_Price!$C$29-IF(AND(AT126=0,AT123&gt;0),AT118,AT118*Inflation_WACC_Taxes_Price!$C$29)</f>
        <v>-34672.577521143387</v>
      </c>
      <c r="AU120" s="41">
        <f>-(AU119/2)*Inflation_WACC_Taxes_Price!$C$29-IF(AND(AU126=0,AU123&gt;0),AU118,AU118*Inflation_WACC_Taxes_Price!$C$29)</f>
        <v>-31898.77131945192</v>
      </c>
      <c r="AV120" s="41">
        <f>-(AV119/2)*Inflation_WACC_Taxes_Price!$C$29-IF(AND(AV126=0,AV123&gt;0),AV118,AV118*Inflation_WACC_Taxes_Price!$C$29)</f>
        <v>-29346.869613895768</v>
      </c>
      <c r="AW120" s="41">
        <f>-(AW119/2)*Inflation_WACC_Taxes_Price!$C$29-IF(AND(AW126=0,AW123&gt;0),AW118,AW118*Inflation_WACC_Taxes_Price!$C$29)</f>
        <v>-26999.120044784104</v>
      </c>
      <c r="AX120" s="41">
        <f>-(AX119/2)*Inflation_WACC_Taxes_Price!$C$29-IF(AND(AX126=0,AX123&gt;0),AX118,AX118*Inflation_WACC_Taxes_Price!$C$29)</f>
        <v>-24839.190441201376</v>
      </c>
      <c r="AY120" s="41">
        <f>-(AY119/2)*Inflation_WACC_Taxes_Price!$C$29-IF(AND(AY126=0,AY123&gt;0),AY118,AY118*Inflation_WACC_Taxes_Price!$C$29)</f>
        <v>-22852.055205905264</v>
      </c>
      <c r="AZ120" s="41">
        <f>-(AZ119/2)*Inflation_WACC_Taxes_Price!$C$29-IF(AND(AZ126=0,AZ123&gt;0),AZ118,AZ118*Inflation_WACC_Taxes_Price!$C$29)</f>
        <v>-21023.890789432844</v>
      </c>
      <c r="BA120" s="41">
        <f>-(BA119/2)*Inflation_WACC_Taxes_Price!$C$29-IF(AND(BA126=0,BA123&gt;0),BA118,BA118*Inflation_WACC_Taxes_Price!$C$29)</f>
        <v>-19341.979526278214</v>
      </c>
      <c r="BB120" s="41">
        <f>-(BB119/2)*Inflation_WACC_Taxes_Price!$C$29-IF(AND(BB126=0,BB123&gt;0),BB118,BB118*Inflation_WACC_Taxes_Price!$C$29)</f>
        <v>-17794.621164175958</v>
      </c>
      <c r="BC120" s="41">
        <f>-(BC119/2)*Inflation_WACC_Taxes_Price!$C$29-IF(AND(BC126=0,BC123&gt;0),BC118,BC118*Inflation_WACC_Taxes_Price!$C$29)</f>
        <v>-204638.14338802348</v>
      </c>
      <c r="BD120" s="41">
        <f>-(BD119/2)*Inflation_WACC_Taxes_Price!$C$29-IF(AND(BD126=0,BD123&gt;0),BD118,BD118*Inflation_WACC_Taxes_Price!$C$29)</f>
        <v>0</v>
      </c>
      <c r="BE120" s="41">
        <f>-(BE119/2)*Inflation_WACC_Taxes_Price!$C$29-IF(AND(BE126=0,BE123&gt;0),BE118,BE118*Inflation_WACC_Taxes_Price!$C$29)</f>
        <v>0</v>
      </c>
      <c r="BF120" s="41">
        <f>-(BF119/2)*Inflation_WACC_Taxes_Price!$C$29-IF(AND(BF126=0,BF123&gt;0),BF118,BF118*Inflation_WACC_Taxes_Price!$C$29)</f>
        <v>0</v>
      </c>
      <c r="BG120" s="41">
        <f>-(BG119/2)*Inflation_WACC_Taxes_Price!$C$29-IF(AND(BG126=0,BG123&gt;0),BG118,BG118*Inflation_WACC_Taxes_Price!$C$29)</f>
        <v>0</v>
      </c>
      <c r="BH120" s="41">
        <f>-(BH119/2)*Inflation_WACC_Taxes_Price!$C$29-IF(AND(BH126=0,BH123&gt;0),BH118,BH118*Inflation_WACC_Taxes_Price!$C$29)</f>
        <v>0</v>
      </c>
      <c r="BI120" s="41">
        <f>-(BI119/2)*Inflation_WACC_Taxes_Price!$C$29-IF(AND(BI126=0,BI123&gt;0),BI118,BI118*Inflation_WACC_Taxes_Price!$C$29)</f>
        <v>0</v>
      </c>
      <c r="BJ120" s="41">
        <f>-(BJ119/2)*Inflation_WACC_Taxes_Price!$C$29-IF(AND(BJ126=0,BJ123&gt;0),BJ118,BJ118*Inflation_WACC_Taxes_Price!$C$29)</f>
        <v>0</v>
      </c>
      <c r="BK120" s="41">
        <f>-(BK119/2)*Inflation_WACC_Taxes_Price!$C$29-IF(AND(BK126=0,BK123&gt;0),BK118,BK118*Inflation_WACC_Taxes_Price!$C$29)</f>
        <v>0</v>
      </c>
      <c r="BL120" s="41">
        <f>-(BL119/2)*Inflation_WACC_Taxes_Price!$C$29-IF(AND(BL126=0,BL123&gt;0),BL118,BL118*Inflation_WACC_Taxes_Price!$C$29)</f>
        <v>0</v>
      </c>
      <c r="BM120" s="41">
        <f>-(BM119/2)*Inflation_WACC_Taxes_Price!$C$29-IF(AND(BM126=0,BM123&gt;0),BM118,BM118*Inflation_WACC_Taxes_Price!$C$29)</f>
        <v>0</v>
      </c>
      <c r="BN120" s="41">
        <f>-(BN119/2)*Inflation_WACC_Taxes_Price!$C$29-IF(AND(BN126=0,BN123&gt;0),BN118,BN118*Inflation_WACC_Taxes_Price!$C$29)</f>
        <v>0</v>
      </c>
      <c r="BO120" s="41">
        <f>-(BO119/2)*Inflation_WACC_Taxes_Price!$C$29-IF(AND(BO126=0,BO123&gt;0),BO118,BO118*Inflation_WACC_Taxes_Price!$C$29)</f>
        <v>0</v>
      </c>
      <c r="BP120" s="41">
        <f>-(BP119/2)*Inflation_WACC_Taxes_Price!$C$29-IF(AND(BP126=0,BP123&gt;0),BP118,BP118*Inflation_WACC_Taxes_Price!$C$29)</f>
        <v>0</v>
      </c>
      <c r="BQ120" s="41">
        <f>-(BQ119/2)*Inflation_WACC_Taxes_Price!$C$29-IF(AND(BQ126=0,BQ123&gt;0),BQ118,BQ118*Inflation_WACC_Taxes_Price!$C$29)</f>
        <v>0</v>
      </c>
      <c r="BR120" s="41">
        <f>-(BR119/2)*Inflation_WACC_Taxes_Price!$C$29-IF(AND(BR126=0,BR123&gt;0),BR118,BR118*Inflation_WACC_Taxes_Price!$C$29)</f>
        <v>0</v>
      </c>
      <c r="BS120" s="41">
        <f>-(BS119/2)*Inflation_WACC_Taxes_Price!$C$29-IF(AND(BS126=0,BS123&gt;0),BS118,BS118*Inflation_WACC_Taxes_Price!$C$29)</f>
        <v>0</v>
      </c>
      <c r="BT120" s="41">
        <f>-(BT119/2)*Inflation_WACC_Taxes_Price!$C$29-IF(AND(BT126=0,BT123&gt;0),BT118,BT118*Inflation_WACC_Taxes_Price!$C$29)</f>
        <v>0</v>
      </c>
      <c r="BU120" s="41">
        <f>-(BU119/2)*Inflation_WACC_Taxes_Price!$C$29-IF(AND(BU126=0,BU123&gt;0),BU118,BU118*Inflation_WACC_Taxes_Price!$C$29)</f>
        <v>0</v>
      </c>
      <c r="BV120" s="41">
        <f>-(BV119/2)*Inflation_WACC_Taxes_Price!$C$29-IF(AND(BV126=0,BV123&gt;0),BV118,BV118*Inflation_WACC_Taxes_Price!$C$29)</f>
        <v>0</v>
      </c>
      <c r="BW120" s="41">
        <f>-(BW119/2)*Inflation_WACC_Taxes_Price!$C$29-IF(AND(BW126=0,BW123&gt;0),BW118,BW118*Inflation_WACC_Taxes_Price!$C$29)</f>
        <v>0</v>
      </c>
      <c r="BX120" s="41">
        <f>-(BX119/2)*Inflation_WACC_Taxes_Price!$C$29-IF(AND(BX126=0,BX123&gt;0),BX118,BX118*Inflation_WACC_Taxes_Price!$C$29)</f>
        <v>0</v>
      </c>
      <c r="BY120" s="41">
        <f>-(BY119/2)*Inflation_WACC_Taxes_Price!$C$29-IF(AND(BY126=0,BY123&gt;0),BY118,BY118*Inflation_WACC_Taxes_Price!$C$29)</f>
        <v>0</v>
      </c>
      <c r="BZ120" s="41">
        <f>-(BZ119/2)*Inflation_WACC_Taxes_Price!$C$29-IF(AND(BZ126=0,BZ123&gt;0),BZ118,BZ118*Inflation_WACC_Taxes_Price!$C$29)</f>
        <v>0</v>
      </c>
      <c r="CA120" s="41">
        <f>-(CA119/2)*Inflation_WACC_Taxes_Price!$C$29-IF(AND(CA126=0,CA123&gt;0),CA118,CA118*Inflation_WACC_Taxes_Price!$C$29)</f>
        <v>0</v>
      </c>
      <c r="CB120" s="41">
        <f>-(CB119/2)*Inflation_WACC_Taxes_Price!$C$29-IF(AND(CB126=0,CB123&gt;0),CB118,CB118*Inflation_WACC_Taxes_Price!$C$29)</f>
        <v>0</v>
      </c>
      <c r="CC120" s="41">
        <f>-(CC119/2)*Inflation_WACC_Taxes_Price!$C$29-IF(AND(CC126=0,CC123&gt;0),CC118,CC118*Inflation_WACC_Taxes_Price!$C$29)</f>
        <v>0</v>
      </c>
      <c r="CD120" s="41">
        <f>-(CD119/2)*Inflation_WACC_Taxes_Price!$C$29-IF(AND(CD126=0,CD123&gt;0),CD118,CD118*Inflation_WACC_Taxes_Price!$C$29)</f>
        <v>0</v>
      </c>
      <c r="CE120" s="41">
        <f>-(CE119/2)*Inflation_WACC_Taxes_Price!$C$29-IF(AND(CE126=0,CE123&gt;0),CE118,CE118*Inflation_WACC_Taxes_Price!$C$29)</f>
        <v>0</v>
      </c>
      <c r="CF120" s="41">
        <f>-(CF119/2)*Inflation_WACC_Taxes_Price!$C$29-IF(AND(CF126=0,CF123&gt;0),CF118,CF118*Inflation_WACC_Taxes_Price!$C$29)</f>
        <v>0</v>
      </c>
      <c r="CG120" s="41">
        <f>-(CG119/2)*Inflation_WACC_Taxes_Price!$C$29-IF(AND(CG126=0,CG123&gt;0),CG118,CG118*Inflation_WACC_Taxes_Price!$C$29)</f>
        <v>0</v>
      </c>
      <c r="CH120" s="41">
        <f>-(CH119/2)*Inflation_WACC_Taxes_Price!$C$29-IF(AND(CH126=0,CH123&gt;0),CH118,CH118*Inflation_WACC_Taxes_Price!$C$29)</f>
        <v>0</v>
      </c>
      <c r="CI120" s="41">
        <f>-(CI119/2)*Inflation_WACC_Taxes_Price!$C$29-IF(AND(CI126=0,CI123&gt;0),CI118,CI118*Inflation_WACC_Taxes_Price!$C$29)</f>
        <v>0</v>
      </c>
      <c r="CJ120" s="41">
        <f>-(CJ119/2)*Inflation_WACC_Taxes_Price!$C$29-IF(AND(CJ126=0,CJ123&gt;0),CJ118,CJ118*Inflation_WACC_Taxes_Price!$C$29)</f>
        <v>0</v>
      </c>
      <c r="CK120" s="41">
        <f>-(CK119/2)*Inflation_WACC_Taxes_Price!$C$29-IF(AND(CK126=0,CK123&gt;0),CK118,CK118*Inflation_WACC_Taxes_Price!$C$29)</f>
        <v>0</v>
      </c>
      <c r="CL120" s="41">
        <f>-(CL119/2)*Inflation_WACC_Taxes_Price!$C$29-IF(AND(CL126=0,CL123&gt;0),CL118,CL118*Inflation_WACC_Taxes_Price!$C$29)</f>
        <v>0</v>
      </c>
      <c r="CM120" s="41">
        <f>-(CM119/2)*Inflation_WACC_Taxes_Price!$C$29-IF(AND(CM126=0,CM123&gt;0),CM118,CM118*Inflation_WACC_Taxes_Price!$C$29)</f>
        <v>0</v>
      </c>
      <c r="CN120" s="41">
        <f>-(CN119/2)*Inflation_WACC_Taxes_Price!$C$29-IF(AND(CN126=0,CN123&gt;0),CN118,CN118*Inflation_WACC_Taxes_Price!$C$29)</f>
        <v>0</v>
      </c>
      <c r="CO120" s="41">
        <f>-(CO119/2)*Inflation_WACC_Taxes_Price!$C$29-IF(AND(CO126=0,CO123&gt;0),CO118,CO118*Inflation_WACC_Taxes_Price!$C$29)</f>
        <v>0</v>
      </c>
      <c r="CP120" s="41">
        <f>-(CP119/2)*Inflation_WACC_Taxes_Price!$C$29-IF(AND(CP126=0,CP123&gt;0),CP118,CP118*Inflation_WACC_Taxes_Price!$C$29)</f>
        <v>0</v>
      </c>
      <c r="CQ120" s="41">
        <f>-(CQ119/2)*Inflation_WACC_Taxes_Price!$C$29-IF(AND(CQ126=0,CQ123&gt;0),CQ118,CQ118*Inflation_WACC_Taxes_Price!$C$29)</f>
        <v>0</v>
      </c>
      <c r="CR120" s="41">
        <f>-(CR119/2)*Inflation_WACC_Taxes_Price!$C$29-IF(AND(CR126=0,CR123&gt;0),CR118,CR118*Inflation_WACC_Taxes_Price!$C$29)</f>
        <v>0</v>
      </c>
      <c r="CS120" s="41">
        <f>-(CS119/2)*Inflation_WACC_Taxes_Price!$C$29-IF(AND(CS126=0,CS123&gt;0),CS118,CS118*Inflation_WACC_Taxes_Price!$C$29)</f>
        <v>0</v>
      </c>
      <c r="CT120" s="41">
        <f>-(CT119/2)*Inflation_WACC_Taxes_Price!$C$29-IF(AND(CT126=0,CT123&gt;0),CT118,CT118*Inflation_WACC_Taxes_Price!$C$29)</f>
        <v>0</v>
      </c>
      <c r="CU120" s="41">
        <f>-(CU119/2)*Inflation_WACC_Taxes_Price!$C$29-IF(AND(CU126=0,CU123&gt;0),CU118,CU118*Inflation_WACC_Taxes_Price!$C$29)</f>
        <v>0</v>
      </c>
      <c r="CV120" s="41">
        <f>-(CV119/2)*Inflation_WACC_Taxes_Price!$C$29-IF(AND(CV126=0,CV123&gt;0),CV118,CV118*Inflation_WACC_Taxes_Price!$C$29)</f>
        <v>0</v>
      </c>
      <c r="CW120" s="41">
        <f>-(CW119/2)*Inflation_WACC_Taxes_Price!$C$29-IF(AND(CW126=0,CW123&gt;0),CW118,CW118*Inflation_WACC_Taxes_Price!$C$29)</f>
        <v>0</v>
      </c>
      <c r="CX120" s="41">
        <f>-(CX119/2)*Inflation_WACC_Taxes_Price!$C$29-IF(AND(CX126=0,CX123&gt;0),CX118,CX118*Inflation_WACC_Taxes_Price!$C$29)</f>
        <v>0</v>
      </c>
      <c r="CY120" s="41">
        <f>-(CY119/2)*Inflation_WACC_Taxes_Price!$C$29-IF(AND(CY126=0,CY123&gt;0),CY118,CY118*Inflation_WACC_Taxes_Price!$C$29)</f>
        <v>0</v>
      </c>
      <c r="CZ120" s="41">
        <f>-(CZ119/2)*Inflation_WACC_Taxes_Price!$C$29-IF(AND(CZ126=0,CZ123&gt;0),CZ118,CZ118*Inflation_WACC_Taxes_Price!$C$29)</f>
        <v>0</v>
      </c>
      <c r="DA120" s="41">
        <f>-(DA119/2)*Inflation_WACC_Taxes_Price!$C$29-IF(AND(DA126=0,DA123&gt;0),DA118,DA118*Inflation_WACC_Taxes_Price!$C$29)</f>
        <v>0</v>
      </c>
      <c r="DB120" s="41">
        <f>-(DB119/2)*Inflation_WACC_Taxes_Price!$C$29-IF(AND(DB126=0,DB123&gt;0),DB118,DB118*Inflation_WACC_Taxes_Price!$C$29)</f>
        <v>0</v>
      </c>
      <c r="DC120" s="41">
        <f>-(DC119/2)*Inflation_WACC_Taxes_Price!$C$29-IF(AND(DC126=0,DC123&gt;0),DC118,DC118*Inflation_WACC_Taxes_Price!$C$29)</f>
        <v>0</v>
      </c>
    </row>
    <row r="121" spans="2:107" x14ac:dyDescent="0.35">
      <c r="B121" s="40" t="s">
        <v>104</v>
      </c>
      <c r="H121" s="41">
        <f>H118+H119+H120</f>
        <v>0</v>
      </c>
      <c r="I121" s="41">
        <f>I118+I119+I120</f>
        <v>0</v>
      </c>
      <c r="J121" s="41">
        <f t="shared" ref="J121" si="1364">J118+J119+J120</f>
        <v>8022730.1331055034</v>
      </c>
      <c r="K121" s="41">
        <f t="shared" ref="K121" si="1365">K118+K119+K120</f>
        <v>7380911.7224570634</v>
      </c>
      <c r="L121" s="41">
        <f t="shared" ref="L121" si="1366">L118+L119+L120</f>
        <v>6790438.7846604986</v>
      </c>
      <c r="M121" s="41">
        <f t="shared" ref="M121" si="1367">M118+M119+M120</f>
        <v>6247203.6818876583</v>
      </c>
      <c r="N121" s="41">
        <f t="shared" ref="N121" si="1368">N118+N119+N120</f>
        <v>5747427.3873366453</v>
      </c>
      <c r="O121" s="41">
        <f t="shared" ref="O121" si="1369">O118+O119+O120</f>
        <v>5287633.196349714</v>
      </c>
      <c r="P121" s="41">
        <f t="shared" ref="P121" si="1370">P118+P119+P120</f>
        <v>4864622.5406417372</v>
      </c>
      <c r="Q121" s="41">
        <f t="shared" ref="Q121" si="1371">Q118+Q119+Q120</f>
        <v>4475452.737390398</v>
      </c>
      <c r="R121" s="41">
        <f t="shared" ref="R121" si="1372">R118+R119+R120</f>
        <v>4117416.5183991659</v>
      </c>
      <c r="S121" s="41">
        <f t="shared" ref="S121" si="1373">S118+S119+S120</f>
        <v>3788023.1969272327</v>
      </c>
      <c r="T121" s="41">
        <f t="shared" ref="T121" si="1374">T118+T119+T120</f>
        <v>3484981.3411730542</v>
      </c>
      <c r="U121" s="41">
        <f t="shared" ref="U121" si="1375">U118+U119+U120</f>
        <v>3206182.8338792101</v>
      </c>
      <c r="V121" s="41">
        <f t="shared" ref="V121" si="1376">V118+V119+V120</f>
        <v>2949688.2071688734</v>
      </c>
      <c r="W121" s="41">
        <f t="shared" ref="W121" si="1377">W118+W119+W120</f>
        <v>2713713.1505953637</v>
      </c>
      <c r="X121" s="41">
        <f t="shared" ref="X121" si="1378">X118+X119+X120</f>
        <v>2496616.0985477348</v>
      </c>
      <c r="Y121" s="41">
        <f t="shared" ref="Y121" si="1379">Y118+Y119+Y120</f>
        <v>2296886.8106639162</v>
      </c>
      <c r="Z121" s="41">
        <f t="shared" ref="Z121" si="1380">Z118+Z119+Z120</f>
        <v>2113135.8658108027</v>
      </c>
      <c r="AA121" s="41">
        <f t="shared" ref="AA121" si="1381">AA118+AA119+AA120</f>
        <v>1944084.9965459385</v>
      </c>
      <c r="AB121" s="41">
        <f t="shared" ref="AB121" si="1382">AB118+AB119+AB120</f>
        <v>1788558.1968222635</v>
      </c>
      <c r="AC121" s="41">
        <f t="shared" ref="AC121" si="1383">AC118+AC119+AC120</f>
        <v>1645473.5410764825</v>
      </c>
      <c r="AD121" s="41">
        <f t="shared" ref="AD121" si="1384">AD118+AD119+AD120</f>
        <v>1513835.657790364</v>
      </c>
      <c r="AE121" s="41">
        <f t="shared" ref="AE121" si="1385">AE118+AE119+AE120</f>
        <v>1392728.8051671349</v>
      </c>
      <c r="AF121" s="41">
        <f t="shared" ref="AF121" si="1386">AF118+AF119+AF120</f>
        <v>1281310.5007537641</v>
      </c>
      <c r="AG121" s="41">
        <f t="shared" ref="AG121" si="1387">AG118+AG119+AG120</f>
        <v>1178805.6606934629</v>
      </c>
      <c r="AH121" s="41">
        <f t="shared" ref="AH121" si="1388">AH118+AH119+AH120</f>
        <v>1084501.2078379858</v>
      </c>
      <c r="AI121" s="41">
        <f t="shared" ref="AI121" si="1389">AI118+AI119+AI120</f>
        <v>997741.11121094692</v>
      </c>
      <c r="AJ121" s="41">
        <f t="shared" ref="AJ121" si="1390">AJ118+AJ119+AJ120</f>
        <v>917921.82231407112</v>
      </c>
      <c r="AK121" s="41">
        <f t="shared" ref="AK121" si="1391">AK118+AK119+AK120</f>
        <v>844488.07652894547</v>
      </c>
      <c r="AL121" s="41">
        <f t="shared" ref="AL121" si="1392">AL118+AL119+AL120</f>
        <v>776929.03040662978</v>
      </c>
      <c r="AM121" s="41">
        <f t="shared" ref="AM121" si="1393">AM118+AM119+AM120</f>
        <v>714774.70797409944</v>
      </c>
      <c r="AN121" s="41">
        <f t="shared" ref="AN121" si="1394">AN118+AN119+AN120</f>
        <v>657592.73133617151</v>
      </c>
      <c r="AO121" s="41">
        <f t="shared" ref="AO121" si="1395">AO118+AO119+AO120</f>
        <v>604985.31282927783</v>
      </c>
      <c r="AP121" s="41">
        <f t="shared" ref="AP121" si="1396">AP118+AP119+AP120</f>
        <v>556586.48780293565</v>
      </c>
      <c r="AQ121" s="41">
        <f t="shared" ref="AQ121" si="1397">AQ118+AQ119+AQ120</f>
        <v>512059.56877870078</v>
      </c>
      <c r="AR121" s="41">
        <f t="shared" ref="AR121" si="1398">AR118+AR119+AR120</f>
        <v>471094.80327640474</v>
      </c>
      <c r="AS121" s="41">
        <f t="shared" ref="AS121" si="1399">AS118+AS119+AS120</f>
        <v>433407.21901429235</v>
      </c>
      <c r="AT121" s="41">
        <f t="shared" ref="AT121" si="1400">AT118+AT119+AT120</f>
        <v>398734.64149314899</v>
      </c>
      <c r="AU121" s="41">
        <f t="shared" ref="AU121" si="1401">AU118+AU119+AU120</f>
        <v>366835.87017369707</v>
      </c>
      <c r="AV121" s="41">
        <f t="shared" ref="AV121" si="1402">AV118+AV119+AV120</f>
        <v>337489.00055980129</v>
      </c>
      <c r="AW121" s="41">
        <f t="shared" ref="AW121" si="1403">AW118+AW119+AW120</f>
        <v>310489.8805150172</v>
      </c>
      <c r="AX121" s="41">
        <f t="shared" ref="AX121" si="1404">AX118+AX119+AX120</f>
        <v>285650.69007381581</v>
      </c>
      <c r="AY121" s="41">
        <f t="shared" ref="AY121" si="1405">AY118+AY119+AY120</f>
        <v>262798.63486791053</v>
      </c>
      <c r="AZ121" s="41">
        <f t="shared" ref="AZ121" si="1406">AZ118+AZ119+AZ120</f>
        <v>241774.74407847767</v>
      </c>
      <c r="BA121" s="41">
        <f t="shared" ref="BA121" si="1407">BA118+BA119+BA120</f>
        <v>222432.76455219946</v>
      </c>
      <c r="BB121" s="41">
        <f t="shared" ref="BB121" si="1408">BB118+BB119+BB120</f>
        <v>204638.14338802348</v>
      </c>
      <c r="BC121" s="41">
        <f t="shared" ref="BC121" si="1409">BC118+BC119+BC120</f>
        <v>0</v>
      </c>
      <c r="BD121" s="41">
        <f t="shared" ref="BD121" si="1410">BD118+BD119+BD120</f>
        <v>0</v>
      </c>
      <c r="BE121" s="41">
        <f t="shared" ref="BE121" si="1411">BE118+BE119+BE120</f>
        <v>0</v>
      </c>
      <c r="BF121" s="41">
        <f t="shared" ref="BF121" si="1412">BF118+BF119+BF120</f>
        <v>0</v>
      </c>
      <c r="BG121" s="41">
        <f t="shared" ref="BG121" si="1413">BG118+BG119+BG120</f>
        <v>0</v>
      </c>
      <c r="BH121" s="41">
        <f t="shared" ref="BH121" si="1414">BH118+BH119+BH120</f>
        <v>0</v>
      </c>
      <c r="BI121" s="41">
        <f t="shared" ref="BI121" si="1415">BI118+BI119+BI120</f>
        <v>0</v>
      </c>
      <c r="BJ121" s="41">
        <f t="shared" ref="BJ121" si="1416">BJ118+BJ119+BJ120</f>
        <v>0</v>
      </c>
      <c r="BK121" s="41">
        <f t="shared" ref="BK121" si="1417">BK118+BK119+BK120</f>
        <v>0</v>
      </c>
      <c r="BL121" s="41">
        <f t="shared" ref="BL121" si="1418">BL118+BL119+BL120</f>
        <v>0</v>
      </c>
      <c r="BM121" s="41">
        <f t="shared" ref="BM121" si="1419">BM118+BM119+BM120</f>
        <v>0</v>
      </c>
      <c r="BN121" s="41">
        <f t="shared" ref="BN121" si="1420">BN118+BN119+BN120</f>
        <v>0</v>
      </c>
      <c r="BO121" s="41">
        <f t="shared" ref="BO121" si="1421">BO118+BO119+BO120</f>
        <v>0</v>
      </c>
      <c r="BP121" s="41">
        <f t="shared" ref="BP121" si="1422">BP118+BP119+BP120</f>
        <v>0</v>
      </c>
      <c r="BQ121" s="41">
        <f t="shared" ref="BQ121" si="1423">BQ118+BQ119+BQ120</f>
        <v>0</v>
      </c>
      <c r="BR121" s="41">
        <f t="shared" ref="BR121" si="1424">BR118+BR119+BR120</f>
        <v>0</v>
      </c>
      <c r="BS121" s="41">
        <f t="shared" ref="BS121" si="1425">BS118+BS119+BS120</f>
        <v>0</v>
      </c>
      <c r="BT121" s="41">
        <f t="shared" ref="BT121" si="1426">BT118+BT119+BT120</f>
        <v>0</v>
      </c>
      <c r="BU121" s="41">
        <f t="shared" ref="BU121" si="1427">BU118+BU119+BU120</f>
        <v>0</v>
      </c>
      <c r="BV121" s="41">
        <f t="shared" ref="BV121" si="1428">BV118+BV119+BV120</f>
        <v>0</v>
      </c>
      <c r="BW121" s="41">
        <f t="shared" ref="BW121" si="1429">BW118+BW119+BW120</f>
        <v>0</v>
      </c>
      <c r="BX121" s="41">
        <f t="shared" ref="BX121" si="1430">BX118+BX119+BX120</f>
        <v>0</v>
      </c>
      <c r="BY121" s="41">
        <f t="shared" ref="BY121" si="1431">BY118+BY119+BY120</f>
        <v>0</v>
      </c>
      <c r="BZ121" s="41">
        <f t="shared" ref="BZ121" si="1432">BZ118+BZ119+BZ120</f>
        <v>0</v>
      </c>
      <c r="CA121" s="41">
        <f t="shared" ref="CA121" si="1433">CA118+CA119+CA120</f>
        <v>0</v>
      </c>
      <c r="CB121" s="41">
        <f t="shared" ref="CB121" si="1434">CB118+CB119+CB120</f>
        <v>0</v>
      </c>
      <c r="CC121" s="41">
        <f t="shared" ref="CC121" si="1435">CC118+CC119+CC120</f>
        <v>0</v>
      </c>
      <c r="CD121" s="41">
        <f t="shared" ref="CD121" si="1436">CD118+CD119+CD120</f>
        <v>0</v>
      </c>
      <c r="CE121" s="41">
        <f t="shared" ref="CE121" si="1437">CE118+CE119+CE120</f>
        <v>0</v>
      </c>
      <c r="CF121" s="41">
        <f t="shared" ref="CF121" si="1438">CF118+CF119+CF120</f>
        <v>0</v>
      </c>
      <c r="CG121" s="41">
        <f t="shared" ref="CG121" si="1439">CG118+CG119+CG120</f>
        <v>0</v>
      </c>
      <c r="CH121" s="41">
        <f t="shared" ref="CH121" si="1440">CH118+CH119+CH120</f>
        <v>0</v>
      </c>
      <c r="CI121" s="41">
        <f t="shared" ref="CI121" si="1441">CI118+CI119+CI120</f>
        <v>0</v>
      </c>
      <c r="CJ121" s="41">
        <f t="shared" ref="CJ121" si="1442">CJ118+CJ119+CJ120</f>
        <v>0</v>
      </c>
      <c r="CK121" s="41">
        <f t="shared" ref="CK121" si="1443">CK118+CK119+CK120</f>
        <v>0</v>
      </c>
      <c r="CL121" s="41">
        <f t="shared" ref="CL121" si="1444">CL118+CL119+CL120</f>
        <v>0</v>
      </c>
      <c r="CM121" s="41">
        <f t="shared" ref="CM121" si="1445">CM118+CM119+CM120</f>
        <v>0</v>
      </c>
      <c r="CN121" s="41">
        <f t="shared" ref="CN121" si="1446">CN118+CN119+CN120</f>
        <v>0</v>
      </c>
      <c r="CO121" s="41">
        <f t="shared" ref="CO121" si="1447">CO118+CO119+CO120</f>
        <v>0</v>
      </c>
      <c r="CP121" s="41">
        <f t="shared" ref="CP121" si="1448">CP118+CP119+CP120</f>
        <v>0</v>
      </c>
      <c r="CQ121" s="41">
        <f t="shared" ref="CQ121" si="1449">CQ118+CQ119+CQ120</f>
        <v>0</v>
      </c>
      <c r="CR121" s="41">
        <f t="shared" ref="CR121" si="1450">CR118+CR119+CR120</f>
        <v>0</v>
      </c>
      <c r="CS121" s="41">
        <f t="shared" ref="CS121" si="1451">CS118+CS119+CS120</f>
        <v>0</v>
      </c>
      <c r="CT121" s="41">
        <f t="shared" ref="CT121" si="1452">CT118+CT119+CT120</f>
        <v>0</v>
      </c>
      <c r="CU121" s="41">
        <f t="shared" ref="CU121" si="1453">CU118+CU119+CU120</f>
        <v>0</v>
      </c>
      <c r="CV121" s="41">
        <f t="shared" ref="CV121" si="1454">CV118+CV119+CV120</f>
        <v>0</v>
      </c>
      <c r="CW121" s="41">
        <f t="shared" ref="CW121" si="1455">CW118+CW119+CW120</f>
        <v>0</v>
      </c>
      <c r="CX121" s="41">
        <f t="shared" ref="CX121" si="1456">CX118+CX119+CX120</f>
        <v>0</v>
      </c>
      <c r="CY121" s="41">
        <f t="shared" ref="CY121" si="1457">CY118+CY119+CY120</f>
        <v>0</v>
      </c>
      <c r="CZ121" s="41">
        <f t="shared" ref="CZ121" si="1458">CZ118+CZ119+CZ120</f>
        <v>0</v>
      </c>
      <c r="DA121" s="41">
        <f t="shared" ref="DA121" si="1459">DA118+DA119+DA120</f>
        <v>0</v>
      </c>
      <c r="DB121" s="41">
        <f t="shared" ref="DB121" si="1460">DB118+DB119+DB120</f>
        <v>0</v>
      </c>
      <c r="DC121" s="41">
        <f t="shared" ref="DC121" si="1461">DC118+DC119+DC120</f>
        <v>0</v>
      </c>
    </row>
    <row r="122" spans="2:107" x14ac:dyDescent="0.35">
      <c r="B122" s="40"/>
    </row>
    <row r="123" spans="2:107" x14ac:dyDescent="0.35">
      <c r="B123" s="40" t="s">
        <v>106</v>
      </c>
      <c r="H123" s="41">
        <f>C126</f>
        <v>0</v>
      </c>
      <c r="I123" s="41">
        <f>H126</f>
        <v>0</v>
      </c>
      <c r="J123" s="41">
        <f t="shared" ref="J123:BU123" si="1462">I126</f>
        <v>0</v>
      </c>
      <c r="K123" s="41">
        <f t="shared" si="1462"/>
        <v>8623465.9643283784</v>
      </c>
      <c r="L123" s="41">
        <f t="shared" si="1462"/>
        <v>8429680.2123209983</v>
      </c>
      <c r="M123" s="41">
        <f t="shared" si="1462"/>
        <v>8235894.4603136191</v>
      </c>
      <c r="N123" s="41">
        <f t="shared" si="1462"/>
        <v>8042108.7083062399</v>
      </c>
      <c r="O123" s="41">
        <f t="shared" si="1462"/>
        <v>7848322.9562988607</v>
      </c>
      <c r="P123" s="41">
        <f t="shared" si="1462"/>
        <v>7654537.2042914815</v>
      </c>
      <c r="Q123" s="41">
        <f t="shared" si="1462"/>
        <v>7460751.4522841023</v>
      </c>
      <c r="R123" s="41">
        <f t="shared" si="1462"/>
        <v>7266965.7002767231</v>
      </c>
      <c r="S123" s="41">
        <f t="shared" si="1462"/>
        <v>7073179.9482693439</v>
      </c>
      <c r="T123" s="41">
        <f t="shared" si="1462"/>
        <v>6879394.1962619647</v>
      </c>
      <c r="U123" s="41">
        <f t="shared" si="1462"/>
        <v>6685608.4442545855</v>
      </c>
      <c r="V123" s="41">
        <f t="shared" si="1462"/>
        <v>6491822.6922472063</v>
      </c>
      <c r="W123" s="41">
        <f t="shared" si="1462"/>
        <v>6298036.9402398271</v>
      </c>
      <c r="X123" s="41">
        <f t="shared" si="1462"/>
        <v>6104251.188232448</v>
      </c>
      <c r="Y123" s="41">
        <f t="shared" si="1462"/>
        <v>5910465.4362250688</v>
      </c>
      <c r="Z123" s="41">
        <f t="shared" si="1462"/>
        <v>5716679.6842176896</v>
      </c>
      <c r="AA123" s="41">
        <f t="shared" si="1462"/>
        <v>5522893.9322103104</v>
      </c>
      <c r="AB123" s="41">
        <f t="shared" si="1462"/>
        <v>5329108.1802029312</v>
      </c>
      <c r="AC123" s="41">
        <f t="shared" si="1462"/>
        <v>5135322.428195552</v>
      </c>
      <c r="AD123" s="41">
        <f t="shared" si="1462"/>
        <v>4941536.6761881728</v>
      </c>
      <c r="AE123" s="41">
        <f t="shared" si="1462"/>
        <v>4747750.9241807936</v>
      </c>
      <c r="AF123" s="41">
        <f t="shared" si="1462"/>
        <v>4553965.1721734144</v>
      </c>
      <c r="AG123" s="41">
        <f t="shared" si="1462"/>
        <v>4360179.4201660352</v>
      </c>
      <c r="AH123" s="41">
        <f t="shared" si="1462"/>
        <v>4166393.668158656</v>
      </c>
      <c r="AI123" s="41">
        <f t="shared" si="1462"/>
        <v>3972607.9161512768</v>
      </c>
      <c r="AJ123" s="41">
        <f t="shared" si="1462"/>
        <v>3778822.1641438976</v>
      </c>
      <c r="AK123" s="41">
        <f t="shared" si="1462"/>
        <v>3585036.4121365184</v>
      </c>
      <c r="AL123" s="41">
        <f t="shared" si="1462"/>
        <v>3391250.6601291392</v>
      </c>
      <c r="AM123" s="41">
        <f t="shared" si="1462"/>
        <v>3197464.90812176</v>
      </c>
      <c r="AN123" s="41">
        <f t="shared" si="1462"/>
        <v>3003679.1561143808</v>
      </c>
      <c r="AO123" s="41">
        <f t="shared" si="1462"/>
        <v>2809893.4041070016</v>
      </c>
      <c r="AP123" s="41">
        <f t="shared" si="1462"/>
        <v>2616107.6520996224</v>
      </c>
      <c r="AQ123" s="41">
        <f t="shared" si="1462"/>
        <v>2422321.9000922432</v>
      </c>
      <c r="AR123" s="41">
        <f t="shared" si="1462"/>
        <v>2228536.148084864</v>
      </c>
      <c r="AS123" s="41">
        <f t="shared" si="1462"/>
        <v>2034750.3960774848</v>
      </c>
      <c r="AT123" s="41">
        <f t="shared" si="1462"/>
        <v>1840964.6440701056</v>
      </c>
      <c r="AU123" s="41">
        <f t="shared" si="1462"/>
        <v>1647178.8920627264</v>
      </c>
      <c r="AV123" s="41">
        <f t="shared" si="1462"/>
        <v>1453393.1400553472</v>
      </c>
      <c r="AW123" s="41">
        <f t="shared" si="1462"/>
        <v>1259607.388047968</v>
      </c>
      <c r="AX123" s="41">
        <f t="shared" si="1462"/>
        <v>1065821.6360405888</v>
      </c>
      <c r="AY123" s="41">
        <f t="shared" si="1462"/>
        <v>872035.88403320953</v>
      </c>
      <c r="AZ123" s="41">
        <f t="shared" si="1462"/>
        <v>678250.13202583021</v>
      </c>
      <c r="BA123" s="41">
        <f t="shared" si="1462"/>
        <v>484464.3800184509</v>
      </c>
      <c r="BB123" s="41">
        <f t="shared" si="1462"/>
        <v>290678.62801107159</v>
      </c>
      <c r="BC123" s="41">
        <f t="shared" si="1462"/>
        <v>96892.876003692276</v>
      </c>
      <c r="BD123" s="41">
        <f t="shared" si="1462"/>
        <v>0</v>
      </c>
      <c r="BE123" s="41">
        <f t="shared" si="1462"/>
        <v>0</v>
      </c>
      <c r="BF123" s="41">
        <f t="shared" si="1462"/>
        <v>0</v>
      </c>
      <c r="BG123" s="41">
        <f t="shared" si="1462"/>
        <v>0</v>
      </c>
      <c r="BH123" s="41">
        <f t="shared" si="1462"/>
        <v>0</v>
      </c>
      <c r="BI123" s="41">
        <f t="shared" si="1462"/>
        <v>0</v>
      </c>
      <c r="BJ123" s="41">
        <f t="shared" si="1462"/>
        <v>0</v>
      </c>
      <c r="BK123" s="41">
        <f t="shared" si="1462"/>
        <v>0</v>
      </c>
      <c r="BL123" s="41">
        <f t="shared" si="1462"/>
        <v>0</v>
      </c>
      <c r="BM123" s="41">
        <f t="shared" si="1462"/>
        <v>0</v>
      </c>
      <c r="BN123" s="41">
        <f t="shared" si="1462"/>
        <v>0</v>
      </c>
      <c r="BO123" s="41">
        <f t="shared" si="1462"/>
        <v>0</v>
      </c>
      <c r="BP123" s="41">
        <f t="shared" si="1462"/>
        <v>0</v>
      </c>
      <c r="BQ123" s="41">
        <f t="shared" si="1462"/>
        <v>0</v>
      </c>
      <c r="BR123" s="41">
        <f t="shared" si="1462"/>
        <v>0</v>
      </c>
      <c r="BS123" s="41">
        <f t="shared" si="1462"/>
        <v>0</v>
      </c>
      <c r="BT123" s="41">
        <f t="shared" si="1462"/>
        <v>0</v>
      </c>
      <c r="BU123" s="41">
        <f t="shared" si="1462"/>
        <v>0</v>
      </c>
      <c r="BV123" s="41">
        <f t="shared" ref="BV123:DC123" si="1463">BU126</f>
        <v>0</v>
      </c>
      <c r="BW123" s="41">
        <f t="shared" si="1463"/>
        <v>0</v>
      </c>
      <c r="BX123" s="41">
        <f t="shared" si="1463"/>
        <v>0</v>
      </c>
      <c r="BY123" s="41">
        <f t="shared" si="1463"/>
        <v>0</v>
      </c>
      <c r="BZ123" s="41">
        <f t="shared" si="1463"/>
        <v>0</v>
      </c>
      <c r="CA123" s="41">
        <f t="shared" si="1463"/>
        <v>0</v>
      </c>
      <c r="CB123" s="41">
        <f t="shared" si="1463"/>
        <v>0</v>
      </c>
      <c r="CC123" s="41">
        <f t="shared" si="1463"/>
        <v>0</v>
      </c>
      <c r="CD123" s="41">
        <f t="shared" si="1463"/>
        <v>0</v>
      </c>
      <c r="CE123" s="41">
        <f t="shared" si="1463"/>
        <v>0</v>
      </c>
      <c r="CF123" s="41">
        <f t="shared" si="1463"/>
        <v>0</v>
      </c>
      <c r="CG123" s="41">
        <f t="shared" si="1463"/>
        <v>0</v>
      </c>
      <c r="CH123" s="41">
        <f t="shared" si="1463"/>
        <v>0</v>
      </c>
      <c r="CI123" s="41">
        <f t="shared" si="1463"/>
        <v>0</v>
      </c>
      <c r="CJ123" s="41">
        <f t="shared" si="1463"/>
        <v>0</v>
      </c>
      <c r="CK123" s="41">
        <f t="shared" si="1463"/>
        <v>0</v>
      </c>
      <c r="CL123" s="41">
        <f t="shared" si="1463"/>
        <v>0</v>
      </c>
      <c r="CM123" s="41">
        <f t="shared" si="1463"/>
        <v>0</v>
      </c>
      <c r="CN123" s="41">
        <f t="shared" si="1463"/>
        <v>0</v>
      </c>
      <c r="CO123" s="41">
        <f t="shared" si="1463"/>
        <v>0</v>
      </c>
      <c r="CP123" s="41">
        <f t="shared" si="1463"/>
        <v>0</v>
      </c>
      <c r="CQ123" s="41">
        <f t="shared" si="1463"/>
        <v>0</v>
      </c>
      <c r="CR123" s="41">
        <f t="shared" si="1463"/>
        <v>0</v>
      </c>
      <c r="CS123" s="41">
        <f t="shared" si="1463"/>
        <v>0</v>
      </c>
      <c r="CT123" s="41">
        <f t="shared" si="1463"/>
        <v>0</v>
      </c>
      <c r="CU123" s="41">
        <f t="shared" si="1463"/>
        <v>0</v>
      </c>
      <c r="CV123" s="41">
        <f t="shared" si="1463"/>
        <v>0</v>
      </c>
      <c r="CW123" s="41">
        <f t="shared" si="1463"/>
        <v>0</v>
      </c>
      <c r="CX123" s="41">
        <f t="shared" si="1463"/>
        <v>0</v>
      </c>
      <c r="CY123" s="41">
        <f t="shared" si="1463"/>
        <v>0</v>
      </c>
      <c r="CZ123" s="41">
        <f t="shared" si="1463"/>
        <v>0</v>
      </c>
      <c r="DA123" s="41">
        <f t="shared" si="1463"/>
        <v>0</v>
      </c>
      <c r="DB123" s="41">
        <f t="shared" si="1463"/>
        <v>0</v>
      </c>
      <c r="DC123" s="41">
        <f t="shared" si="1463"/>
        <v>0</v>
      </c>
    </row>
    <row r="124" spans="2:107" x14ac:dyDescent="0.35">
      <c r="B124" s="40" t="s">
        <v>111</v>
      </c>
      <c r="H124" s="41">
        <f t="shared" ref="H124:AM124" si="1464">H$91</f>
        <v>0</v>
      </c>
      <c r="I124" s="41">
        <f t="shared" si="1464"/>
        <v>0</v>
      </c>
      <c r="J124" s="41">
        <f t="shared" si="1464"/>
        <v>8720358.8403320685</v>
      </c>
      <c r="K124" s="41">
        <f t="shared" si="1464"/>
        <v>0</v>
      </c>
      <c r="L124" s="41">
        <f t="shared" si="1464"/>
        <v>0</v>
      </c>
      <c r="M124" s="41">
        <f t="shared" si="1464"/>
        <v>0</v>
      </c>
      <c r="N124" s="41">
        <f t="shared" si="1464"/>
        <v>0</v>
      </c>
      <c r="O124" s="41">
        <f t="shared" si="1464"/>
        <v>0</v>
      </c>
      <c r="P124" s="41">
        <f t="shared" si="1464"/>
        <v>0</v>
      </c>
      <c r="Q124" s="41">
        <f t="shared" si="1464"/>
        <v>0</v>
      </c>
      <c r="R124" s="41">
        <f t="shared" si="1464"/>
        <v>0</v>
      </c>
      <c r="S124" s="41">
        <f t="shared" si="1464"/>
        <v>0</v>
      </c>
      <c r="T124" s="41">
        <f t="shared" si="1464"/>
        <v>0</v>
      </c>
      <c r="U124" s="41">
        <f t="shared" si="1464"/>
        <v>0</v>
      </c>
      <c r="V124" s="41">
        <f t="shared" si="1464"/>
        <v>0</v>
      </c>
      <c r="W124" s="41">
        <f t="shared" si="1464"/>
        <v>0</v>
      </c>
      <c r="X124" s="41">
        <f t="shared" si="1464"/>
        <v>0</v>
      </c>
      <c r="Y124" s="41">
        <f t="shared" si="1464"/>
        <v>0</v>
      </c>
      <c r="Z124" s="41">
        <f t="shared" si="1464"/>
        <v>0</v>
      </c>
      <c r="AA124" s="41">
        <f t="shared" si="1464"/>
        <v>0</v>
      </c>
      <c r="AB124" s="41">
        <f t="shared" si="1464"/>
        <v>0</v>
      </c>
      <c r="AC124" s="41">
        <f t="shared" si="1464"/>
        <v>0</v>
      </c>
      <c r="AD124" s="41">
        <f t="shared" si="1464"/>
        <v>0</v>
      </c>
      <c r="AE124" s="41">
        <f t="shared" si="1464"/>
        <v>0</v>
      </c>
      <c r="AF124" s="41">
        <f t="shared" si="1464"/>
        <v>0</v>
      </c>
      <c r="AG124" s="41">
        <f t="shared" si="1464"/>
        <v>0</v>
      </c>
      <c r="AH124" s="41">
        <f t="shared" si="1464"/>
        <v>0</v>
      </c>
      <c r="AI124" s="41">
        <f t="shared" si="1464"/>
        <v>0</v>
      </c>
      <c r="AJ124" s="41">
        <f t="shared" si="1464"/>
        <v>0</v>
      </c>
      <c r="AK124" s="41">
        <f t="shared" si="1464"/>
        <v>0</v>
      </c>
      <c r="AL124" s="41">
        <f t="shared" si="1464"/>
        <v>0</v>
      </c>
      <c r="AM124" s="41">
        <f t="shared" si="1464"/>
        <v>0</v>
      </c>
      <c r="AN124" s="41">
        <f t="shared" ref="AN124:BS124" si="1465">AN$91</f>
        <v>0</v>
      </c>
      <c r="AO124" s="41">
        <f t="shared" si="1465"/>
        <v>0</v>
      </c>
      <c r="AP124" s="41">
        <f t="shared" si="1465"/>
        <v>0</v>
      </c>
      <c r="AQ124" s="41">
        <f t="shared" si="1465"/>
        <v>0</v>
      </c>
      <c r="AR124" s="41">
        <f t="shared" si="1465"/>
        <v>0</v>
      </c>
      <c r="AS124" s="41">
        <f t="shared" si="1465"/>
        <v>0</v>
      </c>
      <c r="AT124" s="41">
        <f t="shared" si="1465"/>
        <v>0</v>
      </c>
      <c r="AU124" s="41">
        <f t="shared" si="1465"/>
        <v>0</v>
      </c>
      <c r="AV124" s="41">
        <f t="shared" si="1465"/>
        <v>0</v>
      </c>
      <c r="AW124" s="41">
        <f t="shared" si="1465"/>
        <v>0</v>
      </c>
      <c r="AX124" s="41">
        <f t="shared" si="1465"/>
        <v>0</v>
      </c>
      <c r="AY124" s="41">
        <f t="shared" si="1465"/>
        <v>0</v>
      </c>
      <c r="AZ124" s="41">
        <f t="shared" si="1465"/>
        <v>0</v>
      </c>
      <c r="BA124" s="41">
        <f t="shared" si="1465"/>
        <v>0</v>
      </c>
      <c r="BB124" s="41">
        <f t="shared" si="1465"/>
        <v>0</v>
      </c>
      <c r="BC124" s="41">
        <f t="shared" si="1465"/>
        <v>0</v>
      </c>
      <c r="BD124" s="41">
        <f t="shared" si="1465"/>
        <v>0</v>
      </c>
      <c r="BE124" s="41">
        <f t="shared" si="1465"/>
        <v>0</v>
      </c>
      <c r="BF124" s="41">
        <f t="shared" si="1465"/>
        <v>0</v>
      </c>
      <c r="BG124" s="41">
        <f t="shared" si="1465"/>
        <v>0</v>
      </c>
      <c r="BH124" s="41">
        <f t="shared" si="1465"/>
        <v>0</v>
      </c>
      <c r="BI124" s="41">
        <f t="shared" si="1465"/>
        <v>0</v>
      </c>
      <c r="BJ124" s="41">
        <f t="shared" si="1465"/>
        <v>0</v>
      </c>
      <c r="BK124" s="41">
        <f t="shared" si="1465"/>
        <v>0</v>
      </c>
      <c r="BL124" s="41">
        <f t="shared" si="1465"/>
        <v>0</v>
      </c>
      <c r="BM124" s="41">
        <f t="shared" si="1465"/>
        <v>0</v>
      </c>
      <c r="BN124" s="41">
        <f t="shared" si="1465"/>
        <v>0</v>
      </c>
      <c r="BO124" s="41">
        <f t="shared" si="1465"/>
        <v>0</v>
      </c>
      <c r="BP124" s="41">
        <f t="shared" si="1465"/>
        <v>0</v>
      </c>
      <c r="BQ124" s="41">
        <f t="shared" si="1465"/>
        <v>0</v>
      </c>
      <c r="BR124" s="41">
        <f t="shared" si="1465"/>
        <v>0</v>
      </c>
      <c r="BS124" s="41">
        <f t="shared" si="1465"/>
        <v>0</v>
      </c>
      <c r="BT124" s="41">
        <f t="shared" ref="BT124:DC124" si="1466">BT$91</f>
        <v>0</v>
      </c>
      <c r="BU124" s="41">
        <f t="shared" si="1466"/>
        <v>0</v>
      </c>
      <c r="BV124" s="41">
        <f t="shared" si="1466"/>
        <v>0</v>
      </c>
      <c r="BW124" s="41">
        <f t="shared" si="1466"/>
        <v>0</v>
      </c>
      <c r="BX124" s="41">
        <f t="shared" si="1466"/>
        <v>0</v>
      </c>
      <c r="BY124" s="41">
        <f t="shared" si="1466"/>
        <v>0</v>
      </c>
      <c r="BZ124" s="41">
        <f t="shared" si="1466"/>
        <v>0</v>
      </c>
      <c r="CA124" s="41">
        <f t="shared" si="1466"/>
        <v>0</v>
      </c>
      <c r="CB124" s="41">
        <f t="shared" si="1466"/>
        <v>0</v>
      </c>
      <c r="CC124" s="41">
        <f t="shared" si="1466"/>
        <v>0</v>
      </c>
      <c r="CD124" s="41">
        <f t="shared" si="1466"/>
        <v>0</v>
      </c>
      <c r="CE124" s="41">
        <f t="shared" si="1466"/>
        <v>0</v>
      </c>
      <c r="CF124" s="41">
        <f t="shared" si="1466"/>
        <v>0</v>
      </c>
      <c r="CG124" s="41">
        <f t="shared" si="1466"/>
        <v>0</v>
      </c>
      <c r="CH124" s="41">
        <f t="shared" si="1466"/>
        <v>0</v>
      </c>
      <c r="CI124" s="41">
        <f t="shared" si="1466"/>
        <v>0</v>
      </c>
      <c r="CJ124" s="41">
        <f t="shared" si="1466"/>
        <v>0</v>
      </c>
      <c r="CK124" s="41">
        <f t="shared" si="1466"/>
        <v>0</v>
      </c>
      <c r="CL124" s="41">
        <f t="shared" si="1466"/>
        <v>0</v>
      </c>
      <c r="CM124" s="41">
        <f t="shared" si="1466"/>
        <v>0</v>
      </c>
      <c r="CN124" s="41">
        <f t="shared" si="1466"/>
        <v>0</v>
      </c>
      <c r="CO124" s="41">
        <f t="shared" si="1466"/>
        <v>0</v>
      </c>
      <c r="CP124" s="41">
        <f t="shared" si="1466"/>
        <v>0</v>
      </c>
      <c r="CQ124" s="41">
        <f t="shared" si="1466"/>
        <v>0</v>
      </c>
      <c r="CR124" s="41">
        <f t="shared" si="1466"/>
        <v>0</v>
      </c>
      <c r="CS124" s="41">
        <f t="shared" si="1466"/>
        <v>0</v>
      </c>
      <c r="CT124" s="41">
        <f t="shared" si="1466"/>
        <v>0</v>
      </c>
      <c r="CU124" s="41">
        <f t="shared" si="1466"/>
        <v>0</v>
      </c>
      <c r="CV124" s="41">
        <f t="shared" si="1466"/>
        <v>0</v>
      </c>
      <c r="CW124" s="41">
        <f t="shared" si="1466"/>
        <v>0</v>
      </c>
      <c r="CX124" s="41">
        <f t="shared" si="1466"/>
        <v>0</v>
      </c>
      <c r="CY124" s="41">
        <f t="shared" si="1466"/>
        <v>0</v>
      </c>
      <c r="CZ124" s="41">
        <f t="shared" si="1466"/>
        <v>0</v>
      </c>
      <c r="DA124" s="41">
        <f t="shared" si="1466"/>
        <v>0</v>
      </c>
      <c r="DB124" s="41">
        <f t="shared" si="1466"/>
        <v>0</v>
      </c>
      <c r="DC124" s="41">
        <f t="shared" si="1466"/>
        <v>0</v>
      </c>
    </row>
    <row r="125" spans="2:107" x14ac:dyDescent="0.35">
      <c r="B125" s="40" t="s">
        <v>95</v>
      </c>
      <c r="H125" s="41">
        <f>-(H124/2)*Inflation_WACC_Taxes_Price!$C$28-MIN(H123,SUM(C124:$C124)*Inflation_WACC_Taxes_Price!$C$28)</f>
        <v>0</v>
      </c>
      <c r="I125" s="41">
        <f>-(I124/2)*Inflation_WACC_Taxes_Price!$C$28-MIN(I123,SUM($C124:H124)*Inflation_WACC_Taxes_Price!$C$28)</f>
        <v>0</v>
      </c>
      <c r="J125" s="41">
        <f>-(J124/2)*Inflation_WACC_Taxes_Price!$C$28-MIN(J123,SUM($C124:I124)*Inflation_WACC_Taxes_Price!$C$28)</f>
        <v>-96892.876003689656</v>
      </c>
      <c r="K125" s="41">
        <f>-(K124/2)*Inflation_WACC_Taxes_Price!$C$28-MIN(K123,SUM($C124:J124)*Inflation_WACC_Taxes_Price!$C$28)</f>
        <v>-193785.75200737931</v>
      </c>
      <c r="L125" s="41">
        <f>-(L124/2)*Inflation_WACC_Taxes_Price!$C$28-MIN(L123,SUM($C124:K124)*Inflation_WACC_Taxes_Price!$C$28)</f>
        <v>-193785.75200737931</v>
      </c>
      <c r="M125" s="41">
        <f>-(M124/2)*Inflation_WACC_Taxes_Price!$C$28-MIN(M123,SUM($C124:L124)*Inflation_WACC_Taxes_Price!$C$28)</f>
        <v>-193785.75200737931</v>
      </c>
      <c r="N125" s="41">
        <f>-(N124/2)*Inflation_WACC_Taxes_Price!$C$28-MIN(N123,SUM($C124:M124)*Inflation_WACC_Taxes_Price!$C$28)</f>
        <v>-193785.75200737931</v>
      </c>
      <c r="O125" s="41">
        <f>-(O124/2)*Inflation_WACC_Taxes_Price!$C$28-MIN(O123,SUM($C124:N124)*Inflation_WACC_Taxes_Price!$C$28)</f>
        <v>-193785.75200737931</v>
      </c>
      <c r="P125" s="41">
        <f>-(P124/2)*Inflation_WACC_Taxes_Price!$C$28-MIN(P123,SUM($C124:O124)*Inflation_WACC_Taxes_Price!$C$28)</f>
        <v>-193785.75200737931</v>
      </c>
      <c r="Q125" s="41">
        <f>-(Q124/2)*Inflation_WACC_Taxes_Price!$C$28-MIN(Q123,SUM($C124:P124)*Inflation_WACC_Taxes_Price!$C$28)</f>
        <v>-193785.75200737931</v>
      </c>
      <c r="R125" s="41">
        <f>-(R124/2)*Inflation_WACC_Taxes_Price!$C$28-MIN(R123,SUM($C124:Q124)*Inflation_WACC_Taxes_Price!$C$28)</f>
        <v>-193785.75200737931</v>
      </c>
      <c r="S125" s="41">
        <f>-(S124/2)*Inflation_WACC_Taxes_Price!$C$28-MIN(S123,SUM($C124:R124)*Inflation_WACC_Taxes_Price!$C$28)</f>
        <v>-193785.75200737931</v>
      </c>
      <c r="T125" s="41">
        <f>-(T124/2)*Inflation_WACC_Taxes_Price!$C$28-MIN(T123,SUM($C124:S124)*Inflation_WACC_Taxes_Price!$C$28)</f>
        <v>-193785.75200737931</v>
      </c>
      <c r="U125" s="41">
        <f>-(U124/2)*Inflation_WACC_Taxes_Price!$C$28-MIN(U123,SUM($C124:T124)*Inflation_WACC_Taxes_Price!$C$28)</f>
        <v>-193785.75200737931</v>
      </c>
      <c r="V125" s="41">
        <f>-(V124/2)*Inflation_WACC_Taxes_Price!$C$28-MIN(V123,SUM($C124:U124)*Inflation_WACC_Taxes_Price!$C$28)</f>
        <v>-193785.75200737931</v>
      </c>
      <c r="W125" s="41">
        <f>-(W124/2)*Inflation_WACC_Taxes_Price!$C$28-MIN(W123,SUM($C124:V124)*Inflation_WACC_Taxes_Price!$C$28)</f>
        <v>-193785.75200737931</v>
      </c>
      <c r="X125" s="41">
        <f>-(X124/2)*Inflation_WACC_Taxes_Price!$C$28-MIN(X123,SUM($C124:W124)*Inflation_WACC_Taxes_Price!$C$28)</f>
        <v>-193785.75200737931</v>
      </c>
      <c r="Y125" s="41">
        <f>-(Y124/2)*Inflation_WACC_Taxes_Price!$C$28-MIN(Y123,SUM($C124:X124)*Inflation_WACC_Taxes_Price!$C$28)</f>
        <v>-193785.75200737931</v>
      </c>
      <c r="Z125" s="41">
        <f>-(Z124/2)*Inflation_WACC_Taxes_Price!$C$28-MIN(Z123,SUM($C124:Y124)*Inflation_WACC_Taxes_Price!$C$28)</f>
        <v>-193785.75200737931</v>
      </c>
      <c r="AA125" s="41">
        <f>-(AA124/2)*Inflation_WACC_Taxes_Price!$C$28-MIN(AA123,SUM($C124:Z124)*Inflation_WACC_Taxes_Price!$C$28)</f>
        <v>-193785.75200737931</v>
      </c>
      <c r="AB125" s="41">
        <f>-(AB124/2)*Inflation_WACC_Taxes_Price!$C$28-MIN(AB123,SUM($C124:AA124)*Inflation_WACC_Taxes_Price!$C$28)</f>
        <v>-193785.75200737931</v>
      </c>
      <c r="AC125" s="41">
        <f>-(AC124/2)*Inflation_WACC_Taxes_Price!$C$28-MIN(AC123,SUM($C124:AB124)*Inflation_WACC_Taxes_Price!$C$28)</f>
        <v>-193785.75200737931</v>
      </c>
      <c r="AD125" s="41">
        <f>-(AD124/2)*Inflation_WACC_Taxes_Price!$C$28-MIN(AD123,SUM($C124:AC124)*Inflation_WACC_Taxes_Price!$C$28)</f>
        <v>-193785.75200737931</v>
      </c>
      <c r="AE125" s="41">
        <f>-(AE124/2)*Inflation_WACC_Taxes_Price!$C$28-MIN(AE123,SUM($C124:AD124)*Inflation_WACC_Taxes_Price!$C$28)</f>
        <v>-193785.75200737931</v>
      </c>
      <c r="AF125" s="41">
        <f>-(AF124/2)*Inflation_WACC_Taxes_Price!$C$28-MIN(AF123,SUM($C124:AE124)*Inflation_WACC_Taxes_Price!$C$28)</f>
        <v>-193785.75200737931</v>
      </c>
      <c r="AG125" s="41">
        <f>-(AG124/2)*Inflation_WACC_Taxes_Price!$C$28-MIN(AG123,SUM($C124:AF124)*Inflation_WACC_Taxes_Price!$C$28)</f>
        <v>-193785.75200737931</v>
      </c>
      <c r="AH125" s="41">
        <f>-(AH124/2)*Inflation_WACC_Taxes_Price!$C$28-MIN(AH123,SUM($C124:AG124)*Inflation_WACC_Taxes_Price!$C$28)</f>
        <v>-193785.75200737931</v>
      </c>
      <c r="AI125" s="41">
        <f>-(AI124/2)*Inflation_WACC_Taxes_Price!$C$28-MIN(AI123,SUM($C124:AH124)*Inflation_WACC_Taxes_Price!$C$28)</f>
        <v>-193785.75200737931</v>
      </c>
      <c r="AJ125" s="41">
        <f>-(AJ124/2)*Inflation_WACC_Taxes_Price!$C$28-MIN(AJ123,SUM($C124:AI124)*Inflation_WACC_Taxes_Price!$C$28)</f>
        <v>-193785.75200737931</v>
      </c>
      <c r="AK125" s="41">
        <f>-(AK124/2)*Inflation_WACC_Taxes_Price!$C$28-MIN(AK123,SUM($C124:AJ124)*Inflation_WACC_Taxes_Price!$C$28)</f>
        <v>-193785.75200737931</v>
      </c>
      <c r="AL125" s="41">
        <f>-(AL124/2)*Inflation_WACC_Taxes_Price!$C$28-MIN(AL123,SUM($C124:AK124)*Inflation_WACC_Taxes_Price!$C$28)</f>
        <v>-193785.75200737931</v>
      </c>
      <c r="AM125" s="41">
        <f>-(AM124/2)*Inflation_WACC_Taxes_Price!$C$28-MIN(AM123,SUM($C124:AL124)*Inflation_WACC_Taxes_Price!$C$28)</f>
        <v>-193785.75200737931</v>
      </c>
      <c r="AN125" s="41">
        <f>-(AN124/2)*Inflation_WACC_Taxes_Price!$C$28-MIN(AN123,SUM($C124:AM124)*Inflation_WACC_Taxes_Price!$C$28)</f>
        <v>-193785.75200737931</v>
      </c>
      <c r="AO125" s="41">
        <f>-(AO124/2)*Inflation_WACC_Taxes_Price!$C$28-MIN(AO123,SUM($C124:AN124)*Inflation_WACC_Taxes_Price!$C$28)</f>
        <v>-193785.75200737931</v>
      </c>
      <c r="AP125" s="41">
        <f>-(AP124/2)*Inflation_WACC_Taxes_Price!$C$28-MIN(AP123,SUM($C124:AO124)*Inflation_WACC_Taxes_Price!$C$28)</f>
        <v>-193785.75200737931</v>
      </c>
      <c r="AQ125" s="41">
        <f>-(AQ124/2)*Inflation_WACC_Taxes_Price!$C$28-MIN(AQ123,SUM($C124:AP124)*Inflation_WACC_Taxes_Price!$C$28)</f>
        <v>-193785.75200737931</v>
      </c>
      <c r="AR125" s="41">
        <f>-(AR124/2)*Inflation_WACC_Taxes_Price!$C$28-MIN(AR123,SUM($C124:AQ124)*Inflation_WACC_Taxes_Price!$C$28)</f>
        <v>-193785.75200737931</v>
      </c>
      <c r="AS125" s="41">
        <f>-(AS124/2)*Inflation_WACC_Taxes_Price!$C$28-MIN(AS123,SUM($C124:AR124)*Inflation_WACC_Taxes_Price!$C$28)</f>
        <v>-193785.75200737931</v>
      </c>
      <c r="AT125" s="41">
        <f>-(AT124/2)*Inflation_WACC_Taxes_Price!$C$28-MIN(AT123,SUM($C124:AS124)*Inflation_WACC_Taxes_Price!$C$28)</f>
        <v>-193785.75200737931</v>
      </c>
      <c r="AU125" s="41">
        <f>-(AU124/2)*Inflation_WACC_Taxes_Price!$C$28-MIN(AU123,SUM($C124:AT124)*Inflation_WACC_Taxes_Price!$C$28)</f>
        <v>-193785.75200737931</v>
      </c>
      <c r="AV125" s="41">
        <f>-(AV124/2)*Inflation_WACC_Taxes_Price!$C$28-MIN(AV123,SUM($C124:AU124)*Inflation_WACC_Taxes_Price!$C$28)</f>
        <v>-193785.75200737931</v>
      </c>
      <c r="AW125" s="41">
        <f>-(AW124/2)*Inflation_WACC_Taxes_Price!$C$28-MIN(AW123,SUM($C124:AV124)*Inflation_WACC_Taxes_Price!$C$28)</f>
        <v>-193785.75200737931</v>
      </c>
      <c r="AX125" s="41">
        <f>-(AX124/2)*Inflation_WACC_Taxes_Price!$C$28-MIN(AX123,SUM($C124:AW124)*Inflation_WACC_Taxes_Price!$C$28)</f>
        <v>-193785.75200737931</v>
      </c>
      <c r="AY125" s="41">
        <f>-(AY124/2)*Inflation_WACC_Taxes_Price!$C$28-MIN(AY123,SUM($C124:AX124)*Inflation_WACC_Taxes_Price!$C$28)</f>
        <v>-193785.75200737931</v>
      </c>
      <c r="AZ125" s="41">
        <f>-(AZ124/2)*Inflation_WACC_Taxes_Price!$C$28-MIN(AZ123,SUM($C124:AY124)*Inflation_WACC_Taxes_Price!$C$28)</f>
        <v>-193785.75200737931</v>
      </c>
      <c r="BA125" s="41">
        <f>-(BA124/2)*Inflation_WACC_Taxes_Price!$C$28-MIN(BA123,SUM($C124:AZ124)*Inflation_WACC_Taxes_Price!$C$28)</f>
        <v>-193785.75200737931</v>
      </c>
      <c r="BB125" s="41">
        <f>-(BB124/2)*Inflation_WACC_Taxes_Price!$C$28-MIN(BB123,SUM($C124:BA124)*Inflation_WACC_Taxes_Price!$C$28)</f>
        <v>-193785.75200737931</v>
      </c>
      <c r="BC125" s="41">
        <f>-(BC124/2)*Inflation_WACC_Taxes_Price!$C$28-MIN(BC123,SUM($C124:BB124)*Inflation_WACC_Taxes_Price!$C$28)</f>
        <v>-96892.876003692276</v>
      </c>
      <c r="BD125" s="41">
        <f>-(BD124/2)*Inflation_WACC_Taxes_Price!$C$28-MIN(BD123,SUM($C124:BC124)*Inflation_WACC_Taxes_Price!$C$28)</f>
        <v>0</v>
      </c>
      <c r="BE125" s="41">
        <f>-(BE124/2)*Inflation_WACC_Taxes_Price!$C$28-MIN(BE123,SUM($C124:BD124)*Inflation_WACC_Taxes_Price!$C$28)</f>
        <v>0</v>
      </c>
      <c r="BF125" s="41">
        <f>-(BF124/2)*Inflation_WACC_Taxes_Price!$C$28-MIN(BF123,SUM($C124:BE124)*Inflation_WACC_Taxes_Price!$C$28)</f>
        <v>0</v>
      </c>
      <c r="BG125" s="41">
        <f>-(BG124/2)*Inflation_WACC_Taxes_Price!$C$28-MIN(BG123,SUM($C124:BF124)*Inflation_WACC_Taxes_Price!$C$28)</f>
        <v>0</v>
      </c>
      <c r="BH125" s="41">
        <f>-(BH124/2)*Inflation_WACC_Taxes_Price!$C$28-MIN(BH123,SUM($C124:BG124)*Inflation_WACC_Taxes_Price!$C$28)</f>
        <v>0</v>
      </c>
      <c r="BI125" s="41">
        <f>-(BI124/2)*Inflation_WACC_Taxes_Price!$C$28-MIN(BI123,SUM($C124:BH124)*Inflation_WACC_Taxes_Price!$C$28)</f>
        <v>0</v>
      </c>
      <c r="BJ125" s="41">
        <f>-(BJ124/2)*Inflation_WACC_Taxes_Price!$C$28-MIN(BJ123,SUM($C124:BI124)*Inflation_WACC_Taxes_Price!$C$28)</f>
        <v>0</v>
      </c>
      <c r="BK125" s="41">
        <f>-(BK124/2)*Inflation_WACC_Taxes_Price!$C$28-MIN(BK123,SUM($C124:BJ124)*Inflation_WACC_Taxes_Price!$C$28)</f>
        <v>0</v>
      </c>
      <c r="BL125" s="41">
        <f>-(BL124/2)*Inflation_WACC_Taxes_Price!$C$28-MIN(BL123,SUM($C124:BK124)*Inflation_WACC_Taxes_Price!$C$28)</f>
        <v>0</v>
      </c>
      <c r="BM125" s="41">
        <f>-(BM124/2)*Inflation_WACC_Taxes_Price!$C$28-MIN(BM123,SUM($C124:BL124)*Inflation_WACC_Taxes_Price!$C$28)</f>
        <v>0</v>
      </c>
      <c r="BN125" s="41">
        <f>-(BN124/2)*Inflation_WACC_Taxes_Price!$C$28-MIN(BN123,SUM($C124:BM124)*Inflation_WACC_Taxes_Price!$C$28)</f>
        <v>0</v>
      </c>
      <c r="BO125" s="41">
        <f>-(BO124/2)*Inflation_WACC_Taxes_Price!$C$28-MIN(BO123,SUM($C124:BN124)*Inflation_WACC_Taxes_Price!$C$28)</f>
        <v>0</v>
      </c>
      <c r="BP125" s="41">
        <f>-(BP124/2)*Inflation_WACC_Taxes_Price!$C$28-MIN(BP123,SUM($C124:BO124)*Inflation_WACC_Taxes_Price!$C$28)</f>
        <v>0</v>
      </c>
      <c r="BQ125" s="41">
        <f>-(BQ124/2)*Inflation_WACC_Taxes_Price!$C$28-MIN(BQ123,SUM($C124:BP124)*Inflation_WACC_Taxes_Price!$C$28)</f>
        <v>0</v>
      </c>
      <c r="BR125" s="41">
        <f>-(BR124/2)*Inflation_WACC_Taxes_Price!$C$28-MIN(BR123,SUM($C124:BQ124)*Inflation_WACC_Taxes_Price!$C$28)</f>
        <v>0</v>
      </c>
      <c r="BS125" s="41">
        <f>-(BS124/2)*Inflation_WACC_Taxes_Price!$C$28-MIN(BS123,SUM($C124:BR124)*Inflation_WACC_Taxes_Price!$C$28)</f>
        <v>0</v>
      </c>
      <c r="BT125" s="41">
        <f>-(BT124/2)*Inflation_WACC_Taxes_Price!$C$28-MIN(BT123,SUM($C124:BS124)*Inflation_WACC_Taxes_Price!$C$28)</f>
        <v>0</v>
      </c>
      <c r="BU125" s="41">
        <f>-(BU124/2)*Inflation_WACC_Taxes_Price!$C$28-MIN(BU123,SUM($C124:BT124)*Inflation_WACC_Taxes_Price!$C$28)</f>
        <v>0</v>
      </c>
      <c r="BV125" s="41">
        <f>-(BV124/2)*Inflation_WACC_Taxes_Price!$C$28-MIN(BV123,SUM($C124:BU124)*Inflation_WACC_Taxes_Price!$C$28)</f>
        <v>0</v>
      </c>
      <c r="BW125" s="41">
        <f>-(BW124/2)*Inflation_WACC_Taxes_Price!$C$28-MIN(BW123,SUM($C124:BV124)*Inflation_WACC_Taxes_Price!$C$28)</f>
        <v>0</v>
      </c>
      <c r="BX125" s="41">
        <f>-(BX124/2)*Inflation_WACC_Taxes_Price!$C$28-MIN(BX123,SUM($C124:BW124)*Inflation_WACC_Taxes_Price!$C$28)</f>
        <v>0</v>
      </c>
      <c r="BY125" s="41">
        <f>-(BY124/2)*Inflation_WACC_Taxes_Price!$C$28-MIN(BY123,SUM($C124:BX124)*Inflation_WACC_Taxes_Price!$C$28)</f>
        <v>0</v>
      </c>
      <c r="BZ125" s="41">
        <f>-(BZ124/2)*Inflation_WACC_Taxes_Price!$C$28-MIN(BZ123,SUM($C124:BY124)*Inflation_WACC_Taxes_Price!$C$28)</f>
        <v>0</v>
      </c>
      <c r="CA125" s="41">
        <f>-(CA124/2)*Inflation_WACC_Taxes_Price!$C$28-MIN(CA123,SUM($C124:BZ124)*Inflation_WACC_Taxes_Price!$C$28)</f>
        <v>0</v>
      </c>
      <c r="CB125" s="41">
        <f>-(CB124/2)*Inflation_WACC_Taxes_Price!$C$28-MIN(CB123,SUM($C124:CA124)*Inflation_WACC_Taxes_Price!$C$28)</f>
        <v>0</v>
      </c>
      <c r="CC125" s="41">
        <f>-(CC124/2)*Inflation_WACC_Taxes_Price!$C$28-MIN(CC123,SUM($C124:CB124)*Inflation_WACC_Taxes_Price!$C$28)</f>
        <v>0</v>
      </c>
      <c r="CD125" s="41">
        <f>-(CD124/2)*Inflation_WACC_Taxes_Price!$C$28-MIN(CD123,SUM($C124:CC124)*Inflation_WACC_Taxes_Price!$C$28)</f>
        <v>0</v>
      </c>
      <c r="CE125" s="41">
        <f>-(CE124/2)*Inflation_WACC_Taxes_Price!$C$28-MIN(CE123,SUM($C124:CD124)*Inflation_WACC_Taxes_Price!$C$28)</f>
        <v>0</v>
      </c>
      <c r="CF125" s="41">
        <f>-(CF124/2)*Inflation_WACC_Taxes_Price!$C$28-MIN(CF123,SUM($C124:CE124)*Inflation_WACC_Taxes_Price!$C$28)</f>
        <v>0</v>
      </c>
      <c r="CG125" s="41">
        <f>-(CG124/2)*Inflation_WACC_Taxes_Price!$C$28-MIN(CG123,SUM($C124:CF124)*Inflation_WACC_Taxes_Price!$C$28)</f>
        <v>0</v>
      </c>
      <c r="CH125" s="41">
        <f>-(CH124/2)*Inflation_WACC_Taxes_Price!$C$28-MIN(CH123,SUM($C124:CG124)*Inflation_WACC_Taxes_Price!$C$28)</f>
        <v>0</v>
      </c>
      <c r="CI125" s="41">
        <f>-(CI124/2)*Inflation_WACC_Taxes_Price!$C$28-MIN(CI123,SUM($C124:CH124)*Inflation_WACC_Taxes_Price!$C$28)</f>
        <v>0</v>
      </c>
      <c r="CJ125" s="41">
        <f>-(CJ124/2)*Inflation_WACC_Taxes_Price!$C$28-MIN(CJ123,SUM($C124:CI124)*Inflation_WACC_Taxes_Price!$C$28)</f>
        <v>0</v>
      </c>
      <c r="CK125" s="41">
        <f>-(CK124/2)*Inflation_WACC_Taxes_Price!$C$28-MIN(CK123,SUM($C124:CJ124)*Inflation_WACC_Taxes_Price!$C$28)</f>
        <v>0</v>
      </c>
      <c r="CL125" s="41">
        <f>-(CL124/2)*Inflation_WACC_Taxes_Price!$C$28-MIN(CL123,SUM($C124:CK124)*Inflation_WACC_Taxes_Price!$C$28)</f>
        <v>0</v>
      </c>
      <c r="CM125" s="41">
        <f>-(CM124/2)*Inflation_WACC_Taxes_Price!$C$28-MIN(CM123,SUM($C124:CL124)*Inflation_WACC_Taxes_Price!$C$28)</f>
        <v>0</v>
      </c>
      <c r="CN125" s="41">
        <f>-(CN124/2)*Inflation_WACC_Taxes_Price!$C$28-MIN(CN123,SUM($C124:CM124)*Inflation_WACC_Taxes_Price!$C$28)</f>
        <v>0</v>
      </c>
      <c r="CO125" s="41">
        <f>-(CO124/2)*Inflation_WACC_Taxes_Price!$C$28-MIN(CO123,SUM($C124:CN124)*Inflation_WACC_Taxes_Price!$C$28)</f>
        <v>0</v>
      </c>
      <c r="CP125" s="41">
        <f>-(CP124/2)*Inflation_WACC_Taxes_Price!$C$28-MIN(CP123,SUM($C124:CO124)*Inflation_WACC_Taxes_Price!$C$28)</f>
        <v>0</v>
      </c>
      <c r="CQ125" s="41">
        <f>-(CQ124/2)*Inflation_WACC_Taxes_Price!$C$28-MIN(CQ123,SUM($C124:CP124)*Inflation_WACC_Taxes_Price!$C$28)</f>
        <v>0</v>
      </c>
      <c r="CR125" s="41">
        <f>-(CR124/2)*Inflation_WACC_Taxes_Price!$C$28-MIN(CR123,SUM($C124:CQ124)*Inflation_WACC_Taxes_Price!$C$28)</f>
        <v>0</v>
      </c>
      <c r="CS125" s="41">
        <f>-(CS124/2)*Inflation_WACC_Taxes_Price!$C$28-MIN(CS123,SUM($C124:CR124)*Inflation_WACC_Taxes_Price!$C$28)</f>
        <v>0</v>
      </c>
      <c r="CT125" s="41">
        <f>-(CT124/2)*Inflation_WACC_Taxes_Price!$C$28-MIN(CT123,SUM($C124:CS124)*Inflation_WACC_Taxes_Price!$C$28)</f>
        <v>0</v>
      </c>
      <c r="CU125" s="41">
        <f>-(CU124/2)*Inflation_WACC_Taxes_Price!$C$28-MIN(CU123,SUM($C124:CT124)*Inflation_WACC_Taxes_Price!$C$28)</f>
        <v>0</v>
      </c>
      <c r="CV125" s="41">
        <f>-(CV124/2)*Inflation_WACC_Taxes_Price!$C$28-MIN(CV123,SUM($C124:CU124)*Inflation_WACC_Taxes_Price!$C$28)</f>
        <v>0</v>
      </c>
      <c r="CW125" s="41">
        <f>-(CW124/2)*Inflation_WACC_Taxes_Price!$C$28-MIN(CW123,SUM($C124:CV124)*Inflation_WACC_Taxes_Price!$C$28)</f>
        <v>0</v>
      </c>
      <c r="CX125" s="41">
        <f>-(CX124/2)*Inflation_WACC_Taxes_Price!$C$28-MIN(CX123,SUM($C124:CW124)*Inflation_WACC_Taxes_Price!$C$28)</f>
        <v>0</v>
      </c>
      <c r="CY125" s="41">
        <f>-(CY124/2)*Inflation_WACC_Taxes_Price!$C$28-MIN(CY123,SUM($C124:CX124)*Inflation_WACC_Taxes_Price!$C$28)</f>
        <v>0</v>
      </c>
      <c r="CZ125" s="41">
        <f>-(CZ124/2)*Inflation_WACC_Taxes_Price!$C$28-MIN(CZ123,SUM($C124:CY124)*Inflation_WACC_Taxes_Price!$C$28)</f>
        <v>0</v>
      </c>
      <c r="DA125" s="41">
        <f>-(DA124/2)*Inflation_WACC_Taxes_Price!$C$28-MIN(DA123,SUM($C124:CZ124)*Inflation_WACC_Taxes_Price!$C$28)</f>
        <v>0</v>
      </c>
      <c r="DB125" s="41">
        <f>-(DB124/2)*Inflation_WACC_Taxes_Price!$C$28-MIN(DB123,SUM($C124:DA124)*Inflation_WACC_Taxes_Price!$C$28)</f>
        <v>0</v>
      </c>
      <c r="DC125" s="41">
        <f>-(DC124/2)*Inflation_WACC_Taxes_Price!$C$28-MIN(DC123,SUM($C124:DB124)*Inflation_WACC_Taxes_Price!$C$28)</f>
        <v>0</v>
      </c>
    </row>
    <row r="126" spans="2:107" x14ac:dyDescent="0.35">
      <c r="B126" s="40" t="s">
        <v>107</v>
      </c>
      <c r="H126" s="41">
        <f>H123+H124+H125</f>
        <v>0</v>
      </c>
      <c r="I126" s="41">
        <f>I123+I124+I125</f>
        <v>0</v>
      </c>
      <c r="J126" s="41">
        <f t="shared" ref="J126" si="1467">J123+J124+J125</f>
        <v>8623465.9643283784</v>
      </c>
      <c r="K126" s="41">
        <f t="shared" ref="K126" si="1468">K123+K124+K125</f>
        <v>8429680.2123209983</v>
      </c>
      <c r="L126" s="41">
        <f t="shared" ref="L126" si="1469">L123+L124+L125</f>
        <v>8235894.4603136191</v>
      </c>
      <c r="M126" s="41">
        <f t="shared" ref="M126" si="1470">M123+M124+M125</f>
        <v>8042108.7083062399</v>
      </c>
      <c r="N126" s="41">
        <f t="shared" ref="N126" si="1471">N123+N124+N125</f>
        <v>7848322.9562988607</v>
      </c>
      <c r="O126" s="41">
        <f t="shared" ref="O126" si="1472">O123+O124+O125</f>
        <v>7654537.2042914815</v>
      </c>
      <c r="P126" s="41">
        <f t="shared" ref="P126" si="1473">P123+P124+P125</f>
        <v>7460751.4522841023</v>
      </c>
      <c r="Q126" s="41">
        <f t="shared" ref="Q126" si="1474">Q123+Q124+Q125</f>
        <v>7266965.7002767231</v>
      </c>
      <c r="R126" s="41">
        <f t="shared" ref="R126" si="1475">R123+R124+R125</f>
        <v>7073179.9482693439</v>
      </c>
      <c r="S126" s="41">
        <f t="shared" ref="S126" si="1476">S123+S124+S125</f>
        <v>6879394.1962619647</v>
      </c>
      <c r="T126" s="41">
        <f t="shared" ref="T126" si="1477">T123+T124+T125</f>
        <v>6685608.4442545855</v>
      </c>
      <c r="U126" s="41">
        <f t="shared" ref="U126" si="1478">U123+U124+U125</f>
        <v>6491822.6922472063</v>
      </c>
      <c r="V126" s="41">
        <f t="shared" ref="V126" si="1479">V123+V124+V125</f>
        <v>6298036.9402398271</v>
      </c>
      <c r="W126" s="41">
        <f t="shared" ref="W126" si="1480">W123+W124+W125</f>
        <v>6104251.188232448</v>
      </c>
      <c r="X126" s="41">
        <f t="shared" ref="X126" si="1481">X123+X124+X125</f>
        <v>5910465.4362250688</v>
      </c>
      <c r="Y126" s="41">
        <f t="shared" ref="Y126" si="1482">Y123+Y124+Y125</f>
        <v>5716679.6842176896</v>
      </c>
      <c r="Z126" s="41">
        <f t="shared" ref="Z126" si="1483">Z123+Z124+Z125</f>
        <v>5522893.9322103104</v>
      </c>
      <c r="AA126" s="41">
        <f t="shared" ref="AA126" si="1484">AA123+AA124+AA125</f>
        <v>5329108.1802029312</v>
      </c>
      <c r="AB126" s="41">
        <f t="shared" ref="AB126" si="1485">AB123+AB124+AB125</f>
        <v>5135322.428195552</v>
      </c>
      <c r="AC126" s="41">
        <f t="shared" ref="AC126" si="1486">AC123+AC124+AC125</f>
        <v>4941536.6761881728</v>
      </c>
      <c r="AD126" s="41">
        <f t="shared" ref="AD126" si="1487">AD123+AD124+AD125</f>
        <v>4747750.9241807936</v>
      </c>
      <c r="AE126" s="41">
        <f t="shared" ref="AE126" si="1488">AE123+AE124+AE125</f>
        <v>4553965.1721734144</v>
      </c>
      <c r="AF126" s="41">
        <f t="shared" ref="AF126" si="1489">AF123+AF124+AF125</f>
        <v>4360179.4201660352</v>
      </c>
      <c r="AG126" s="41">
        <f t="shared" ref="AG126" si="1490">AG123+AG124+AG125</f>
        <v>4166393.668158656</v>
      </c>
      <c r="AH126" s="41">
        <f t="shared" ref="AH126" si="1491">AH123+AH124+AH125</f>
        <v>3972607.9161512768</v>
      </c>
      <c r="AI126" s="41">
        <f t="shared" ref="AI126" si="1492">AI123+AI124+AI125</f>
        <v>3778822.1641438976</v>
      </c>
      <c r="AJ126" s="41">
        <f t="shared" ref="AJ126" si="1493">AJ123+AJ124+AJ125</f>
        <v>3585036.4121365184</v>
      </c>
      <c r="AK126" s="41">
        <f t="shared" ref="AK126" si="1494">AK123+AK124+AK125</f>
        <v>3391250.6601291392</v>
      </c>
      <c r="AL126" s="41">
        <f t="shared" ref="AL126" si="1495">AL123+AL124+AL125</f>
        <v>3197464.90812176</v>
      </c>
      <c r="AM126" s="41">
        <f t="shared" ref="AM126" si="1496">AM123+AM124+AM125</f>
        <v>3003679.1561143808</v>
      </c>
      <c r="AN126" s="41">
        <f t="shared" ref="AN126" si="1497">AN123+AN124+AN125</f>
        <v>2809893.4041070016</v>
      </c>
      <c r="AO126" s="41">
        <f t="shared" ref="AO126" si="1498">AO123+AO124+AO125</f>
        <v>2616107.6520996224</v>
      </c>
      <c r="AP126" s="41">
        <f t="shared" ref="AP126" si="1499">AP123+AP124+AP125</f>
        <v>2422321.9000922432</v>
      </c>
      <c r="AQ126" s="41">
        <f t="shared" ref="AQ126" si="1500">AQ123+AQ124+AQ125</f>
        <v>2228536.148084864</v>
      </c>
      <c r="AR126" s="41">
        <f t="shared" ref="AR126" si="1501">AR123+AR124+AR125</f>
        <v>2034750.3960774848</v>
      </c>
      <c r="AS126" s="41">
        <f t="shared" ref="AS126" si="1502">AS123+AS124+AS125</f>
        <v>1840964.6440701056</v>
      </c>
      <c r="AT126" s="41">
        <f t="shared" ref="AT126" si="1503">AT123+AT124+AT125</f>
        <v>1647178.8920627264</v>
      </c>
      <c r="AU126" s="41">
        <f t="shared" ref="AU126" si="1504">AU123+AU124+AU125</f>
        <v>1453393.1400553472</v>
      </c>
      <c r="AV126" s="41">
        <f t="shared" ref="AV126" si="1505">AV123+AV124+AV125</f>
        <v>1259607.388047968</v>
      </c>
      <c r="AW126" s="41">
        <f t="shared" ref="AW126" si="1506">AW123+AW124+AW125</f>
        <v>1065821.6360405888</v>
      </c>
      <c r="AX126" s="41">
        <f t="shared" ref="AX126" si="1507">AX123+AX124+AX125</f>
        <v>872035.88403320953</v>
      </c>
      <c r="AY126" s="41">
        <f t="shared" ref="AY126" si="1508">AY123+AY124+AY125</f>
        <v>678250.13202583021</v>
      </c>
      <c r="AZ126" s="41">
        <f t="shared" ref="AZ126" si="1509">AZ123+AZ124+AZ125</f>
        <v>484464.3800184509</v>
      </c>
      <c r="BA126" s="41">
        <f t="shared" ref="BA126" si="1510">BA123+BA124+BA125</f>
        <v>290678.62801107159</v>
      </c>
      <c r="BB126" s="41">
        <f t="shared" ref="BB126" si="1511">BB123+BB124+BB125</f>
        <v>96892.876003692276</v>
      </c>
      <c r="BC126" s="41">
        <f t="shared" ref="BC126" si="1512">BC123+BC124+BC125</f>
        <v>0</v>
      </c>
      <c r="BD126" s="41">
        <f t="shared" ref="BD126" si="1513">BD123+BD124+BD125</f>
        <v>0</v>
      </c>
      <c r="BE126" s="41">
        <f t="shared" ref="BE126" si="1514">BE123+BE124+BE125</f>
        <v>0</v>
      </c>
      <c r="BF126" s="41">
        <f t="shared" ref="BF126" si="1515">BF123+BF124+BF125</f>
        <v>0</v>
      </c>
      <c r="BG126" s="41">
        <f t="shared" ref="BG126" si="1516">BG123+BG124+BG125</f>
        <v>0</v>
      </c>
      <c r="BH126" s="41">
        <f t="shared" ref="BH126" si="1517">BH123+BH124+BH125</f>
        <v>0</v>
      </c>
      <c r="BI126" s="41">
        <f t="shared" ref="BI126" si="1518">BI123+BI124+BI125</f>
        <v>0</v>
      </c>
      <c r="BJ126" s="41">
        <f t="shared" ref="BJ126" si="1519">BJ123+BJ124+BJ125</f>
        <v>0</v>
      </c>
      <c r="BK126" s="41">
        <f t="shared" ref="BK126" si="1520">BK123+BK124+BK125</f>
        <v>0</v>
      </c>
      <c r="BL126" s="41">
        <f t="shared" ref="BL126" si="1521">BL123+BL124+BL125</f>
        <v>0</v>
      </c>
      <c r="BM126" s="41">
        <f t="shared" ref="BM126" si="1522">BM123+BM124+BM125</f>
        <v>0</v>
      </c>
      <c r="BN126" s="41">
        <f t="shared" ref="BN126" si="1523">BN123+BN124+BN125</f>
        <v>0</v>
      </c>
      <c r="BO126" s="41">
        <f t="shared" ref="BO126" si="1524">BO123+BO124+BO125</f>
        <v>0</v>
      </c>
      <c r="BP126" s="41">
        <f t="shared" ref="BP126" si="1525">BP123+BP124+BP125</f>
        <v>0</v>
      </c>
      <c r="BQ126" s="41">
        <f t="shared" ref="BQ126" si="1526">BQ123+BQ124+BQ125</f>
        <v>0</v>
      </c>
      <c r="BR126" s="41">
        <f t="shared" ref="BR126" si="1527">BR123+BR124+BR125</f>
        <v>0</v>
      </c>
      <c r="BS126" s="41">
        <f t="shared" ref="BS126" si="1528">BS123+BS124+BS125</f>
        <v>0</v>
      </c>
      <c r="BT126" s="41">
        <f t="shared" ref="BT126" si="1529">BT123+BT124+BT125</f>
        <v>0</v>
      </c>
      <c r="BU126" s="41">
        <f t="shared" ref="BU126" si="1530">BU123+BU124+BU125</f>
        <v>0</v>
      </c>
      <c r="BV126" s="41">
        <f t="shared" ref="BV126" si="1531">BV123+BV124+BV125</f>
        <v>0</v>
      </c>
      <c r="BW126" s="41">
        <f t="shared" ref="BW126" si="1532">BW123+BW124+BW125</f>
        <v>0</v>
      </c>
      <c r="BX126" s="41">
        <f t="shared" ref="BX126" si="1533">BX123+BX124+BX125</f>
        <v>0</v>
      </c>
      <c r="BY126" s="41">
        <f t="shared" ref="BY126" si="1534">BY123+BY124+BY125</f>
        <v>0</v>
      </c>
      <c r="BZ126" s="41">
        <f t="shared" ref="BZ126" si="1535">BZ123+BZ124+BZ125</f>
        <v>0</v>
      </c>
      <c r="CA126" s="41">
        <f t="shared" ref="CA126" si="1536">CA123+CA124+CA125</f>
        <v>0</v>
      </c>
      <c r="CB126" s="41">
        <f t="shared" ref="CB126" si="1537">CB123+CB124+CB125</f>
        <v>0</v>
      </c>
      <c r="CC126" s="41">
        <f t="shared" ref="CC126" si="1538">CC123+CC124+CC125</f>
        <v>0</v>
      </c>
      <c r="CD126" s="41">
        <f t="shared" ref="CD126" si="1539">CD123+CD124+CD125</f>
        <v>0</v>
      </c>
      <c r="CE126" s="41">
        <f t="shared" ref="CE126" si="1540">CE123+CE124+CE125</f>
        <v>0</v>
      </c>
      <c r="CF126" s="41">
        <f t="shared" ref="CF126" si="1541">CF123+CF124+CF125</f>
        <v>0</v>
      </c>
      <c r="CG126" s="41">
        <f t="shared" ref="CG126" si="1542">CG123+CG124+CG125</f>
        <v>0</v>
      </c>
      <c r="CH126" s="41">
        <f t="shared" ref="CH126" si="1543">CH123+CH124+CH125</f>
        <v>0</v>
      </c>
      <c r="CI126" s="41">
        <f t="shared" ref="CI126" si="1544">CI123+CI124+CI125</f>
        <v>0</v>
      </c>
      <c r="CJ126" s="41">
        <f t="shared" ref="CJ126" si="1545">CJ123+CJ124+CJ125</f>
        <v>0</v>
      </c>
      <c r="CK126" s="41">
        <f t="shared" ref="CK126" si="1546">CK123+CK124+CK125</f>
        <v>0</v>
      </c>
      <c r="CL126" s="41">
        <f t="shared" ref="CL126" si="1547">CL123+CL124+CL125</f>
        <v>0</v>
      </c>
      <c r="CM126" s="41">
        <f t="shared" ref="CM126" si="1548">CM123+CM124+CM125</f>
        <v>0</v>
      </c>
      <c r="CN126" s="41">
        <f t="shared" ref="CN126" si="1549">CN123+CN124+CN125</f>
        <v>0</v>
      </c>
      <c r="CO126" s="41">
        <f t="shared" ref="CO126" si="1550">CO123+CO124+CO125</f>
        <v>0</v>
      </c>
      <c r="CP126" s="41">
        <f t="shared" ref="CP126" si="1551">CP123+CP124+CP125</f>
        <v>0</v>
      </c>
      <c r="CQ126" s="41">
        <f t="shared" ref="CQ126" si="1552">CQ123+CQ124+CQ125</f>
        <v>0</v>
      </c>
      <c r="CR126" s="41">
        <f t="shared" ref="CR126" si="1553">CR123+CR124+CR125</f>
        <v>0</v>
      </c>
      <c r="CS126" s="41">
        <f t="shared" ref="CS126" si="1554">CS123+CS124+CS125</f>
        <v>0</v>
      </c>
      <c r="CT126" s="41">
        <f t="shared" ref="CT126" si="1555">CT123+CT124+CT125</f>
        <v>0</v>
      </c>
      <c r="CU126" s="41">
        <f t="shared" ref="CU126" si="1556">CU123+CU124+CU125</f>
        <v>0</v>
      </c>
      <c r="CV126" s="41">
        <f t="shared" ref="CV126" si="1557">CV123+CV124+CV125</f>
        <v>0</v>
      </c>
      <c r="CW126" s="41">
        <f t="shared" ref="CW126" si="1558">CW123+CW124+CW125</f>
        <v>0</v>
      </c>
      <c r="CX126" s="41">
        <f t="shared" ref="CX126" si="1559">CX123+CX124+CX125</f>
        <v>0</v>
      </c>
      <c r="CY126" s="41">
        <f t="shared" ref="CY126" si="1560">CY123+CY124+CY125</f>
        <v>0</v>
      </c>
      <c r="CZ126" s="41">
        <f t="shared" ref="CZ126" si="1561">CZ123+CZ124+CZ125</f>
        <v>0</v>
      </c>
      <c r="DA126" s="41">
        <f t="shared" ref="DA126" si="1562">DA123+DA124+DA125</f>
        <v>0</v>
      </c>
      <c r="DB126" s="41">
        <f t="shared" ref="DB126" si="1563">DB123+DB124+DB125</f>
        <v>0</v>
      </c>
      <c r="DC126" s="41">
        <f t="shared" ref="DC126" si="1564">DC123+DC124+DC125</f>
        <v>0</v>
      </c>
    </row>
    <row r="127" spans="2:107" x14ac:dyDescent="0.35">
      <c r="B127" s="40"/>
    </row>
    <row r="128" spans="2:107" x14ac:dyDescent="0.35">
      <c r="B128" t="str">
        <f>B$92</f>
        <v>Alliston MS</v>
      </c>
    </row>
    <row r="129" spans="2:107" x14ac:dyDescent="0.35">
      <c r="B129" s="40" t="s">
        <v>102</v>
      </c>
      <c r="H129" s="41">
        <f>C132</f>
        <v>0</v>
      </c>
      <c r="I129" s="41">
        <f>H132</f>
        <v>0</v>
      </c>
      <c r="J129" s="41">
        <f t="shared" ref="J129:BU129" si="1565">I132</f>
        <v>13614869.246553911</v>
      </c>
      <c r="K129" s="41">
        <f t="shared" si="1565"/>
        <v>12525679.706829598</v>
      </c>
      <c r="L129" s="41">
        <f t="shared" si="1565"/>
        <v>11523625.33028323</v>
      </c>
      <c r="M129" s="41">
        <f t="shared" si="1565"/>
        <v>10601735.303860571</v>
      </c>
      <c r="N129" s="41">
        <f t="shared" si="1565"/>
        <v>9753596.4795517251</v>
      </c>
      <c r="O129" s="41">
        <f t="shared" si="1565"/>
        <v>8973308.7611875869</v>
      </c>
      <c r="P129" s="41">
        <f t="shared" si="1565"/>
        <v>8255444.0602925802</v>
      </c>
      <c r="Q129" s="41">
        <f t="shared" si="1565"/>
        <v>7595008.5354691735</v>
      </c>
      <c r="R129" s="41">
        <f t="shared" si="1565"/>
        <v>6987407.8526316397</v>
      </c>
      <c r="S129" s="41">
        <f t="shared" si="1565"/>
        <v>6428415.2244211081</v>
      </c>
      <c r="T129" s="41">
        <f t="shared" si="1565"/>
        <v>5914142.0064674197</v>
      </c>
      <c r="U129" s="41">
        <f t="shared" si="1565"/>
        <v>5441010.6459500259</v>
      </c>
      <c r="V129" s="41">
        <f t="shared" si="1565"/>
        <v>5005729.7942740237</v>
      </c>
      <c r="W129" s="41">
        <f t="shared" si="1565"/>
        <v>4605271.4107321016</v>
      </c>
      <c r="X129" s="41">
        <f t="shared" si="1565"/>
        <v>4236849.6978735337</v>
      </c>
      <c r="Y129" s="41">
        <f t="shared" si="1565"/>
        <v>3897901.7220436512</v>
      </c>
      <c r="Z129" s="41">
        <f t="shared" si="1565"/>
        <v>3586069.5842801589</v>
      </c>
      <c r="AA129" s="41">
        <f t="shared" si="1565"/>
        <v>3299184.0175377461</v>
      </c>
      <c r="AB129" s="41">
        <f t="shared" si="1565"/>
        <v>3035249.2961347266</v>
      </c>
      <c r="AC129" s="41">
        <f t="shared" si="1565"/>
        <v>2792429.3524439484</v>
      </c>
      <c r="AD129" s="41">
        <f t="shared" si="1565"/>
        <v>2569035.0042484323</v>
      </c>
      <c r="AE129" s="41">
        <f t="shared" si="1565"/>
        <v>2363512.203908558</v>
      </c>
      <c r="AF129" s="41">
        <f t="shared" si="1565"/>
        <v>2174431.2275958732</v>
      </c>
      <c r="AG129" s="41">
        <f t="shared" si="1565"/>
        <v>2000476.7293882032</v>
      </c>
      <c r="AH129" s="41">
        <f t="shared" si="1565"/>
        <v>1840438.591037147</v>
      </c>
      <c r="AI129" s="41">
        <f t="shared" si="1565"/>
        <v>1693203.5037541753</v>
      </c>
      <c r="AJ129" s="41">
        <f t="shared" si="1565"/>
        <v>1557747.2234538412</v>
      </c>
      <c r="AK129" s="41">
        <f t="shared" si="1565"/>
        <v>1433127.4455775339</v>
      </c>
      <c r="AL129" s="41">
        <f t="shared" si="1565"/>
        <v>1318477.2499313313</v>
      </c>
      <c r="AM129" s="41">
        <f t="shared" si="1565"/>
        <v>1212999.0699368247</v>
      </c>
      <c r="AN129" s="41">
        <f t="shared" si="1565"/>
        <v>1115959.1443418788</v>
      </c>
      <c r="AO129" s="41">
        <f t="shared" si="1565"/>
        <v>1026682.4127945285</v>
      </c>
      <c r="AP129" s="41">
        <f t="shared" si="1565"/>
        <v>944547.81977096619</v>
      </c>
      <c r="AQ129" s="41">
        <f t="shared" si="1565"/>
        <v>868983.99418928893</v>
      </c>
      <c r="AR129" s="41">
        <f t="shared" si="1565"/>
        <v>799465.27465414582</v>
      </c>
      <c r="AS129" s="41">
        <f t="shared" si="1565"/>
        <v>735508.05268181418</v>
      </c>
      <c r="AT129" s="41">
        <f t="shared" si="1565"/>
        <v>676667.40846726904</v>
      </c>
      <c r="AU129" s="41">
        <f t="shared" si="1565"/>
        <v>622534.01578988752</v>
      </c>
      <c r="AV129" s="41">
        <f t="shared" si="1565"/>
        <v>572731.29452669655</v>
      </c>
      <c r="AW129" s="41">
        <f t="shared" si="1565"/>
        <v>526912.79096456082</v>
      </c>
      <c r="AX129" s="41">
        <f t="shared" si="1565"/>
        <v>484759.76768739597</v>
      </c>
      <c r="AY129" s="41">
        <f t="shared" si="1565"/>
        <v>445978.98627240432</v>
      </c>
      <c r="AZ129" s="41">
        <f t="shared" si="1565"/>
        <v>410300.66737061198</v>
      </c>
      <c r="BA129" s="41">
        <f t="shared" si="1565"/>
        <v>377476.61398096301</v>
      </c>
      <c r="BB129" s="41">
        <f t="shared" si="1565"/>
        <v>347278.48486248596</v>
      </c>
      <c r="BC129" s="41">
        <f t="shared" si="1565"/>
        <v>0</v>
      </c>
      <c r="BD129" s="41">
        <f t="shared" si="1565"/>
        <v>0</v>
      </c>
      <c r="BE129" s="41">
        <f t="shared" si="1565"/>
        <v>0</v>
      </c>
      <c r="BF129" s="41">
        <f t="shared" si="1565"/>
        <v>0</v>
      </c>
      <c r="BG129" s="41">
        <f t="shared" si="1565"/>
        <v>0</v>
      </c>
      <c r="BH129" s="41">
        <f t="shared" si="1565"/>
        <v>0</v>
      </c>
      <c r="BI129" s="41">
        <f t="shared" si="1565"/>
        <v>0</v>
      </c>
      <c r="BJ129" s="41">
        <f t="shared" si="1565"/>
        <v>0</v>
      </c>
      <c r="BK129" s="41">
        <f t="shared" si="1565"/>
        <v>0</v>
      </c>
      <c r="BL129" s="41">
        <f t="shared" si="1565"/>
        <v>0</v>
      </c>
      <c r="BM129" s="41">
        <f t="shared" si="1565"/>
        <v>0</v>
      </c>
      <c r="BN129" s="41">
        <f t="shared" si="1565"/>
        <v>0</v>
      </c>
      <c r="BO129" s="41">
        <f t="shared" si="1565"/>
        <v>0</v>
      </c>
      <c r="BP129" s="41">
        <f t="shared" si="1565"/>
        <v>0</v>
      </c>
      <c r="BQ129" s="41">
        <f t="shared" si="1565"/>
        <v>0</v>
      </c>
      <c r="BR129" s="41">
        <f t="shared" si="1565"/>
        <v>0</v>
      </c>
      <c r="BS129" s="41">
        <f t="shared" si="1565"/>
        <v>0</v>
      </c>
      <c r="BT129" s="41">
        <f t="shared" si="1565"/>
        <v>0</v>
      </c>
      <c r="BU129" s="41">
        <f t="shared" si="1565"/>
        <v>0</v>
      </c>
      <c r="BV129" s="41">
        <f t="shared" ref="BV129:DC129" si="1566">BU132</f>
        <v>0</v>
      </c>
      <c r="BW129" s="41">
        <f t="shared" si="1566"/>
        <v>0</v>
      </c>
      <c r="BX129" s="41">
        <f t="shared" si="1566"/>
        <v>0</v>
      </c>
      <c r="BY129" s="41">
        <f t="shared" si="1566"/>
        <v>0</v>
      </c>
      <c r="BZ129" s="41">
        <f t="shared" si="1566"/>
        <v>0</v>
      </c>
      <c r="CA129" s="41">
        <f t="shared" si="1566"/>
        <v>0</v>
      </c>
      <c r="CB129" s="41">
        <f t="shared" si="1566"/>
        <v>0</v>
      </c>
      <c r="CC129" s="41">
        <f t="shared" si="1566"/>
        <v>0</v>
      </c>
      <c r="CD129" s="41">
        <f t="shared" si="1566"/>
        <v>0</v>
      </c>
      <c r="CE129" s="41">
        <f t="shared" si="1566"/>
        <v>0</v>
      </c>
      <c r="CF129" s="41">
        <f t="shared" si="1566"/>
        <v>0</v>
      </c>
      <c r="CG129" s="41">
        <f t="shared" si="1566"/>
        <v>0</v>
      </c>
      <c r="CH129" s="41">
        <f t="shared" si="1566"/>
        <v>0</v>
      </c>
      <c r="CI129" s="41">
        <f t="shared" si="1566"/>
        <v>0</v>
      </c>
      <c r="CJ129" s="41">
        <f t="shared" si="1566"/>
        <v>0</v>
      </c>
      <c r="CK129" s="41">
        <f t="shared" si="1566"/>
        <v>0</v>
      </c>
      <c r="CL129" s="41">
        <f t="shared" si="1566"/>
        <v>0</v>
      </c>
      <c r="CM129" s="41">
        <f t="shared" si="1566"/>
        <v>0</v>
      </c>
      <c r="CN129" s="41">
        <f t="shared" si="1566"/>
        <v>0</v>
      </c>
      <c r="CO129" s="41">
        <f t="shared" si="1566"/>
        <v>0</v>
      </c>
      <c r="CP129" s="41">
        <f t="shared" si="1566"/>
        <v>0</v>
      </c>
      <c r="CQ129" s="41">
        <f t="shared" si="1566"/>
        <v>0</v>
      </c>
      <c r="CR129" s="41">
        <f t="shared" si="1566"/>
        <v>0</v>
      </c>
      <c r="CS129" s="41">
        <f t="shared" si="1566"/>
        <v>0</v>
      </c>
      <c r="CT129" s="41">
        <f t="shared" si="1566"/>
        <v>0</v>
      </c>
      <c r="CU129" s="41">
        <f t="shared" si="1566"/>
        <v>0</v>
      </c>
      <c r="CV129" s="41">
        <f t="shared" si="1566"/>
        <v>0</v>
      </c>
      <c r="CW129" s="41">
        <f t="shared" si="1566"/>
        <v>0</v>
      </c>
      <c r="CX129" s="41">
        <f t="shared" si="1566"/>
        <v>0</v>
      </c>
      <c r="CY129" s="41">
        <f t="shared" si="1566"/>
        <v>0</v>
      </c>
      <c r="CZ129" s="41">
        <f t="shared" si="1566"/>
        <v>0</v>
      </c>
      <c r="DA129" s="41">
        <f t="shared" si="1566"/>
        <v>0</v>
      </c>
      <c r="DB129" s="41">
        <f t="shared" si="1566"/>
        <v>0</v>
      </c>
      <c r="DC129" s="41">
        <f t="shared" si="1566"/>
        <v>0</v>
      </c>
    </row>
    <row r="130" spans="2:107" x14ac:dyDescent="0.35">
      <c r="B130" s="40" t="s">
        <v>111</v>
      </c>
      <c r="H130" s="41">
        <f t="shared" ref="H130:AM130" si="1567">H$92</f>
        <v>0</v>
      </c>
      <c r="I130" s="41">
        <f t="shared" si="1567"/>
        <v>14798770.920167295</v>
      </c>
      <c r="J130" s="41">
        <f t="shared" si="1567"/>
        <v>0</v>
      </c>
      <c r="K130" s="41">
        <f t="shared" si="1567"/>
        <v>0</v>
      </c>
      <c r="L130" s="41">
        <f t="shared" si="1567"/>
        <v>0</v>
      </c>
      <c r="M130" s="41">
        <f t="shared" si="1567"/>
        <v>0</v>
      </c>
      <c r="N130" s="41">
        <f t="shared" si="1567"/>
        <v>0</v>
      </c>
      <c r="O130" s="41">
        <f t="shared" si="1567"/>
        <v>0</v>
      </c>
      <c r="P130" s="41">
        <f t="shared" si="1567"/>
        <v>0</v>
      </c>
      <c r="Q130" s="41">
        <f t="shared" si="1567"/>
        <v>0</v>
      </c>
      <c r="R130" s="41">
        <f t="shared" si="1567"/>
        <v>0</v>
      </c>
      <c r="S130" s="41">
        <f t="shared" si="1567"/>
        <v>0</v>
      </c>
      <c r="T130" s="41">
        <f t="shared" si="1567"/>
        <v>0</v>
      </c>
      <c r="U130" s="41">
        <f t="shared" si="1567"/>
        <v>0</v>
      </c>
      <c r="V130" s="41">
        <f t="shared" si="1567"/>
        <v>0</v>
      </c>
      <c r="W130" s="41">
        <f t="shared" si="1567"/>
        <v>0</v>
      </c>
      <c r="X130" s="41">
        <f t="shared" si="1567"/>
        <v>0</v>
      </c>
      <c r="Y130" s="41">
        <f t="shared" si="1567"/>
        <v>0</v>
      </c>
      <c r="Z130" s="41">
        <f t="shared" si="1567"/>
        <v>0</v>
      </c>
      <c r="AA130" s="41">
        <f t="shared" si="1567"/>
        <v>0</v>
      </c>
      <c r="AB130" s="41">
        <f t="shared" si="1567"/>
        <v>0</v>
      </c>
      <c r="AC130" s="41">
        <f t="shared" si="1567"/>
        <v>0</v>
      </c>
      <c r="AD130" s="41">
        <f t="shared" si="1567"/>
        <v>0</v>
      </c>
      <c r="AE130" s="41">
        <f t="shared" si="1567"/>
        <v>0</v>
      </c>
      <c r="AF130" s="41">
        <f t="shared" si="1567"/>
        <v>0</v>
      </c>
      <c r="AG130" s="41">
        <f t="shared" si="1567"/>
        <v>0</v>
      </c>
      <c r="AH130" s="41">
        <f t="shared" si="1567"/>
        <v>0</v>
      </c>
      <c r="AI130" s="41">
        <f t="shared" si="1567"/>
        <v>0</v>
      </c>
      <c r="AJ130" s="41">
        <f t="shared" si="1567"/>
        <v>0</v>
      </c>
      <c r="AK130" s="41">
        <f t="shared" si="1567"/>
        <v>0</v>
      </c>
      <c r="AL130" s="41">
        <f t="shared" si="1567"/>
        <v>0</v>
      </c>
      <c r="AM130" s="41">
        <f t="shared" si="1567"/>
        <v>0</v>
      </c>
      <c r="AN130" s="41">
        <f t="shared" ref="AN130:BS130" si="1568">AN$92</f>
        <v>0</v>
      </c>
      <c r="AO130" s="41">
        <f t="shared" si="1568"/>
        <v>0</v>
      </c>
      <c r="AP130" s="41">
        <f t="shared" si="1568"/>
        <v>0</v>
      </c>
      <c r="AQ130" s="41">
        <f t="shared" si="1568"/>
        <v>0</v>
      </c>
      <c r="AR130" s="41">
        <f t="shared" si="1568"/>
        <v>0</v>
      </c>
      <c r="AS130" s="41">
        <f t="shared" si="1568"/>
        <v>0</v>
      </c>
      <c r="AT130" s="41">
        <f t="shared" si="1568"/>
        <v>0</v>
      </c>
      <c r="AU130" s="41">
        <f t="shared" si="1568"/>
        <v>0</v>
      </c>
      <c r="AV130" s="41">
        <f t="shared" si="1568"/>
        <v>0</v>
      </c>
      <c r="AW130" s="41">
        <f t="shared" si="1568"/>
        <v>0</v>
      </c>
      <c r="AX130" s="41">
        <f t="shared" si="1568"/>
        <v>0</v>
      </c>
      <c r="AY130" s="41">
        <f t="shared" si="1568"/>
        <v>0</v>
      </c>
      <c r="AZ130" s="41">
        <f t="shared" si="1568"/>
        <v>0</v>
      </c>
      <c r="BA130" s="41">
        <f t="shared" si="1568"/>
        <v>0</v>
      </c>
      <c r="BB130" s="41">
        <f t="shared" si="1568"/>
        <v>0</v>
      </c>
      <c r="BC130" s="41">
        <f t="shared" si="1568"/>
        <v>0</v>
      </c>
      <c r="BD130" s="41">
        <f t="shared" si="1568"/>
        <v>0</v>
      </c>
      <c r="BE130" s="41">
        <f t="shared" si="1568"/>
        <v>0</v>
      </c>
      <c r="BF130" s="41">
        <f t="shared" si="1568"/>
        <v>0</v>
      </c>
      <c r="BG130" s="41">
        <f t="shared" si="1568"/>
        <v>0</v>
      </c>
      <c r="BH130" s="41">
        <f t="shared" si="1568"/>
        <v>0</v>
      </c>
      <c r="BI130" s="41">
        <f t="shared" si="1568"/>
        <v>0</v>
      </c>
      <c r="BJ130" s="41">
        <f t="shared" si="1568"/>
        <v>0</v>
      </c>
      <c r="BK130" s="41">
        <f t="shared" si="1568"/>
        <v>0</v>
      </c>
      <c r="BL130" s="41">
        <f t="shared" si="1568"/>
        <v>0</v>
      </c>
      <c r="BM130" s="41">
        <f t="shared" si="1568"/>
        <v>0</v>
      </c>
      <c r="BN130" s="41">
        <f t="shared" si="1568"/>
        <v>0</v>
      </c>
      <c r="BO130" s="41">
        <f t="shared" si="1568"/>
        <v>0</v>
      </c>
      <c r="BP130" s="41">
        <f t="shared" si="1568"/>
        <v>0</v>
      </c>
      <c r="BQ130" s="41">
        <f t="shared" si="1568"/>
        <v>0</v>
      </c>
      <c r="BR130" s="41">
        <f t="shared" si="1568"/>
        <v>0</v>
      </c>
      <c r="BS130" s="41">
        <f t="shared" si="1568"/>
        <v>0</v>
      </c>
      <c r="BT130" s="41">
        <f t="shared" ref="BT130:DC130" si="1569">BT$92</f>
        <v>0</v>
      </c>
      <c r="BU130" s="41">
        <f t="shared" si="1569"/>
        <v>0</v>
      </c>
      <c r="BV130" s="41">
        <f t="shared" si="1569"/>
        <v>0</v>
      </c>
      <c r="BW130" s="41">
        <f t="shared" si="1569"/>
        <v>0</v>
      </c>
      <c r="BX130" s="41">
        <f t="shared" si="1569"/>
        <v>0</v>
      </c>
      <c r="BY130" s="41">
        <f t="shared" si="1569"/>
        <v>0</v>
      </c>
      <c r="BZ130" s="41">
        <f t="shared" si="1569"/>
        <v>0</v>
      </c>
      <c r="CA130" s="41">
        <f t="shared" si="1569"/>
        <v>0</v>
      </c>
      <c r="CB130" s="41">
        <f t="shared" si="1569"/>
        <v>0</v>
      </c>
      <c r="CC130" s="41">
        <f t="shared" si="1569"/>
        <v>0</v>
      </c>
      <c r="CD130" s="41">
        <f t="shared" si="1569"/>
        <v>0</v>
      </c>
      <c r="CE130" s="41">
        <f t="shared" si="1569"/>
        <v>0</v>
      </c>
      <c r="CF130" s="41">
        <f t="shared" si="1569"/>
        <v>0</v>
      </c>
      <c r="CG130" s="41">
        <f t="shared" si="1569"/>
        <v>0</v>
      </c>
      <c r="CH130" s="41">
        <f t="shared" si="1569"/>
        <v>0</v>
      </c>
      <c r="CI130" s="41">
        <f t="shared" si="1569"/>
        <v>0</v>
      </c>
      <c r="CJ130" s="41">
        <f t="shared" si="1569"/>
        <v>0</v>
      </c>
      <c r="CK130" s="41">
        <f t="shared" si="1569"/>
        <v>0</v>
      </c>
      <c r="CL130" s="41">
        <f t="shared" si="1569"/>
        <v>0</v>
      </c>
      <c r="CM130" s="41">
        <f t="shared" si="1569"/>
        <v>0</v>
      </c>
      <c r="CN130" s="41">
        <f t="shared" si="1569"/>
        <v>0</v>
      </c>
      <c r="CO130" s="41">
        <f t="shared" si="1569"/>
        <v>0</v>
      </c>
      <c r="CP130" s="41">
        <f t="shared" si="1569"/>
        <v>0</v>
      </c>
      <c r="CQ130" s="41">
        <f t="shared" si="1569"/>
        <v>0</v>
      </c>
      <c r="CR130" s="41">
        <f t="shared" si="1569"/>
        <v>0</v>
      </c>
      <c r="CS130" s="41">
        <f t="shared" si="1569"/>
        <v>0</v>
      </c>
      <c r="CT130" s="41">
        <f t="shared" si="1569"/>
        <v>0</v>
      </c>
      <c r="CU130" s="41">
        <f t="shared" si="1569"/>
        <v>0</v>
      </c>
      <c r="CV130" s="41">
        <f t="shared" si="1569"/>
        <v>0</v>
      </c>
      <c r="CW130" s="41">
        <f t="shared" si="1569"/>
        <v>0</v>
      </c>
      <c r="CX130" s="41">
        <f t="shared" si="1569"/>
        <v>0</v>
      </c>
      <c r="CY130" s="41">
        <f t="shared" si="1569"/>
        <v>0</v>
      </c>
      <c r="CZ130" s="41">
        <f t="shared" si="1569"/>
        <v>0</v>
      </c>
      <c r="DA130" s="41">
        <f t="shared" si="1569"/>
        <v>0</v>
      </c>
      <c r="DB130" s="41">
        <f t="shared" si="1569"/>
        <v>0</v>
      </c>
      <c r="DC130" s="41">
        <f t="shared" si="1569"/>
        <v>0</v>
      </c>
    </row>
    <row r="131" spans="2:107" x14ac:dyDescent="0.35">
      <c r="B131" s="40" t="s">
        <v>103</v>
      </c>
      <c r="H131" s="82">
        <f>-(H130)*Inflation_WACC_Taxes_Price!$C$29-IF(AND(H137=0,H134&gt;0),H129,H129*Inflation_WACC_Taxes_Price!$C$29)</f>
        <v>0</v>
      </c>
      <c r="I131" s="82">
        <f>-(I130)*Inflation_WACC_Taxes_Price!$C$29-IF(AND(I137=0,I134&gt;0),I129,I129*Inflation_WACC_Taxes_Price!$C$29)</f>
        <v>-1183901.6736133837</v>
      </c>
      <c r="J131" s="82">
        <f>-(J130)*Inflation_WACC_Taxes_Price!$C$29-IF(AND(J137=0,J134&gt;0),J129,J129*Inflation_WACC_Taxes_Price!$C$29)</f>
        <v>-1089189.539724313</v>
      </c>
      <c r="K131" s="41">
        <f>-(K130/2)*Inflation_WACC_Taxes_Price!$C$29-IF(AND(K137=0,K134&gt;0),K129,K129*Inflation_WACC_Taxes_Price!$C$29)</f>
        <v>-1002054.3765463679</v>
      </c>
      <c r="L131" s="41">
        <f>-(L130/2)*Inflation_WACC_Taxes_Price!$C$29-IF(AND(L137=0,L134&gt;0),L129,L129*Inflation_WACC_Taxes_Price!$C$29)</f>
        <v>-921890.02642265847</v>
      </c>
      <c r="M131" s="41">
        <f>-(M130/2)*Inflation_WACC_Taxes_Price!$C$29-IF(AND(M137=0,M134&gt;0),M129,M129*Inflation_WACC_Taxes_Price!$C$29)</f>
        <v>-848138.82430884568</v>
      </c>
      <c r="N131" s="41">
        <f>-(N130/2)*Inflation_WACC_Taxes_Price!$C$29-IF(AND(N137=0,N134&gt;0),N129,N129*Inflation_WACC_Taxes_Price!$C$29)</f>
        <v>-780287.71836413804</v>
      </c>
      <c r="O131" s="41">
        <f>-(O130/2)*Inflation_WACC_Taxes_Price!$C$29-IF(AND(O137=0,O134&gt;0),O129,O129*Inflation_WACC_Taxes_Price!$C$29)</f>
        <v>-717864.700895007</v>
      </c>
      <c r="P131" s="41">
        <f>-(P130/2)*Inflation_WACC_Taxes_Price!$C$29-IF(AND(P137=0,P134&gt;0),P129,P129*Inflation_WACC_Taxes_Price!$C$29)</f>
        <v>-660435.52482340648</v>
      </c>
      <c r="Q131" s="41">
        <f>-(Q130/2)*Inflation_WACC_Taxes_Price!$C$29-IF(AND(Q137=0,Q134&gt;0),Q129,Q129*Inflation_WACC_Taxes_Price!$C$29)</f>
        <v>-607600.68283753388</v>
      </c>
      <c r="R131" s="41">
        <f>-(R130/2)*Inflation_WACC_Taxes_Price!$C$29-IF(AND(R137=0,R134&gt;0),R129,R129*Inflation_WACC_Taxes_Price!$C$29)</f>
        <v>-558992.6282105312</v>
      </c>
      <c r="S131" s="41">
        <f>-(S130/2)*Inflation_WACC_Taxes_Price!$C$29-IF(AND(S137=0,S134&gt;0),S129,S129*Inflation_WACC_Taxes_Price!$C$29)</f>
        <v>-514273.21795368864</v>
      </c>
      <c r="T131" s="41">
        <f>-(T130/2)*Inflation_WACC_Taxes_Price!$C$29-IF(AND(T137=0,T134&gt;0),T129,T129*Inflation_WACC_Taxes_Price!$C$29)</f>
        <v>-473131.36051739356</v>
      </c>
      <c r="U131" s="41">
        <f>-(U130/2)*Inflation_WACC_Taxes_Price!$C$29-IF(AND(U137=0,U134&gt;0),U129,U129*Inflation_WACC_Taxes_Price!$C$29)</f>
        <v>-435280.85167600209</v>
      </c>
      <c r="V131" s="41">
        <f>-(V130/2)*Inflation_WACC_Taxes_Price!$C$29-IF(AND(V137=0,V134&gt;0),V129,V129*Inflation_WACC_Taxes_Price!$C$29)</f>
        <v>-400458.38354192191</v>
      </c>
      <c r="W131" s="41">
        <f>-(W130/2)*Inflation_WACC_Taxes_Price!$C$29-IF(AND(W137=0,W134&gt;0),W129,W129*Inflation_WACC_Taxes_Price!$C$29)</f>
        <v>-368421.71285856812</v>
      </c>
      <c r="X131" s="41">
        <f>-(X130/2)*Inflation_WACC_Taxes_Price!$C$29-IF(AND(X137=0,X134&gt;0),X129,X129*Inflation_WACC_Taxes_Price!$C$29)</f>
        <v>-338947.97582988272</v>
      </c>
      <c r="Y131" s="41">
        <f>-(Y130/2)*Inflation_WACC_Taxes_Price!$C$29-IF(AND(Y137=0,Y134&gt;0),Y129,Y129*Inflation_WACC_Taxes_Price!$C$29)</f>
        <v>-311832.13776349212</v>
      </c>
      <c r="Z131" s="41">
        <f>-(Z130/2)*Inflation_WACC_Taxes_Price!$C$29-IF(AND(Z137=0,Z134&gt;0),Z129,Z129*Inflation_WACC_Taxes_Price!$C$29)</f>
        <v>-286885.56674241269</v>
      </c>
      <c r="AA131" s="41">
        <f>-(AA130/2)*Inflation_WACC_Taxes_Price!$C$29-IF(AND(AA137=0,AA134&gt;0),AA129,AA129*Inflation_WACC_Taxes_Price!$C$29)</f>
        <v>-263934.72140301968</v>
      </c>
      <c r="AB131" s="41">
        <f>-(AB130/2)*Inflation_WACC_Taxes_Price!$C$29-IF(AND(AB137=0,AB134&gt;0),AB129,AB129*Inflation_WACC_Taxes_Price!$C$29)</f>
        <v>-242819.94369077813</v>
      </c>
      <c r="AC131" s="41">
        <f>-(AC130/2)*Inflation_WACC_Taxes_Price!$C$29-IF(AND(AC137=0,AC134&gt;0),AC129,AC129*Inflation_WACC_Taxes_Price!$C$29)</f>
        <v>-223394.34819551586</v>
      </c>
      <c r="AD131" s="41">
        <f>-(AD130/2)*Inflation_WACC_Taxes_Price!$C$29-IF(AND(AD137=0,AD134&gt;0),AD129,AD129*Inflation_WACC_Taxes_Price!$C$29)</f>
        <v>-205522.80033987458</v>
      </c>
      <c r="AE131" s="41">
        <f>-(AE130/2)*Inflation_WACC_Taxes_Price!$C$29-IF(AND(AE137=0,AE134&gt;0),AE129,AE129*Inflation_WACC_Taxes_Price!$C$29)</f>
        <v>-189080.97631268465</v>
      </c>
      <c r="AF131" s="41">
        <f>-(AF130/2)*Inflation_WACC_Taxes_Price!$C$29-IF(AND(AF137=0,AF134&gt;0),AF129,AF129*Inflation_WACC_Taxes_Price!$C$29)</f>
        <v>-173954.49820766985</v>
      </c>
      <c r="AG131" s="41">
        <f>-(AG130/2)*Inflation_WACC_Taxes_Price!$C$29-IF(AND(AG137=0,AG134&gt;0),AG129,AG129*Inflation_WACC_Taxes_Price!$C$29)</f>
        <v>-160038.13835105626</v>
      </c>
      <c r="AH131" s="41">
        <f>-(AH130/2)*Inflation_WACC_Taxes_Price!$C$29-IF(AND(AH137=0,AH134&gt;0),AH129,AH129*Inflation_WACC_Taxes_Price!$C$29)</f>
        <v>-147235.08728297177</v>
      </c>
      <c r="AI131" s="41">
        <f>-(AI130/2)*Inflation_WACC_Taxes_Price!$C$29-IF(AND(AI137=0,AI134&gt;0),AI129,AI129*Inflation_WACC_Taxes_Price!$C$29)</f>
        <v>-135456.28030033404</v>
      </c>
      <c r="AJ131" s="41">
        <f>-(AJ130/2)*Inflation_WACC_Taxes_Price!$C$29-IF(AND(AJ137=0,AJ134&gt;0),AJ129,AJ129*Inflation_WACC_Taxes_Price!$C$29)</f>
        <v>-124619.7778763073</v>
      </c>
      <c r="AK131" s="41">
        <f>-(AK130/2)*Inflation_WACC_Taxes_Price!$C$29-IF(AND(AK137=0,AK134&gt;0),AK129,AK129*Inflation_WACC_Taxes_Price!$C$29)</f>
        <v>-114650.19564620272</v>
      </c>
      <c r="AL131" s="41">
        <f>-(AL130/2)*Inflation_WACC_Taxes_Price!$C$29-IF(AND(AL137=0,AL134&gt;0),AL129,AL129*Inflation_WACC_Taxes_Price!$C$29)</f>
        <v>-105478.1799945065</v>
      </c>
      <c r="AM131" s="41">
        <f>-(AM130/2)*Inflation_WACC_Taxes_Price!$C$29-IF(AND(AM137=0,AM134&gt;0),AM129,AM129*Inflation_WACC_Taxes_Price!$C$29)</f>
        <v>-97039.925594945977</v>
      </c>
      <c r="AN131" s="41">
        <f>-(AN130/2)*Inflation_WACC_Taxes_Price!$C$29-IF(AND(AN137=0,AN134&gt;0),AN129,AN129*Inflation_WACC_Taxes_Price!$C$29)</f>
        <v>-89276.731547350311</v>
      </c>
      <c r="AO131" s="41">
        <f>-(AO130/2)*Inflation_WACC_Taxes_Price!$C$29-IF(AND(AO137=0,AO134&gt;0),AO129,AO129*Inflation_WACC_Taxes_Price!$C$29)</f>
        <v>-82134.59302356228</v>
      </c>
      <c r="AP131" s="41">
        <f>-(AP130/2)*Inflation_WACC_Taxes_Price!$C$29-IF(AND(AP137=0,AP134&gt;0),AP129,AP129*Inflation_WACC_Taxes_Price!$C$29)</f>
        <v>-75563.825581677302</v>
      </c>
      <c r="AQ131" s="41">
        <f>-(AQ130/2)*Inflation_WACC_Taxes_Price!$C$29-IF(AND(AQ137=0,AQ134&gt;0),AQ129,AQ129*Inflation_WACC_Taxes_Price!$C$29)</f>
        <v>-69518.719535143115</v>
      </c>
      <c r="AR131" s="41">
        <f>-(AR130/2)*Inflation_WACC_Taxes_Price!$C$29-IF(AND(AR137=0,AR134&gt;0),AR129,AR129*Inflation_WACC_Taxes_Price!$C$29)</f>
        <v>-63957.221972331667</v>
      </c>
      <c r="AS131" s="41">
        <f>-(AS130/2)*Inflation_WACC_Taxes_Price!$C$29-IF(AND(AS137=0,AS134&gt;0),AS129,AS129*Inflation_WACC_Taxes_Price!$C$29)</f>
        <v>-58840.644214545136</v>
      </c>
      <c r="AT131" s="41">
        <f>-(AT130/2)*Inflation_WACC_Taxes_Price!$C$29-IF(AND(AT137=0,AT134&gt;0),AT129,AT129*Inflation_WACC_Taxes_Price!$C$29)</f>
        <v>-54133.392677381526</v>
      </c>
      <c r="AU131" s="41">
        <f>-(AU130/2)*Inflation_WACC_Taxes_Price!$C$29-IF(AND(AU137=0,AU134&gt;0),AU129,AU129*Inflation_WACC_Taxes_Price!$C$29)</f>
        <v>-49802.721263191001</v>
      </c>
      <c r="AV131" s="41">
        <f>-(AV130/2)*Inflation_WACC_Taxes_Price!$C$29-IF(AND(AV137=0,AV134&gt;0),AV129,AV129*Inflation_WACC_Taxes_Price!$C$29)</f>
        <v>-45818.503562135724</v>
      </c>
      <c r="AW131" s="41">
        <f>-(AW130/2)*Inflation_WACC_Taxes_Price!$C$29-IF(AND(AW137=0,AW134&gt;0),AW129,AW129*Inflation_WACC_Taxes_Price!$C$29)</f>
        <v>-42153.023277164866</v>
      </c>
      <c r="AX131" s="41">
        <f>-(AX130/2)*Inflation_WACC_Taxes_Price!$C$29-IF(AND(AX137=0,AX134&gt;0),AX129,AX129*Inflation_WACC_Taxes_Price!$C$29)</f>
        <v>-38780.781414991681</v>
      </c>
      <c r="AY131" s="41">
        <f>-(AY130/2)*Inflation_WACC_Taxes_Price!$C$29-IF(AND(AY137=0,AY134&gt;0),AY129,AY129*Inflation_WACC_Taxes_Price!$C$29)</f>
        <v>-35678.318901792343</v>
      </c>
      <c r="AZ131" s="41">
        <f>-(AZ130/2)*Inflation_WACC_Taxes_Price!$C$29-IF(AND(AZ137=0,AZ134&gt;0),AZ129,AZ129*Inflation_WACC_Taxes_Price!$C$29)</f>
        <v>-32824.053389648958</v>
      </c>
      <c r="BA131" s="41">
        <f>-(BA130/2)*Inflation_WACC_Taxes_Price!$C$29-IF(AND(BA137=0,BA134&gt;0),BA129,BA129*Inflation_WACC_Taxes_Price!$C$29)</f>
        <v>-30198.129118477042</v>
      </c>
      <c r="BB131" s="41">
        <f>-(BB130/2)*Inflation_WACC_Taxes_Price!$C$29-IF(AND(BB137=0,BB134&gt;0),BB129,BB129*Inflation_WACC_Taxes_Price!$C$29)</f>
        <v>-347278.48486248596</v>
      </c>
      <c r="BC131" s="41">
        <f>-(BC130/2)*Inflation_WACC_Taxes_Price!$C$29-IF(AND(BC137=0,BC134&gt;0),BC129,BC129*Inflation_WACC_Taxes_Price!$C$29)</f>
        <v>0</v>
      </c>
      <c r="BD131" s="41">
        <f>-(BD130/2)*Inflation_WACC_Taxes_Price!$C$29-IF(AND(BD137=0,BD134&gt;0),BD129,BD129*Inflation_WACC_Taxes_Price!$C$29)</f>
        <v>0</v>
      </c>
      <c r="BE131" s="41">
        <f>-(BE130/2)*Inflation_WACC_Taxes_Price!$C$29-IF(AND(BE137=0,BE134&gt;0),BE129,BE129*Inflation_WACC_Taxes_Price!$C$29)</f>
        <v>0</v>
      </c>
      <c r="BF131" s="41">
        <f>-(BF130/2)*Inflation_WACC_Taxes_Price!$C$29-IF(AND(BF137=0,BF134&gt;0),BF129,BF129*Inflation_WACC_Taxes_Price!$C$29)</f>
        <v>0</v>
      </c>
      <c r="BG131" s="41">
        <f>-(BG130/2)*Inflation_WACC_Taxes_Price!$C$29-IF(AND(BG137=0,BG134&gt;0),BG129,BG129*Inflation_WACC_Taxes_Price!$C$29)</f>
        <v>0</v>
      </c>
      <c r="BH131" s="41">
        <f>-(BH130/2)*Inflation_WACC_Taxes_Price!$C$29-IF(AND(BH137=0,BH134&gt;0),BH129,BH129*Inflation_WACC_Taxes_Price!$C$29)</f>
        <v>0</v>
      </c>
      <c r="BI131" s="41">
        <f>-(BI130/2)*Inflation_WACC_Taxes_Price!$C$29-IF(AND(BI137=0,BI134&gt;0),BI129,BI129*Inflation_WACC_Taxes_Price!$C$29)</f>
        <v>0</v>
      </c>
      <c r="BJ131" s="41">
        <f>-(BJ130/2)*Inflation_WACC_Taxes_Price!$C$29-IF(AND(BJ137=0,BJ134&gt;0),BJ129,BJ129*Inflation_WACC_Taxes_Price!$C$29)</f>
        <v>0</v>
      </c>
      <c r="BK131" s="41">
        <f>-(BK130/2)*Inflation_WACC_Taxes_Price!$C$29-IF(AND(BK137=0,BK134&gt;0),BK129,BK129*Inflation_WACC_Taxes_Price!$C$29)</f>
        <v>0</v>
      </c>
      <c r="BL131" s="41">
        <f>-(BL130/2)*Inflation_WACC_Taxes_Price!$C$29-IF(AND(BL137=0,BL134&gt;0),BL129,BL129*Inflation_WACC_Taxes_Price!$C$29)</f>
        <v>0</v>
      </c>
      <c r="BM131" s="41">
        <f>-(BM130/2)*Inflation_WACC_Taxes_Price!$C$29-IF(AND(BM137=0,BM134&gt;0),BM129,BM129*Inflation_WACC_Taxes_Price!$C$29)</f>
        <v>0</v>
      </c>
      <c r="BN131" s="41">
        <f>-(BN130/2)*Inflation_WACC_Taxes_Price!$C$29-IF(AND(BN137=0,BN134&gt;0),BN129,BN129*Inflation_WACC_Taxes_Price!$C$29)</f>
        <v>0</v>
      </c>
      <c r="BO131" s="41">
        <f>-(BO130/2)*Inflation_WACC_Taxes_Price!$C$29-IF(AND(BO137=0,BO134&gt;0),BO129,BO129*Inflation_WACC_Taxes_Price!$C$29)</f>
        <v>0</v>
      </c>
      <c r="BP131" s="41">
        <f>-(BP130/2)*Inflation_WACC_Taxes_Price!$C$29-IF(AND(BP137=0,BP134&gt;0),BP129,BP129*Inflation_WACC_Taxes_Price!$C$29)</f>
        <v>0</v>
      </c>
      <c r="BQ131" s="41">
        <f>-(BQ130/2)*Inflation_WACC_Taxes_Price!$C$29-IF(AND(BQ137=0,BQ134&gt;0),BQ129,BQ129*Inflation_WACC_Taxes_Price!$C$29)</f>
        <v>0</v>
      </c>
      <c r="BR131" s="41">
        <f>-(BR130/2)*Inflation_WACC_Taxes_Price!$C$29-IF(AND(BR137=0,BR134&gt;0),BR129,BR129*Inflation_WACC_Taxes_Price!$C$29)</f>
        <v>0</v>
      </c>
      <c r="BS131" s="41">
        <f>-(BS130/2)*Inflation_WACC_Taxes_Price!$C$29-IF(AND(BS137=0,BS134&gt;0),BS129,BS129*Inflation_WACC_Taxes_Price!$C$29)</f>
        <v>0</v>
      </c>
      <c r="BT131" s="41">
        <f>-(BT130/2)*Inflation_WACC_Taxes_Price!$C$29-IF(AND(BT137=0,BT134&gt;0),BT129,BT129*Inflation_WACC_Taxes_Price!$C$29)</f>
        <v>0</v>
      </c>
      <c r="BU131" s="41">
        <f>-(BU130/2)*Inflation_WACC_Taxes_Price!$C$29-IF(AND(BU137=0,BU134&gt;0),BU129,BU129*Inflation_WACC_Taxes_Price!$C$29)</f>
        <v>0</v>
      </c>
      <c r="BV131" s="41">
        <f>-(BV130/2)*Inflation_WACC_Taxes_Price!$C$29-IF(AND(BV137=0,BV134&gt;0),BV129,BV129*Inflation_WACC_Taxes_Price!$C$29)</f>
        <v>0</v>
      </c>
      <c r="BW131" s="41">
        <f>-(BW130/2)*Inflation_WACC_Taxes_Price!$C$29-IF(AND(BW137=0,BW134&gt;0),BW129,BW129*Inflation_WACC_Taxes_Price!$C$29)</f>
        <v>0</v>
      </c>
      <c r="BX131" s="41">
        <f>-(BX130/2)*Inflation_WACC_Taxes_Price!$C$29-IF(AND(BX137=0,BX134&gt;0),BX129,BX129*Inflation_WACC_Taxes_Price!$C$29)</f>
        <v>0</v>
      </c>
      <c r="BY131" s="41">
        <f>-(BY130/2)*Inflation_WACC_Taxes_Price!$C$29-IF(AND(BY137=0,BY134&gt;0),BY129,BY129*Inflation_WACC_Taxes_Price!$C$29)</f>
        <v>0</v>
      </c>
      <c r="BZ131" s="41">
        <f>-(BZ130/2)*Inflation_WACC_Taxes_Price!$C$29-IF(AND(BZ137=0,BZ134&gt;0),BZ129,BZ129*Inflation_WACC_Taxes_Price!$C$29)</f>
        <v>0</v>
      </c>
      <c r="CA131" s="41">
        <f>-(CA130/2)*Inflation_WACC_Taxes_Price!$C$29-IF(AND(CA137=0,CA134&gt;0),CA129,CA129*Inflation_WACC_Taxes_Price!$C$29)</f>
        <v>0</v>
      </c>
      <c r="CB131" s="41">
        <f>-(CB130/2)*Inflation_WACC_Taxes_Price!$C$29-IF(AND(CB137=0,CB134&gt;0),CB129,CB129*Inflation_WACC_Taxes_Price!$C$29)</f>
        <v>0</v>
      </c>
      <c r="CC131" s="41">
        <f>-(CC130/2)*Inflation_WACC_Taxes_Price!$C$29-IF(AND(CC137=0,CC134&gt;0),CC129,CC129*Inflation_WACC_Taxes_Price!$C$29)</f>
        <v>0</v>
      </c>
      <c r="CD131" s="41">
        <f>-(CD130/2)*Inflation_WACC_Taxes_Price!$C$29-IF(AND(CD137=0,CD134&gt;0),CD129,CD129*Inflation_WACC_Taxes_Price!$C$29)</f>
        <v>0</v>
      </c>
      <c r="CE131" s="41">
        <f>-(CE130/2)*Inflation_WACC_Taxes_Price!$C$29-IF(AND(CE137=0,CE134&gt;0),CE129,CE129*Inflation_WACC_Taxes_Price!$C$29)</f>
        <v>0</v>
      </c>
      <c r="CF131" s="41">
        <f>-(CF130/2)*Inflation_WACC_Taxes_Price!$C$29-IF(AND(CF137=0,CF134&gt;0),CF129,CF129*Inflation_WACC_Taxes_Price!$C$29)</f>
        <v>0</v>
      </c>
      <c r="CG131" s="41">
        <f>-(CG130/2)*Inflation_WACC_Taxes_Price!$C$29-IF(AND(CG137=0,CG134&gt;0),CG129,CG129*Inflation_WACC_Taxes_Price!$C$29)</f>
        <v>0</v>
      </c>
      <c r="CH131" s="41">
        <f>-(CH130/2)*Inflation_WACC_Taxes_Price!$C$29-IF(AND(CH137=0,CH134&gt;0),CH129,CH129*Inflation_WACC_Taxes_Price!$C$29)</f>
        <v>0</v>
      </c>
      <c r="CI131" s="41">
        <f>-(CI130/2)*Inflation_WACC_Taxes_Price!$C$29-IF(AND(CI137=0,CI134&gt;0),CI129,CI129*Inflation_WACC_Taxes_Price!$C$29)</f>
        <v>0</v>
      </c>
      <c r="CJ131" s="41">
        <f>-(CJ130/2)*Inflation_WACC_Taxes_Price!$C$29-IF(AND(CJ137=0,CJ134&gt;0),CJ129,CJ129*Inflation_WACC_Taxes_Price!$C$29)</f>
        <v>0</v>
      </c>
      <c r="CK131" s="41">
        <f>-(CK130/2)*Inflation_WACC_Taxes_Price!$C$29-IF(AND(CK137=0,CK134&gt;0),CK129,CK129*Inflation_WACC_Taxes_Price!$C$29)</f>
        <v>0</v>
      </c>
      <c r="CL131" s="41">
        <f>-(CL130/2)*Inflation_WACC_Taxes_Price!$C$29-IF(AND(CL137=0,CL134&gt;0),CL129,CL129*Inflation_WACC_Taxes_Price!$C$29)</f>
        <v>0</v>
      </c>
      <c r="CM131" s="41">
        <f>-(CM130/2)*Inflation_WACC_Taxes_Price!$C$29-IF(AND(CM137=0,CM134&gt;0),CM129,CM129*Inflation_WACC_Taxes_Price!$C$29)</f>
        <v>0</v>
      </c>
      <c r="CN131" s="41">
        <f>-(CN130/2)*Inflation_WACC_Taxes_Price!$C$29-IF(AND(CN137=0,CN134&gt;0),CN129,CN129*Inflation_WACC_Taxes_Price!$C$29)</f>
        <v>0</v>
      </c>
      <c r="CO131" s="41">
        <f>-(CO130/2)*Inflation_WACC_Taxes_Price!$C$29-IF(AND(CO137=0,CO134&gt;0),CO129,CO129*Inflation_WACC_Taxes_Price!$C$29)</f>
        <v>0</v>
      </c>
      <c r="CP131" s="41">
        <f>-(CP130/2)*Inflation_WACC_Taxes_Price!$C$29-IF(AND(CP137=0,CP134&gt;0),CP129,CP129*Inflation_WACC_Taxes_Price!$C$29)</f>
        <v>0</v>
      </c>
      <c r="CQ131" s="41">
        <f>-(CQ130/2)*Inflation_WACC_Taxes_Price!$C$29-IF(AND(CQ137=0,CQ134&gt;0),CQ129,CQ129*Inflation_WACC_Taxes_Price!$C$29)</f>
        <v>0</v>
      </c>
      <c r="CR131" s="41">
        <f>-(CR130/2)*Inflation_WACC_Taxes_Price!$C$29-IF(AND(CR137=0,CR134&gt;0),CR129,CR129*Inflation_WACC_Taxes_Price!$C$29)</f>
        <v>0</v>
      </c>
      <c r="CS131" s="41">
        <f>-(CS130/2)*Inflation_WACC_Taxes_Price!$C$29-IF(AND(CS137=0,CS134&gt;0),CS129,CS129*Inflation_WACC_Taxes_Price!$C$29)</f>
        <v>0</v>
      </c>
      <c r="CT131" s="41">
        <f>-(CT130/2)*Inflation_WACC_Taxes_Price!$C$29-IF(AND(CT137=0,CT134&gt;0),CT129,CT129*Inflation_WACC_Taxes_Price!$C$29)</f>
        <v>0</v>
      </c>
      <c r="CU131" s="41">
        <f>-(CU130/2)*Inflation_WACC_Taxes_Price!$C$29-IF(AND(CU137=0,CU134&gt;0),CU129,CU129*Inflation_WACC_Taxes_Price!$C$29)</f>
        <v>0</v>
      </c>
      <c r="CV131" s="41">
        <f>-(CV130/2)*Inflation_WACC_Taxes_Price!$C$29-IF(AND(CV137=0,CV134&gt;0),CV129,CV129*Inflation_WACC_Taxes_Price!$C$29)</f>
        <v>0</v>
      </c>
      <c r="CW131" s="41">
        <f>-(CW130/2)*Inflation_WACC_Taxes_Price!$C$29-IF(AND(CW137=0,CW134&gt;0),CW129,CW129*Inflation_WACC_Taxes_Price!$C$29)</f>
        <v>0</v>
      </c>
      <c r="CX131" s="41">
        <f>-(CX130/2)*Inflation_WACC_Taxes_Price!$C$29-IF(AND(CX137=0,CX134&gt;0),CX129,CX129*Inflation_WACC_Taxes_Price!$C$29)</f>
        <v>0</v>
      </c>
      <c r="CY131" s="41">
        <f>-(CY130/2)*Inflation_WACC_Taxes_Price!$C$29-IF(AND(CY137=0,CY134&gt;0),CY129,CY129*Inflation_WACC_Taxes_Price!$C$29)</f>
        <v>0</v>
      </c>
      <c r="CZ131" s="41">
        <f>-(CZ130/2)*Inflation_WACC_Taxes_Price!$C$29-IF(AND(CZ137=0,CZ134&gt;0),CZ129,CZ129*Inflation_WACC_Taxes_Price!$C$29)</f>
        <v>0</v>
      </c>
      <c r="DA131" s="41">
        <f>-(DA130/2)*Inflation_WACC_Taxes_Price!$C$29-IF(AND(DA137=0,DA134&gt;0),DA129,DA129*Inflation_WACC_Taxes_Price!$C$29)</f>
        <v>0</v>
      </c>
      <c r="DB131" s="41">
        <f>-(DB130/2)*Inflation_WACC_Taxes_Price!$C$29-IF(AND(DB137=0,DB134&gt;0),DB129,DB129*Inflation_WACC_Taxes_Price!$C$29)</f>
        <v>0</v>
      </c>
      <c r="DC131" s="41">
        <f>-(DC130/2)*Inflation_WACC_Taxes_Price!$C$29-IF(AND(DC137=0,DC134&gt;0),DC129,DC129*Inflation_WACC_Taxes_Price!$C$29)</f>
        <v>0</v>
      </c>
    </row>
    <row r="132" spans="2:107" x14ac:dyDescent="0.35">
      <c r="B132" s="40" t="s">
        <v>104</v>
      </c>
      <c r="H132" s="41">
        <f>H129+H130+H131</f>
        <v>0</v>
      </c>
      <c r="I132" s="41">
        <f>I129+I130+I131</f>
        <v>13614869.246553911</v>
      </c>
      <c r="J132" s="41">
        <f t="shared" ref="J132" si="1570">J129+J130+J131</f>
        <v>12525679.706829598</v>
      </c>
      <c r="K132" s="41">
        <f t="shared" ref="K132" si="1571">K129+K130+K131</f>
        <v>11523625.33028323</v>
      </c>
      <c r="L132" s="41">
        <f t="shared" ref="L132" si="1572">L129+L130+L131</f>
        <v>10601735.303860571</v>
      </c>
      <c r="M132" s="41">
        <f t="shared" ref="M132" si="1573">M129+M130+M131</f>
        <v>9753596.4795517251</v>
      </c>
      <c r="N132" s="41">
        <f t="shared" ref="N132" si="1574">N129+N130+N131</f>
        <v>8973308.7611875869</v>
      </c>
      <c r="O132" s="41">
        <f t="shared" ref="O132" si="1575">O129+O130+O131</f>
        <v>8255444.0602925802</v>
      </c>
      <c r="P132" s="41">
        <f t="shared" ref="P132" si="1576">P129+P130+P131</f>
        <v>7595008.5354691735</v>
      </c>
      <c r="Q132" s="41">
        <f t="shared" ref="Q132" si="1577">Q129+Q130+Q131</f>
        <v>6987407.8526316397</v>
      </c>
      <c r="R132" s="41">
        <f t="shared" ref="R132" si="1578">R129+R130+R131</f>
        <v>6428415.2244211081</v>
      </c>
      <c r="S132" s="41">
        <f t="shared" ref="S132" si="1579">S129+S130+S131</f>
        <v>5914142.0064674197</v>
      </c>
      <c r="T132" s="41">
        <f t="shared" ref="T132" si="1580">T129+T130+T131</f>
        <v>5441010.6459500259</v>
      </c>
      <c r="U132" s="41">
        <f t="shared" ref="U132" si="1581">U129+U130+U131</f>
        <v>5005729.7942740237</v>
      </c>
      <c r="V132" s="41">
        <f t="shared" ref="V132" si="1582">V129+V130+V131</f>
        <v>4605271.4107321016</v>
      </c>
      <c r="W132" s="41">
        <f t="shared" ref="W132" si="1583">W129+W130+W131</f>
        <v>4236849.6978735337</v>
      </c>
      <c r="X132" s="41">
        <f t="shared" ref="X132" si="1584">X129+X130+X131</f>
        <v>3897901.7220436512</v>
      </c>
      <c r="Y132" s="41">
        <f t="shared" ref="Y132" si="1585">Y129+Y130+Y131</f>
        <v>3586069.5842801589</v>
      </c>
      <c r="Z132" s="41">
        <f t="shared" ref="Z132" si="1586">Z129+Z130+Z131</f>
        <v>3299184.0175377461</v>
      </c>
      <c r="AA132" s="41">
        <f t="shared" ref="AA132" si="1587">AA129+AA130+AA131</f>
        <v>3035249.2961347266</v>
      </c>
      <c r="AB132" s="41">
        <f t="shared" ref="AB132" si="1588">AB129+AB130+AB131</f>
        <v>2792429.3524439484</v>
      </c>
      <c r="AC132" s="41">
        <f t="shared" ref="AC132" si="1589">AC129+AC130+AC131</f>
        <v>2569035.0042484323</v>
      </c>
      <c r="AD132" s="41">
        <f t="shared" ref="AD132" si="1590">AD129+AD130+AD131</f>
        <v>2363512.203908558</v>
      </c>
      <c r="AE132" s="41">
        <f t="shared" ref="AE132" si="1591">AE129+AE130+AE131</f>
        <v>2174431.2275958732</v>
      </c>
      <c r="AF132" s="41">
        <f t="shared" ref="AF132" si="1592">AF129+AF130+AF131</f>
        <v>2000476.7293882032</v>
      </c>
      <c r="AG132" s="41">
        <f t="shared" ref="AG132" si="1593">AG129+AG130+AG131</f>
        <v>1840438.591037147</v>
      </c>
      <c r="AH132" s="41">
        <f t="shared" ref="AH132" si="1594">AH129+AH130+AH131</f>
        <v>1693203.5037541753</v>
      </c>
      <c r="AI132" s="41">
        <f t="shared" ref="AI132" si="1595">AI129+AI130+AI131</f>
        <v>1557747.2234538412</v>
      </c>
      <c r="AJ132" s="41">
        <f t="shared" ref="AJ132" si="1596">AJ129+AJ130+AJ131</f>
        <v>1433127.4455775339</v>
      </c>
      <c r="AK132" s="41">
        <f t="shared" ref="AK132" si="1597">AK129+AK130+AK131</f>
        <v>1318477.2499313313</v>
      </c>
      <c r="AL132" s="41">
        <f t="shared" ref="AL132" si="1598">AL129+AL130+AL131</f>
        <v>1212999.0699368247</v>
      </c>
      <c r="AM132" s="41">
        <f t="shared" ref="AM132" si="1599">AM129+AM130+AM131</f>
        <v>1115959.1443418788</v>
      </c>
      <c r="AN132" s="41">
        <f t="shared" ref="AN132" si="1600">AN129+AN130+AN131</f>
        <v>1026682.4127945285</v>
      </c>
      <c r="AO132" s="41">
        <f t="shared" ref="AO132" si="1601">AO129+AO130+AO131</f>
        <v>944547.81977096619</v>
      </c>
      <c r="AP132" s="41">
        <f t="shared" ref="AP132" si="1602">AP129+AP130+AP131</f>
        <v>868983.99418928893</v>
      </c>
      <c r="AQ132" s="41">
        <f t="shared" ref="AQ132" si="1603">AQ129+AQ130+AQ131</f>
        <v>799465.27465414582</v>
      </c>
      <c r="AR132" s="41">
        <f t="shared" ref="AR132" si="1604">AR129+AR130+AR131</f>
        <v>735508.05268181418</v>
      </c>
      <c r="AS132" s="41">
        <f t="shared" ref="AS132" si="1605">AS129+AS130+AS131</f>
        <v>676667.40846726904</v>
      </c>
      <c r="AT132" s="41">
        <f t="shared" ref="AT132" si="1606">AT129+AT130+AT131</f>
        <v>622534.01578988752</v>
      </c>
      <c r="AU132" s="41">
        <f t="shared" ref="AU132" si="1607">AU129+AU130+AU131</f>
        <v>572731.29452669655</v>
      </c>
      <c r="AV132" s="41">
        <f t="shared" ref="AV132" si="1608">AV129+AV130+AV131</f>
        <v>526912.79096456082</v>
      </c>
      <c r="AW132" s="41">
        <f t="shared" ref="AW132" si="1609">AW129+AW130+AW131</f>
        <v>484759.76768739597</v>
      </c>
      <c r="AX132" s="41">
        <f t="shared" ref="AX132" si="1610">AX129+AX130+AX131</f>
        <v>445978.98627240432</v>
      </c>
      <c r="AY132" s="41">
        <f t="shared" ref="AY132" si="1611">AY129+AY130+AY131</f>
        <v>410300.66737061198</v>
      </c>
      <c r="AZ132" s="41">
        <f t="shared" ref="AZ132" si="1612">AZ129+AZ130+AZ131</f>
        <v>377476.61398096301</v>
      </c>
      <c r="BA132" s="41">
        <f t="shared" ref="BA132" si="1613">BA129+BA130+BA131</f>
        <v>347278.48486248596</v>
      </c>
      <c r="BB132" s="41">
        <f t="shared" ref="BB132" si="1614">BB129+BB130+BB131</f>
        <v>0</v>
      </c>
      <c r="BC132" s="41">
        <f t="shared" ref="BC132" si="1615">BC129+BC130+BC131</f>
        <v>0</v>
      </c>
      <c r="BD132" s="41">
        <f t="shared" ref="BD132" si="1616">BD129+BD130+BD131</f>
        <v>0</v>
      </c>
      <c r="BE132" s="41">
        <f t="shared" ref="BE132" si="1617">BE129+BE130+BE131</f>
        <v>0</v>
      </c>
      <c r="BF132" s="41">
        <f t="shared" ref="BF132" si="1618">BF129+BF130+BF131</f>
        <v>0</v>
      </c>
      <c r="BG132" s="41">
        <f t="shared" ref="BG132" si="1619">BG129+BG130+BG131</f>
        <v>0</v>
      </c>
      <c r="BH132" s="41">
        <f t="shared" ref="BH132" si="1620">BH129+BH130+BH131</f>
        <v>0</v>
      </c>
      <c r="BI132" s="41">
        <f t="shared" ref="BI132" si="1621">BI129+BI130+BI131</f>
        <v>0</v>
      </c>
      <c r="BJ132" s="41">
        <f t="shared" ref="BJ132" si="1622">BJ129+BJ130+BJ131</f>
        <v>0</v>
      </c>
      <c r="BK132" s="41">
        <f t="shared" ref="BK132" si="1623">BK129+BK130+BK131</f>
        <v>0</v>
      </c>
      <c r="BL132" s="41">
        <f t="shared" ref="BL132" si="1624">BL129+BL130+BL131</f>
        <v>0</v>
      </c>
      <c r="BM132" s="41">
        <f t="shared" ref="BM132" si="1625">BM129+BM130+BM131</f>
        <v>0</v>
      </c>
      <c r="BN132" s="41">
        <f t="shared" ref="BN132" si="1626">BN129+BN130+BN131</f>
        <v>0</v>
      </c>
      <c r="BO132" s="41">
        <f t="shared" ref="BO132" si="1627">BO129+BO130+BO131</f>
        <v>0</v>
      </c>
      <c r="BP132" s="41">
        <f t="shared" ref="BP132" si="1628">BP129+BP130+BP131</f>
        <v>0</v>
      </c>
      <c r="BQ132" s="41">
        <f t="shared" ref="BQ132" si="1629">BQ129+BQ130+BQ131</f>
        <v>0</v>
      </c>
      <c r="BR132" s="41">
        <f t="shared" ref="BR132" si="1630">BR129+BR130+BR131</f>
        <v>0</v>
      </c>
      <c r="BS132" s="41">
        <f t="shared" ref="BS132" si="1631">BS129+BS130+BS131</f>
        <v>0</v>
      </c>
      <c r="BT132" s="41">
        <f t="shared" ref="BT132" si="1632">BT129+BT130+BT131</f>
        <v>0</v>
      </c>
      <c r="BU132" s="41">
        <f t="shared" ref="BU132" si="1633">BU129+BU130+BU131</f>
        <v>0</v>
      </c>
      <c r="BV132" s="41">
        <f t="shared" ref="BV132" si="1634">BV129+BV130+BV131</f>
        <v>0</v>
      </c>
      <c r="BW132" s="41">
        <f t="shared" ref="BW132" si="1635">BW129+BW130+BW131</f>
        <v>0</v>
      </c>
      <c r="BX132" s="41">
        <f t="shared" ref="BX132" si="1636">BX129+BX130+BX131</f>
        <v>0</v>
      </c>
      <c r="BY132" s="41">
        <f t="shared" ref="BY132" si="1637">BY129+BY130+BY131</f>
        <v>0</v>
      </c>
      <c r="BZ132" s="41">
        <f t="shared" ref="BZ132" si="1638">BZ129+BZ130+BZ131</f>
        <v>0</v>
      </c>
      <c r="CA132" s="41">
        <f t="shared" ref="CA132" si="1639">CA129+CA130+CA131</f>
        <v>0</v>
      </c>
      <c r="CB132" s="41">
        <f t="shared" ref="CB132" si="1640">CB129+CB130+CB131</f>
        <v>0</v>
      </c>
      <c r="CC132" s="41">
        <f t="shared" ref="CC132" si="1641">CC129+CC130+CC131</f>
        <v>0</v>
      </c>
      <c r="CD132" s="41">
        <f t="shared" ref="CD132" si="1642">CD129+CD130+CD131</f>
        <v>0</v>
      </c>
      <c r="CE132" s="41">
        <f t="shared" ref="CE132" si="1643">CE129+CE130+CE131</f>
        <v>0</v>
      </c>
      <c r="CF132" s="41">
        <f t="shared" ref="CF132" si="1644">CF129+CF130+CF131</f>
        <v>0</v>
      </c>
      <c r="CG132" s="41">
        <f t="shared" ref="CG132" si="1645">CG129+CG130+CG131</f>
        <v>0</v>
      </c>
      <c r="CH132" s="41">
        <f t="shared" ref="CH132" si="1646">CH129+CH130+CH131</f>
        <v>0</v>
      </c>
      <c r="CI132" s="41">
        <f t="shared" ref="CI132" si="1647">CI129+CI130+CI131</f>
        <v>0</v>
      </c>
      <c r="CJ132" s="41">
        <f t="shared" ref="CJ132" si="1648">CJ129+CJ130+CJ131</f>
        <v>0</v>
      </c>
      <c r="CK132" s="41">
        <f t="shared" ref="CK132" si="1649">CK129+CK130+CK131</f>
        <v>0</v>
      </c>
      <c r="CL132" s="41">
        <f t="shared" ref="CL132" si="1650">CL129+CL130+CL131</f>
        <v>0</v>
      </c>
      <c r="CM132" s="41">
        <f t="shared" ref="CM132" si="1651">CM129+CM130+CM131</f>
        <v>0</v>
      </c>
      <c r="CN132" s="41">
        <f t="shared" ref="CN132" si="1652">CN129+CN130+CN131</f>
        <v>0</v>
      </c>
      <c r="CO132" s="41">
        <f t="shared" ref="CO132" si="1653">CO129+CO130+CO131</f>
        <v>0</v>
      </c>
      <c r="CP132" s="41">
        <f t="shared" ref="CP132" si="1654">CP129+CP130+CP131</f>
        <v>0</v>
      </c>
      <c r="CQ132" s="41">
        <f t="shared" ref="CQ132" si="1655">CQ129+CQ130+CQ131</f>
        <v>0</v>
      </c>
      <c r="CR132" s="41">
        <f t="shared" ref="CR132" si="1656">CR129+CR130+CR131</f>
        <v>0</v>
      </c>
      <c r="CS132" s="41">
        <f t="shared" ref="CS132" si="1657">CS129+CS130+CS131</f>
        <v>0</v>
      </c>
      <c r="CT132" s="41">
        <f t="shared" ref="CT132" si="1658">CT129+CT130+CT131</f>
        <v>0</v>
      </c>
      <c r="CU132" s="41">
        <f t="shared" ref="CU132" si="1659">CU129+CU130+CU131</f>
        <v>0</v>
      </c>
      <c r="CV132" s="41">
        <f t="shared" ref="CV132" si="1660">CV129+CV130+CV131</f>
        <v>0</v>
      </c>
      <c r="CW132" s="41">
        <f t="shared" ref="CW132" si="1661">CW129+CW130+CW131</f>
        <v>0</v>
      </c>
      <c r="CX132" s="41">
        <f t="shared" ref="CX132" si="1662">CX129+CX130+CX131</f>
        <v>0</v>
      </c>
      <c r="CY132" s="41">
        <f t="shared" ref="CY132" si="1663">CY129+CY130+CY131</f>
        <v>0</v>
      </c>
      <c r="CZ132" s="41">
        <f t="shared" ref="CZ132" si="1664">CZ129+CZ130+CZ131</f>
        <v>0</v>
      </c>
      <c r="DA132" s="41">
        <f t="shared" ref="DA132" si="1665">DA129+DA130+DA131</f>
        <v>0</v>
      </c>
      <c r="DB132" s="41">
        <f t="shared" ref="DB132" si="1666">DB129+DB130+DB131</f>
        <v>0</v>
      </c>
      <c r="DC132" s="41">
        <f t="shared" ref="DC132" si="1667">DC129+DC130+DC131</f>
        <v>0</v>
      </c>
    </row>
    <row r="133" spans="2:107" x14ac:dyDescent="0.35">
      <c r="B133" s="40"/>
    </row>
    <row r="134" spans="2:107" x14ac:dyDescent="0.35">
      <c r="B134" s="40" t="s">
        <v>106</v>
      </c>
      <c r="H134" s="41">
        <f>C137</f>
        <v>0</v>
      </c>
      <c r="I134" s="41">
        <f>H137</f>
        <v>0</v>
      </c>
      <c r="J134" s="41">
        <f t="shared" ref="J134:BU134" si="1668">I137</f>
        <v>14634340.132165436</v>
      </c>
      <c r="K134" s="41">
        <f t="shared" si="1668"/>
        <v>14305478.556161718</v>
      </c>
      <c r="L134" s="41">
        <f t="shared" si="1668"/>
        <v>13976616.980158001</v>
      </c>
      <c r="M134" s="41">
        <f t="shared" si="1668"/>
        <v>13647755.404154284</v>
      </c>
      <c r="N134" s="41">
        <f t="shared" si="1668"/>
        <v>13318893.828150567</v>
      </c>
      <c r="O134" s="41">
        <f t="shared" si="1668"/>
        <v>12990032.252146849</v>
      </c>
      <c r="P134" s="41">
        <f t="shared" si="1668"/>
        <v>12661170.676143132</v>
      </c>
      <c r="Q134" s="41">
        <f t="shared" si="1668"/>
        <v>12332309.100139415</v>
      </c>
      <c r="R134" s="41">
        <f t="shared" si="1668"/>
        <v>12003447.524135698</v>
      </c>
      <c r="S134" s="41">
        <f t="shared" si="1668"/>
        <v>11674585.94813198</v>
      </c>
      <c r="T134" s="41">
        <f t="shared" si="1668"/>
        <v>11345724.372128263</v>
      </c>
      <c r="U134" s="41">
        <f t="shared" si="1668"/>
        <v>11016862.796124546</v>
      </c>
      <c r="V134" s="41">
        <f t="shared" si="1668"/>
        <v>10688001.220120829</v>
      </c>
      <c r="W134" s="41">
        <f t="shared" si="1668"/>
        <v>10359139.644117111</v>
      </c>
      <c r="X134" s="41">
        <f t="shared" si="1668"/>
        <v>10030278.068113394</v>
      </c>
      <c r="Y134" s="41">
        <f t="shared" si="1668"/>
        <v>9701416.4921096768</v>
      </c>
      <c r="Z134" s="41">
        <f t="shared" si="1668"/>
        <v>9372554.9161059596</v>
      </c>
      <c r="AA134" s="41">
        <f t="shared" si="1668"/>
        <v>9043693.3401022423</v>
      </c>
      <c r="AB134" s="41">
        <f t="shared" si="1668"/>
        <v>8714831.764098525</v>
      </c>
      <c r="AC134" s="41">
        <f t="shared" si="1668"/>
        <v>8385970.1880948078</v>
      </c>
      <c r="AD134" s="41">
        <f t="shared" si="1668"/>
        <v>8057108.6120910905</v>
      </c>
      <c r="AE134" s="41">
        <f t="shared" si="1668"/>
        <v>7728247.0360873733</v>
      </c>
      <c r="AF134" s="41">
        <f t="shared" si="1668"/>
        <v>7399385.460083656</v>
      </c>
      <c r="AG134" s="41">
        <f t="shared" si="1668"/>
        <v>7070523.8840799388</v>
      </c>
      <c r="AH134" s="41">
        <f t="shared" si="1668"/>
        <v>6741662.3080762215</v>
      </c>
      <c r="AI134" s="41">
        <f t="shared" si="1668"/>
        <v>6412800.7320725042</v>
      </c>
      <c r="AJ134" s="41">
        <f t="shared" si="1668"/>
        <v>6083939.156068787</v>
      </c>
      <c r="AK134" s="41">
        <f t="shared" si="1668"/>
        <v>5755077.5800650697</v>
      </c>
      <c r="AL134" s="41">
        <f t="shared" si="1668"/>
        <v>5426216.0040613525</v>
      </c>
      <c r="AM134" s="41">
        <f t="shared" si="1668"/>
        <v>5097354.4280576352</v>
      </c>
      <c r="AN134" s="41">
        <f t="shared" si="1668"/>
        <v>4768492.8520539179</v>
      </c>
      <c r="AO134" s="41">
        <f t="shared" si="1668"/>
        <v>4439631.2760502007</v>
      </c>
      <c r="AP134" s="41">
        <f t="shared" si="1668"/>
        <v>4110769.700046483</v>
      </c>
      <c r="AQ134" s="41">
        <f t="shared" si="1668"/>
        <v>3781908.1240427652</v>
      </c>
      <c r="AR134" s="41">
        <f t="shared" si="1668"/>
        <v>3453046.5480390475</v>
      </c>
      <c r="AS134" s="41">
        <f t="shared" si="1668"/>
        <v>3124184.9720353298</v>
      </c>
      <c r="AT134" s="41">
        <f t="shared" si="1668"/>
        <v>2795323.3960316121</v>
      </c>
      <c r="AU134" s="41">
        <f t="shared" si="1668"/>
        <v>2466461.8200278943</v>
      </c>
      <c r="AV134" s="41">
        <f t="shared" si="1668"/>
        <v>2137600.2440241766</v>
      </c>
      <c r="AW134" s="41">
        <f t="shared" si="1668"/>
        <v>1808738.6680204589</v>
      </c>
      <c r="AX134" s="41">
        <f t="shared" si="1668"/>
        <v>1479877.0920167412</v>
      </c>
      <c r="AY134" s="41">
        <f t="shared" si="1668"/>
        <v>1151015.5160130234</v>
      </c>
      <c r="AZ134" s="41">
        <f t="shared" si="1668"/>
        <v>822153.94000930572</v>
      </c>
      <c r="BA134" s="41">
        <f t="shared" si="1668"/>
        <v>493292.36400558805</v>
      </c>
      <c r="BB134" s="41">
        <f t="shared" si="1668"/>
        <v>164430.78800187039</v>
      </c>
      <c r="BC134" s="41">
        <f t="shared" si="1668"/>
        <v>0</v>
      </c>
      <c r="BD134" s="41">
        <f t="shared" si="1668"/>
        <v>0</v>
      </c>
      <c r="BE134" s="41">
        <f t="shared" si="1668"/>
        <v>0</v>
      </c>
      <c r="BF134" s="41">
        <f t="shared" si="1668"/>
        <v>0</v>
      </c>
      <c r="BG134" s="41">
        <f t="shared" si="1668"/>
        <v>0</v>
      </c>
      <c r="BH134" s="41">
        <f t="shared" si="1668"/>
        <v>0</v>
      </c>
      <c r="BI134" s="41">
        <f t="shared" si="1668"/>
        <v>0</v>
      </c>
      <c r="BJ134" s="41">
        <f t="shared" si="1668"/>
        <v>0</v>
      </c>
      <c r="BK134" s="41">
        <f t="shared" si="1668"/>
        <v>0</v>
      </c>
      <c r="BL134" s="41">
        <f t="shared" si="1668"/>
        <v>0</v>
      </c>
      <c r="BM134" s="41">
        <f t="shared" si="1668"/>
        <v>0</v>
      </c>
      <c r="BN134" s="41">
        <f t="shared" si="1668"/>
        <v>0</v>
      </c>
      <c r="BO134" s="41">
        <f t="shared" si="1668"/>
        <v>0</v>
      </c>
      <c r="BP134" s="41">
        <f t="shared" si="1668"/>
        <v>0</v>
      </c>
      <c r="BQ134" s="41">
        <f t="shared" si="1668"/>
        <v>0</v>
      </c>
      <c r="BR134" s="41">
        <f t="shared" si="1668"/>
        <v>0</v>
      </c>
      <c r="BS134" s="41">
        <f t="shared" si="1668"/>
        <v>0</v>
      </c>
      <c r="BT134" s="41">
        <f t="shared" si="1668"/>
        <v>0</v>
      </c>
      <c r="BU134" s="41">
        <f t="shared" si="1668"/>
        <v>0</v>
      </c>
      <c r="BV134" s="41">
        <f t="shared" ref="BV134:DC134" si="1669">BU137</f>
        <v>0</v>
      </c>
      <c r="BW134" s="41">
        <f t="shared" si="1669"/>
        <v>0</v>
      </c>
      <c r="BX134" s="41">
        <f t="shared" si="1669"/>
        <v>0</v>
      </c>
      <c r="BY134" s="41">
        <f t="shared" si="1669"/>
        <v>0</v>
      </c>
      <c r="BZ134" s="41">
        <f t="shared" si="1669"/>
        <v>0</v>
      </c>
      <c r="CA134" s="41">
        <f t="shared" si="1669"/>
        <v>0</v>
      </c>
      <c r="CB134" s="41">
        <f t="shared" si="1669"/>
        <v>0</v>
      </c>
      <c r="CC134" s="41">
        <f t="shared" si="1669"/>
        <v>0</v>
      </c>
      <c r="CD134" s="41">
        <f t="shared" si="1669"/>
        <v>0</v>
      </c>
      <c r="CE134" s="41">
        <f t="shared" si="1669"/>
        <v>0</v>
      </c>
      <c r="CF134" s="41">
        <f t="shared" si="1669"/>
        <v>0</v>
      </c>
      <c r="CG134" s="41">
        <f t="shared" si="1669"/>
        <v>0</v>
      </c>
      <c r="CH134" s="41">
        <f t="shared" si="1669"/>
        <v>0</v>
      </c>
      <c r="CI134" s="41">
        <f t="shared" si="1669"/>
        <v>0</v>
      </c>
      <c r="CJ134" s="41">
        <f t="shared" si="1669"/>
        <v>0</v>
      </c>
      <c r="CK134" s="41">
        <f t="shared" si="1669"/>
        <v>0</v>
      </c>
      <c r="CL134" s="41">
        <f t="shared" si="1669"/>
        <v>0</v>
      </c>
      <c r="CM134" s="41">
        <f t="shared" si="1669"/>
        <v>0</v>
      </c>
      <c r="CN134" s="41">
        <f t="shared" si="1669"/>
        <v>0</v>
      </c>
      <c r="CO134" s="41">
        <f t="shared" si="1669"/>
        <v>0</v>
      </c>
      <c r="CP134" s="41">
        <f t="shared" si="1669"/>
        <v>0</v>
      </c>
      <c r="CQ134" s="41">
        <f t="shared" si="1669"/>
        <v>0</v>
      </c>
      <c r="CR134" s="41">
        <f t="shared" si="1669"/>
        <v>0</v>
      </c>
      <c r="CS134" s="41">
        <f t="shared" si="1669"/>
        <v>0</v>
      </c>
      <c r="CT134" s="41">
        <f t="shared" si="1669"/>
        <v>0</v>
      </c>
      <c r="CU134" s="41">
        <f t="shared" si="1669"/>
        <v>0</v>
      </c>
      <c r="CV134" s="41">
        <f t="shared" si="1669"/>
        <v>0</v>
      </c>
      <c r="CW134" s="41">
        <f t="shared" si="1669"/>
        <v>0</v>
      </c>
      <c r="CX134" s="41">
        <f t="shared" si="1669"/>
        <v>0</v>
      </c>
      <c r="CY134" s="41">
        <f t="shared" si="1669"/>
        <v>0</v>
      </c>
      <c r="CZ134" s="41">
        <f t="shared" si="1669"/>
        <v>0</v>
      </c>
      <c r="DA134" s="41">
        <f t="shared" si="1669"/>
        <v>0</v>
      </c>
      <c r="DB134" s="41">
        <f t="shared" si="1669"/>
        <v>0</v>
      </c>
      <c r="DC134" s="41">
        <f t="shared" si="1669"/>
        <v>0</v>
      </c>
    </row>
    <row r="135" spans="2:107" x14ac:dyDescent="0.35">
      <c r="B135" s="40" t="s">
        <v>111</v>
      </c>
      <c r="H135" s="41">
        <f t="shared" ref="H135:AM135" si="1670">H$92</f>
        <v>0</v>
      </c>
      <c r="I135" s="41">
        <f t="shared" si="1670"/>
        <v>14798770.920167295</v>
      </c>
      <c r="J135" s="41">
        <f t="shared" si="1670"/>
        <v>0</v>
      </c>
      <c r="K135" s="41">
        <f t="shared" si="1670"/>
        <v>0</v>
      </c>
      <c r="L135" s="41">
        <f t="shared" si="1670"/>
        <v>0</v>
      </c>
      <c r="M135" s="41">
        <f t="shared" si="1670"/>
        <v>0</v>
      </c>
      <c r="N135" s="41">
        <f t="shared" si="1670"/>
        <v>0</v>
      </c>
      <c r="O135" s="41">
        <f t="shared" si="1670"/>
        <v>0</v>
      </c>
      <c r="P135" s="41">
        <f t="shared" si="1670"/>
        <v>0</v>
      </c>
      <c r="Q135" s="41">
        <f t="shared" si="1670"/>
        <v>0</v>
      </c>
      <c r="R135" s="41">
        <f t="shared" si="1670"/>
        <v>0</v>
      </c>
      <c r="S135" s="41">
        <f t="shared" si="1670"/>
        <v>0</v>
      </c>
      <c r="T135" s="41">
        <f t="shared" si="1670"/>
        <v>0</v>
      </c>
      <c r="U135" s="41">
        <f t="shared" si="1670"/>
        <v>0</v>
      </c>
      <c r="V135" s="41">
        <f t="shared" si="1670"/>
        <v>0</v>
      </c>
      <c r="W135" s="41">
        <f t="shared" si="1670"/>
        <v>0</v>
      </c>
      <c r="X135" s="41">
        <f t="shared" si="1670"/>
        <v>0</v>
      </c>
      <c r="Y135" s="41">
        <f t="shared" si="1670"/>
        <v>0</v>
      </c>
      <c r="Z135" s="41">
        <f t="shared" si="1670"/>
        <v>0</v>
      </c>
      <c r="AA135" s="41">
        <f t="shared" si="1670"/>
        <v>0</v>
      </c>
      <c r="AB135" s="41">
        <f t="shared" si="1670"/>
        <v>0</v>
      </c>
      <c r="AC135" s="41">
        <f t="shared" si="1670"/>
        <v>0</v>
      </c>
      <c r="AD135" s="41">
        <f t="shared" si="1670"/>
        <v>0</v>
      </c>
      <c r="AE135" s="41">
        <f t="shared" si="1670"/>
        <v>0</v>
      </c>
      <c r="AF135" s="41">
        <f t="shared" si="1670"/>
        <v>0</v>
      </c>
      <c r="AG135" s="41">
        <f t="shared" si="1670"/>
        <v>0</v>
      </c>
      <c r="AH135" s="41">
        <f t="shared" si="1670"/>
        <v>0</v>
      </c>
      <c r="AI135" s="41">
        <f t="shared" si="1670"/>
        <v>0</v>
      </c>
      <c r="AJ135" s="41">
        <f t="shared" si="1670"/>
        <v>0</v>
      </c>
      <c r="AK135" s="41">
        <f t="shared" si="1670"/>
        <v>0</v>
      </c>
      <c r="AL135" s="41">
        <f t="shared" si="1670"/>
        <v>0</v>
      </c>
      <c r="AM135" s="41">
        <f t="shared" si="1670"/>
        <v>0</v>
      </c>
      <c r="AN135" s="41">
        <f t="shared" ref="AN135:BS135" si="1671">AN$92</f>
        <v>0</v>
      </c>
      <c r="AO135" s="41">
        <f t="shared" si="1671"/>
        <v>0</v>
      </c>
      <c r="AP135" s="41">
        <f t="shared" si="1671"/>
        <v>0</v>
      </c>
      <c r="AQ135" s="41">
        <f t="shared" si="1671"/>
        <v>0</v>
      </c>
      <c r="AR135" s="41">
        <f t="shared" si="1671"/>
        <v>0</v>
      </c>
      <c r="AS135" s="41">
        <f t="shared" si="1671"/>
        <v>0</v>
      </c>
      <c r="AT135" s="41">
        <f t="shared" si="1671"/>
        <v>0</v>
      </c>
      <c r="AU135" s="41">
        <f t="shared" si="1671"/>
        <v>0</v>
      </c>
      <c r="AV135" s="41">
        <f t="shared" si="1671"/>
        <v>0</v>
      </c>
      <c r="AW135" s="41">
        <f t="shared" si="1671"/>
        <v>0</v>
      </c>
      <c r="AX135" s="41">
        <f t="shared" si="1671"/>
        <v>0</v>
      </c>
      <c r="AY135" s="41">
        <f t="shared" si="1671"/>
        <v>0</v>
      </c>
      <c r="AZ135" s="41">
        <f t="shared" si="1671"/>
        <v>0</v>
      </c>
      <c r="BA135" s="41">
        <f t="shared" si="1671"/>
        <v>0</v>
      </c>
      <c r="BB135" s="41">
        <f t="shared" si="1671"/>
        <v>0</v>
      </c>
      <c r="BC135" s="41">
        <f t="shared" si="1671"/>
        <v>0</v>
      </c>
      <c r="BD135" s="41">
        <f t="shared" si="1671"/>
        <v>0</v>
      </c>
      <c r="BE135" s="41">
        <f t="shared" si="1671"/>
        <v>0</v>
      </c>
      <c r="BF135" s="41">
        <f t="shared" si="1671"/>
        <v>0</v>
      </c>
      <c r="BG135" s="41">
        <f t="shared" si="1671"/>
        <v>0</v>
      </c>
      <c r="BH135" s="41">
        <f t="shared" si="1671"/>
        <v>0</v>
      </c>
      <c r="BI135" s="41">
        <f t="shared" si="1671"/>
        <v>0</v>
      </c>
      <c r="BJ135" s="41">
        <f t="shared" si="1671"/>
        <v>0</v>
      </c>
      <c r="BK135" s="41">
        <f t="shared" si="1671"/>
        <v>0</v>
      </c>
      <c r="BL135" s="41">
        <f t="shared" si="1671"/>
        <v>0</v>
      </c>
      <c r="BM135" s="41">
        <f t="shared" si="1671"/>
        <v>0</v>
      </c>
      <c r="BN135" s="41">
        <f t="shared" si="1671"/>
        <v>0</v>
      </c>
      <c r="BO135" s="41">
        <f t="shared" si="1671"/>
        <v>0</v>
      </c>
      <c r="BP135" s="41">
        <f t="shared" si="1671"/>
        <v>0</v>
      </c>
      <c r="BQ135" s="41">
        <f t="shared" si="1671"/>
        <v>0</v>
      </c>
      <c r="BR135" s="41">
        <f t="shared" si="1671"/>
        <v>0</v>
      </c>
      <c r="BS135" s="41">
        <f t="shared" si="1671"/>
        <v>0</v>
      </c>
      <c r="BT135" s="41">
        <f t="shared" ref="BT135:DC135" si="1672">BT$92</f>
        <v>0</v>
      </c>
      <c r="BU135" s="41">
        <f t="shared" si="1672"/>
        <v>0</v>
      </c>
      <c r="BV135" s="41">
        <f t="shared" si="1672"/>
        <v>0</v>
      </c>
      <c r="BW135" s="41">
        <f t="shared" si="1672"/>
        <v>0</v>
      </c>
      <c r="BX135" s="41">
        <f t="shared" si="1672"/>
        <v>0</v>
      </c>
      <c r="BY135" s="41">
        <f t="shared" si="1672"/>
        <v>0</v>
      </c>
      <c r="BZ135" s="41">
        <f t="shared" si="1672"/>
        <v>0</v>
      </c>
      <c r="CA135" s="41">
        <f t="shared" si="1672"/>
        <v>0</v>
      </c>
      <c r="CB135" s="41">
        <f t="shared" si="1672"/>
        <v>0</v>
      </c>
      <c r="CC135" s="41">
        <f t="shared" si="1672"/>
        <v>0</v>
      </c>
      <c r="CD135" s="41">
        <f t="shared" si="1672"/>
        <v>0</v>
      </c>
      <c r="CE135" s="41">
        <f t="shared" si="1672"/>
        <v>0</v>
      </c>
      <c r="CF135" s="41">
        <f t="shared" si="1672"/>
        <v>0</v>
      </c>
      <c r="CG135" s="41">
        <f t="shared" si="1672"/>
        <v>0</v>
      </c>
      <c r="CH135" s="41">
        <f t="shared" si="1672"/>
        <v>0</v>
      </c>
      <c r="CI135" s="41">
        <f t="shared" si="1672"/>
        <v>0</v>
      </c>
      <c r="CJ135" s="41">
        <f t="shared" si="1672"/>
        <v>0</v>
      </c>
      <c r="CK135" s="41">
        <f t="shared" si="1672"/>
        <v>0</v>
      </c>
      <c r="CL135" s="41">
        <f t="shared" si="1672"/>
        <v>0</v>
      </c>
      <c r="CM135" s="41">
        <f t="shared" si="1672"/>
        <v>0</v>
      </c>
      <c r="CN135" s="41">
        <f t="shared" si="1672"/>
        <v>0</v>
      </c>
      <c r="CO135" s="41">
        <f t="shared" si="1672"/>
        <v>0</v>
      </c>
      <c r="CP135" s="41">
        <f t="shared" si="1672"/>
        <v>0</v>
      </c>
      <c r="CQ135" s="41">
        <f t="shared" si="1672"/>
        <v>0</v>
      </c>
      <c r="CR135" s="41">
        <f t="shared" si="1672"/>
        <v>0</v>
      </c>
      <c r="CS135" s="41">
        <f t="shared" si="1672"/>
        <v>0</v>
      </c>
      <c r="CT135" s="41">
        <f t="shared" si="1672"/>
        <v>0</v>
      </c>
      <c r="CU135" s="41">
        <f t="shared" si="1672"/>
        <v>0</v>
      </c>
      <c r="CV135" s="41">
        <f t="shared" si="1672"/>
        <v>0</v>
      </c>
      <c r="CW135" s="41">
        <f t="shared" si="1672"/>
        <v>0</v>
      </c>
      <c r="CX135" s="41">
        <f t="shared" si="1672"/>
        <v>0</v>
      </c>
      <c r="CY135" s="41">
        <f t="shared" si="1672"/>
        <v>0</v>
      </c>
      <c r="CZ135" s="41">
        <f t="shared" si="1672"/>
        <v>0</v>
      </c>
      <c r="DA135" s="41">
        <f t="shared" si="1672"/>
        <v>0</v>
      </c>
      <c r="DB135" s="41">
        <f t="shared" si="1672"/>
        <v>0</v>
      </c>
      <c r="DC135" s="41">
        <f t="shared" si="1672"/>
        <v>0</v>
      </c>
    </row>
    <row r="136" spans="2:107" x14ac:dyDescent="0.35">
      <c r="B136" s="40" t="s">
        <v>95</v>
      </c>
      <c r="H136" s="41">
        <f>-(H135/2)*Inflation_WACC_Taxes_Price!$C$28-MIN(H134,SUM(C135:$C135)*Inflation_WACC_Taxes_Price!$C$28)</f>
        <v>0</v>
      </c>
      <c r="I136" s="41">
        <f>-(I135/2)*Inflation_WACC_Taxes_Price!$C$28-MIN(I134,SUM($C135:H135)*Inflation_WACC_Taxes_Price!$C$28)</f>
        <v>-164430.78800185883</v>
      </c>
      <c r="J136" s="41">
        <f>-(J135/2)*Inflation_WACC_Taxes_Price!$C$28-MIN(J134,SUM($C135:I135)*Inflation_WACC_Taxes_Price!$C$28)</f>
        <v>-328861.57600371767</v>
      </c>
      <c r="K136" s="41">
        <f>-(K135/2)*Inflation_WACC_Taxes_Price!$C$28-MIN(K134,SUM($C135:J135)*Inflation_WACC_Taxes_Price!$C$28)</f>
        <v>-328861.57600371767</v>
      </c>
      <c r="L136" s="41">
        <f>-(L135/2)*Inflation_WACC_Taxes_Price!$C$28-MIN(L134,SUM($C135:K135)*Inflation_WACC_Taxes_Price!$C$28)</f>
        <v>-328861.57600371767</v>
      </c>
      <c r="M136" s="41">
        <f>-(M135/2)*Inflation_WACC_Taxes_Price!$C$28-MIN(M134,SUM($C135:L135)*Inflation_WACC_Taxes_Price!$C$28)</f>
        <v>-328861.57600371767</v>
      </c>
      <c r="N136" s="41">
        <f>-(N135/2)*Inflation_WACC_Taxes_Price!$C$28-MIN(N134,SUM($C135:M135)*Inflation_WACC_Taxes_Price!$C$28)</f>
        <v>-328861.57600371767</v>
      </c>
      <c r="O136" s="41">
        <f>-(O135/2)*Inflation_WACC_Taxes_Price!$C$28-MIN(O134,SUM($C135:N135)*Inflation_WACC_Taxes_Price!$C$28)</f>
        <v>-328861.57600371767</v>
      </c>
      <c r="P136" s="41">
        <f>-(P135/2)*Inflation_WACC_Taxes_Price!$C$28-MIN(P134,SUM($C135:O135)*Inflation_WACC_Taxes_Price!$C$28)</f>
        <v>-328861.57600371767</v>
      </c>
      <c r="Q136" s="41">
        <f>-(Q135/2)*Inflation_WACC_Taxes_Price!$C$28-MIN(Q134,SUM($C135:P135)*Inflation_WACC_Taxes_Price!$C$28)</f>
        <v>-328861.57600371767</v>
      </c>
      <c r="R136" s="41">
        <f>-(R135/2)*Inflation_WACC_Taxes_Price!$C$28-MIN(R134,SUM($C135:Q135)*Inflation_WACC_Taxes_Price!$C$28)</f>
        <v>-328861.57600371767</v>
      </c>
      <c r="S136" s="41">
        <f>-(S135/2)*Inflation_WACC_Taxes_Price!$C$28-MIN(S134,SUM($C135:R135)*Inflation_WACC_Taxes_Price!$C$28)</f>
        <v>-328861.57600371767</v>
      </c>
      <c r="T136" s="41">
        <f>-(T135/2)*Inflation_WACC_Taxes_Price!$C$28-MIN(T134,SUM($C135:S135)*Inflation_WACC_Taxes_Price!$C$28)</f>
        <v>-328861.57600371767</v>
      </c>
      <c r="U136" s="41">
        <f>-(U135/2)*Inflation_WACC_Taxes_Price!$C$28-MIN(U134,SUM($C135:T135)*Inflation_WACC_Taxes_Price!$C$28)</f>
        <v>-328861.57600371767</v>
      </c>
      <c r="V136" s="41">
        <f>-(V135/2)*Inflation_WACC_Taxes_Price!$C$28-MIN(V134,SUM($C135:U135)*Inflation_WACC_Taxes_Price!$C$28)</f>
        <v>-328861.57600371767</v>
      </c>
      <c r="W136" s="41">
        <f>-(W135/2)*Inflation_WACC_Taxes_Price!$C$28-MIN(W134,SUM($C135:V135)*Inflation_WACC_Taxes_Price!$C$28)</f>
        <v>-328861.57600371767</v>
      </c>
      <c r="X136" s="41">
        <f>-(X135/2)*Inflation_WACC_Taxes_Price!$C$28-MIN(X134,SUM($C135:W135)*Inflation_WACC_Taxes_Price!$C$28)</f>
        <v>-328861.57600371767</v>
      </c>
      <c r="Y136" s="41">
        <f>-(Y135/2)*Inflation_WACC_Taxes_Price!$C$28-MIN(Y134,SUM($C135:X135)*Inflation_WACC_Taxes_Price!$C$28)</f>
        <v>-328861.57600371767</v>
      </c>
      <c r="Z136" s="41">
        <f>-(Z135/2)*Inflation_WACC_Taxes_Price!$C$28-MIN(Z134,SUM($C135:Y135)*Inflation_WACC_Taxes_Price!$C$28)</f>
        <v>-328861.57600371767</v>
      </c>
      <c r="AA136" s="41">
        <f>-(AA135/2)*Inflation_WACC_Taxes_Price!$C$28-MIN(AA134,SUM($C135:Z135)*Inflation_WACC_Taxes_Price!$C$28)</f>
        <v>-328861.57600371767</v>
      </c>
      <c r="AB136" s="41">
        <f>-(AB135/2)*Inflation_WACC_Taxes_Price!$C$28-MIN(AB134,SUM($C135:AA135)*Inflation_WACC_Taxes_Price!$C$28)</f>
        <v>-328861.57600371767</v>
      </c>
      <c r="AC136" s="41">
        <f>-(AC135/2)*Inflation_WACC_Taxes_Price!$C$28-MIN(AC134,SUM($C135:AB135)*Inflation_WACC_Taxes_Price!$C$28)</f>
        <v>-328861.57600371767</v>
      </c>
      <c r="AD136" s="41">
        <f>-(AD135/2)*Inflation_WACC_Taxes_Price!$C$28-MIN(AD134,SUM($C135:AC135)*Inflation_WACC_Taxes_Price!$C$28)</f>
        <v>-328861.57600371767</v>
      </c>
      <c r="AE136" s="41">
        <f>-(AE135/2)*Inflation_WACC_Taxes_Price!$C$28-MIN(AE134,SUM($C135:AD135)*Inflation_WACC_Taxes_Price!$C$28)</f>
        <v>-328861.57600371767</v>
      </c>
      <c r="AF136" s="41">
        <f>-(AF135/2)*Inflation_WACC_Taxes_Price!$C$28-MIN(AF134,SUM($C135:AE135)*Inflation_WACC_Taxes_Price!$C$28)</f>
        <v>-328861.57600371767</v>
      </c>
      <c r="AG136" s="41">
        <f>-(AG135/2)*Inflation_WACC_Taxes_Price!$C$28-MIN(AG134,SUM($C135:AF135)*Inflation_WACC_Taxes_Price!$C$28)</f>
        <v>-328861.57600371767</v>
      </c>
      <c r="AH136" s="41">
        <f>-(AH135/2)*Inflation_WACC_Taxes_Price!$C$28-MIN(AH134,SUM($C135:AG135)*Inflation_WACC_Taxes_Price!$C$28)</f>
        <v>-328861.57600371767</v>
      </c>
      <c r="AI136" s="41">
        <f>-(AI135/2)*Inflation_WACC_Taxes_Price!$C$28-MIN(AI134,SUM($C135:AH135)*Inflation_WACC_Taxes_Price!$C$28)</f>
        <v>-328861.57600371767</v>
      </c>
      <c r="AJ136" s="41">
        <f>-(AJ135/2)*Inflation_WACC_Taxes_Price!$C$28-MIN(AJ134,SUM($C135:AI135)*Inflation_WACC_Taxes_Price!$C$28)</f>
        <v>-328861.57600371767</v>
      </c>
      <c r="AK136" s="41">
        <f>-(AK135/2)*Inflation_WACC_Taxes_Price!$C$28-MIN(AK134,SUM($C135:AJ135)*Inflation_WACC_Taxes_Price!$C$28)</f>
        <v>-328861.57600371767</v>
      </c>
      <c r="AL136" s="41">
        <f>-(AL135/2)*Inflation_WACC_Taxes_Price!$C$28-MIN(AL134,SUM($C135:AK135)*Inflation_WACC_Taxes_Price!$C$28)</f>
        <v>-328861.57600371767</v>
      </c>
      <c r="AM136" s="41">
        <f>-(AM135/2)*Inflation_WACC_Taxes_Price!$C$28-MIN(AM134,SUM($C135:AL135)*Inflation_WACC_Taxes_Price!$C$28)</f>
        <v>-328861.57600371767</v>
      </c>
      <c r="AN136" s="41">
        <f>-(AN135/2)*Inflation_WACC_Taxes_Price!$C$28-MIN(AN134,SUM($C135:AM135)*Inflation_WACC_Taxes_Price!$C$28)</f>
        <v>-328861.57600371767</v>
      </c>
      <c r="AO136" s="41">
        <f>-(AO135/2)*Inflation_WACC_Taxes_Price!$C$28-MIN(AO134,SUM($C135:AN135)*Inflation_WACC_Taxes_Price!$C$28)</f>
        <v>-328861.57600371767</v>
      </c>
      <c r="AP136" s="41">
        <f>-(AP135/2)*Inflation_WACC_Taxes_Price!$C$28-MIN(AP134,SUM($C135:AO135)*Inflation_WACC_Taxes_Price!$C$28)</f>
        <v>-328861.57600371767</v>
      </c>
      <c r="AQ136" s="41">
        <f>-(AQ135/2)*Inflation_WACC_Taxes_Price!$C$28-MIN(AQ134,SUM($C135:AP135)*Inflation_WACC_Taxes_Price!$C$28)</f>
        <v>-328861.57600371767</v>
      </c>
      <c r="AR136" s="41">
        <f>-(AR135/2)*Inflation_WACC_Taxes_Price!$C$28-MIN(AR134,SUM($C135:AQ135)*Inflation_WACC_Taxes_Price!$C$28)</f>
        <v>-328861.57600371767</v>
      </c>
      <c r="AS136" s="41">
        <f>-(AS135/2)*Inflation_WACC_Taxes_Price!$C$28-MIN(AS134,SUM($C135:AR135)*Inflation_WACC_Taxes_Price!$C$28)</f>
        <v>-328861.57600371767</v>
      </c>
      <c r="AT136" s="41">
        <f>-(AT135/2)*Inflation_WACC_Taxes_Price!$C$28-MIN(AT134,SUM($C135:AS135)*Inflation_WACC_Taxes_Price!$C$28)</f>
        <v>-328861.57600371767</v>
      </c>
      <c r="AU136" s="41">
        <f>-(AU135/2)*Inflation_WACC_Taxes_Price!$C$28-MIN(AU134,SUM($C135:AT135)*Inflation_WACC_Taxes_Price!$C$28)</f>
        <v>-328861.57600371767</v>
      </c>
      <c r="AV136" s="41">
        <f>-(AV135/2)*Inflation_WACC_Taxes_Price!$C$28-MIN(AV134,SUM($C135:AU135)*Inflation_WACC_Taxes_Price!$C$28)</f>
        <v>-328861.57600371767</v>
      </c>
      <c r="AW136" s="41">
        <f>-(AW135/2)*Inflation_WACC_Taxes_Price!$C$28-MIN(AW134,SUM($C135:AV135)*Inflation_WACC_Taxes_Price!$C$28)</f>
        <v>-328861.57600371767</v>
      </c>
      <c r="AX136" s="41">
        <f>-(AX135/2)*Inflation_WACC_Taxes_Price!$C$28-MIN(AX134,SUM($C135:AW135)*Inflation_WACC_Taxes_Price!$C$28)</f>
        <v>-328861.57600371767</v>
      </c>
      <c r="AY136" s="41">
        <f>-(AY135/2)*Inflation_WACC_Taxes_Price!$C$28-MIN(AY134,SUM($C135:AX135)*Inflation_WACC_Taxes_Price!$C$28)</f>
        <v>-328861.57600371767</v>
      </c>
      <c r="AZ136" s="41">
        <f>-(AZ135/2)*Inflation_WACC_Taxes_Price!$C$28-MIN(AZ134,SUM($C135:AY135)*Inflation_WACC_Taxes_Price!$C$28)</f>
        <v>-328861.57600371767</v>
      </c>
      <c r="BA136" s="41">
        <f>-(BA135/2)*Inflation_WACC_Taxes_Price!$C$28-MIN(BA134,SUM($C135:AZ135)*Inflation_WACC_Taxes_Price!$C$28)</f>
        <v>-328861.57600371767</v>
      </c>
      <c r="BB136" s="41">
        <f>-(BB135/2)*Inflation_WACC_Taxes_Price!$C$28-MIN(BB134,SUM($C135:BA135)*Inflation_WACC_Taxes_Price!$C$28)</f>
        <v>-164430.78800187039</v>
      </c>
      <c r="BC136" s="41">
        <f>-(BC135/2)*Inflation_WACC_Taxes_Price!$C$28-MIN(BC134,SUM($C135:BB135)*Inflation_WACC_Taxes_Price!$C$28)</f>
        <v>0</v>
      </c>
      <c r="BD136" s="41">
        <f>-(BD135/2)*Inflation_WACC_Taxes_Price!$C$28-MIN(BD134,SUM($C135:BC135)*Inflation_WACC_Taxes_Price!$C$28)</f>
        <v>0</v>
      </c>
      <c r="BE136" s="41">
        <f>-(BE135/2)*Inflation_WACC_Taxes_Price!$C$28-MIN(BE134,SUM($C135:BD135)*Inflation_WACC_Taxes_Price!$C$28)</f>
        <v>0</v>
      </c>
      <c r="BF136" s="41">
        <f>-(BF135/2)*Inflation_WACC_Taxes_Price!$C$28-MIN(BF134,SUM($C135:BE135)*Inflation_WACC_Taxes_Price!$C$28)</f>
        <v>0</v>
      </c>
      <c r="BG136" s="41">
        <f>-(BG135/2)*Inflation_WACC_Taxes_Price!$C$28-MIN(BG134,SUM($C135:BF135)*Inflation_WACC_Taxes_Price!$C$28)</f>
        <v>0</v>
      </c>
      <c r="BH136" s="41">
        <f>-(BH135/2)*Inflation_WACC_Taxes_Price!$C$28-MIN(BH134,SUM($C135:BG135)*Inflation_WACC_Taxes_Price!$C$28)</f>
        <v>0</v>
      </c>
      <c r="BI136" s="41">
        <f>-(BI135/2)*Inflation_WACC_Taxes_Price!$C$28-MIN(BI134,SUM($C135:BH135)*Inflation_WACC_Taxes_Price!$C$28)</f>
        <v>0</v>
      </c>
      <c r="BJ136" s="41">
        <f>-(BJ135/2)*Inflation_WACC_Taxes_Price!$C$28-MIN(BJ134,SUM($C135:BI135)*Inflation_WACC_Taxes_Price!$C$28)</f>
        <v>0</v>
      </c>
      <c r="BK136" s="41">
        <f>-(BK135/2)*Inflation_WACC_Taxes_Price!$C$28-MIN(BK134,SUM($C135:BJ135)*Inflation_WACC_Taxes_Price!$C$28)</f>
        <v>0</v>
      </c>
      <c r="BL136" s="41">
        <f>-(BL135/2)*Inflation_WACC_Taxes_Price!$C$28-MIN(BL134,SUM($C135:BK135)*Inflation_WACC_Taxes_Price!$C$28)</f>
        <v>0</v>
      </c>
      <c r="BM136" s="41">
        <f>-(BM135/2)*Inflation_WACC_Taxes_Price!$C$28-MIN(BM134,SUM($C135:BL135)*Inflation_WACC_Taxes_Price!$C$28)</f>
        <v>0</v>
      </c>
      <c r="BN136" s="41">
        <f>-(BN135/2)*Inflation_WACC_Taxes_Price!$C$28-MIN(BN134,SUM($C135:BM135)*Inflation_WACC_Taxes_Price!$C$28)</f>
        <v>0</v>
      </c>
      <c r="BO136" s="41">
        <f>-(BO135/2)*Inflation_WACC_Taxes_Price!$C$28-MIN(BO134,SUM($C135:BN135)*Inflation_WACC_Taxes_Price!$C$28)</f>
        <v>0</v>
      </c>
      <c r="BP136" s="41">
        <f>-(BP135/2)*Inflation_WACC_Taxes_Price!$C$28-MIN(BP134,SUM($C135:BO135)*Inflation_WACC_Taxes_Price!$C$28)</f>
        <v>0</v>
      </c>
      <c r="BQ136" s="41">
        <f>-(BQ135/2)*Inflation_WACC_Taxes_Price!$C$28-MIN(BQ134,SUM($C135:BP135)*Inflation_WACC_Taxes_Price!$C$28)</f>
        <v>0</v>
      </c>
      <c r="BR136" s="41">
        <f>-(BR135/2)*Inflation_WACC_Taxes_Price!$C$28-MIN(BR134,SUM($C135:BQ135)*Inflation_WACC_Taxes_Price!$C$28)</f>
        <v>0</v>
      </c>
      <c r="BS136" s="41">
        <f>-(BS135/2)*Inflation_WACC_Taxes_Price!$C$28-MIN(BS134,SUM($C135:BR135)*Inflation_WACC_Taxes_Price!$C$28)</f>
        <v>0</v>
      </c>
      <c r="BT136" s="41">
        <f>-(BT135/2)*Inflation_WACC_Taxes_Price!$C$28-MIN(BT134,SUM($C135:BS135)*Inflation_WACC_Taxes_Price!$C$28)</f>
        <v>0</v>
      </c>
      <c r="BU136" s="41">
        <f>-(BU135/2)*Inflation_WACC_Taxes_Price!$C$28-MIN(BU134,SUM($C135:BT135)*Inflation_WACC_Taxes_Price!$C$28)</f>
        <v>0</v>
      </c>
      <c r="BV136" s="41">
        <f>-(BV135/2)*Inflation_WACC_Taxes_Price!$C$28-MIN(BV134,SUM($C135:BU135)*Inflation_WACC_Taxes_Price!$C$28)</f>
        <v>0</v>
      </c>
      <c r="BW136" s="41">
        <f>-(BW135/2)*Inflation_WACC_Taxes_Price!$C$28-MIN(BW134,SUM($C135:BV135)*Inflation_WACC_Taxes_Price!$C$28)</f>
        <v>0</v>
      </c>
      <c r="BX136" s="41">
        <f>-(BX135/2)*Inflation_WACC_Taxes_Price!$C$28-MIN(BX134,SUM($C135:BW135)*Inflation_WACC_Taxes_Price!$C$28)</f>
        <v>0</v>
      </c>
      <c r="BY136" s="41">
        <f>-(BY135/2)*Inflation_WACC_Taxes_Price!$C$28-MIN(BY134,SUM($C135:BX135)*Inflation_WACC_Taxes_Price!$C$28)</f>
        <v>0</v>
      </c>
      <c r="BZ136" s="41">
        <f>-(BZ135/2)*Inflation_WACC_Taxes_Price!$C$28-MIN(BZ134,SUM($C135:BY135)*Inflation_WACC_Taxes_Price!$C$28)</f>
        <v>0</v>
      </c>
      <c r="CA136" s="41">
        <f>-(CA135/2)*Inflation_WACC_Taxes_Price!$C$28-MIN(CA134,SUM($C135:BZ135)*Inflation_WACC_Taxes_Price!$C$28)</f>
        <v>0</v>
      </c>
      <c r="CB136" s="41">
        <f>-(CB135/2)*Inflation_WACC_Taxes_Price!$C$28-MIN(CB134,SUM($C135:CA135)*Inflation_WACC_Taxes_Price!$C$28)</f>
        <v>0</v>
      </c>
      <c r="CC136" s="41">
        <f>-(CC135/2)*Inflation_WACC_Taxes_Price!$C$28-MIN(CC134,SUM($C135:CB135)*Inflation_WACC_Taxes_Price!$C$28)</f>
        <v>0</v>
      </c>
      <c r="CD136" s="41">
        <f>-(CD135/2)*Inflation_WACC_Taxes_Price!$C$28-MIN(CD134,SUM($C135:CC135)*Inflation_WACC_Taxes_Price!$C$28)</f>
        <v>0</v>
      </c>
      <c r="CE136" s="41">
        <f>-(CE135/2)*Inflation_WACC_Taxes_Price!$C$28-MIN(CE134,SUM($C135:CD135)*Inflation_WACC_Taxes_Price!$C$28)</f>
        <v>0</v>
      </c>
      <c r="CF136" s="41">
        <f>-(CF135/2)*Inflation_WACC_Taxes_Price!$C$28-MIN(CF134,SUM($C135:CE135)*Inflation_WACC_Taxes_Price!$C$28)</f>
        <v>0</v>
      </c>
      <c r="CG136" s="41">
        <f>-(CG135/2)*Inflation_WACC_Taxes_Price!$C$28-MIN(CG134,SUM($C135:CF135)*Inflation_WACC_Taxes_Price!$C$28)</f>
        <v>0</v>
      </c>
      <c r="CH136" s="41">
        <f>-(CH135/2)*Inflation_WACC_Taxes_Price!$C$28-MIN(CH134,SUM($C135:CG135)*Inflation_WACC_Taxes_Price!$C$28)</f>
        <v>0</v>
      </c>
      <c r="CI136" s="41">
        <f>-(CI135/2)*Inflation_WACC_Taxes_Price!$C$28-MIN(CI134,SUM($C135:CH135)*Inflation_WACC_Taxes_Price!$C$28)</f>
        <v>0</v>
      </c>
      <c r="CJ136" s="41">
        <f>-(CJ135/2)*Inflation_WACC_Taxes_Price!$C$28-MIN(CJ134,SUM($C135:CI135)*Inflation_WACC_Taxes_Price!$C$28)</f>
        <v>0</v>
      </c>
      <c r="CK136" s="41">
        <f>-(CK135/2)*Inflation_WACC_Taxes_Price!$C$28-MIN(CK134,SUM($C135:CJ135)*Inflation_WACC_Taxes_Price!$C$28)</f>
        <v>0</v>
      </c>
      <c r="CL136" s="41">
        <f>-(CL135/2)*Inflation_WACC_Taxes_Price!$C$28-MIN(CL134,SUM($C135:CK135)*Inflation_WACC_Taxes_Price!$C$28)</f>
        <v>0</v>
      </c>
      <c r="CM136" s="41">
        <f>-(CM135/2)*Inflation_WACC_Taxes_Price!$C$28-MIN(CM134,SUM($C135:CL135)*Inflation_WACC_Taxes_Price!$C$28)</f>
        <v>0</v>
      </c>
      <c r="CN136" s="41">
        <f>-(CN135/2)*Inflation_WACC_Taxes_Price!$C$28-MIN(CN134,SUM($C135:CM135)*Inflation_WACC_Taxes_Price!$C$28)</f>
        <v>0</v>
      </c>
      <c r="CO136" s="41">
        <f>-(CO135/2)*Inflation_WACC_Taxes_Price!$C$28-MIN(CO134,SUM($C135:CN135)*Inflation_WACC_Taxes_Price!$C$28)</f>
        <v>0</v>
      </c>
      <c r="CP136" s="41">
        <f>-(CP135/2)*Inflation_WACC_Taxes_Price!$C$28-MIN(CP134,SUM($C135:CO135)*Inflation_WACC_Taxes_Price!$C$28)</f>
        <v>0</v>
      </c>
      <c r="CQ136" s="41">
        <f>-(CQ135/2)*Inflation_WACC_Taxes_Price!$C$28-MIN(CQ134,SUM($C135:CP135)*Inflation_WACC_Taxes_Price!$C$28)</f>
        <v>0</v>
      </c>
      <c r="CR136" s="41">
        <f>-(CR135/2)*Inflation_WACC_Taxes_Price!$C$28-MIN(CR134,SUM($C135:CQ135)*Inflation_WACC_Taxes_Price!$C$28)</f>
        <v>0</v>
      </c>
      <c r="CS136" s="41">
        <f>-(CS135/2)*Inflation_WACC_Taxes_Price!$C$28-MIN(CS134,SUM($C135:CR135)*Inflation_WACC_Taxes_Price!$C$28)</f>
        <v>0</v>
      </c>
      <c r="CT136" s="41">
        <f>-(CT135/2)*Inflation_WACC_Taxes_Price!$C$28-MIN(CT134,SUM($C135:CS135)*Inflation_WACC_Taxes_Price!$C$28)</f>
        <v>0</v>
      </c>
      <c r="CU136" s="41">
        <f>-(CU135/2)*Inflation_WACC_Taxes_Price!$C$28-MIN(CU134,SUM($C135:CT135)*Inflation_WACC_Taxes_Price!$C$28)</f>
        <v>0</v>
      </c>
      <c r="CV136" s="41">
        <f>-(CV135/2)*Inflation_WACC_Taxes_Price!$C$28-MIN(CV134,SUM($C135:CU135)*Inflation_WACC_Taxes_Price!$C$28)</f>
        <v>0</v>
      </c>
      <c r="CW136" s="41">
        <f>-(CW135/2)*Inflation_WACC_Taxes_Price!$C$28-MIN(CW134,SUM($C135:CV135)*Inflation_WACC_Taxes_Price!$C$28)</f>
        <v>0</v>
      </c>
      <c r="CX136" s="41">
        <f>-(CX135/2)*Inflation_WACC_Taxes_Price!$C$28-MIN(CX134,SUM($C135:CW135)*Inflation_WACC_Taxes_Price!$C$28)</f>
        <v>0</v>
      </c>
      <c r="CY136" s="41">
        <f>-(CY135/2)*Inflation_WACC_Taxes_Price!$C$28-MIN(CY134,SUM($C135:CX135)*Inflation_WACC_Taxes_Price!$C$28)</f>
        <v>0</v>
      </c>
      <c r="CZ136" s="41">
        <f>-(CZ135/2)*Inflation_WACC_Taxes_Price!$C$28-MIN(CZ134,SUM($C135:CY135)*Inflation_WACC_Taxes_Price!$C$28)</f>
        <v>0</v>
      </c>
      <c r="DA136" s="41">
        <f>-(DA135/2)*Inflation_WACC_Taxes_Price!$C$28-MIN(DA134,SUM($C135:CZ135)*Inflation_WACC_Taxes_Price!$C$28)</f>
        <v>0</v>
      </c>
      <c r="DB136" s="41">
        <f>-(DB135/2)*Inflation_WACC_Taxes_Price!$C$28-MIN(DB134,SUM($C135:DA135)*Inflation_WACC_Taxes_Price!$C$28)</f>
        <v>0</v>
      </c>
      <c r="DC136" s="41">
        <f>-(DC135/2)*Inflation_WACC_Taxes_Price!$C$28-MIN(DC134,SUM($C135:DB135)*Inflation_WACC_Taxes_Price!$C$28)</f>
        <v>0</v>
      </c>
    </row>
    <row r="137" spans="2:107" x14ac:dyDescent="0.35">
      <c r="B137" s="40" t="s">
        <v>107</v>
      </c>
      <c r="H137" s="41">
        <f>H134+H135+H136</f>
        <v>0</v>
      </c>
      <c r="I137" s="41">
        <f>I134+I135+I136</f>
        <v>14634340.132165436</v>
      </c>
      <c r="J137" s="41">
        <f t="shared" ref="J137" si="1673">J134+J135+J136</f>
        <v>14305478.556161718</v>
      </c>
      <c r="K137" s="41">
        <f t="shared" ref="K137" si="1674">K134+K135+K136</f>
        <v>13976616.980158001</v>
      </c>
      <c r="L137" s="41">
        <f t="shared" ref="L137" si="1675">L134+L135+L136</f>
        <v>13647755.404154284</v>
      </c>
      <c r="M137" s="41">
        <f t="shared" ref="M137" si="1676">M134+M135+M136</f>
        <v>13318893.828150567</v>
      </c>
      <c r="N137" s="41">
        <f t="shared" ref="N137" si="1677">N134+N135+N136</f>
        <v>12990032.252146849</v>
      </c>
      <c r="O137" s="41">
        <f t="shared" ref="O137" si="1678">O134+O135+O136</f>
        <v>12661170.676143132</v>
      </c>
      <c r="P137" s="41">
        <f t="shared" ref="P137" si="1679">P134+P135+P136</f>
        <v>12332309.100139415</v>
      </c>
      <c r="Q137" s="41">
        <f t="shared" ref="Q137" si="1680">Q134+Q135+Q136</f>
        <v>12003447.524135698</v>
      </c>
      <c r="R137" s="41">
        <f t="shared" ref="R137" si="1681">R134+R135+R136</f>
        <v>11674585.94813198</v>
      </c>
      <c r="S137" s="41">
        <f t="shared" ref="S137" si="1682">S134+S135+S136</f>
        <v>11345724.372128263</v>
      </c>
      <c r="T137" s="41">
        <f t="shared" ref="T137" si="1683">T134+T135+T136</f>
        <v>11016862.796124546</v>
      </c>
      <c r="U137" s="41">
        <f t="shared" ref="U137" si="1684">U134+U135+U136</f>
        <v>10688001.220120829</v>
      </c>
      <c r="V137" s="41">
        <f t="shared" ref="V137" si="1685">V134+V135+V136</f>
        <v>10359139.644117111</v>
      </c>
      <c r="W137" s="41">
        <f t="shared" ref="W137" si="1686">W134+W135+W136</f>
        <v>10030278.068113394</v>
      </c>
      <c r="X137" s="41">
        <f t="shared" ref="X137" si="1687">X134+X135+X136</f>
        <v>9701416.4921096768</v>
      </c>
      <c r="Y137" s="41">
        <f t="shared" ref="Y137" si="1688">Y134+Y135+Y136</f>
        <v>9372554.9161059596</v>
      </c>
      <c r="Z137" s="41">
        <f t="shared" ref="Z137" si="1689">Z134+Z135+Z136</f>
        <v>9043693.3401022423</v>
      </c>
      <c r="AA137" s="41">
        <f t="shared" ref="AA137" si="1690">AA134+AA135+AA136</f>
        <v>8714831.764098525</v>
      </c>
      <c r="AB137" s="41">
        <f t="shared" ref="AB137" si="1691">AB134+AB135+AB136</f>
        <v>8385970.1880948078</v>
      </c>
      <c r="AC137" s="41">
        <f t="shared" ref="AC137" si="1692">AC134+AC135+AC136</f>
        <v>8057108.6120910905</v>
      </c>
      <c r="AD137" s="41">
        <f t="shared" ref="AD137" si="1693">AD134+AD135+AD136</f>
        <v>7728247.0360873733</v>
      </c>
      <c r="AE137" s="41">
        <f t="shared" ref="AE137" si="1694">AE134+AE135+AE136</f>
        <v>7399385.460083656</v>
      </c>
      <c r="AF137" s="41">
        <f t="shared" ref="AF137" si="1695">AF134+AF135+AF136</f>
        <v>7070523.8840799388</v>
      </c>
      <c r="AG137" s="41">
        <f t="shared" ref="AG137" si="1696">AG134+AG135+AG136</f>
        <v>6741662.3080762215</v>
      </c>
      <c r="AH137" s="41">
        <f t="shared" ref="AH137" si="1697">AH134+AH135+AH136</f>
        <v>6412800.7320725042</v>
      </c>
      <c r="AI137" s="41">
        <f t="shared" ref="AI137" si="1698">AI134+AI135+AI136</f>
        <v>6083939.156068787</v>
      </c>
      <c r="AJ137" s="41">
        <f t="shared" ref="AJ137" si="1699">AJ134+AJ135+AJ136</f>
        <v>5755077.5800650697</v>
      </c>
      <c r="AK137" s="41">
        <f t="shared" ref="AK137" si="1700">AK134+AK135+AK136</f>
        <v>5426216.0040613525</v>
      </c>
      <c r="AL137" s="41">
        <f t="shared" ref="AL137" si="1701">AL134+AL135+AL136</f>
        <v>5097354.4280576352</v>
      </c>
      <c r="AM137" s="41">
        <f t="shared" ref="AM137" si="1702">AM134+AM135+AM136</f>
        <v>4768492.8520539179</v>
      </c>
      <c r="AN137" s="41">
        <f t="shared" ref="AN137" si="1703">AN134+AN135+AN136</f>
        <v>4439631.2760502007</v>
      </c>
      <c r="AO137" s="41">
        <f t="shared" ref="AO137" si="1704">AO134+AO135+AO136</f>
        <v>4110769.700046483</v>
      </c>
      <c r="AP137" s="41">
        <f t="shared" ref="AP137" si="1705">AP134+AP135+AP136</f>
        <v>3781908.1240427652</v>
      </c>
      <c r="AQ137" s="41">
        <f t="shared" ref="AQ137" si="1706">AQ134+AQ135+AQ136</f>
        <v>3453046.5480390475</v>
      </c>
      <c r="AR137" s="41">
        <f t="shared" ref="AR137" si="1707">AR134+AR135+AR136</f>
        <v>3124184.9720353298</v>
      </c>
      <c r="AS137" s="41">
        <f t="shared" ref="AS137" si="1708">AS134+AS135+AS136</f>
        <v>2795323.3960316121</v>
      </c>
      <c r="AT137" s="41">
        <f t="shared" ref="AT137" si="1709">AT134+AT135+AT136</f>
        <v>2466461.8200278943</v>
      </c>
      <c r="AU137" s="41">
        <f t="shared" ref="AU137" si="1710">AU134+AU135+AU136</f>
        <v>2137600.2440241766</v>
      </c>
      <c r="AV137" s="41">
        <f t="shared" ref="AV137" si="1711">AV134+AV135+AV136</f>
        <v>1808738.6680204589</v>
      </c>
      <c r="AW137" s="41">
        <f t="shared" ref="AW137" si="1712">AW134+AW135+AW136</f>
        <v>1479877.0920167412</v>
      </c>
      <c r="AX137" s="41">
        <f t="shared" ref="AX137" si="1713">AX134+AX135+AX136</f>
        <v>1151015.5160130234</v>
      </c>
      <c r="AY137" s="41">
        <f t="shared" ref="AY137" si="1714">AY134+AY135+AY136</f>
        <v>822153.94000930572</v>
      </c>
      <c r="AZ137" s="41">
        <f t="shared" ref="AZ137" si="1715">AZ134+AZ135+AZ136</f>
        <v>493292.36400558805</v>
      </c>
      <c r="BA137" s="41">
        <f t="shared" ref="BA137" si="1716">BA134+BA135+BA136</f>
        <v>164430.78800187039</v>
      </c>
      <c r="BB137" s="41">
        <f t="shared" ref="BB137" si="1717">BB134+BB135+BB136</f>
        <v>0</v>
      </c>
      <c r="BC137" s="41">
        <f t="shared" ref="BC137" si="1718">BC134+BC135+BC136</f>
        <v>0</v>
      </c>
      <c r="BD137" s="41">
        <f t="shared" ref="BD137" si="1719">BD134+BD135+BD136</f>
        <v>0</v>
      </c>
      <c r="BE137" s="41">
        <f t="shared" ref="BE137" si="1720">BE134+BE135+BE136</f>
        <v>0</v>
      </c>
      <c r="BF137" s="41">
        <f t="shared" ref="BF137" si="1721">BF134+BF135+BF136</f>
        <v>0</v>
      </c>
      <c r="BG137" s="41">
        <f t="shared" ref="BG137" si="1722">BG134+BG135+BG136</f>
        <v>0</v>
      </c>
      <c r="BH137" s="41">
        <f t="shared" ref="BH137" si="1723">BH134+BH135+BH136</f>
        <v>0</v>
      </c>
      <c r="BI137" s="41">
        <f t="shared" ref="BI137" si="1724">BI134+BI135+BI136</f>
        <v>0</v>
      </c>
      <c r="BJ137" s="41">
        <f t="shared" ref="BJ137" si="1725">BJ134+BJ135+BJ136</f>
        <v>0</v>
      </c>
      <c r="BK137" s="41">
        <f t="shared" ref="BK137" si="1726">BK134+BK135+BK136</f>
        <v>0</v>
      </c>
      <c r="BL137" s="41">
        <f t="shared" ref="BL137" si="1727">BL134+BL135+BL136</f>
        <v>0</v>
      </c>
      <c r="BM137" s="41">
        <f t="shared" ref="BM137" si="1728">BM134+BM135+BM136</f>
        <v>0</v>
      </c>
      <c r="BN137" s="41">
        <f t="shared" ref="BN137" si="1729">BN134+BN135+BN136</f>
        <v>0</v>
      </c>
      <c r="BO137" s="41">
        <f t="shared" ref="BO137" si="1730">BO134+BO135+BO136</f>
        <v>0</v>
      </c>
      <c r="BP137" s="41">
        <f t="shared" ref="BP137" si="1731">BP134+BP135+BP136</f>
        <v>0</v>
      </c>
      <c r="BQ137" s="41">
        <f t="shared" ref="BQ137" si="1732">BQ134+BQ135+BQ136</f>
        <v>0</v>
      </c>
      <c r="BR137" s="41">
        <f t="shared" ref="BR137" si="1733">BR134+BR135+BR136</f>
        <v>0</v>
      </c>
      <c r="BS137" s="41">
        <f t="shared" ref="BS137" si="1734">BS134+BS135+BS136</f>
        <v>0</v>
      </c>
      <c r="BT137" s="41">
        <f t="shared" ref="BT137" si="1735">BT134+BT135+BT136</f>
        <v>0</v>
      </c>
      <c r="BU137" s="41">
        <f t="shared" ref="BU137" si="1736">BU134+BU135+BU136</f>
        <v>0</v>
      </c>
      <c r="BV137" s="41">
        <f t="shared" ref="BV137" si="1737">BV134+BV135+BV136</f>
        <v>0</v>
      </c>
      <c r="BW137" s="41">
        <f t="shared" ref="BW137" si="1738">BW134+BW135+BW136</f>
        <v>0</v>
      </c>
      <c r="BX137" s="41">
        <f t="shared" ref="BX137" si="1739">BX134+BX135+BX136</f>
        <v>0</v>
      </c>
      <c r="BY137" s="41">
        <f t="shared" ref="BY137" si="1740">BY134+BY135+BY136</f>
        <v>0</v>
      </c>
      <c r="BZ137" s="41">
        <f t="shared" ref="BZ137" si="1741">BZ134+BZ135+BZ136</f>
        <v>0</v>
      </c>
      <c r="CA137" s="41">
        <f t="shared" ref="CA137" si="1742">CA134+CA135+CA136</f>
        <v>0</v>
      </c>
      <c r="CB137" s="41">
        <f t="shared" ref="CB137" si="1743">CB134+CB135+CB136</f>
        <v>0</v>
      </c>
      <c r="CC137" s="41">
        <f t="shared" ref="CC137" si="1744">CC134+CC135+CC136</f>
        <v>0</v>
      </c>
      <c r="CD137" s="41">
        <f t="shared" ref="CD137" si="1745">CD134+CD135+CD136</f>
        <v>0</v>
      </c>
      <c r="CE137" s="41">
        <f t="shared" ref="CE137" si="1746">CE134+CE135+CE136</f>
        <v>0</v>
      </c>
      <c r="CF137" s="41">
        <f t="shared" ref="CF137" si="1747">CF134+CF135+CF136</f>
        <v>0</v>
      </c>
      <c r="CG137" s="41">
        <f t="shared" ref="CG137" si="1748">CG134+CG135+CG136</f>
        <v>0</v>
      </c>
      <c r="CH137" s="41">
        <f t="shared" ref="CH137" si="1749">CH134+CH135+CH136</f>
        <v>0</v>
      </c>
      <c r="CI137" s="41">
        <f t="shared" ref="CI137" si="1750">CI134+CI135+CI136</f>
        <v>0</v>
      </c>
      <c r="CJ137" s="41">
        <f t="shared" ref="CJ137" si="1751">CJ134+CJ135+CJ136</f>
        <v>0</v>
      </c>
      <c r="CK137" s="41">
        <f t="shared" ref="CK137" si="1752">CK134+CK135+CK136</f>
        <v>0</v>
      </c>
      <c r="CL137" s="41">
        <f t="shared" ref="CL137" si="1753">CL134+CL135+CL136</f>
        <v>0</v>
      </c>
      <c r="CM137" s="41">
        <f t="shared" ref="CM137" si="1754">CM134+CM135+CM136</f>
        <v>0</v>
      </c>
      <c r="CN137" s="41">
        <f t="shared" ref="CN137" si="1755">CN134+CN135+CN136</f>
        <v>0</v>
      </c>
      <c r="CO137" s="41">
        <f t="shared" ref="CO137" si="1756">CO134+CO135+CO136</f>
        <v>0</v>
      </c>
      <c r="CP137" s="41">
        <f t="shared" ref="CP137" si="1757">CP134+CP135+CP136</f>
        <v>0</v>
      </c>
      <c r="CQ137" s="41">
        <f t="shared" ref="CQ137" si="1758">CQ134+CQ135+CQ136</f>
        <v>0</v>
      </c>
      <c r="CR137" s="41">
        <f t="shared" ref="CR137" si="1759">CR134+CR135+CR136</f>
        <v>0</v>
      </c>
      <c r="CS137" s="41">
        <f t="shared" ref="CS137" si="1760">CS134+CS135+CS136</f>
        <v>0</v>
      </c>
      <c r="CT137" s="41">
        <f t="shared" ref="CT137" si="1761">CT134+CT135+CT136</f>
        <v>0</v>
      </c>
      <c r="CU137" s="41">
        <f t="shared" ref="CU137" si="1762">CU134+CU135+CU136</f>
        <v>0</v>
      </c>
      <c r="CV137" s="41">
        <f t="shared" ref="CV137" si="1763">CV134+CV135+CV136</f>
        <v>0</v>
      </c>
      <c r="CW137" s="41">
        <f t="shared" ref="CW137" si="1764">CW134+CW135+CW136</f>
        <v>0</v>
      </c>
      <c r="CX137" s="41">
        <f t="shared" ref="CX137" si="1765">CX134+CX135+CX136</f>
        <v>0</v>
      </c>
      <c r="CY137" s="41">
        <f t="shared" ref="CY137" si="1766">CY134+CY135+CY136</f>
        <v>0</v>
      </c>
      <c r="CZ137" s="41">
        <f t="shared" ref="CZ137" si="1767">CZ134+CZ135+CZ136</f>
        <v>0</v>
      </c>
      <c r="DA137" s="41">
        <f t="shared" ref="DA137" si="1768">DA134+DA135+DA136</f>
        <v>0</v>
      </c>
      <c r="DB137" s="41">
        <f t="shared" ref="DB137" si="1769">DB134+DB135+DB136</f>
        <v>0</v>
      </c>
      <c r="DC137" s="41">
        <f t="shared" ref="DC137" si="1770">DC134+DC135+DC136</f>
        <v>0</v>
      </c>
    </row>
    <row r="138" spans="2:107" x14ac:dyDescent="0.35">
      <c r="B138" s="40"/>
    </row>
    <row r="139" spans="2:107" x14ac:dyDescent="0.35">
      <c r="B139" t="str">
        <f>B$93</f>
        <v>Barrie MS</v>
      </c>
    </row>
    <row r="140" spans="2:107" x14ac:dyDescent="0.35">
      <c r="B140" s="40" t="s">
        <v>102</v>
      </c>
      <c r="H140" s="41">
        <f>C143</f>
        <v>0</v>
      </c>
      <c r="I140" s="41">
        <f>H143</f>
        <v>0</v>
      </c>
      <c r="J140" s="41">
        <f t="shared" ref="J140:BU140" si="1771">I143</f>
        <v>8945127.0276157297</v>
      </c>
      <c r="K140" s="41">
        <f t="shared" si="1771"/>
        <v>8229516.8654064713</v>
      </c>
      <c r="L140" s="41">
        <f t="shared" si="1771"/>
        <v>7571155.5161739532</v>
      </c>
      <c r="M140" s="41">
        <f t="shared" si="1771"/>
        <v>6965463.0748800365</v>
      </c>
      <c r="N140" s="41">
        <f t="shared" si="1771"/>
        <v>6408226.0288896337</v>
      </c>
      <c r="O140" s="41">
        <f t="shared" si="1771"/>
        <v>5895567.9465784626</v>
      </c>
      <c r="P140" s="41">
        <f t="shared" si="1771"/>
        <v>5423922.510852186</v>
      </c>
      <c r="Q140" s="41">
        <f t="shared" si="1771"/>
        <v>4990008.709984011</v>
      </c>
      <c r="R140" s="41">
        <f t="shared" si="1771"/>
        <v>4590808.0131852906</v>
      </c>
      <c r="S140" s="41">
        <f t="shared" si="1771"/>
        <v>4223543.3721304676</v>
      </c>
      <c r="T140" s="41">
        <f t="shared" si="1771"/>
        <v>3885659.90236003</v>
      </c>
      <c r="U140" s="41">
        <f t="shared" si="1771"/>
        <v>3574807.1101712277</v>
      </c>
      <c r="V140" s="41">
        <f t="shared" si="1771"/>
        <v>3288822.5413575293</v>
      </c>
      <c r="W140" s="41">
        <f t="shared" si="1771"/>
        <v>3025716.7380489269</v>
      </c>
      <c r="X140" s="41">
        <f t="shared" si="1771"/>
        <v>2783659.3990050126</v>
      </c>
      <c r="Y140" s="41">
        <f t="shared" si="1771"/>
        <v>2560966.6470846115</v>
      </c>
      <c r="Z140" s="41">
        <f t="shared" si="1771"/>
        <v>2356089.3153178426</v>
      </c>
      <c r="AA140" s="41">
        <f t="shared" si="1771"/>
        <v>2167602.1700924151</v>
      </c>
      <c r="AB140" s="41">
        <f t="shared" si="1771"/>
        <v>1994193.9964850219</v>
      </c>
      <c r="AC140" s="41">
        <f t="shared" si="1771"/>
        <v>1834658.4767662201</v>
      </c>
      <c r="AD140" s="41">
        <f t="shared" si="1771"/>
        <v>1687885.7986249225</v>
      </c>
      <c r="AE140" s="41">
        <f t="shared" si="1771"/>
        <v>1552854.9347349287</v>
      </c>
      <c r="AF140" s="41">
        <f t="shared" si="1771"/>
        <v>1428626.5399561343</v>
      </c>
      <c r="AG140" s="41">
        <f t="shared" si="1771"/>
        <v>1314336.4167596435</v>
      </c>
      <c r="AH140" s="41">
        <f t="shared" si="1771"/>
        <v>1209189.5034188719</v>
      </c>
      <c r="AI140" s="41">
        <f t="shared" si="1771"/>
        <v>1112454.3431453621</v>
      </c>
      <c r="AJ140" s="41">
        <f t="shared" si="1771"/>
        <v>1023457.9956937331</v>
      </c>
      <c r="AK140" s="41">
        <f t="shared" si="1771"/>
        <v>941581.35603823443</v>
      </c>
      <c r="AL140" s="41">
        <f t="shared" si="1771"/>
        <v>866254.84755517566</v>
      </c>
      <c r="AM140" s="41">
        <f t="shared" si="1771"/>
        <v>796954.45975076163</v>
      </c>
      <c r="AN140" s="41">
        <f t="shared" si="1771"/>
        <v>733198.10297070071</v>
      </c>
      <c r="AO140" s="41">
        <f t="shared" si="1771"/>
        <v>674542.25473304465</v>
      </c>
      <c r="AP140" s="41">
        <f t="shared" si="1771"/>
        <v>620578.87435440114</v>
      </c>
      <c r="AQ140" s="41">
        <f t="shared" si="1771"/>
        <v>570932.56440604909</v>
      </c>
      <c r="AR140" s="41">
        <f t="shared" si="1771"/>
        <v>525257.95925356518</v>
      </c>
      <c r="AS140" s="41">
        <f t="shared" si="1771"/>
        <v>483237.32251327997</v>
      </c>
      <c r="AT140" s="41">
        <f t="shared" si="1771"/>
        <v>444578.33671221754</v>
      </c>
      <c r="AU140" s="41">
        <f t="shared" si="1771"/>
        <v>409012.06977524015</v>
      </c>
      <c r="AV140" s="41">
        <f t="shared" si="1771"/>
        <v>376291.10419322096</v>
      </c>
      <c r="AW140" s="41">
        <f t="shared" si="1771"/>
        <v>346187.81585776329</v>
      </c>
      <c r="AX140" s="41">
        <f t="shared" si="1771"/>
        <v>318492.79058914224</v>
      </c>
      <c r="AY140" s="41">
        <f t="shared" si="1771"/>
        <v>293013.36734201084</v>
      </c>
      <c r="AZ140" s="41">
        <f t="shared" si="1771"/>
        <v>269572.29795464996</v>
      </c>
      <c r="BA140" s="41">
        <f t="shared" si="1771"/>
        <v>248006.51411827796</v>
      </c>
      <c r="BB140" s="41">
        <f t="shared" si="1771"/>
        <v>228165.99298881573</v>
      </c>
      <c r="BC140" s="41">
        <f t="shared" si="1771"/>
        <v>0</v>
      </c>
      <c r="BD140" s="41">
        <f t="shared" si="1771"/>
        <v>0</v>
      </c>
      <c r="BE140" s="41">
        <f t="shared" si="1771"/>
        <v>0</v>
      </c>
      <c r="BF140" s="41">
        <f t="shared" si="1771"/>
        <v>0</v>
      </c>
      <c r="BG140" s="41">
        <f t="shared" si="1771"/>
        <v>0</v>
      </c>
      <c r="BH140" s="41">
        <f t="shared" si="1771"/>
        <v>0</v>
      </c>
      <c r="BI140" s="41">
        <f t="shared" si="1771"/>
        <v>0</v>
      </c>
      <c r="BJ140" s="41">
        <f t="shared" si="1771"/>
        <v>0</v>
      </c>
      <c r="BK140" s="41">
        <f t="shared" si="1771"/>
        <v>0</v>
      </c>
      <c r="BL140" s="41">
        <f t="shared" si="1771"/>
        <v>0</v>
      </c>
      <c r="BM140" s="41">
        <f t="shared" si="1771"/>
        <v>0</v>
      </c>
      <c r="BN140" s="41">
        <f t="shared" si="1771"/>
        <v>0</v>
      </c>
      <c r="BO140" s="41">
        <f t="shared" si="1771"/>
        <v>0</v>
      </c>
      <c r="BP140" s="41">
        <f t="shared" si="1771"/>
        <v>0</v>
      </c>
      <c r="BQ140" s="41">
        <f t="shared" si="1771"/>
        <v>0</v>
      </c>
      <c r="BR140" s="41">
        <f t="shared" si="1771"/>
        <v>0</v>
      </c>
      <c r="BS140" s="41">
        <f t="shared" si="1771"/>
        <v>0</v>
      </c>
      <c r="BT140" s="41">
        <f t="shared" si="1771"/>
        <v>0</v>
      </c>
      <c r="BU140" s="41">
        <f t="shared" si="1771"/>
        <v>0</v>
      </c>
      <c r="BV140" s="41">
        <f t="shared" ref="BV140:DC140" si="1772">BU143</f>
        <v>0</v>
      </c>
      <c r="BW140" s="41">
        <f t="shared" si="1772"/>
        <v>0</v>
      </c>
      <c r="BX140" s="41">
        <f t="shared" si="1772"/>
        <v>0</v>
      </c>
      <c r="BY140" s="41">
        <f t="shared" si="1772"/>
        <v>0</v>
      </c>
      <c r="BZ140" s="41">
        <f t="shared" si="1772"/>
        <v>0</v>
      </c>
      <c r="CA140" s="41">
        <f t="shared" si="1772"/>
        <v>0</v>
      </c>
      <c r="CB140" s="41">
        <f t="shared" si="1772"/>
        <v>0</v>
      </c>
      <c r="CC140" s="41">
        <f t="shared" si="1772"/>
        <v>0</v>
      </c>
      <c r="CD140" s="41">
        <f t="shared" si="1772"/>
        <v>0</v>
      </c>
      <c r="CE140" s="41">
        <f t="shared" si="1772"/>
        <v>0</v>
      </c>
      <c r="CF140" s="41">
        <f t="shared" si="1772"/>
        <v>0</v>
      </c>
      <c r="CG140" s="41">
        <f t="shared" si="1772"/>
        <v>0</v>
      </c>
      <c r="CH140" s="41">
        <f t="shared" si="1772"/>
        <v>0</v>
      </c>
      <c r="CI140" s="41">
        <f t="shared" si="1772"/>
        <v>0</v>
      </c>
      <c r="CJ140" s="41">
        <f t="shared" si="1772"/>
        <v>0</v>
      </c>
      <c r="CK140" s="41">
        <f t="shared" si="1772"/>
        <v>0</v>
      </c>
      <c r="CL140" s="41">
        <f t="shared" si="1772"/>
        <v>0</v>
      </c>
      <c r="CM140" s="41">
        <f t="shared" si="1772"/>
        <v>0</v>
      </c>
      <c r="CN140" s="41">
        <f t="shared" si="1772"/>
        <v>0</v>
      </c>
      <c r="CO140" s="41">
        <f t="shared" si="1772"/>
        <v>0</v>
      </c>
      <c r="CP140" s="41">
        <f t="shared" si="1772"/>
        <v>0</v>
      </c>
      <c r="CQ140" s="41">
        <f t="shared" si="1772"/>
        <v>0</v>
      </c>
      <c r="CR140" s="41">
        <f t="shared" si="1772"/>
        <v>0</v>
      </c>
      <c r="CS140" s="41">
        <f t="shared" si="1772"/>
        <v>0</v>
      </c>
      <c r="CT140" s="41">
        <f t="shared" si="1772"/>
        <v>0</v>
      </c>
      <c r="CU140" s="41">
        <f t="shared" si="1772"/>
        <v>0</v>
      </c>
      <c r="CV140" s="41">
        <f t="shared" si="1772"/>
        <v>0</v>
      </c>
      <c r="CW140" s="41">
        <f t="shared" si="1772"/>
        <v>0</v>
      </c>
      <c r="CX140" s="41">
        <f t="shared" si="1772"/>
        <v>0</v>
      </c>
      <c r="CY140" s="41">
        <f t="shared" si="1772"/>
        <v>0</v>
      </c>
      <c r="CZ140" s="41">
        <f t="shared" si="1772"/>
        <v>0</v>
      </c>
      <c r="DA140" s="41">
        <f t="shared" si="1772"/>
        <v>0</v>
      </c>
      <c r="DB140" s="41">
        <f t="shared" si="1772"/>
        <v>0</v>
      </c>
      <c r="DC140" s="41">
        <f t="shared" si="1772"/>
        <v>0</v>
      </c>
    </row>
    <row r="141" spans="2:107" x14ac:dyDescent="0.35">
      <c r="B141" s="40" t="s">
        <v>111</v>
      </c>
      <c r="H141" s="41">
        <f t="shared" ref="H141:AM141" si="1773">H$93</f>
        <v>0</v>
      </c>
      <c r="I141" s="41">
        <f t="shared" si="1773"/>
        <v>9722964.1604518797</v>
      </c>
      <c r="J141" s="41">
        <f t="shared" si="1773"/>
        <v>0</v>
      </c>
      <c r="K141" s="41">
        <f t="shared" si="1773"/>
        <v>0</v>
      </c>
      <c r="L141" s="41">
        <f t="shared" si="1773"/>
        <v>0</v>
      </c>
      <c r="M141" s="41">
        <f t="shared" si="1773"/>
        <v>0</v>
      </c>
      <c r="N141" s="41">
        <f t="shared" si="1773"/>
        <v>0</v>
      </c>
      <c r="O141" s="41">
        <f t="shared" si="1773"/>
        <v>0</v>
      </c>
      <c r="P141" s="41">
        <f t="shared" si="1773"/>
        <v>0</v>
      </c>
      <c r="Q141" s="41">
        <f t="shared" si="1773"/>
        <v>0</v>
      </c>
      <c r="R141" s="41">
        <f t="shared" si="1773"/>
        <v>0</v>
      </c>
      <c r="S141" s="41">
        <f t="shared" si="1773"/>
        <v>0</v>
      </c>
      <c r="T141" s="41">
        <f t="shared" si="1773"/>
        <v>0</v>
      </c>
      <c r="U141" s="41">
        <f t="shared" si="1773"/>
        <v>0</v>
      </c>
      <c r="V141" s="41">
        <f t="shared" si="1773"/>
        <v>0</v>
      </c>
      <c r="W141" s="41">
        <f t="shared" si="1773"/>
        <v>0</v>
      </c>
      <c r="X141" s="41">
        <f t="shared" si="1773"/>
        <v>0</v>
      </c>
      <c r="Y141" s="41">
        <f t="shared" si="1773"/>
        <v>0</v>
      </c>
      <c r="Z141" s="41">
        <f t="shared" si="1773"/>
        <v>0</v>
      </c>
      <c r="AA141" s="41">
        <f t="shared" si="1773"/>
        <v>0</v>
      </c>
      <c r="AB141" s="41">
        <f t="shared" si="1773"/>
        <v>0</v>
      </c>
      <c r="AC141" s="41">
        <f t="shared" si="1773"/>
        <v>0</v>
      </c>
      <c r="AD141" s="41">
        <f t="shared" si="1773"/>
        <v>0</v>
      </c>
      <c r="AE141" s="41">
        <f t="shared" si="1773"/>
        <v>0</v>
      </c>
      <c r="AF141" s="41">
        <f t="shared" si="1773"/>
        <v>0</v>
      </c>
      <c r="AG141" s="41">
        <f t="shared" si="1773"/>
        <v>0</v>
      </c>
      <c r="AH141" s="41">
        <f t="shared" si="1773"/>
        <v>0</v>
      </c>
      <c r="AI141" s="41">
        <f t="shared" si="1773"/>
        <v>0</v>
      </c>
      <c r="AJ141" s="41">
        <f t="shared" si="1773"/>
        <v>0</v>
      </c>
      <c r="AK141" s="41">
        <f t="shared" si="1773"/>
        <v>0</v>
      </c>
      <c r="AL141" s="41">
        <f t="shared" si="1773"/>
        <v>0</v>
      </c>
      <c r="AM141" s="41">
        <f t="shared" si="1773"/>
        <v>0</v>
      </c>
      <c r="AN141" s="41">
        <f t="shared" ref="AN141:BS141" si="1774">AN$93</f>
        <v>0</v>
      </c>
      <c r="AO141" s="41">
        <f t="shared" si="1774"/>
        <v>0</v>
      </c>
      <c r="AP141" s="41">
        <f t="shared" si="1774"/>
        <v>0</v>
      </c>
      <c r="AQ141" s="41">
        <f t="shared" si="1774"/>
        <v>0</v>
      </c>
      <c r="AR141" s="41">
        <f t="shared" si="1774"/>
        <v>0</v>
      </c>
      <c r="AS141" s="41">
        <f t="shared" si="1774"/>
        <v>0</v>
      </c>
      <c r="AT141" s="41">
        <f t="shared" si="1774"/>
        <v>0</v>
      </c>
      <c r="AU141" s="41">
        <f t="shared" si="1774"/>
        <v>0</v>
      </c>
      <c r="AV141" s="41">
        <f t="shared" si="1774"/>
        <v>0</v>
      </c>
      <c r="AW141" s="41">
        <f t="shared" si="1774"/>
        <v>0</v>
      </c>
      <c r="AX141" s="41">
        <f t="shared" si="1774"/>
        <v>0</v>
      </c>
      <c r="AY141" s="41">
        <f t="shared" si="1774"/>
        <v>0</v>
      </c>
      <c r="AZ141" s="41">
        <f t="shared" si="1774"/>
        <v>0</v>
      </c>
      <c r="BA141" s="41">
        <f t="shared" si="1774"/>
        <v>0</v>
      </c>
      <c r="BB141" s="41">
        <f t="shared" si="1774"/>
        <v>0</v>
      </c>
      <c r="BC141" s="41">
        <f t="shared" si="1774"/>
        <v>0</v>
      </c>
      <c r="BD141" s="41">
        <f t="shared" si="1774"/>
        <v>0</v>
      </c>
      <c r="BE141" s="41">
        <f t="shared" si="1774"/>
        <v>0</v>
      </c>
      <c r="BF141" s="41">
        <f t="shared" si="1774"/>
        <v>0</v>
      </c>
      <c r="BG141" s="41">
        <f t="shared" si="1774"/>
        <v>0</v>
      </c>
      <c r="BH141" s="41">
        <f t="shared" si="1774"/>
        <v>0</v>
      </c>
      <c r="BI141" s="41">
        <f t="shared" si="1774"/>
        <v>0</v>
      </c>
      <c r="BJ141" s="41">
        <f t="shared" si="1774"/>
        <v>0</v>
      </c>
      <c r="BK141" s="41">
        <f t="shared" si="1774"/>
        <v>0</v>
      </c>
      <c r="BL141" s="41">
        <f t="shared" si="1774"/>
        <v>0</v>
      </c>
      <c r="BM141" s="41">
        <f t="shared" si="1774"/>
        <v>0</v>
      </c>
      <c r="BN141" s="41">
        <f t="shared" si="1774"/>
        <v>0</v>
      </c>
      <c r="BO141" s="41">
        <f t="shared" si="1774"/>
        <v>0</v>
      </c>
      <c r="BP141" s="41">
        <f t="shared" si="1774"/>
        <v>0</v>
      </c>
      <c r="BQ141" s="41">
        <f t="shared" si="1774"/>
        <v>0</v>
      </c>
      <c r="BR141" s="41">
        <f t="shared" si="1774"/>
        <v>0</v>
      </c>
      <c r="BS141" s="41">
        <f t="shared" si="1774"/>
        <v>0</v>
      </c>
      <c r="BT141" s="41">
        <f t="shared" ref="BT141:DC141" si="1775">BT$93</f>
        <v>0</v>
      </c>
      <c r="BU141" s="41">
        <f t="shared" si="1775"/>
        <v>0</v>
      </c>
      <c r="BV141" s="41">
        <f t="shared" si="1775"/>
        <v>0</v>
      </c>
      <c r="BW141" s="41">
        <f t="shared" si="1775"/>
        <v>0</v>
      </c>
      <c r="BX141" s="41">
        <f t="shared" si="1775"/>
        <v>0</v>
      </c>
      <c r="BY141" s="41">
        <f t="shared" si="1775"/>
        <v>0</v>
      </c>
      <c r="BZ141" s="41">
        <f t="shared" si="1775"/>
        <v>0</v>
      </c>
      <c r="CA141" s="41">
        <f t="shared" si="1775"/>
        <v>0</v>
      </c>
      <c r="CB141" s="41">
        <f t="shared" si="1775"/>
        <v>0</v>
      </c>
      <c r="CC141" s="41">
        <f t="shared" si="1775"/>
        <v>0</v>
      </c>
      <c r="CD141" s="41">
        <f t="shared" si="1775"/>
        <v>0</v>
      </c>
      <c r="CE141" s="41">
        <f t="shared" si="1775"/>
        <v>0</v>
      </c>
      <c r="CF141" s="41">
        <f t="shared" si="1775"/>
        <v>0</v>
      </c>
      <c r="CG141" s="41">
        <f t="shared" si="1775"/>
        <v>0</v>
      </c>
      <c r="CH141" s="41">
        <f t="shared" si="1775"/>
        <v>0</v>
      </c>
      <c r="CI141" s="41">
        <f t="shared" si="1775"/>
        <v>0</v>
      </c>
      <c r="CJ141" s="41">
        <f t="shared" si="1775"/>
        <v>0</v>
      </c>
      <c r="CK141" s="41">
        <f t="shared" si="1775"/>
        <v>0</v>
      </c>
      <c r="CL141" s="41">
        <f t="shared" si="1775"/>
        <v>0</v>
      </c>
      <c r="CM141" s="41">
        <f t="shared" si="1775"/>
        <v>0</v>
      </c>
      <c r="CN141" s="41">
        <f t="shared" si="1775"/>
        <v>0</v>
      </c>
      <c r="CO141" s="41">
        <f t="shared" si="1775"/>
        <v>0</v>
      </c>
      <c r="CP141" s="41">
        <f t="shared" si="1775"/>
        <v>0</v>
      </c>
      <c r="CQ141" s="41">
        <f t="shared" si="1775"/>
        <v>0</v>
      </c>
      <c r="CR141" s="41">
        <f t="shared" si="1775"/>
        <v>0</v>
      </c>
      <c r="CS141" s="41">
        <f t="shared" si="1775"/>
        <v>0</v>
      </c>
      <c r="CT141" s="41">
        <f t="shared" si="1775"/>
        <v>0</v>
      </c>
      <c r="CU141" s="41">
        <f t="shared" si="1775"/>
        <v>0</v>
      </c>
      <c r="CV141" s="41">
        <f t="shared" si="1775"/>
        <v>0</v>
      </c>
      <c r="CW141" s="41">
        <f t="shared" si="1775"/>
        <v>0</v>
      </c>
      <c r="CX141" s="41">
        <f t="shared" si="1775"/>
        <v>0</v>
      </c>
      <c r="CY141" s="41">
        <f t="shared" si="1775"/>
        <v>0</v>
      </c>
      <c r="CZ141" s="41">
        <f t="shared" si="1775"/>
        <v>0</v>
      </c>
      <c r="DA141" s="41">
        <f t="shared" si="1775"/>
        <v>0</v>
      </c>
      <c r="DB141" s="41">
        <f t="shared" si="1775"/>
        <v>0</v>
      </c>
      <c r="DC141" s="41">
        <f t="shared" si="1775"/>
        <v>0</v>
      </c>
    </row>
    <row r="142" spans="2:107" x14ac:dyDescent="0.35">
      <c r="B142" s="40" t="s">
        <v>103</v>
      </c>
      <c r="H142" s="82">
        <f>-(H141)*Inflation_WACC_Taxes_Price!$C$29-IF(AND(H148=0,H145&gt;0),H140,H140*Inflation_WACC_Taxes_Price!$C$29)</f>
        <v>0</v>
      </c>
      <c r="I142" s="82">
        <f>-(I141)*Inflation_WACC_Taxes_Price!$C$29-IF(AND(I148=0,I145&gt;0),I140,I140*Inflation_WACC_Taxes_Price!$C$29)</f>
        <v>-777837.13283615035</v>
      </c>
      <c r="J142" s="82">
        <f>-(J141)*Inflation_WACC_Taxes_Price!$C$29-IF(AND(J148=0,J145&gt;0),J140,J140*Inflation_WACC_Taxes_Price!$C$29)</f>
        <v>-715610.16220925841</v>
      </c>
      <c r="K142" s="41">
        <f>-(K141/2)*Inflation_WACC_Taxes_Price!$C$29-IF(AND(K148=0,K145&gt;0),K140,K140*Inflation_WACC_Taxes_Price!$C$29)</f>
        <v>-658361.34923251776</v>
      </c>
      <c r="L142" s="41">
        <f>-(L141/2)*Inflation_WACC_Taxes_Price!$C$29-IF(AND(L148=0,L145&gt;0),L140,L140*Inflation_WACC_Taxes_Price!$C$29)</f>
        <v>-605692.44129391632</v>
      </c>
      <c r="M142" s="41">
        <f>-(M141/2)*Inflation_WACC_Taxes_Price!$C$29-IF(AND(M148=0,M145&gt;0),M140,M140*Inflation_WACC_Taxes_Price!$C$29)</f>
        <v>-557237.04599040293</v>
      </c>
      <c r="N142" s="41">
        <f>-(N141/2)*Inflation_WACC_Taxes_Price!$C$29-IF(AND(N148=0,N145&gt;0),N140,N140*Inflation_WACC_Taxes_Price!$C$29)</f>
        <v>-512658.0823111707</v>
      </c>
      <c r="O142" s="41">
        <f>-(O141/2)*Inflation_WACC_Taxes_Price!$C$29-IF(AND(O148=0,O145&gt;0),O140,O140*Inflation_WACC_Taxes_Price!$C$29)</f>
        <v>-471645.43572627701</v>
      </c>
      <c r="P142" s="41">
        <f>-(P141/2)*Inflation_WACC_Taxes_Price!$C$29-IF(AND(P148=0,P145&gt;0),P140,P140*Inflation_WACC_Taxes_Price!$C$29)</f>
        <v>-433913.80086817488</v>
      </c>
      <c r="Q142" s="41">
        <f>-(Q141/2)*Inflation_WACC_Taxes_Price!$C$29-IF(AND(Q148=0,Q145&gt;0),Q140,Q140*Inflation_WACC_Taxes_Price!$C$29)</f>
        <v>-399200.69679872086</v>
      </c>
      <c r="R142" s="41">
        <f>-(R141/2)*Inflation_WACC_Taxes_Price!$C$29-IF(AND(R148=0,R145&gt;0),R140,R140*Inflation_WACC_Taxes_Price!$C$29)</f>
        <v>-367264.64105482324</v>
      </c>
      <c r="S142" s="41">
        <f>-(S141/2)*Inflation_WACC_Taxes_Price!$C$29-IF(AND(S148=0,S145&gt;0),S140,S140*Inflation_WACC_Taxes_Price!$C$29)</f>
        <v>-337883.4697704374</v>
      </c>
      <c r="T142" s="41">
        <f>-(T141/2)*Inflation_WACC_Taxes_Price!$C$29-IF(AND(T148=0,T145&gt;0),T140,T140*Inflation_WACC_Taxes_Price!$C$29)</f>
        <v>-310852.79218880238</v>
      </c>
      <c r="U142" s="41">
        <f>-(U141/2)*Inflation_WACC_Taxes_Price!$C$29-IF(AND(U148=0,U145&gt;0),U140,U140*Inflation_WACC_Taxes_Price!$C$29)</f>
        <v>-285984.56881369825</v>
      </c>
      <c r="V142" s="41">
        <f>-(V141/2)*Inflation_WACC_Taxes_Price!$C$29-IF(AND(V148=0,V145&gt;0),V140,V140*Inflation_WACC_Taxes_Price!$C$29)</f>
        <v>-263105.80330860236</v>
      </c>
      <c r="W142" s="41">
        <f>-(W141/2)*Inflation_WACC_Taxes_Price!$C$29-IF(AND(W148=0,W145&gt;0),W140,W140*Inflation_WACC_Taxes_Price!$C$29)</f>
        <v>-242057.33904391417</v>
      </c>
      <c r="X142" s="41">
        <f>-(X141/2)*Inflation_WACC_Taxes_Price!$C$29-IF(AND(X148=0,X145&gt;0),X140,X140*Inflation_WACC_Taxes_Price!$C$29)</f>
        <v>-222692.751920401</v>
      </c>
      <c r="Y142" s="41">
        <f>-(Y141/2)*Inflation_WACC_Taxes_Price!$C$29-IF(AND(Y148=0,Y145&gt;0),Y140,Y140*Inflation_WACC_Taxes_Price!$C$29)</f>
        <v>-204877.33176676891</v>
      </c>
      <c r="Z142" s="41">
        <f>-(Z141/2)*Inflation_WACC_Taxes_Price!$C$29-IF(AND(Z148=0,Z145&gt;0),Z140,Z140*Inflation_WACC_Taxes_Price!$C$29)</f>
        <v>-188487.1452254274</v>
      </c>
      <c r="AA142" s="41">
        <f>-(AA141/2)*Inflation_WACC_Taxes_Price!$C$29-IF(AND(AA148=0,AA145&gt;0),AA140,AA140*Inflation_WACC_Taxes_Price!$C$29)</f>
        <v>-173408.1736073932</v>
      </c>
      <c r="AB142" s="41">
        <f>-(AB141/2)*Inflation_WACC_Taxes_Price!$C$29-IF(AND(AB148=0,AB145&gt;0),AB140,AB140*Inflation_WACC_Taxes_Price!$C$29)</f>
        <v>-159535.51971880175</v>
      </c>
      <c r="AC142" s="41">
        <f>-(AC141/2)*Inflation_WACC_Taxes_Price!$C$29-IF(AND(AC148=0,AC145&gt;0),AC140,AC140*Inflation_WACC_Taxes_Price!$C$29)</f>
        <v>-146772.6781412976</v>
      </c>
      <c r="AD142" s="41">
        <f>-(AD141/2)*Inflation_WACC_Taxes_Price!$C$29-IF(AND(AD148=0,AD145&gt;0),AD140,AD140*Inflation_WACC_Taxes_Price!$C$29)</f>
        <v>-135030.86388999381</v>
      </c>
      <c r="AE142" s="41">
        <f>-(AE141/2)*Inflation_WACC_Taxes_Price!$C$29-IF(AND(AE148=0,AE145&gt;0),AE140,AE140*Inflation_WACC_Taxes_Price!$C$29)</f>
        <v>-124228.39477879429</v>
      </c>
      <c r="AF142" s="41">
        <f>-(AF141/2)*Inflation_WACC_Taxes_Price!$C$29-IF(AND(AF148=0,AF145&gt;0),AF140,AF140*Inflation_WACC_Taxes_Price!$C$29)</f>
        <v>-114290.12319649075</v>
      </c>
      <c r="AG142" s="41">
        <f>-(AG141/2)*Inflation_WACC_Taxes_Price!$C$29-IF(AND(AG148=0,AG145&gt;0),AG140,AG140*Inflation_WACC_Taxes_Price!$C$29)</f>
        <v>-105146.91334077148</v>
      </c>
      <c r="AH142" s="41">
        <f>-(AH141/2)*Inflation_WACC_Taxes_Price!$C$29-IF(AND(AH148=0,AH145&gt;0),AH140,AH140*Inflation_WACC_Taxes_Price!$C$29)</f>
        <v>-96735.160273509755</v>
      </c>
      <c r="AI142" s="41">
        <f>-(AI141/2)*Inflation_WACC_Taxes_Price!$C$29-IF(AND(AI148=0,AI145&gt;0),AI140,AI140*Inflation_WACC_Taxes_Price!$C$29)</f>
        <v>-88996.347451628972</v>
      </c>
      <c r="AJ142" s="41">
        <f>-(AJ141/2)*Inflation_WACC_Taxes_Price!$C$29-IF(AND(AJ148=0,AJ145&gt;0),AJ140,AJ140*Inflation_WACC_Taxes_Price!$C$29)</f>
        <v>-81876.639655498657</v>
      </c>
      <c r="AK142" s="41">
        <f>-(AK141/2)*Inflation_WACC_Taxes_Price!$C$29-IF(AND(AK148=0,AK145&gt;0),AK140,AK140*Inflation_WACC_Taxes_Price!$C$29)</f>
        <v>-75326.508483058758</v>
      </c>
      <c r="AL142" s="41">
        <f>-(AL141/2)*Inflation_WACC_Taxes_Price!$C$29-IF(AND(AL148=0,AL145&gt;0),AL140,AL140*Inflation_WACC_Taxes_Price!$C$29)</f>
        <v>-69300.387804414058</v>
      </c>
      <c r="AM142" s="41">
        <f>-(AM141/2)*Inflation_WACC_Taxes_Price!$C$29-IF(AND(AM148=0,AM145&gt;0),AM140,AM140*Inflation_WACC_Taxes_Price!$C$29)</f>
        <v>-63756.356780060931</v>
      </c>
      <c r="AN142" s="41">
        <f>-(AN141/2)*Inflation_WACC_Taxes_Price!$C$29-IF(AND(AN148=0,AN145&gt;0),AN140,AN140*Inflation_WACC_Taxes_Price!$C$29)</f>
        <v>-58655.848237656057</v>
      </c>
      <c r="AO142" s="41">
        <f>-(AO141/2)*Inflation_WACC_Taxes_Price!$C$29-IF(AND(AO148=0,AO145&gt;0),AO140,AO140*Inflation_WACC_Taxes_Price!$C$29)</f>
        <v>-53963.380378643575</v>
      </c>
      <c r="AP142" s="41">
        <f>-(AP141/2)*Inflation_WACC_Taxes_Price!$C$29-IF(AND(AP148=0,AP145&gt;0),AP140,AP140*Inflation_WACC_Taxes_Price!$C$29)</f>
        <v>-49646.309948352093</v>
      </c>
      <c r="AQ142" s="41">
        <f>-(AQ141/2)*Inflation_WACC_Taxes_Price!$C$29-IF(AND(AQ148=0,AQ145&gt;0),AQ140,AQ140*Inflation_WACC_Taxes_Price!$C$29)</f>
        <v>-45674.605152483928</v>
      </c>
      <c r="AR142" s="41">
        <f>-(AR141/2)*Inflation_WACC_Taxes_Price!$C$29-IF(AND(AR148=0,AR145&gt;0),AR140,AR140*Inflation_WACC_Taxes_Price!$C$29)</f>
        <v>-42020.636740285212</v>
      </c>
      <c r="AS142" s="41">
        <f>-(AS141/2)*Inflation_WACC_Taxes_Price!$C$29-IF(AND(AS148=0,AS145&gt;0),AS140,AS140*Inflation_WACC_Taxes_Price!$C$29)</f>
        <v>-38658.985801062401</v>
      </c>
      <c r="AT142" s="41">
        <f>-(AT141/2)*Inflation_WACC_Taxes_Price!$C$29-IF(AND(AT148=0,AT145&gt;0),AT140,AT140*Inflation_WACC_Taxes_Price!$C$29)</f>
        <v>-35566.266936977401</v>
      </c>
      <c r="AU142" s="41">
        <f>-(AU141/2)*Inflation_WACC_Taxes_Price!$C$29-IF(AND(AU148=0,AU145&gt;0),AU140,AU140*Inflation_WACC_Taxes_Price!$C$29)</f>
        <v>-32720.965582019213</v>
      </c>
      <c r="AV142" s="41">
        <f>-(AV141/2)*Inflation_WACC_Taxes_Price!$C$29-IF(AND(AV148=0,AV145&gt;0),AV140,AV140*Inflation_WACC_Taxes_Price!$C$29)</f>
        <v>-30103.288335457677</v>
      </c>
      <c r="AW142" s="41">
        <f>-(AW141/2)*Inflation_WACC_Taxes_Price!$C$29-IF(AND(AW148=0,AW145&gt;0),AW140,AW140*Inflation_WACC_Taxes_Price!$C$29)</f>
        <v>-27695.025268621062</v>
      </c>
      <c r="AX142" s="41">
        <f>-(AX141/2)*Inflation_WACC_Taxes_Price!$C$29-IF(AND(AX148=0,AX145&gt;0),AX140,AX140*Inflation_WACC_Taxes_Price!$C$29)</f>
        <v>-25479.423247131381</v>
      </c>
      <c r="AY142" s="41">
        <f>-(AY141/2)*Inflation_WACC_Taxes_Price!$C$29-IF(AND(AY148=0,AY145&gt;0),AY140,AY140*Inflation_WACC_Taxes_Price!$C$29)</f>
        <v>-23441.069387360869</v>
      </c>
      <c r="AZ142" s="41">
        <f>-(AZ141/2)*Inflation_WACC_Taxes_Price!$C$29-IF(AND(AZ148=0,AZ145&gt;0),AZ140,AZ140*Inflation_WACC_Taxes_Price!$C$29)</f>
        <v>-21565.783836371997</v>
      </c>
      <c r="BA142" s="41">
        <f>-(BA141/2)*Inflation_WACC_Taxes_Price!$C$29-IF(AND(BA148=0,BA145&gt;0),BA140,BA140*Inflation_WACC_Taxes_Price!$C$29)</f>
        <v>-19840.521129462239</v>
      </c>
      <c r="BB142" s="41">
        <f>-(BB141/2)*Inflation_WACC_Taxes_Price!$C$29-IF(AND(BB148=0,BB145&gt;0),BB140,BB140*Inflation_WACC_Taxes_Price!$C$29)</f>
        <v>-228165.99298881573</v>
      </c>
      <c r="BC142" s="41">
        <f>-(BC141/2)*Inflation_WACC_Taxes_Price!$C$29-IF(AND(BC148=0,BC145&gt;0),BC140,BC140*Inflation_WACC_Taxes_Price!$C$29)</f>
        <v>0</v>
      </c>
      <c r="BD142" s="41">
        <f>-(BD141/2)*Inflation_WACC_Taxes_Price!$C$29-IF(AND(BD148=0,BD145&gt;0),BD140,BD140*Inflation_WACC_Taxes_Price!$C$29)</f>
        <v>0</v>
      </c>
      <c r="BE142" s="41">
        <f>-(BE141/2)*Inflation_WACC_Taxes_Price!$C$29-IF(AND(BE148=0,BE145&gt;0),BE140,BE140*Inflation_WACC_Taxes_Price!$C$29)</f>
        <v>0</v>
      </c>
      <c r="BF142" s="41">
        <f>-(BF141/2)*Inflation_WACC_Taxes_Price!$C$29-IF(AND(BF148=0,BF145&gt;0),BF140,BF140*Inflation_WACC_Taxes_Price!$C$29)</f>
        <v>0</v>
      </c>
      <c r="BG142" s="41">
        <f>-(BG141/2)*Inflation_WACC_Taxes_Price!$C$29-IF(AND(BG148=0,BG145&gt;0),BG140,BG140*Inflation_WACC_Taxes_Price!$C$29)</f>
        <v>0</v>
      </c>
      <c r="BH142" s="41">
        <f>-(BH141/2)*Inflation_WACC_Taxes_Price!$C$29-IF(AND(BH148=0,BH145&gt;0),BH140,BH140*Inflation_WACC_Taxes_Price!$C$29)</f>
        <v>0</v>
      </c>
      <c r="BI142" s="41">
        <f>-(BI141/2)*Inflation_WACC_Taxes_Price!$C$29-IF(AND(BI148=0,BI145&gt;0),BI140,BI140*Inflation_WACC_Taxes_Price!$C$29)</f>
        <v>0</v>
      </c>
      <c r="BJ142" s="41">
        <f>-(BJ141/2)*Inflation_WACC_Taxes_Price!$C$29-IF(AND(BJ148=0,BJ145&gt;0),BJ140,BJ140*Inflation_WACC_Taxes_Price!$C$29)</f>
        <v>0</v>
      </c>
      <c r="BK142" s="41">
        <f>-(BK141/2)*Inflation_WACC_Taxes_Price!$C$29-IF(AND(BK148=0,BK145&gt;0),BK140,BK140*Inflation_WACC_Taxes_Price!$C$29)</f>
        <v>0</v>
      </c>
      <c r="BL142" s="41">
        <f>-(BL141/2)*Inflation_WACC_Taxes_Price!$C$29-IF(AND(BL148=0,BL145&gt;0),BL140,BL140*Inflation_WACC_Taxes_Price!$C$29)</f>
        <v>0</v>
      </c>
      <c r="BM142" s="41">
        <f>-(BM141/2)*Inflation_WACC_Taxes_Price!$C$29-IF(AND(BM148=0,BM145&gt;0),BM140,BM140*Inflation_WACC_Taxes_Price!$C$29)</f>
        <v>0</v>
      </c>
      <c r="BN142" s="41">
        <f>-(BN141/2)*Inflation_WACC_Taxes_Price!$C$29-IF(AND(BN148=0,BN145&gt;0),BN140,BN140*Inflation_WACC_Taxes_Price!$C$29)</f>
        <v>0</v>
      </c>
      <c r="BO142" s="41">
        <f>-(BO141/2)*Inflation_WACC_Taxes_Price!$C$29-IF(AND(BO148=0,BO145&gt;0),BO140,BO140*Inflation_WACC_Taxes_Price!$C$29)</f>
        <v>0</v>
      </c>
      <c r="BP142" s="41">
        <f>-(BP141/2)*Inflation_WACC_Taxes_Price!$C$29-IF(AND(BP148=0,BP145&gt;0),BP140,BP140*Inflation_WACC_Taxes_Price!$C$29)</f>
        <v>0</v>
      </c>
      <c r="BQ142" s="41">
        <f>-(BQ141/2)*Inflation_WACC_Taxes_Price!$C$29-IF(AND(BQ148=0,BQ145&gt;0),BQ140,BQ140*Inflation_WACC_Taxes_Price!$C$29)</f>
        <v>0</v>
      </c>
      <c r="BR142" s="41">
        <f>-(BR141/2)*Inflation_WACC_Taxes_Price!$C$29-IF(AND(BR148=0,BR145&gt;0),BR140,BR140*Inflation_WACC_Taxes_Price!$C$29)</f>
        <v>0</v>
      </c>
      <c r="BS142" s="41">
        <f>-(BS141/2)*Inflation_WACC_Taxes_Price!$C$29-IF(AND(BS148=0,BS145&gt;0),BS140,BS140*Inflation_WACC_Taxes_Price!$C$29)</f>
        <v>0</v>
      </c>
      <c r="BT142" s="41">
        <f>-(BT141/2)*Inflation_WACC_Taxes_Price!$C$29-IF(AND(BT148=0,BT145&gt;0),BT140,BT140*Inflation_WACC_Taxes_Price!$C$29)</f>
        <v>0</v>
      </c>
      <c r="BU142" s="41">
        <f>-(BU141/2)*Inflation_WACC_Taxes_Price!$C$29-IF(AND(BU148=0,BU145&gt;0),BU140,BU140*Inflation_WACC_Taxes_Price!$C$29)</f>
        <v>0</v>
      </c>
      <c r="BV142" s="41">
        <f>-(BV141/2)*Inflation_WACC_Taxes_Price!$C$29-IF(AND(BV148=0,BV145&gt;0),BV140,BV140*Inflation_WACC_Taxes_Price!$C$29)</f>
        <v>0</v>
      </c>
      <c r="BW142" s="41">
        <f>-(BW141/2)*Inflation_WACC_Taxes_Price!$C$29-IF(AND(BW148=0,BW145&gt;0),BW140,BW140*Inflation_WACC_Taxes_Price!$C$29)</f>
        <v>0</v>
      </c>
      <c r="BX142" s="41">
        <f>-(BX141/2)*Inflation_WACC_Taxes_Price!$C$29-IF(AND(BX148=0,BX145&gt;0),BX140,BX140*Inflation_WACC_Taxes_Price!$C$29)</f>
        <v>0</v>
      </c>
      <c r="BY142" s="41">
        <f>-(BY141/2)*Inflation_WACC_Taxes_Price!$C$29-IF(AND(BY148=0,BY145&gt;0),BY140,BY140*Inflation_WACC_Taxes_Price!$C$29)</f>
        <v>0</v>
      </c>
      <c r="BZ142" s="41">
        <f>-(BZ141/2)*Inflation_WACC_Taxes_Price!$C$29-IF(AND(BZ148=0,BZ145&gt;0),BZ140,BZ140*Inflation_WACC_Taxes_Price!$C$29)</f>
        <v>0</v>
      </c>
      <c r="CA142" s="41">
        <f>-(CA141/2)*Inflation_WACC_Taxes_Price!$C$29-IF(AND(CA148=0,CA145&gt;0),CA140,CA140*Inflation_WACC_Taxes_Price!$C$29)</f>
        <v>0</v>
      </c>
      <c r="CB142" s="41">
        <f>-(CB141/2)*Inflation_WACC_Taxes_Price!$C$29-IF(AND(CB148=0,CB145&gt;0),CB140,CB140*Inflation_WACC_Taxes_Price!$C$29)</f>
        <v>0</v>
      </c>
      <c r="CC142" s="41">
        <f>-(CC141/2)*Inflation_WACC_Taxes_Price!$C$29-IF(AND(CC148=0,CC145&gt;0),CC140,CC140*Inflation_WACC_Taxes_Price!$C$29)</f>
        <v>0</v>
      </c>
      <c r="CD142" s="41">
        <f>-(CD141/2)*Inflation_WACC_Taxes_Price!$C$29-IF(AND(CD148=0,CD145&gt;0),CD140,CD140*Inflation_WACC_Taxes_Price!$C$29)</f>
        <v>0</v>
      </c>
      <c r="CE142" s="41">
        <f>-(CE141/2)*Inflation_WACC_Taxes_Price!$C$29-IF(AND(CE148=0,CE145&gt;0),CE140,CE140*Inflation_WACC_Taxes_Price!$C$29)</f>
        <v>0</v>
      </c>
      <c r="CF142" s="41">
        <f>-(CF141/2)*Inflation_WACC_Taxes_Price!$C$29-IF(AND(CF148=0,CF145&gt;0),CF140,CF140*Inflation_WACC_Taxes_Price!$C$29)</f>
        <v>0</v>
      </c>
      <c r="CG142" s="41">
        <f>-(CG141/2)*Inflation_WACC_Taxes_Price!$C$29-IF(AND(CG148=0,CG145&gt;0),CG140,CG140*Inflation_WACC_Taxes_Price!$C$29)</f>
        <v>0</v>
      </c>
      <c r="CH142" s="41">
        <f>-(CH141/2)*Inflation_WACC_Taxes_Price!$C$29-IF(AND(CH148=0,CH145&gt;0),CH140,CH140*Inflation_WACC_Taxes_Price!$C$29)</f>
        <v>0</v>
      </c>
      <c r="CI142" s="41">
        <f>-(CI141/2)*Inflation_WACC_Taxes_Price!$C$29-IF(AND(CI148=0,CI145&gt;0),CI140,CI140*Inflation_WACC_Taxes_Price!$C$29)</f>
        <v>0</v>
      </c>
      <c r="CJ142" s="41">
        <f>-(CJ141/2)*Inflation_WACC_Taxes_Price!$C$29-IF(AND(CJ148=0,CJ145&gt;0),CJ140,CJ140*Inflation_WACC_Taxes_Price!$C$29)</f>
        <v>0</v>
      </c>
      <c r="CK142" s="41">
        <f>-(CK141/2)*Inflation_WACC_Taxes_Price!$C$29-IF(AND(CK148=0,CK145&gt;0),CK140,CK140*Inflation_WACC_Taxes_Price!$C$29)</f>
        <v>0</v>
      </c>
      <c r="CL142" s="41">
        <f>-(CL141/2)*Inflation_WACC_Taxes_Price!$C$29-IF(AND(CL148=0,CL145&gt;0),CL140,CL140*Inflation_WACC_Taxes_Price!$C$29)</f>
        <v>0</v>
      </c>
      <c r="CM142" s="41">
        <f>-(CM141/2)*Inflation_WACC_Taxes_Price!$C$29-IF(AND(CM148=0,CM145&gt;0),CM140,CM140*Inflation_WACC_Taxes_Price!$C$29)</f>
        <v>0</v>
      </c>
      <c r="CN142" s="41">
        <f>-(CN141/2)*Inflation_WACC_Taxes_Price!$C$29-IF(AND(CN148=0,CN145&gt;0),CN140,CN140*Inflation_WACC_Taxes_Price!$C$29)</f>
        <v>0</v>
      </c>
      <c r="CO142" s="41">
        <f>-(CO141/2)*Inflation_WACC_Taxes_Price!$C$29-IF(AND(CO148=0,CO145&gt;0),CO140,CO140*Inflation_WACC_Taxes_Price!$C$29)</f>
        <v>0</v>
      </c>
      <c r="CP142" s="41">
        <f>-(CP141/2)*Inflation_WACC_Taxes_Price!$C$29-IF(AND(CP148=0,CP145&gt;0),CP140,CP140*Inflation_WACC_Taxes_Price!$C$29)</f>
        <v>0</v>
      </c>
      <c r="CQ142" s="41">
        <f>-(CQ141/2)*Inflation_WACC_Taxes_Price!$C$29-IF(AND(CQ148=0,CQ145&gt;0),CQ140,CQ140*Inflation_WACC_Taxes_Price!$C$29)</f>
        <v>0</v>
      </c>
      <c r="CR142" s="41">
        <f>-(CR141/2)*Inflation_WACC_Taxes_Price!$C$29-IF(AND(CR148=0,CR145&gt;0),CR140,CR140*Inflation_WACC_Taxes_Price!$C$29)</f>
        <v>0</v>
      </c>
      <c r="CS142" s="41">
        <f>-(CS141/2)*Inflation_WACC_Taxes_Price!$C$29-IF(AND(CS148=0,CS145&gt;0),CS140,CS140*Inflation_WACC_Taxes_Price!$C$29)</f>
        <v>0</v>
      </c>
      <c r="CT142" s="41">
        <f>-(CT141/2)*Inflation_WACC_Taxes_Price!$C$29-IF(AND(CT148=0,CT145&gt;0),CT140,CT140*Inflation_WACC_Taxes_Price!$C$29)</f>
        <v>0</v>
      </c>
      <c r="CU142" s="41">
        <f>-(CU141/2)*Inflation_WACC_Taxes_Price!$C$29-IF(AND(CU148=0,CU145&gt;0),CU140,CU140*Inflation_WACC_Taxes_Price!$C$29)</f>
        <v>0</v>
      </c>
      <c r="CV142" s="41">
        <f>-(CV141/2)*Inflation_WACC_Taxes_Price!$C$29-IF(AND(CV148=0,CV145&gt;0),CV140,CV140*Inflation_WACC_Taxes_Price!$C$29)</f>
        <v>0</v>
      </c>
      <c r="CW142" s="41">
        <f>-(CW141/2)*Inflation_WACC_Taxes_Price!$C$29-IF(AND(CW148=0,CW145&gt;0),CW140,CW140*Inflation_WACC_Taxes_Price!$C$29)</f>
        <v>0</v>
      </c>
      <c r="CX142" s="41">
        <f>-(CX141/2)*Inflation_WACC_Taxes_Price!$C$29-IF(AND(CX148=0,CX145&gt;0),CX140,CX140*Inflation_WACC_Taxes_Price!$C$29)</f>
        <v>0</v>
      </c>
      <c r="CY142" s="41">
        <f>-(CY141/2)*Inflation_WACC_Taxes_Price!$C$29-IF(AND(CY148=0,CY145&gt;0),CY140,CY140*Inflation_WACC_Taxes_Price!$C$29)</f>
        <v>0</v>
      </c>
      <c r="CZ142" s="41">
        <f>-(CZ141/2)*Inflation_WACC_Taxes_Price!$C$29-IF(AND(CZ148=0,CZ145&gt;0),CZ140,CZ140*Inflation_WACC_Taxes_Price!$C$29)</f>
        <v>0</v>
      </c>
      <c r="DA142" s="41">
        <f>-(DA141/2)*Inflation_WACC_Taxes_Price!$C$29-IF(AND(DA148=0,DA145&gt;0),DA140,DA140*Inflation_WACC_Taxes_Price!$C$29)</f>
        <v>0</v>
      </c>
      <c r="DB142" s="41">
        <f>-(DB141/2)*Inflation_WACC_Taxes_Price!$C$29-IF(AND(DB148=0,DB145&gt;0),DB140,DB140*Inflation_WACC_Taxes_Price!$C$29)</f>
        <v>0</v>
      </c>
      <c r="DC142" s="41">
        <f>-(DC141/2)*Inflation_WACC_Taxes_Price!$C$29-IF(AND(DC148=0,DC145&gt;0),DC140,DC140*Inflation_WACC_Taxes_Price!$C$29)</f>
        <v>0</v>
      </c>
    </row>
    <row r="143" spans="2:107" x14ac:dyDescent="0.35">
      <c r="B143" s="40" t="s">
        <v>104</v>
      </c>
      <c r="H143" s="41">
        <f>H140+H141+H142</f>
        <v>0</v>
      </c>
      <c r="I143" s="41">
        <f>I140+I141+I142</f>
        <v>8945127.0276157297</v>
      </c>
      <c r="J143" s="41">
        <f t="shared" ref="J143" si="1776">J140+J141+J142</f>
        <v>8229516.8654064713</v>
      </c>
      <c r="K143" s="41">
        <f t="shared" ref="K143" si="1777">K140+K141+K142</f>
        <v>7571155.5161739532</v>
      </c>
      <c r="L143" s="41">
        <f t="shared" ref="L143" si="1778">L140+L141+L142</f>
        <v>6965463.0748800365</v>
      </c>
      <c r="M143" s="41">
        <f t="shared" ref="M143" si="1779">M140+M141+M142</f>
        <v>6408226.0288896337</v>
      </c>
      <c r="N143" s="41">
        <f t="shared" ref="N143" si="1780">N140+N141+N142</f>
        <v>5895567.9465784626</v>
      </c>
      <c r="O143" s="41">
        <f t="shared" ref="O143" si="1781">O140+O141+O142</f>
        <v>5423922.510852186</v>
      </c>
      <c r="P143" s="41">
        <f t="shared" ref="P143" si="1782">P140+P141+P142</f>
        <v>4990008.709984011</v>
      </c>
      <c r="Q143" s="41">
        <f t="shared" ref="Q143" si="1783">Q140+Q141+Q142</f>
        <v>4590808.0131852906</v>
      </c>
      <c r="R143" s="41">
        <f t="shared" ref="R143" si="1784">R140+R141+R142</f>
        <v>4223543.3721304676</v>
      </c>
      <c r="S143" s="41">
        <f t="shared" ref="S143" si="1785">S140+S141+S142</f>
        <v>3885659.90236003</v>
      </c>
      <c r="T143" s="41">
        <f t="shared" ref="T143" si="1786">T140+T141+T142</f>
        <v>3574807.1101712277</v>
      </c>
      <c r="U143" s="41">
        <f t="shared" ref="U143" si="1787">U140+U141+U142</f>
        <v>3288822.5413575293</v>
      </c>
      <c r="V143" s="41">
        <f t="shared" ref="V143" si="1788">V140+V141+V142</f>
        <v>3025716.7380489269</v>
      </c>
      <c r="W143" s="41">
        <f t="shared" ref="W143" si="1789">W140+W141+W142</f>
        <v>2783659.3990050126</v>
      </c>
      <c r="X143" s="41">
        <f t="shared" ref="X143" si="1790">X140+X141+X142</f>
        <v>2560966.6470846115</v>
      </c>
      <c r="Y143" s="41">
        <f t="shared" ref="Y143" si="1791">Y140+Y141+Y142</f>
        <v>2356089.3153178426</v>
      </c>
      <c r="Z143" s="41">
        <f t="shared" ref="Z143" si="1792">Z140+Z141+Z142</f>
        <v>2167602.1700924151</v>
      </c>
      <c r="AA143" s="41">
        <f t="shared" ref="AA143" si="1793">AA140+AA141+AA142</f>
        <v>1994193.9964850219</v>
      </c>
      <c r="AB143" s="41">
        <f t="shared" ref="AB143" si="1794">AB140+AB141+AB142</f>
        <v>1834658.4767662201</v>
      </c>
      <c r="AC143" s="41">
        <f t="shared" ref="AC143" si="1795">AC140+AC141+AC142</f>
        <v>1687885.7986249225</v>
      </c>
      <c r="AD143" s="41">
        <f t="shared" ref="AD143" si="1796">AD140+AD141+AD142</f>
        <v>1552854.9347349287</v>
      </c>
      <c r="AE143" s="41">
        <f t="shared" ref="AE143" si="1797">AE140+AE141+AE142</f>
        <v>1428626.5399561343</v>
      </c>
      <c r="AF143" s="41">
        <f t="shared" ref="AF143" si="1798">AF140+AF141+AF142</f>
        <v>1314336.4167596435</v>
      </c>
      <c r="AG143" s="41">
        <f t="shared" ref="AG143" si="1799">AG140+AG141+AG142</f>
        <v>1209189.5034188719</v>
      </c>
      <c r="AH143" s="41">
        <f t="shared" ref="AH143" si="1800">AH140+AH141+AH142</f>
        <v>1112454.3431453621</v>
      </c>
      <c r="AI143" s="41">
        <f t="shared" ref="AI143" si="1801">AI140+AI141+AI142</f>
        <v>1023457.9956937331</v>
      </c>
      <c r="AJ143" s="41">
        <f t="shared" ref="AJ143" si="1802">AJ140+AJ141+AJ142</f>
        <v>941581.35603823443</v>
      </c>
      <c r="AK143" s="41">
        <f t="shared" ref="AK143" si="1803">AK140+AK141+AK142</f>
        <v>866254.84755517566</v>
      </c>
      <c r="AL143" s="41">
        <f t="shared" ref="AL143" si="1804">AL140+AL141+AL142</f>
        <v>796954.45975076163</v>
      </c>
      <c r="AM143" s="41">
        <f t="shared" ref="AM143" si="1805">AM140+AM141+AM142</f>
        <v>733198.10297070071</v>
      </c>
      <c r="AN143" s="41">
        <f t="shared" ref="AN143" si="1806">AN140+AN141+AN142</f>
        <v>674542.25473304465</v>
      </c>
      <c r="AO143" s="41">
        <f t="shared" ref="AO143" si="1807">AO140+AO141+AO142</f>
        <v>620578.87435440114</v>
      </c>
      <c r="AP143" s="41">
        <f t="shared" ref="AP143" si="1808">AP140+AP141+AP142</f>
        <v>570932.56440604909</v>
      </c>
      <c r="AQ143" s="41">
        <f t="shared" ref="AQ143" si="1809">AQ140+AQ141+AQ142</f>
        <v>525257.95925356518</v>
      </c>
      <c r="AR143" s="41">
        <f t="shared" ref="AR143" si="1810">AR140+AR141+AR142</f>
        <v>483237.32251327997</v>
      </c>
      <c r="AS143" s="41">
        <f t="shared" ref="AS143" si="1811">AS140+AS141+AS142</f>
        <v>444578.33671221754</v>
      </c>
      <c r="AT143" s="41">
        <f t="shared" ref="AT143" si="1812">AT140+AT141+AT142</f>
        <v>409012.06977524015</v>
      </c>
      <c r="AU143" s="41">
        <f t="shared" ref="AU143" si="1813">AU140+AU141+AU142</f>
        <v>376291.10419322096</v>
      </c>
      <c r="AV143" s="41">
        <f t="shared" ref="AV143" si="1814">AV140+AV141+AV142</f>
        <v>346187.81585776329</v>
      </c>
      <c r="AW143" s="41">
        <f t="shared" ref="AW143" si="1815">AW140+AW141+AW142</f>
        <v>318492.79058914224</v>
      </c>
      <c r="AX143" s="41">
        <f t="shared" ref="AX143" si="1816">AX140+AX141+AX142</f>
        <v>293013.36734201084</v>
      </c>
      <c r="AY143" s="41">
        <f t="shared" ref="AY143" si="1817">AY140+AY141+AY142</f>
        <v>269572.29795464996</v>
      </c>
      <c r="AZ143" s="41">
        <f t="shared" ref="AZ143" si="1818">AZ140+AZ141+AZ142</f>
        <v>248006.51411827796</v>
      </c>
      <c r="BA143" s="41">
        <f t="shared" ref="BA143" si="1819">BA140+BA141+BA142</f>
        <v>228165.99298881573</v>
      </c>
      <c r="BB143" s="41">
        <f t="shared" ref="BB143" si="1820">BB140+BB141+BB142</f>
        <v>0</v>
      </c>
      <c r="BC143" s="41">
        <f t="shared" ref="BC143" si="1821">BC140+BC141+BC142</f>
        <v>0</v>
      </c>
      <c r="BD143" s="41">
        <f t="shared" ref="BD143" si="1822">BD140+BD141+BD142</f>
        <v>0</v>
      </c>
      <c r="BE143" s="41">
        <f t="shared" ref="BE143" si="1823">BE140+BE141+BE142</f>
        <v>0</v>
      </c>
      <c r="BF143" s="41">
        <f t="shared" ref="BF143" si="1824">BF140+BF141+BF142</f>
        <v>0</v>
      </c>
      <c r="BG143" s="41">
        <f t="shared" ref="BG143" si="1825">BG140+BG141+BG142</f>
        <v>0</v>
      </c>
      <c r="BH143" s="41">
        <f t="shared" ref="BH143" si="1826">BH140+BH141+BH142</f>
        <v>0</v>
      </c>
      <c r="BI143" s="41">
        <f t="shared" ref="BI143" si="1827">BI140+BI141+BI142</f>
        <v>0</v>
      </c>
      <c r="BJ143" s="41">
        <f t="shared" ref="BJ143" si="1828">BJ140+BJ141+BJ142</f>
        <v>0</v>
      </c>
      <c r="BK143" s="41">
        <f t="shared" ref="BK143" si="1829">BK140+BK141+BK142</f>
        <v>0</v>
      </c>
      <c r="BL143" s="41">
        <f t="shared" ref="BL143" si="1830">BL140+BL141+BL142</f>
        <v>0</v>
      </c>
      <c r="BM143" s="41">
        <f t="shared" ref="BM143" si="1831">BM140+BM141+BM142</f>
        <v>0</v>
      </c>
      <c r="BN143" s="41">
        <f t="shared" ref="BN143" si="1832">BN140+BN141+BN142</f>
        <v>0</v>
      </c>
      <c r="BO143" s="41">
        <f t="shared" ref="BO143" si="1833">BO140+BO141+BO142</f>
        <v>0</v>
      </c>
      <c r="BP143" s="41">
        <f t="shared" ref="BP143" si="1834">BP140+BP141+BP142</f>
        <v>0</v>
      </c>
      <c r="BQ143" s="41">
        <f t="shared" ref="BQ143" si="1835">BQ140+BQ141+BQ142</f>
        <v>0</v>
      </c>
      <c r="BR143" s="41">
        <f t="shared" ref="BR143" si="1836">BR140+BR141+BR142</f>
        <v>0</v>
      </c>
      <c r="BS143" s="41">
        <f t="shared" ref="BS143" si="1837">BS140+BS141+BS142</f>
        <v>0</v>
      </c>
      <c r="BT143" s="41">
        <f t="shared" ref="BT143" si="1838">BT140+BT141+BT142</f>
        <v>0</v>
      </c>
      <c r="BU143" s="41">
        <f t="shared" ref="BU143" si="1839">BU140+BU141+BU142</f>
        <v>0</v>
      </c>
      <c r="BV143" s="41">
        <f t="shared" ref="BV143" si="1840">BV140+BV141+BV142</f>
        <v>0</v>
      </c>
      <c r="BW143" s="41">
        <f t="shared" ref="BW143" si="1841">BW140+BW141+BW142</f>
        <v>0</v>
      </c>
      <c r="BX143" s="41">
        <f t="shared" ref="BX143" si="1842">BX140+BX141+BX142</f>
        <v>0</v>
      </c>
      <c r="BY143" s="41">
        <f t="shared" ref="BY143" si="1843">BY140+BY141+BY142</f>
        <v>0</v>
      </c>
      <c r="BZ143" s="41">
        <f t="shared" ref="BZ143" si="1844">BZ140+BZ141+BZ142</f>
        <v>0</v>
      </c>
      <c r="CA143" s="41">
        <f t="shared" ref="CA143" si="1845">CA140+CA141+CA142</f>
        <v>0</v>
      </c>
      <c r="CB143" s="41">
        <f t="shared" ref="CB143" si="1846">CB140+CB141+CB142</f>
        <v>0</v>
      </c>
      <c r="CC143" s="41">
        <f t="shared" ref="CC143" si="1847">CC140+CC141+CC142</f>
        <v>0</v>
      </c>
      <c r="CD143" s="41">
        <f t="shared" ref="CD143" si="1848">CD140+CD141+CD142</f>
        <v>0</v>
      </c>
      <c r="CE143" s="41">
        <f t="shared" ref="CE143" si="1849">CE140+CE141+CE142</f>
        <v>0</v>
      </c>
      <c r="CF143" s="41">
        <f t="shared" ref="CF143" si="1850">CF140+CF141+CF142</f>
        <v>0</v>
      </c>
      <c r="CG143" s="41">
        <f t="shared" ref="CG143" si="1851">CG140+CG141+CG142</f>
        <v>0</v>
      </c>
      <c r="CH143" s="41">
        <f t="shared" ref="CH143" si="1852">CH140+CH141+CH142</f>
        <v>0</v>
      </c>
      <c r="CI143" s="41">
        <f t="shared" ref="CI143" si="1853">CI140+CI141+CI142</f>
        <v>0</v>
      </c>
      <c r="CJ143" s="41">
        <f t="shared" ref="CJ143" si="1854">CJ140+CJ141+CJ142</f>
        <v>0</v>
      </c>
      <c r="CK143" s="41">
        <f t="shared" ref="CK143" si="1855">CK140+CK141+CK142</f>
        <v>0</v>
      </c>
      <c r="CL143" s="41">
        <f t="shared" ref="CL143" si="1856">CL140+CL141+CL142</f>
        <v>0</v>
      </c>
      <c r="CM143" s="41">
        <f t="shared" ref="CM143" si="1857">CM140+CM141+CM142</f>
        <v>0</v>
      </c>
      <c r="CN143" s="41">
        <f t="shared" ref="CN143" si="1858">CN140+CN141+CN142</f>
        <v>0</v>
      </c>
      <c r="CO143" s="41">
        <f t="shared" ref="CO143" si="1859">CO140+CO141+CO142</f>
        <v>0</v>
      </c>
      <c r="CP143" s="41">
        <f t="shared" ref="CP143" si="1860">CP140+CP141+CP142</f>
        <v>0</v>
      </c>
      <c r="CQ143" s="41">
        <f t="shared" ref="CQ143" si="1861">CQ140+CQ141+CQ142</f>
        <v>0</v>
      </c>
      <c r="CR143" s="41">
        <f t="shared" ref="CR143" si="1862">CR140+CR141+CR142</f>
        <v>0</v>
      </c>
      <c r="CS143" s="41">
        <f t="shared" ref="CS143" si="1863">CS140+CS141+CS142</f>
        <v>0</v>
      </c>
      <c r="CT143" s="41">
        <f t="shared" ref="CT143" si="1864">CT140+CT141+CT142</f>
        <v>0</v>
      </c>
      <c r="CU143" s="41">
        <f t="shared" ref="CU143" si="1865">CU140+CU141+CU142</f>
        <v>0</v>
      </c>
      <c r="CV143" s="41">
        <f t="shared" ref="CV143" si="1866">CV140+CV141+CV142</f>
        <v>0</v>
      </c>
      <c r="CW143" s="41">
        <f t="shared" ref="CW143" si="1867">CW140+CW141+CW142</f>
        <v>0</v>
      </c>
      <c r="CX143" s="41">
        <f t="shared" ref="CX143" si="1868">CX140+CX141+CX142</f>
        <v>0</v>
      </c>
      <c r="CY143" s="41">
        <f t="shared" ref="CY143" si="1869">CY140+CY141+CY142</f>
        <v>0</v>
      </c>
      <c r="CZ143" s="41">
        <f t="shared" ref="CZ143" si="1870">CZ140+CZ141+CZ142</f>
        <v>0</v>
      </c>
      <c r="DA143" s="41">
        <f t="shared" ref="DA143" si="1871">DA140+DA141+DA142</f>
        <v>0</v>
      </c>
      <c r="DB143" s="41">
        <f t="shared" ref="DB143" si="1872">DB140+DB141+DB142</f>
        <v>0</v>
      </c>
      <c r="DC143" s="41">
        <f t="shared" ref="DC143" si="1873">DC140+DC141+DC142</f>
        <v>0</v>
      </c>
    </row>
    <row r="144" spans="2:107" x14ac:dyDescent="0.35">
      <c r="B144" s="40"/>
    </row>
    <row r="145" spans="2:107" x14ac:dyDescent="0.35">
      <c r="B145" s="40" t="s">
        <v>106</v>
      </c>
      <c r="H145" s="41">
        <f>C148</f>
        <v>0</v>
      </c>
      <c r="I145" s="41">
        <f>H148</f>
        <v>0</v>
      </c>
      <c r="J145" s="41">
        <f t="shared" ref="J145:BU145" si="1874">I148</f>
        <v>9614931.225335747</v>
      </c>
      <c r="K145" s="41">
        <f t="shared" si="1874"/>
        <v>9398865.3551034834</v>
      </c>
      <c r="L145" s="41">
        <f t="shared" si="1874"/>
        <v>9182799.4848712198</v>
      </c>
      <c r="M145" s="41">
        <f t="shared" si="1874"/>
        <v>8966733.6146389563</v>
      </c>
      <c r="N145" s="41">
        <f t="shared" si="1874"/>
        <v>8750667.7444066927</v>
      </c>
      <c r="O145" s="41">
        <f t="shared" si="1874"/>
        <v>8534601.8741744291</v>
      </c>
      <c r="P145" s="41">
        <f t="shared" si="1874"/>
        <v>8318536.0039421655</v>
      </c>
      <c r="Q145" s="41">
        <f t="shared" si="1874"/>
        <v>8102470.1337099019</v>
      </c>
      <c r="R145" s="41">
        <f t="shared" si="1874"/>
        <v>7886404.2634776384</v>
      </c>
      <c r="S145" s="41">
        <f t="shared" si="1874"/>
        <v>7670338.3932453748</v>
      </c>
      <c r="T145" s="41">
        <f t="shared" si="1874"/>
        <v>7454272.5230131112</v>
      </c>
      <c r="U145" s="41">
        <f t="shared" si="1874"/>
        <v>7238206.6527808476</v>
      </c>
      <c r="V145" s="41">
        <f t="shared" si="1874"/>
        <v>7022140.782548584</v>
      </c>
      <c r="W145" s="41">
        <f t="shared" si="1874"/>
        <v>6806074.9123163205</v>
      </c>
      <c r="X145" s="41">
        <f t="shared" si="1874"/>
        <v>6590009.0420840569</v>
      </c>
      <c r="Y145" s="41">
        <f t="shared" si="1874"/>
        <v>6373943.1718517933</v>
      </c>
      <c r="Z145" s="41">
        <f t="shared" si="1874"/>
        <v>6157877.3016195297</v>
      </c>
      <c r="AA145" s="41">
        <f t="shared" si="1874"/>
        <v>5941811.4313872661</v>
      </c>
      <c r="AB145" s="41">
        <f t="shared" si="1874"/>
        <v>5725745.5611550026</v>
      </c>
      <c r="AC145" s="41">
        <f t="shared" si="1874"/>
        <v>5509679.690922739</v>
      </c>
      <c r="AD145" s="41">
        <f t="shared" si="1874"/>
        <v>5293613.8206904754</v>
      </c>
      <c r="AE145" s="41">
        <f t="shared" si="1874"/>
        <v>5077547.9504582118</v>
      </c>
      <c r="AF145" s="41">
        <f t="shared" si="1874"/>
        <v>4861482.0802259482</v>
      </c>
      <c r="AG145" s="41">
        <f t="shared" si="1874"/>
        <v>4645416.2099936847</v>
      </c>
      <c r="AH145" s="41">
        <f t="shared" si="1874"/>
        <v>4429350.3397614211</v>
      </c>
      <c r="AI145" s="41">
        <f t="shared" si="1874"/>
        <v>4213284.4695291575</v>
      </c>
      <c r="AJ145" s="41">
        <f t="shared" si="1874"/>
        <v>3997218.5992968935</v>
      </c>
      <c r="AK145" s="41">
        <f t="shared" si="1874"/>
        <v>3781152.7290646294</v>
      </c>
      <c r="AL145" s="41">
        <f t="shared" si="1874"/>
        <v>3565086.8588323654</v>
      </c>
      <c r="AM145" s="41">
        <f t="shared" si="1874"/>
        <v>3349020.9886001013</v>
      </c>
      <c r="AN145" s="41">
        <f t="shared" si="1874"/>
        <v>3132955.1183678373</v>
      </c>
      <c r="AO145" s="41">
        <f t="shared" si="1874"/>
        <v>2916889.2481355732</v>
      </c>
      <c r="AP145" s="41">
        <f t="shared" si="1874"/>
        <v>2700823.3779033092</v>
      </c>
      <c r="AQ145" s="41">
        <f t="shared" si="1874"/>
        <v>2484757.5076710451</v>
      </c>
      <c r="AR145" s="41">
        <f t="shared" si="1874"/>
        <v>2268691.6374387811</v>
      </c>
      <c r="AS145" s="41">
        <f t="shared" si="1874"/>
        <v>2052625.767206517</v>
      </c>
      <c r="AT145" s="41">
        <f t="shared" si="1874"/>
        <v>1836559.896974253</v>
      </c>
      <c r="AU145" s="41">
        <f t="shared" si="1874"/>
        <v>1620494.026741989</v>
      </c>
      <c r="AV145" s="41">
        <f t="shared" si="1874"/>
        <v>1404428.1565097249</v>
      </c>
      <c r="AW145" s="41">
        <f t="shared" si="1874"/>
        <v>1188362.2862774609</v>
      </c>
      <c r="AX145" s="41">
        <f t="shared" si="1874"/>
        <v>972296.41604519682</v>
      </c>
      <c r="AY145" s="41">
        <f t="shared" si="1874"/>
        <v>756230.54581293277</v>
      </c>
      <c r="AZ145" s="41">
        <f t="shared" si="1874"/>
        <v>540164.67558066873</v>
      </c>
      <c r="BA145" s="41">
        <f t="shared" si="1874"/>
        <v>324098.80534840468</v>
      </c>
      <c r="BB145" s="41">
        <f t="shared" si="1874"/>
        <v>108032.93511614067</v>
      </c>
      <c r="BC145" s="41">
        <f t="shared" si="1874"/>
        <v>0</v>
      </c>
      <c r="BD145" s="41">
        <f t="shared" si="1874"/>
        <v>0</v>
      </c>
      <c r="BE145" s="41">
        <f t="shared" si="1874"/>
        <v>0</v>
      </c>
      <c r="BF145" s="41">
        <f t="shared" si="1874"/>
        <v>0</v>
      </c>
      <c r="BG145" s="41">
        <f t="shared" si="1874"/>
        <v>0</v>
      </c>
      <c r="BH145" s="41">
        <f t="shared" si="1874"/>
        <v>0</v>
      </c>
      <c r="BI145" s="41">
        <f t="shared" si="1874"/>
        <v>0</v>
      </c>
      <c r="BJ145" s="41">
        <f t="shared" si="1874"/>
        <v>0</v>
      </c>
      <c r="BK145" s="41">
        <f t="shared" si="1874"/>
        <v>0</v>
      </c>
      <c r="BL145" s="41">
        <f t="shared" si="1874"/>
        <v>0</v>
      </c>
      <c r="BM145" s="41">
        <f t="shared" si="1874"/>
        <v>0</v>
      </c>
      <c r="BN145" s="41">
        <f t="shared" si="1874"/>
        <v>0</v>
      </c>
      <c r="BO145" s="41">
        <f t="shared" si="1874"/>
        <v>0</v>
      </c>
      <c r="BP145" s="41">
        <f t="shared" si="1874"/>
        <v>0</v>
      </c>
      <c r="BQ145" s="41">
        <f t="shared" si="1874"/>
        <v>0</v>
      </c>
      <c r="BR145" s="41">
        <f t="shared" si="1874"/>
        <v>0</v>
      </c>
      <c r="BS145" s="41">
        <f t="shared" si="1874"/>
        <v>0</v>
      </c>
      <c r="BT145" s="41">
        <f t="shared" si="1874"/>
        <v>0</v>
      </c>
      <c r="BU145" s="41">
        <f t="shared" si="1874"/>
        <v>0</v>
      </c>
      <c r="BV145" s="41">
        <f t="shared" ref="BV145:DC145" si="1875">BU148</f>
        <v>0</v>
      </c>
      <c r="BW145" s="41">
        <f t="shared" si="1875"/>
        <v>0</v>
      </c>
      <c r="BX145" s="41">
        <f t="shared" si="1875"/>
        <v>0</v>
      </c>
      <c r="BY145" s="41">
        <f t="shared" si="1875"/>
        <v>0</v>
      </c>
      <c r="BZ145" s="41">
        <f t="shared" si="1875"/>
        <v>0</v>
      </c>
      <c r="CA145" s="41">
        <f t="shared" si="1875"/>
        <v>0</v>
      </c>
      <c r="CB145" s="41">
        <f t="shared" si="1875"/>
        <v>0</v>
      </c>
      <c r="CC145" s="41">
        <f t="shared" si="1875"/>
        <v>0</v>
      </c>
      <c r="CD145" s="41">
        <f t="shared" si="1875"/>
        <v>0</v>
      </c>
      <c r="CE145" s="41">
        <f t="shared" si="1875"/>
        <v>0</v>
      </c>
      <c r="CF145" s="41">
        <f t="shared" si="1875"/>
        <v>0</v>
      </c>
      <c r="CG145" s="41">
        <f t="shared" si="1875"/>
        <v>0</v>
      </c>
      <c r="CH145" s="41">
        <f t="shared" si="1875"/>
        <v>0</v>
      </c>
      <c r="CI145" s="41">
        <f t="shared" si="1875"/>
        <v>0</v>
      </c>
      <c r="CJ145" s="41">
        <f t="shared" si="1875"/>
        <v>0</v>
      </c>
      <c r="CK145" s="41">
        <f t="shared" si="1875"/>
        <v>0</v>
      </c>
      <c r="CL145" s="41">
        <f t="shared" si="1875"/>
        <v>0</v>
      </c>
      <c r="CM145" s="41">
        <f t="shared" si="1875"/>
        <v>0</v>
      </c>
      <c r="CN145" s="41">
        <f t="shared" si="1875"/>
        <v>0</v>
      </c>
      <c r="CO145" s="41">
        <f t="shared" si="1875"/>
        <v>0</v>
      </c>
      <c r="CP145" s="41">
        <f t="shared" si="1875"/>
        <v>0</v>
      </c>
      <c r="CQ145" s="41">
        <f t="shared" si="1875"/>
        <v>0</v>
      </c>
      <c r="CR145" s="41">
        <f t="shared" si="1875"/>
        <v>0</v>
      </c>
      <c r="CS145" s="41">
        <f t="shared" si="1875"/>
        <v>0</v>
      </c>
      <c r="CT145" s="41">
        <f t="shared" si="1875"/>
        <v>0</v>
      </c>
      <c r="CU145" s="41">
        <f t="shared" si="1875"/>
        <v>0</v>
      </c>
      <c r="CV145" s="41">
        <f t="shared" si="1875"/>
        <v>0</v>
      </c>
      <c r="CW145" s="41">
        <f t="shared" si="1875"/>
        <v>0</v>
      </c>
      <c r="CX145" s="41">
        <f t="shared" si="1875"/>
        <v>0</v>
      </c>
      <c r="CY145" s="41">
        <f t="shared" si="1875"/>
        <v>0</v>
      </c>
      <c r="CZ145" s="41">
        <f t="shared" si="1875"/>
        <v>0</v>
      </c>
      <c r="DA145" s="41">
        <f t="shared" si="1875"/>
        <v>0</v>
      </c>
      <c r="DB145" s="41">
        <f t="shared" si="1875"/>
        <v>0</v>
      </c>
      <c r="DC145" s="41">
        <f t="shared" si="1875"/>
        <v>0</v>
      </c>
    </row>
    <row r="146" spans="2:107" x14ac:dyDescent="0.35">
      <c r="B146" s="40" t="s">
        <v>111</v>
      </c>
      <c r="H146" s="41">
        <f t="shared" ref="H146:AM146" si="1876">H$93</f>
        <v>0</v>
      </c>
      <c r="I146" s="41">
        <f t="shared" si="1876"/>
        <v>9722964.1604518797</v>
      </c>
      <c r="J146" s="41">
        <f t="shared" si="1876"/>
        <v>0</v>
      </c>
      <c r="K146" s="41">
        <f t="shared" si="1876"/>
        <v>0</v>
      </c>
      <c r="L146" s="41">
        <f t="shared" si="1876"/>
        <v>0</v>
      </c>
      <c r="M146" s="41">
        <f t="shared" si="1876"/>
        <v>0</v>
      </c>
      <c r="N146" s="41">
        <f t="shared" si="1876"/>
        <v>0</v>
      </c>
      <c r="O146" s="41">
        <f t="shared" si="1876"/>
        <v>0</v>
      </c>
      <c r="P146" s="41">
        <f t="shared" si="1876"/>
        <v>0</v>
      </c>
      <c r="Q146" s="41">
        <f t="shared" si="1876"/>
        <v>0</v>
      </c>
      <c r="R146" s="41">
        <f t="shared" si="1876"/>
        <v>0</v>
      </c>
      <c r="S146" s="41">
        <f t="shared" si="1876"/>
        <v>0</v>
      </c>
      <c r="T146" s="41">
        <f t="shared" si="1876"/>
        <v>0</v>
      </c>
      <c r="U146" s="41">
        <f t="shared" si="1876"/>
        <v>0</v>
      </c>
      <c r="V146" s="41">
        <f t="shared" si="1876"/>
        <v>0</v>
      </c>
      <c r="W146" s="41">
        <f t="shared" si="1876"/>
        <v>0</v>
      </c>
      <c r="X146" s="41">
        <f t="shared" si="1876"/>
        <v>0</v>
      </c>
      <c r="Y146" s="41">
        <f t="shared" si="1876"/>
        <v>0</v>
      </c>
      <c r="Z146" s="41">
        <f t="shared" si="1876"/>
        <v>0</v>
      </c>
      <c r="AA146" s="41">
        <f t="shared" si="1876"/>
        <v>0</v>
      </c>
      <c r="AB146" s="41">
        <f t="shared" si="1876"/>
        <v>0</v>
      </c>
      <c r="AC146" s="41">
        <f t="shared" si="1876"/>
        <v>0</v>
      </c>
      <c r="AD146" s="41">
        <f t="shared" si="1876"/>
        <v>0</v>
      </c>
      <c r="AE146" s="41">
        <f t="shared" si="1876"/>
        <v>0</v>
      </c>
      <c r="AF146" s="41">
        <f t="shared" si="1876"/>
        <v>0</v>
      </c>
      <c r="AG146" s="41">
        <f t="shared" si="1876"/>
        <v>0</v>
      </c>
      <c r="AH146" s="41">
        <f t="shared" si="1876"/>
        <v>0</v>
      </c>
      <c r="AI146" s="41">
        <f t="shared" si="1876"/>
        <v>0</v>
      </c>
      <c r="AJ146" s="41">
        <f t="shared" si="1876"/>
        <v>0</v>
      </c>
      <c r="AK146" s="41">
        <f t="shared" si="1876"/>
        <v>0</v>
      </c>
      <c r="AL146" s="41">
        <f t="shared" si="1876"/>
        <v>0</v>
      </c>
      <c r="AM146" s="41">
        <f t="shared" si="1876"/>
        <v>0</v>
      </c>
      <c r="AN146" s="41">
        <f t="shared" ref="AN146:BS146" si="1877">AN$93</f>
        <v>0</v>
      </c>
      <c r="AO146" s="41">
        <f t="shared" si="1877"/>
        <v>0</v>
      </c>
      <c r="AP146" s="41">
        <f t="shared" si="1877"/>
        <v>0</v>
      </c>
      <c r="AQ146" s="41">
        <f t="shared" si="1877"/>
        <v>0</v>
      </c>
      <c r="AR146" s="41">
        <f t="shared" si="1877"/>
        <v>0</v>
      </c>
      <c r="AS146" s="41">
        <f t="shared" si="1877"/>
        <v>0</v>
      </c>
      <c r="AT146" s="41">
        <f t="shared" si="1877"/>
        <v>0</v>
      </c>
      <c r="AU146" s="41">
        <f t="shared" si="1877"/>
        <v>0</v>
      </c>
      <c r="AV146" s="41">
        <f t="shared" si="1877"/>
        <v>0</v>
      </c>
      <c r="AW146" s="41">
        <f t="shared" si="1877"/>
        <v>0</v>
      </c>
      <c r="AX146" s="41">
        <f t="shared" si="1877"/>
        <v>0</v>
      </c>
      <c r="AY146" s="41">
        <f t="shared" si="1877"/>
        <v>0</v>
      </c>
      <c r="AZ146" s="41">
        <f t="shared" si="1877"/>
        <v>0</v>
      </c>
      <c r="BA146" s="41">
        <f t="shared" si="1877"/>
        <v>0</v>
      </c>
      <c r="BB146" s="41">
        <f t="shared" si="1877"/>
        <v>0</v>
      </c>
      <c r="BC146" s="41">
        <f t="shared" si="1877"/>
        <v>0</v>
      </c>
      <c r="BD146" s="41">
        <f t="shared" si="1877"/>
        <v>0</v>
      </c>
      <c r="BE146" s="41">
        <f t="shared" si="1877"/>
        <v>0</v>
      </c>
      <c r="BF146" s="41">
        <f t="shared" si="1877"/>
        <v>0</v>
      </c>
      <c r="BG146" s="41">
        <f t="shared" si="1877"/>
        <v>0</v>
      </c>
      <c r="BH146" s="41">
        <f t="shared" si="1877"/>
        <v>0</v>
      </c>
      <c r="BI146" s="41">
        <f t="shared" si="1877"/>
        <v>0</v>
      </c>
      <c r="BJ146" s="41">
        <f t="shared" si="1877"/>
        <v>0</v>
      </c>
      <c r="BK146" s="41">
        <f t="shared" si="1877"/>
        <v>0</v>
      </c>
      <c r="BL146" s="41">
        <f t="shared" si="1877"/>
        <v>0</v>
      </c>
      <c r="BM146" s="41">
        <f t="shared" si="1877"/>
        <v>0</v>
      </c>
      <c r="BN146" s="41">
        <f t="shared" si="1877"/>
        <v>0</v>
      </c>
      <c r="BO146" s="41">
        <f t="shared" si="1877"/>
        <v>0</v>
      </c>
      <c r="BP146" s="41">
        <f t="shared" si="1877"/>
        <v>0</v>
      </c>
      <c r="BQ146" s="41">
        <f t="shared" si="1877"/>
        <v>0</v>
      </c>
      <c r="BR146" s="41">
        <f t="shared" si="1877"/>
        <v>0</v>
      </c>
      <c r="BS146" s="41">
        <f t="shared" si="1877"/>
        <v>0</v>
      </c>
      <c r="BT146" s="41">
        <f t="shared" ref="BT146:DC146" si="1878">BT$93</f>
        <v>0</v>
      </c>
      <c r="BU146" s="41">
        <f t="shared" si="1878"/>
        <v>0</v>
      </c>
      <c r="BV146" s="41">
        <f t="shared" si="1878"/>
        <v>0</v>
      </c>
      <c r="BW146" s="41">
        <f t="shared" si="1878"/>
        <v>0</v>
      </c>
      <c r="BX146" s="41">
        <f t="shared" si="1878"/>
        <v>0</v>
      </c>
      <c r="BY146" s="41">
        <f t="shared" si="1878"/>
        <v>0</v>
      </c>
      <c r="BZ146" s="41">
        <f t="shared" si="1878"/>
        <v>0</v>
      </c>
      <c r="CA146" s="41">
        <f t="shared" si="1878"/>
        <v>0</v>
      </c>
      <c r="CB146" s="41">
        <f t="shared" si="1878"/>
        <v>0</v>
      </c>
      <c r="CC146" s="41">
        <f t="shared" si="1878"/>
        <v>0</v>
      </c>
      <c r="CD146" s="41">
        <f t="shared" si="1878"/>
        <v>0</v>
      </c>
      <c r="CE146" s="41">
        <f t="shared" si="1878"/>
        <v>0</v>
      </c>
      <c r="CF146" s="41">
        <f t="shared" si="1878"/>
        <v>0</v>
      </c>
      <c r="CG146" s="41">
        <f t="shared" si="1878"/>
        <v>0</v>
      </c>
      <c r="CH146" s="41">
        <f t="shared" si="1878"/>
        <v>0</v>
      </c>
      <c r="CI146" s="41">
        <f t="shared" si="1878"/>
        <v>0</v>
      </c>
      <c r="CJ146" s="41">
        <f t="shared" si="1878"/>
        <v>0</v>
      </c>
      <c r="CK146" s="41">
        <f t="shared" si="1878"/>
        <v>0</v>
      </c>
      <c r="CL146" s="41">
        <f t="shared" si="1878"/>
        <v>0</v>
      </c>
      <c r="CM146" s="41">
        <f t="shared" si="1878"/>
        <v>0</v>
      </c>
      <c r="CN146" s="41">
        <f t="shared" si="1878"/>
        <v>0</v>
      </c>
      <c r="CO146" s="41">
        <f t="shared" si="1878"/>
        <v>0</v>
      </c>
      <c r="CP146" s="41">
        <f t="shared" si="1878"/>
        <v>0</v>
      </c>
      <c r="CQ146" s="41">
        <f t="shared" si="1878"/>
        <v>0</v>
      </c>
      <c r="CR146" s="41">
        <f t="shared" si="1878"/>
        <v>0</v>
      </c>
      <c r="CS146" s="41">
        <f t="shared" si="1878"/>
        <v>0</v>
      </c>
      <c r="CT146" s="41">
        <f t="shared" si="1878"/>
        <v>0</v>
      </c>
      <c r="CU146" s="41">
        <f t="shared" si="1878"/>
        <v>0</v>
      </c>
      <c r="CV146" s="41">
        <f t="shared" si="1878"/>
        <v>0</v>
      </c>
      <c r="CW146" s="41">
        <f t="shared" si="1878"/>
        <v>0</v>
      </c>
      <c r="CX146" s="41">
        <f t="shared" si="1878"/>
        <v>0</v>
      </c>
      <c r="CY146" s="41">
        <f t="shared" si="1878"/>
        <v>0</v>
      </c>
      <c r="CZ146" s="41">
        <f t="shared" si="1878"/>
        <v>0</v>
      </c>
      <c r="DA146" s="41">
        <f t="shared" si="1878"/>
        <v>0</v>
      </c>
      <c r="DB146" s="41">
        <f t="shared" si="1878"/>
        <v>0</v>
      </c>
      <c r="DC146" s="41">
        <f t="shared" si="1878"/>
        <v>0</v>
      </c>
    </row>
    <row r="147" spans="2:107" x14ac:dyDescent="0.35">
      <c r="B147" s="40" t="s">
        <v>95</v>
      </c>
      <c r="H147" s="41">
        <f>-(H146/2)*Inflation_WACC_Taxes_Price!$C$28-MIN(H145,SUM(C146:$C146)*Inflation_WACC_Taxes_Price!$C$28)</f>
        <v>0</v>
      </c>
      <c r="I147" s="41">
        <f>-(I146/2)*Inflation_WACC_Taxes_Price!$C$28-MIN(I145,SUM($C146:H146)*Inflation_WACC_Taxes_Price!$C$28)</f>
        <v>-108032.93511613201</v>
      </c>
      <c r="J147" s="41">
        <f>-(J146/2)*Inflation_WACC_Taxes_Price!$C$28-MIN(J145,SUM($C146:I146)*Inflation_WACC_Taxes_Price!$C$28)</f>
        <v>-216065.87023226402</v>
      </c>
      <c r="K147" s="41">
        <f>-(K146/2)*Inflation_WACC_Taxes_Price!$C$28-MIN(K145,SUM($C146:J146)*Inflation_WACC_Taxes_Price!$C$28)</f>
        <v>-216065.87023226402</v>
      </c>
      <c r="L147" s="41">
        <f>-(L146/2)*Inflation_WACC_Taxes_Price!$C$28-MIN(L145,SUM($C146:K146)*Inflation_WACC_Taxes_Price!$C$28)</f>
        <v>-216065.87023226402</v>
      </c>
      <c r="M147" s="41">
        <f>-(M146/2)*Inflation_WACC_Taxes_Price!$C$28-MIN(M145,SUM($C146:L146)*Inflation_WACC_Taxes_Price!$C$28)</f>
        <v>-216065.87023226402</v>
      </c>
      <c r="N147" s="41">
        <f>-(N146/2)*Inflation_WACC_Taxes_Price!$C$28-MIN(N145,SUM($C146:M146)*Inflation_WACC_Taxes_Price!$C$28)</f>
        <v>-216065.87023226402</v>
      </c>
      <c r="O147" s="41">
        <f>-(O146/2)*Inflation_WACC_Taxes_Price!$C$28-MIN(O145,SUM($C146:N146)*Inflation_WACC_Taxes_Price!$C$28)</f>
        <v>-216065.87023226402</v>
      </c>
      <c r="P147" s="41">
        <f>-(P146/2)*Inflation_WACC_Taxes_Price!$C$28-MIN(P145,SUM($C146:O146)*Inflation_WACC_Taxes_Price!$C$28)</f>
        <v>-216065.87023226402</v>
      </c>
      <c r="Q147" s="41">
        <f>-(Q146/2)*Inflation_WACC_Taxes_Price!$C$28-MIN(Q145,SUM($C146:P146)*Inflation_WACC_Taxes_Price!$C$28)</f>
        <v>-216065.87023226402</v>
      </c>
      <c r="R147" s="41">
        <f>-(R146/2)*Inflation_WACC_Taxes_Price!$C$28-MIN(R145,SUM($C146:Q146)*Inflation_WACC_Taxes_Price!$C$28)</f>
        <v>-216065.87023226402</v>
      </c>
      <c r="S147" s="41">
        <f>-(S146/2)*Inflation_WACC_Taxes_Price!$C$28-MIN(S145,SUM($C146:R146)*Inflation_WACC_Taxes_Price!$C$28)</f>
        <v>-216065.87023226402</v>
      </c>
      <c r="T147" s="41">
        <f>-(T146/2)*Inflation_WACC_Taxes_Price!$C$28-MIN(T145,SUM($C146:S146)*Inflation_WACC_Taxes_Price!$C$28)</f>
        <v>-216065.87023226402</v>
      </c>
      <c r="U147" s="41">
        <f>-(U146/2)*Inflation_WACC_Taxes_Price!$C$28-MIN(U145,SUM($C146:T146)*Inflation_WACC_Taxes_Price!$C$28)</f>
        <v>-216065.87023226402</v>
      </c>
      <c r="V147" s="41">
        <f>-(V146/2)*Inflation_WACC_Taxes_Price!$C$28-MIN(V145,SUM($C146:U146)*Inflation_WACC_Taxes_Price!$C$28)</f>
        <v>-216065.87023226402</v>
      </c>
      <c r="W147" s="41">
        <f>-(W146/2)*Inflation_WACC_Taxes_Price!$C$28-MIN(W145,SUM($C146:V146)*Inflation_WACC_Taxes_Price!$C$28)</f>
        <v>-216065.87023226402</v>
      </c>
      <c r="X147" s="41">
        <f>-(X146/2)*Inflation_WACC_Taxes_Price!$C$28-MIN(X145,SUM($C146:W146)*Inflation_WACC_Taxes_Price!$C$28)</f>
        <v>-216065.87023226402</v>
      </c>
      <c r="Y147" s="41">
        <f>-(Y146/2)*Inflation_WACC_Taxes_Price!$C$28-MIN(Y145,SUM($C146:X146)*Inflation_WACC_Taxes_Price!$C$28)</f>
        <v>-216065.87023226402</v>
      </c>
      <c r="Z147" s="41">
        <f>-(Z146/2)*Inflation_WACC_Taxes_Price!$C$28-MIN(Z145,SUM($C146:Y146)*Inflation_WACC_Taxes_Price!$C$28)</f>
        <v>-216065.87023226402</v>
      </c>
      <c r="AA147" s="41">
        <f>-(AA146/2)*Inflation_WACC_Taxes_Price!$C$28-MIN(AA145,SUM($C146:Z146)*Inflation_WACC_Taxes_Price!$C$28)</f>
        <v>-216065.87023226402</v>
      </c>
      <c r="AB147" s="41">
        <f>-(AB146/2)*Inflation_WACC_Taxes_Price!$C$28-MIN(AB145,SUM($C146:AA146)*Inflation_WACC_Taxes_Price!$C$28)</f>
        <v>-216065.87023226402</v>
      </c>
      <c r="AC147" s="41">
        <f>-(AC146/2)*Inflation_WACC_Taxes_Price!$C$28-MIN(AC145,SUM($C146:AB146)*Inflation_WACC_Taxes_Price!$C$28)</f>
        <v>-216065.87023226402</v>
      </c>
      <c r="AD147" s="41">
        <f>-(AD146/2)*Inflation_WACC_Taxes_Price!$C$28-MIN(AD145,SUM($C146:AC146)*Inflation_WACC_Taxes_Price!$C$28)</f>
        <v>-216065.87023226402</v>
      </c>
      <c r="AE147" s="41">
        <f>-(AE146/2)*Inflation_WACC_Taxes_Price!$C$28-MIN(AE145,SUM($C146:AD146)*Inflation_WACC_Taxes_Price!$C$28)</f>
        <v>-216065.87023226402</v>
      </c>
      <c r="AF147" s="41">
        <f>-(AF146/2)*Inflation_WACC_Taxes_Price!$C$28-MIN(AF145,SUM($C146:AE146)*Inflation_WACC_Taxes_Price!$C$28)</f>
        <v>-216065.87023226402</v>
      </c>
      <c r="AG147" s="41">
        <f>-(AG146/2)*Inflation_WACC_Taxes_Price!$C$28-MIN(AG145,SUM($C146:AF146)*Inflation_WACC_Taxes_Price!$C$28)</f>
        <v>-216065.87023226402</v>
      </c>
      <c r="AH147" s="41">
        <f>-(AH146/2)*Inflation_WACC_Taxes_Price!$C$28-MIN(AH145,SUM($C146:AG146)*Inflation_WACC_Taxes_Price!$C$28)</f>
        <v>-216065.87023226402</v>
      </c>
      <c r="AI147" s="41">
        <f>-(AI146/2)*Inflation_WACC_Taxes_Price!$C$28-MIN(AI145,SUM($C146:AH146)*Inflation_WACC_Taxes_Price!$C$28)</f>
        <v>-216065.87023226402</v>
      </c>
      <c r="AJ147" s="41">
        <f>-(AJ146/2)*Inflation_WACC_Taxes_Price!$C$28-MIN(AJ145,SUM($C146:AI146)*Inflation_WACC_Taxes_Price!$C$28)</f>
        <v>-216065.87023226402</v>
      </c>
      <c r="AK147" s="41">
        <f>-(AK146/2)*Inflation_WACC_Taxes_Price!$C$28-MIN(AK145,SUM($C146:AJ146)*Inflation_WACC_Taxes_Price!$C$28)</f>
        <v>-216065.87023226402</v>
      </c>
      <c r="AL147" s="41">
        <f>-(AL146/2)*Inflation_WACC_Taxes_Price!$C$28-MIN(AL145,SUM($C146:AK146)*Inflation_WACC_Taxes_Price!$C$28)</f>
        <v>-216065.87023226402</v>
      </c>
      <c r="AM147" s="41">
        <f>-(AM146/2)*Inflation_WACC_Taxes_Price!$C$28-MIN(AM145,SUM($C146:AL146)*Inflation_WACC_Taxes_Price!$C$28)</f>
        <v>-216065.87023226402</v>
      </c>
      <c r="AN147" s="41">
        <f>-(AN146/2)*Inflation_WACC_Taxes_Price!$C$28-MIN(AN145,SUM($C146:AM146)*Inflation_WACC_Taxes_Price!$C$28)</f>
        <v>-216065.87023226402</v>
      </c>
      <c r="AO147" s="41">
        <f>-(AO146/2)*Inflation_WACC_Taxes_Price!$C$28-MIN(AO145,SUM($C146:AN146)*Inflation_WACC_Taxes_Price!$C$28)</f>
        <v>-216065.87023226402</v>
      </c>
      <c r="AP147" s="41">
        <f>-(AP146/2)*Inflation_WACC_Taxes_Price!$C$28-MIN(AP145,SUM($C146:AO146)*Inflation_WACC_Taxes_Price!$C$28)</f>
        <v>-216065.87023226402</v>
      </c>
      <c r="AQ147" s="41">
        <f>-(AQ146/2)*Inflation_WACC_Taxes_Price!$C$28-MIN(AQ145,SUM($C146:AP146)*Inflation_WACC_Taxes_Price!$C$28)</f>
        <v>-216065.87023226402</v>
      </c>
      <c r="AR147" s="41">
        <f>-(AR146/2)*Inflation_WACC_Taxes_Price!$C$28-MIN(AR145,SUM($C146:AQ146)*Inflation_WACC_Taxes_Price!$C$28)</f>
        <v>-216065.87023226402</v>
      </c>
      <c r="AS147" s="41">
        <f>-(AS146/2)*Inflation_WACC_Taxes_Price!$C$28-MIN(AS145,SUM($C146:AR146)*Inflation_WACC_Taxes_Price!$C$28)</f>
        <v>-216065.87023226402</v>
      </c>
      <c r="AT147" s="41">
        <f>-(AT146/2)*Inflation_WACC_Taxes_Price!$C$28-MIN(AT145,SUM($C146:AS146)*Inflation_WACC_Taxes_Price!$C$28)</f>
        <v>-216065.87023226402</v>
      </c>
      <c r="AU147" s="41">
        <f>-(AU146/2)*Inflation_WACC_Taxes_Price!$C$28-MIN(AU145,SUM($C146:AT146)*Inflation_WACC_Taxes_Price!$C$28)</f>
        <v>-216065.87023226402</v>
      </c>
      <c r="AV147" s="41">
        <f>-(AV146/2)*Inflation_WACC_Taxes_Price!$C$28-MIN(AV145,SUM($C146:AU146)*Inflation_WACC_Taxes_Price!$C$28)</f>
        <v>-216065.87023226402</v>
      </c>
      <c r="AW147" s="41">
        <f>-(AW146/2)*Inflation_WACC_Taxes_Price!$C$28-MIN(AW145,SUM($C146:AV146)*Inflation_WACC_Taxes_Price!$C$28)</f>
        <v>-216065.87023226402</v>
      </c>
      <c r="AX147" s="41">
        <f>-(AX146/2)*Inflation_WACC_Taxes_Price!$C$28-MIN(AX145,SUM($C146:AW146)*Inflation_WACC_Taxes_Price!$C$28)</f>
        <v>-216065.87023226402</v>
      </c>
      <c r="AY147" s="41">
        <f>-(AY146/2)*Inflation_WACC_Taxes_Price!$C$28-MIN(AY145,SUM($C146:AX146)*Inflation_WACC_Taxes_Price!$C$28)</f>
        <v>-216065.87023226402</v>
      </c>
      <c r="AZ147" s="41">
        <f>-(AZ146/2)*Inflation_WACC_Taxes_Price!$C$28-MIN(AZ145,SUM($C146:AY146)*Inflation_WACC_Taxes_Price!$C$28)</f>
        <v>-216065.87023226402</v>
      </c>
      <c r="BA147" s="41">
        <f>-(BA146/2)*Inflation_WACC_Taxes_Price!$C$28-MIN(BA145,SUM($C146:AZ146)*Inflation_WACC_Taxes_Price!$C$28)</f>
        <v>-216065.87023226402</v>
      </c>
      <c r="BB147" s="41">
        <f>-(BB146/2)*Inflation_WACC_Taxes_Price!$C$28-MIN(BB145,SUM($C146:BA146)*Inflation_WACC_Taxes_Price!$C$28)</f>
        <v>-108032.93511614067</v>
      </c>
      <c r="BC147" s="41">
        <f>-(BC146/2)*Inflation_WACC_Taxes_Price!$C$28-MIN(BC145,SUM($C146:BB146)*Inflation_WACC_Taxes_Price!$C$28)</f>
        <v>0</v>
      </c>
      <c r="BD147" s="41">
        <f>-(BD146/2)*Inflation_WACC_Taxes_Price!$C$28-MIN(BD145,SUM($C146:BC146)*Inflation_WACC_Taxes_Price!$C$28)</f>
        <v>0</v>
      </c>
      <c r="BE147" s="41">
        <f>-(BE146/2)*Inflation_WACC_Taxes_Price!$C$28-MIN(BE145,SUM($C146:BD146)*Inflation_WACC_Taxes_Price!$C$28)</f>
        <v>0</v>
      </c>
      <c r="BF147" s="41">
        <f>-(BF146/2)*Inflation_WACC_Taxes_Price!$C$28-MIN(BF145,SUM($C146:BE146)*Inflation_WACC_Taxes_Price!$C$28)</f>
        <v>0</v>
      </c>
      <c r="BG147" s="41">
        <f>-(BG146/2)*Inflation_WACC_Taxes_Price!$C$28-MIN(BG145,SUM($C146:BF146)*Inflation_WACC_Taxes_Price!$C$28)</f>
        <v>0</v>
      </c>
      <c r="BH147" s="41">
        <f>-(BH146/2)*Inflation_WACC_Taxes_Price!$C$28-MIN(BH145,SUM($C146:BG146)*Inflation_WACC_Taxes_Price!$C$28)</f>
        <v>0</v>
      </c>
      <c r="BI147" s="41">
        <f>-(BI146/2)*Inflation_WACC_Taxes_Price!$C$28-MIN(BI145,SUM($C146:BH146)*Inflation_WACC_Taxes_Price!$C$28)</f>
        <v>0</v>
      </c>
      <c r="BJ147" s="41">
        <f>-(BJ146/2)*Inflation_WACC_Taxes_Price!$C$28-MIN(BJ145,SUM($C146:BI146)*Inflation_WACC_Taxes_Price!$C$28)</f>
        <v>0</v>
      </c>
      <c r="BK147" s="41">
        <f>-(BK146/2)*Inflation_WACC_Taxes_Price!$C$28-MIN(BK145,SUM($C146:BJ146)*Inflation_WACC_Taxes_Price!$C$28)</f>
        <v>0</v>
      </c>
      <c r="BL147" s="41">
        <f>-(BL146/2)*Inflation_WACC_Taxes_Price!$C$28-MIN(BL145,SUM($C146:BK146)*Inflation_WACC_Taxes_Price!$C$28)</f>
        <v>0</v>
      </c>
      <c r="BM147" s="41">
        <f>-(BM146/2)*Inflation_WACC_Taxes_Price!$C$28-MIN(BM145,SUM($C146:BL146)*Inflation_WACC_Taxes_Price!$C$28)</f>
        <v>0</v>
      </c>
      <c r="BN147" s="41">
        <f>-(BN146/2)*Inflation_WACC_Taxes_Price!$C$28-MIN(BN145,SUM($C146:BM146)*Inflation_WACC_Taxes_Price!$C$28)</f>
        <v>0</v>
      </c>
      <c r="BO147" s="41">
        <f>-(BO146/2)*Inflation_WACC_Taxes_Price!$C$28-MIN(BO145,SUM($C146:BN146)*Inflation_WACC_Taxes_Price!$C$28)</f>
        <v>0</v>
      </c>
      <c r="BP147" s="41">
        <f>-(BP146/2)*Inflation_WACC_Taxes_Price!$C$28-MIN(BP145,SUM($C146:BO146)*Inflation_WACC_Taxes_Price!$C$28)</f>
        <v>0</v>
      </c>
      <c r="BQ147" s="41">
        <f>-(BQ146/2)*Inflation_WACC_Taxes_Price!$C$28-MIN(BQ145,SUM($C146:BP146)*Inflation_WACC_Taxes_Price!$C$28)</f>
        <v>0</v>
      </c>
      <c r="BR147" s="41">
        <f>-(BR146/2)*Inflation_WACC_Taxes_Price!$C$28-MIN(BR145,SUM($C146:BQ146)*Inflation_WACC_Taxes_Price!$C$28)</f>
        <v>0</v>
      </c>
      <c r="BS147" s="41">
        <f>-(BS146/2)*Inflation_WACC_Taxes_Price!$C$28-MIN(BS145,SUM($C146:BR146)*Inflation_WACC_Taxes_Price!$C$28)</f>
        <v>0</v>
      </c>
      <c r="BT147" s="41">
        <f>-(BT146/2)*Inflation_WACC_Taxes_Price!$C$28-MIN(BT145,SUM($C146:BS146)*Inflation_WACC_Taxes_Price!$C$28)</f>
        <v>0</v>
      </c>
      <c r="BU147" s="41">
        <f>-(BU146/2)*Inflation_WACC_Taxes_Price!$C$28-MIN(BU145,SUM($C146:BT146)*Inflation_WACC_Taxes_Price!$C$28)</f>
        <v>0</v>
      </c>
      <c r="BV147" s="41">
        <f>-(BV146/2)*Inflation_WACC_Taxes_Price!$C$28-MIN(BV145,SUM($C146:BU146)*Inflation_WACC_Taxes_Price!$C$28)</f>
        <v>0</v>
      </c>
      <c r="BW147" s="41">
        <f>-(BW146/2)*Inflation_WACC_Taxes_Price!$C$28-MIN(BW145,SUM($C146:BV146)*Inflation_WACC_Taxes_Price!$C$28)</f>
        <v>0</v>
      </c>
      <c r="BX147" s="41">
        <f>-(BX146/2)*Inflation_WACC_Taxes_Price!$C$28-MIN(BX145,SUM($C146:BW146)*Inflation_WACC_Taxes_Price!$C$28)</f>
        <v>0</v>
      </c>
      <c r="BY147" s="41">
        <f>-(BY146/2)*Inflation_WACC_Taxes_Price!$C$28-MIN(BY145,SUM($C146:BX146)*Inflation_WACC_Taxes_Price!$C$28)</f>
        <v>0</v>
      </c>
      <c r="BZ147" s="41">
        <f>-(BZ146/2)*Inflation_WACC_Taxes_Price!$C$28-MIN(BZ145,SUM($C146:BY146)*Inflation_WACC_Taxes_Price!$C$28)</f>
        <v>0</v>
      </c>
      <c r="CA147" s="41">
        <f>-(CA146/2)*Inflation_WACC_Taxes_Price!$C$28-MIN(CA145,SUM($C146:BZ146)*Inflation_WACC_Taxes_Price!$C$28)</f>
        <v>0</v>
      </c>
      <c r="CB147" s="41">
        <f>-(CB146/2)*Inflation_WACC_Taxes_Price!$C$28-MIN(CB145,SUM($C146:CA146)*Inflation_WACC_Taxes_Price!$C$28)</f>
        <v>0</v>
      </c>
      <c r="CC147" s="41">
        <f>-(CC146/2)*Inflation_WACC_Taxes_Price!$C$28-MIN(CC145,SUM($C146:CB146)*Inflation_WACC_Taxes_Price!$C$28)</f>
        <v>0</v>
      </c>
      <c r="CD147" s="41">
        <f>-(CD146/2)*Inflation_WACC_Taxes_Price!$C$28-MIN(CD145,SUM($C146:CC146)*Inflation_WACC_Taxes_Price!$C$28)</f>
        <v>0</v>
      </c>
      <c r="CE147" s="41">
        <f>-(CE146/2)*Inflation_WACC_Taxes_Price!$C$28-MIN(CE145,SUM($C146:CD146)*Inflation_WACC_Taxes_Price!$C$28)</f>
        <v>0</v>
      </c>
      <c r="CF147" s="41">
        <f>-(CF146/2)*Inflation_WACC_Taxes_Price!$C$28-MIN(CF145,SUM($C146:CE146)*Inflation_WACC_Taxes_Price!$C$28)</f>
        <v>0</v>
      </c>
      <c r="CG147" s="41">
        <f>-(CG146/2)*Inflation_WACC_Taxes_Price!$C$28-MIN(CG145,SUM($C146:CF146)*Inflation_WACC_Taxes_Price!$C$28)</f>
        <v>0</v>
      </c>
      <c r="CH147" s="41">
        <f>-(CH146/2)*Inflation_WACC_Taxes_Price!$C$28-MIN(CH145,SUM($C146:CG146)*Inflation_WACC_Taxes_Price!$C$28)</f>
        <v>0</v>
      </c>
      <c r="CI147" s="41">
        <f>-(CI146/2)*Inflation_WACC_Taxes_Price!$C$28-MIN(CI145,SUM($C146:CH146)*Inflation_WACC_Taxes_Price!$C$28)</f>
        <v>0</v>
      </c>
      <c r="CJ147" s="41">
        <f>-(CJ146/2)*Inflation_WACC_Taxes_Price!$C$28-MIN(CJ145,SUM($C146:CI146)*Inflation_WACC_Taxes_Price!$C$28)</f>
        <v>0</v>
      </c>
      <c r="CK147" s="41">
        <f>-(CK146/2)*Inflation_WACC_Taxes_Price!$C$28-MIN(CK145,SUM($C146:CJ146)*Inflation_WACC_Taxes_Price!$C$28)</f>
        <v>0</v>
      </c>
      <c r="CL147" s="41">
        <f>-(CL146/2)*Inflation_WACC_Taxes_Price!$C$28-MIN(CL145,SUM($C146:CK146)*Inflation_WACC_Taxes_Price!$C$28)</f>
        <v>0</v>
      </c>
      <c r="CM147" s="41">
        <f>-(CM146/2)*Inflation_WACC_Taxes_Price!$C$28-MIN(CM145,SUM($C146:CL146)*Inflation_WACC_Taxes_Price!$C$28)</f>
        <v>0</v>
      </c>
      <c r="CN147" s="41">
        <f>-(CN146/2)*Inflation_WACC_Taxes_Price!$C$28-MIN(CN145,SUM($C146:CM146)*Inflation_WACC_Taxes_Price!$C$28)</f>
        <v>0</v>
      </c>
      <c r="CO147" s="41">
        <f>-(CO146/2)*Inflation_WACC_Taxes_Price!$C$28-MIN(CO145,SUM($C146:CN146)*Inflation_WACC_Taxes_Price!$C$28)</f>
        <v>0</v>
      </c>
      <c r="CP147" s="41">
        <f>-(CP146/2)*Inflation_WACC_Taxes_Price!$C$28-MIN(CP145,SUM($C146:CO146)*Inflation_WACC_Taxes_Price!$C$28)</f>
        <v>0</v>
      </c>
      <c r="CQ147" s="41">
        <f>-(CQ146/2)*Inflation_WACC_Taxes_Price!$C$28-MIN(CQ145,SUM($C146:CP146)*Inflation_WACC_Taxes_Price!$C$28)</f>
        <v>0</v>
      </c>
      <c r="CR147" s="41">
        <f>-(CR146/2)*Inflation_WACC_Taxes_Price!$C$28-MIN(CR145,SUM($C146:CQ146)*Inflation_WACC_Taxes_Price!$C$28)</f>
        <v>0</v>
      </c>
      <c r="CS147" s="41">
        <f>-(CS146/2)*Inflation_WACC_Taxes_Price!$C$28-MIN(CS145,SUM($C146:CR146)*Inflation_WACC_Taxes_Price!$C$28)</f>
        <v>0</v>
      </c>
      <c r="CT147" s="41">
        <f>-(CT146/2)*Inflation_WACC_Taxes_Price!$C$28-MIN(CT145,SUM($C146:CS146)*Inflation_WACC_Taxes_Price!$C$28)</f>
        <v>0</v>
      </c>
      <c r="CU147" s="41">
        <f>-(CU146/2)*Inflation_WACC_Taxes_Price!$C$28-MIN(CU145,SUM($C146:CT146)*Inflation_WACC_Taxes_Price!$C$28)</f>
        <v>0</v>
      </c>
      <c r="CV147" s="41">
        <f>-(CV146/2)*Inflation_WACC_Taxes_Price!$C$28-MIN(CV145,SUM($C146:CU146)*Inflation_WACC_Taxes_Price!$C$28)</f>
        <v>0</v>
      </c>
      <c r="CW147" s="41">
        <f>-(CW146/2)*Inflation_WACC_Taxes_Price!$C$28-MIN(CW145,SUM($C146:CV146)*Inflation_WACC_Taxes_Price!$C$28)</f>
        <v>0</v>
      </c>
      <c r="CX147" s="41">
        <f>-(CX146/2)*Inflation_WACC_Taxes_Price!$C$28-MIN(CX145,SUM($C146:CW146)*Inflation_WACC_Taxes_Price!$C$28)</f>
        <v>0</v>
      </c>
      <c r="CY147" s="41">
        <f>-(CY146/2)*Inflation_WACC_Taxes_Price!$C$28-MIN(CY145,SUM($C146:CX146)*Inflation_WACC_Taxes_Price!$C$28)</f>
        <v>0</v>
      </c>
      <c r="CZ147" s="41">
        <f>-(CZ146/2)*Inflation_WACC_Taxes_Price!$C$28-MIN(CZ145,SUM($C146:CY146)*Inflation_WACC_Taxes_Price!$C$28)</f>
        <v>0</v>
      </c>
      <c r="DA147" s="41">
        <f>-(DA146/2)*Inflation_WACC_Taxes_Price!$C$28-MIN(DA145,SUM($C146:CZ146)*Inflation_WACC_Taxes_Price!$C$28)</f>
        <v>0</v>
      </c>
      <c r="DB147" s="41">
        <f>-(DB146/2)*Inflation_WACC_Taxes_Price!$C$28-MIN(DB145,SUM($C146:DA146)*Inflation_WACC_Taxes_Price!$C$28)</f>
        <v>0</v>
      </c>
      <c r="DC147" s="41">
        <f>-(DC146/2)*Inflation_WACC_Taxes_Price!$C$28-MIN(DC145,SUM($C146:DB146)*Inflation_WACC_Taxes_Price!$C$28)</f>
        <v>0</v>
      </c>
    </row>
    <row r="148" spans="2:107" x14ac:dyDescent="0.35">
      <c r="B148" s="40" t="s">
        <v>107</v>
      </c>
      <c r="H148" s="41">
        <f>H145+H146+H147</f>
        <v>0</v>
      </c>
      <c r="I148" s="41">
        <f>I145+I146+I147</f>
        <v>9614931.225335747</v>
      </c>
      <c r="J148" s="41">
        <f t="shared" ref="J148" si="1879">J145+J146+J147</f>
        <v>9398865.3551034834</v>
      </c>
      <c r="K148" s="41">
        <f t="shared" ref="K148" si="1880">K145+K146+K147</f>
        <v>9182799.4848712198</v>
      </c>
      <c r="L148" s="41">
        <f t="shared" ref="L148" si="1881">L145+L146+L147</f>
        <v>8966733.6146389563</v>
      </c>
      <c r="M148" s="41">
        <f t="shared" ref="M148" si="1882">M145+M146+M147</f>
        <v>8750667.7444066927</v>
      </c>
      <c r="N148" s="41">
        <f t="shared" ref="N148" si="1883">N145+N146+N147</f>
        <v>8534601.8741744291</v>
      </c>
      <c r="O148" s="41">
        <f t="shared" ref="O148" si="1884">O145+O146+O147</f>
        <v>8318536.0039421655</v>
      </c>
      <c r="P148" s="41">
        <f t="shared" ref="P148" si="1885">P145+P146+P147</f>
        <v>8102470.1337099019</v>
      </c>
      <c r="Q148" s="41">
        <f t="shared" ref="Q148" si="1886">Q145+Q146+Q147</f>
        <v>7886404.2634776384</v>
      </c>
      <c r="R148" s="41">
        <f t="shared" ref="R148" si="1887">R145+R146+R147</f>
        <v>7670338.3932453748</v>
      </c>
      <c r="S148" s="41">
        <f t="shared" ref="S148" si="1888">S145+S146+S147</f>
        <v>7454272.5230131112</v>
      </c>
      <c r="T148" s="41">
        <f t="shared" ref="T148" si="1889">T145+T146+T147</f>
        <v>7238206.6527808476</v>
      </c>
      <c r="U148" s="41">
        <f t="shared" ref="U148" si="1890">U145+U146+U147</f>
        <v>7022140.782548584</v>
      </c>
      <c r="V148" s="41">
        <f t="shared" ref="V148" si="1891">V145+V146+V147</f>
        <v>6806074.9123163205</v>
      </c>
      <c r="W148" s="41">
        <f t="shared" ref="W148" si="1892">W145+W146+W147</f>
        <v>6590009.0420840569</v>
      </c>
      <c r="X148" s="41">
        <f t="shared" ref="X148" si="1893">X145+X146+X147</f>
        <v>6373943.1718517933</v>
      </c>
      <c r="Y148" s="41">
        <f t="shared" ref="Y148" si="1894">Y145+Y146+Y147</f>
        <v>6157877.3016195297</v>
      </c>
      <c r="Z148" s="41">
        <f t="shared" ref="Z148" si="1895">Z145+Z146+Z147</f>
        <v>5941811.4313872661</v>
      </c>
      <c r="AA148" s="41">
        <f t="shared" ref="AA148" si="1896">AA145+AA146+AA147</f>
        <v>5725745.5611550026</v>
      </c>
      <c r="AB148" s="41">
        <f t="shared" ref="AB148" si="1897">AB145+AB146+AB147</f>
        <v>5509679.690922739</v>
      </c>
      <c r="AC148" s="41">
        <f t="shared" ref="AC148" si="1898">AC145+AC146+AC147</f>
        <v>5293613.8206904754</v>
      </c>
      <c r="AD148" s="41">
        <f t="shared" ref="AD148" si="1899">AD145+AD146+AD147</f>
        <v>5077547.9504582118</v>
      </c>
      <c r="AE148" s="41">
        <f t="shared" ref="AE148" si="1900">AE145+AE146+AE147</f>
        <v>4861482.0802259482</v>
      </c>
      <c r="AF148" s="41">
        <f t="shared" ref="AF148" si="1901">AF145+AF146+AF147</f>
        <v>4645416.2099936847</v>
      </c>
      <c r="AG148" s="41">
        <f t="shared" ref="AG148" si="1902">AG145+AG146+AG147</f>
        <v>4429350.3397614211</v>
      </c>
      <c r="AH148" s="41">
        <f t="shared" ref="AH148" si="1903">AH145+AH146+AH147</f>
        <v>4213284.4695291575</v>
      </c>
      <c r="AI148" s="41">
        <f t="shared" ref="AI148" si="1904">AI145+AI146+AI147</f>
        <v>3997218.5992968935</v>
      </c>
      <c r="AJ148" s="41">
        <f t="shared" ref="AJ148" si="1905">AJ145+AJ146+AJ147</f>
        <v>3781152.7290646294</v>
      </c>
      <c r="AK148" s="41">
        <f t="shared" ref="AK148" si="1906">AK145+AK146+AK147</f>
        <v>3565086.8588323654</v>
      </c>
      <c r="AL148" s="41">
        <f t="shared" ref="AL148" si="1907">AL145+AL146+AL147</f>
        <v>3349020.9886001013</v>
      </c>
      <c r="AM148" s="41">
        <f t="shared" ref="AM148" si="1908">AM145+AM146+AM147</f>
        <v>3132955.1183678373</v>
      </c>
      <c r="AN148" s="41">
        <f t="shared" ref="AN148" si="1909">AN145+AN146+AN147</f>
        <v>2916889.2481355732</v>
      </c>
      <c r="AO148" s="41">
        <f t="shared" ref="AO148" si="1910">AO145+AO146+AO147</f>
        <v>2700823.3779033092</v>
      </c>
      <c r="AP148" s="41">
        <f t="shared" ref="AP148" si="1911">AP145+AP146+AP147</f>
        <v>2484757.5076710451</v>
      </c>
      <c r="AQ148" s="41">
        <f t="shared" ref="AQ148" si="1912">AQ145+AQ146+AQ147</f>
        <v>2268691.6374387811</v>
      </c>
      <c r="AR148" s="41">
        <f t="shared" ref="AR148" si="1913">AR145+AR146+AR147</f>
        <v>2052625.767206517</v>
      </c>
      <c r="AS148" s="41">
        <f t="shared" ref="AS148" si="1914">AS145+AS146+AS147</f>
        <v>1836559.896974253</v>
      </c>
      <c r="AT148" s="41">
        <f t="shared" ref="AT148" si="1915">AT145+AT146+AT147</f>
        <v>1620494.026741989</v>
      </c>
      <c r="AU148" s="41">
        <f t="shared" ref="AU148" si="1916">AU145+AU146+AU147</f>
        <v>1404428.1565097249</v>
      </c>
      <c r="AV148" s="41">
        <f t="shared" ref="AV148" si="1917">AV145+AV146+AV147</f>
        <v>1188362.2862774609</v>
      </c>
      <c r="AW148" s="41">
        <f t="shared" ref="AW148" si="1918">AW145+AW146+AW147</f>
        <v>972296.41604519682</v>
      </c>
      <c r="AX148" s="41">
        <f t="shared" ref="AX148" si="1919">AX145+AX146+AX147</f>
        <v>756230.54581293277</v>
      </c>
      <c r="AY148" s="41">
        <f t="shared" ref="AY148" si="1920">AY145+AY146+AY147</f>
        <v>540164.67558066873</v>
      </c>
      <c r="AZ148" s="41">
        <f t="shared" ref="AZ148" si="1921">AZ145+AZ146+AZ147</f>
        <v>324098.80534840468</v>
      </c>
      <c r="BA148" s="41">
        <f t="shared" ref="BA148" si="1922">BA145+BA146+BA147</f>
        <v>108032.93511614067</v>
      </c>
      <c r="BB148" s="41">
        <f t="shared" ref="BB148" si="1923">BB145+BB146+BB147</f>
        <v>0</v>
      </c>
      <c r="BC148" s="41">
        <f t="shared" ref="BC148" si="1924">BC145+BC146+BC147</f>
        <v>0</v>
      </c>
      <c r="BD148" s="41">
        <f t="shared" ref="BD148" si="1925">BD145+BD146+BD147</f>
        <v>0</v>
      </c>
      <c r="BE148" s="41">
        <f t="shared" ref="BE148" si="1926">BE145+BE146+BE147</f>
        <v>0</v>
      </c>
      <c r="BF148" s="41">
        <f t="shared" ref="BF148" si="1927">BF145+BF146+BF147</f>
        <v>0</v>
      </c>
      <c r="BG148" s="41">
        <f t="shared" ref="BG148" si="1928">BG145+BG146+BG147</f>
        <v>0</v>
      </c>
      <c r="BH148" s="41">
        <f t="shared" ref="BH148" si="1929">BH145+BH146+BH147</f>
        <v>0</v>
      </c>
      <c r="BI148" s="41">
        <f t="shared" ref="BI148" si="1930">BI145+BI146+BI147</f>
        <v>0</v>
      </c>
      <c r="BJ148" s="41">
        <f t="shared" ref="BJ148" si="1931">BJ145+BJ146+BJ147</f>
        <v>0</v>
      </c>
      <c r="BK148" s="41">
        <f t="shared" ref="BK148" si="1932">BK145+BK146+BK147</f>
        <v>0</v>
      </c>
      <c r="BL148" s="41">
        <f t="shared" ref="BL148" si="1933">BL145+BL146+BL147</f>
        <v>0</v>
      </c>
      <c r="BM148" s="41">
        <f t="shared" ref="BM148" si="1934">BM145+BM146+BM147</f>
        <v>0</v>
      </c>
      <c r="BN148" s="41">
        <f t="shared" ref="BN148" si="1935">BN145+BN146+BN147</f>
        <v>0</v>
      </c>
      <c r="BO148" s="41">
        <f t="shared" ref="BO148" si="1936">BO145+BO146+BO147</f>
        <v>0</v>
      </c>
      <c r="BP148" s="41">
        <f t="shared" ref="BP148" si="1937">BP145+BP146+BP147</f>
        <v>0</v>
      </c>
      <c r="BQ148" s="41">
        <f t="shared" ref="BQ148" si="1938">BQ145+BQ146+BQ147</f>
        <v>0</v>
      </c>
      <c r="BR148" s="41">
        <f t="shared" ref="BR148" si="1939">BR145+BR146+BR147</f>
        <v>0</v>
      </c>
      <c r="BS148" s="41">
        <f t="shared" ref="BS148" si="1940">BS145+BS146+BS147</f>
        <v>0</v>
      </c>
      <c r="BT148" s="41">
        <f t="shared" ref="BT148" si="1941">BT145+BT146+BT147</f>
        <v>0</v>
      </c>
      <c r="BU148" s="41">
        <f t="shared" ref="BU148" si="1942">BU145+BU146+BU147</f>
        <v>0</v>
      </c>
      <c r="BV148" s="41">
        <f t="shared" ref="BV148" si="1943">BV145+BV146+BV147</f>
        <v>0</v>
      </c>
      <c r="BW148" s="41">
        <f t="shared" ref="BW148" si="1944">BW145+BW146+BW147</f>
        <v>0</v>
      </c>
      <c r="BX148" s="41">
        <f t="shared" ref="BX148" si="1945">BX145+BX146+BX147</f>
        <v>0</v>
      </c>
      <c r="BY148" s="41">
        <f t="shared" ref="BY148" si="1946">BY145+BY146+BY147</f>
        <v>0</v>
      </c>
      <c r="BZ148" s="41">
        <f t="shared" ref="BZ148" si="1947">BZ145+BZ146+BZ147</f>
        <v>0</v>
      </c>
      <c r="CA148" s="41">
        <f t="shared" ref="CA148" si="1948">CA145+CA146+CA147</f>
        <v>0</v>
      </c>
      <c r="CB148" s="41">
        <f t="shared" ref="CB148" si="1949">CB145+CB146+CB147</f>
        <v>0</v>
      </c>
      <c r="CC148" s="41">
        <f t="shared" ref="CC148" si="1950">CC145+CC146+CC147</f>
        <v>0</v>
      </c>
      <c r="CD148" s="41">
        <f t="shared" ref="CD148" si="1951">CD145+CD146+CD147</f>
        <v>0</v>
      </c>
      <c r="CE148" s="41">
        <f t="shared" ref="CE148" si="1952">CE145+CE146+CE147</f>
        <v>0</v>
      </c>
      <c r="CF148" s="41">
        <f t="shared" ref="CF148" si="1953">CF145+CF146+CF147</f>
        <v>0</v>
      </c>
      <c r="CG148" s="41">
        <f t="shared" ref="CG148" si="1954">CG145+CG146+CG147</f>
        <v>0</v>
      </c>
      <c r="CH148" s="41">
        <f t="shared" ref="CH148" si="1955">CH145+CH146+CH147</f>
        <v>0</v>
      </c>
      <c r="CI148" s="41">
        <f t="shared" ref="CI148" si="1956">CI145+CI146+CI147</f>
        <v>0</v>
      </c>
      <c r="CJ148" s="41">
        <f t="shared" ref="CJ148" si="1957">CJ145+CJ146+CJ147</f>
        <v>0</v>
      </c>
      <c r="CK148" s="41">
        <f t="shared" ref="CK148" si="1958">CK145+CK146+CK147</f>
        <v>0</v>
      </c>
      <c r="CL148" s="41">
        <f t="shared" ref="CL148" si="1959">CL145+CL146+CL147</f>
        <v>0</v>
      </c>
      <c r="CM148" s="41">
        <f t="shared" ref="CM148" si="1960">CM145+CM146+CM147</f>
        <v>0</v>
      </c>
      <c r="CN148" s="41">
        <f t="shared" ref="CN148" si="1961">CN145+CN146+CN147</f>
        <v>0</v>
      </c>
      <c r="CO148" s="41">
        <f t="shared" ref="CO148" si="1962">CO145+CO146+CO147</f>
        <v>0</v>
      </c>
      <c r="CP148" s="41">
        <f t="shared" ref="CP148" si="1963">CP145+CP146+CP147</f>
        <v>0</v>
      </c>
      <c r="CQ148" s="41">
        <f t="shared" ref="CQ148" si="1964">CQ145+CQ146+CQ147</f>
        <v>0</v>
      </c>
      <c r="CR148" s="41">
        <f t="shared" ref="CR148" si="1965">CR145+CR146+CR147</f>
        <v>0</v>
      </c>
      <c r="CS148" s="41">
        <f t="shared" ref="CS148" si="1966">CS145+CS146+CS147</f>
        <v>0</v>
      </c>
      <c r="CT148" s="41">
        <f t="shared" ref="CT148" si="1967">CT145+CT146+CT147</f>
        <v>0</v>
      </c>
      <c r="CU148" s="41">
        <f t="shared" ref="CU148" si="1968">CU145+CU146+CU147</f>
        <v>0</v>
      </c>
      <c r="CV148" s="41">
        <f t="shared" ref="CV148" si="1969">CV145+CV146+CV147</f>
        <v>0</v>
      </c>
      <c r="CW148" s="41">
        <f t="shared" ref="CW148" si="1970">CW145+CW146+CW147</f>
        <v>0</v>
      </c>
      <c r="CX148" s="41">
        <f t="shared" ref="CX148" si="1971">CX145+CX146+CX147</f>
        <v>0</v>
      </c>
      <c r="CY148" s="41">
        <f t="shared" ref="CY148" si="1972">CY145+CY146+CY147</f>
        <v>0</v>
      </c>
      <c r="CZ148" s="41">
        <f t="shared" ref="CZ148" si="1973">CZ145+CZ146+CZ147</f>
        <v>0</v>
      </c>
      <c r="DA148" s="41">
        <f t="shared" ref="DA148" si="1974">DA145+DA146+DA147</f>
        <v>0</v>
      </c>
      <c r="DB148" s="41">
        <f t="shared" ref="DB148" si="1975">DB145+DB146+DB147</f>
        <v>0</v>
      </c>
      <c r="DC148" s="41">
        <f t="shared" ref="DC148" si="1976">DC145+DC146+DC147</f>
        <v>0</v>
      </c>
    </row>
    <row r="149" spans="2:107" x14ac:dyDescent="0.35">
      <c r="B149" s="40"/>
    </row>
    <row r="150" spans="2:107" s="48" customFormat="1" x14ac:dyDescent="0.35">
      <c r="B150" s="47" t="s">
        <v>127</v>
      </c>
    </row>
    <row r="151" spans="2:107" x14ac:dyDescent="0.35">
      <c r="B151" s="40" t="str">
        <f>Station_Lines_CAPEX_OPEX!B116</f>
        <v>Nebo TS</v>
      </c>
      <c r="H151" s="46">
        <f>Station_Lines_CAPEX_OPEX!H116</f>
        <v>0</v>
      </c>
      <c r="I151" s="46">
        <f>Station_Lines_CAPEX_OPEX!I116</f>
        <v>14140340.0373023</v>
      </c>
      <c r="J151" s="46">
        <f>Station_Lines_CAPEX_OPEX!J116</f>
        <v>0</v>
      </c>
      <c r="K151" s="46">
        <f>Station_Lines_CAPEX_OPEX!K116</f>
        <v>0</v>
      </c>
      <c r="L151" s="46">
        <f>Station_Lines_CAPEX_OPEX!L116</f>
        <v>0</v>
      </c>
      <c r="M151" s="46">
        <f>Station_Lines_CAPEX_OPEX!M116</f>
        <v>0</v>
      </c>
      <c r="N151" s="46">
        <f>Station_Lines_CAPEX_OPEX!N116</f>
        <v>0</v>
      </c>
      <c r="O151" s="46">
        <f>Station_Lines_CAPEX_OPEX!O116</f>
        <v>0</v>
      </c>
      <c r="P151" s="46">
        <f>Station_Lines_CAPEX_OPEX!P116</f>
        <v>0</v>
      </c>
    </row>
    <row r="152" spans="2:107" x14ac:dyDescent="0.35">
      <c r="B152" s="40" t="str">
        <f>Station_Lines_CAPEX_OPEX!B117</f>
        <v>Newton TS</v>
      </c>
      <c r="H152" s="46">
        <f>Station_Lines_CAPEX_OPEX!H117</f>
        <v>0</v>
      </c>
      <c r="I152" s="46">
        <f>Station_Lines_CAPEX_OPEX!I117</f>
        <v>0</v>
      </c>
      <c r="J152" s="46">
        <f>Station_Lines_CAPEX_OPEX!J117</f>
        <v>0</v>
      </c>
      <c r="K152" s="46">
        <f>Station_Lines_CAPEX_OPEX!K117</f>
        <v>9704660.5856734309</v>
      </c>
      <c r="L152" s="46">
        <f>Station_Lines_CAPEX_OPEX!L117</f>
        <v>0</v>
      </c>
      <c r="M152" s="46">
        <f>Station_Lines_CAPEX_OPEX!M117</f>
        <v>0</v>
      </c>
      <c r="N152" s="46">
        <f>Station_Lines_CAPEX_OPEX!N117</f>
        <v>0</v>
      </c>
      <c r="O152" s="46">
        <f>Station_Lines_CAPEX_OPEX!O117</f>
        <v>0</v>
      </c>
      <c r="P152" s="46">
        <f>Station_Lines_CAPEX_OPEX!P117</f>
        <v>0</v>
      </c>
    </row>
    <row r="153" spans="2:107" x14ac:dyDescent="0.35">
      <c r="B153" s="40" t="str">
        <f>Station_Lines_CAPEX_OPEX!B118</f>
        <v>Melbourne MS</v>
      </c>
      <c r="H153" s="46">
        <f>Station_Lines_CAPEX_OPEX!H118</f>
        <v>0</v>
      </c>
      <c r="I153" s="46">
        <f>Station_Lines_CAPEX_OPEX!I118</f>
        <v>0</v>
      </c>
      <c r="J153" s="46">
        <f>Station_Lines_CAPEX_OPEX!J118</f>
        <v>0</v>
      </c>
      <c r="K153" s="46">
        <f>Station_Lines_CAPEX_OPEX!K118</f>
        <v>0</v>
      </c>
      <c r="L153" s="46">
        <f>Station_Lines_CAPEX_OPEX!L118</f>
        <v>0</v>
      </c>
      <c r="M153" s="46">
        <f>Station_Lines_CAPEX_OPEX!M118</f>
        <v>0</v>
      </c>
      <c r="N153" s="46">
        <f>Station_Lines_CAPEX_OPEX!N118</f>
        <v>0</v>
      </c>
      <c r="O153" s="46">
        <f>Station_Lines_CAPEX_OPEX!O118</f>
        <v>0</v>
      </c>
      <c r="P153" s="46">
        <f>Station_Lines_CAPEX_OPEX!P118</f>
        <v>0</v>
      </c>
    </row>
    <row r="154" spans="2:107" x14ac:dyDescent="0.35">
      <c r="B154" s="40" t="str">
        <f>Station_Lines_CAPEX_OPEX!B119</f>
        <v>Alliston MS</v>
      </c>
      <c r="H154" s="46">
        <f>Station_Lines_CAPEX_OPEX!H119</f>
        <v>0</v>
      </c>
      <c r="I154" s="46">
        <f>Station_Lines_CAPEX_OPEX!I119</f>
        <v>1873762.594420698</v>
      </c>
      <c r="J154" s="46">
        <f>Station_Lines_CAPEX_OPEX!J119</f>
        <v>0</v>
      </c>
      <c r="K154" s="46">
        <f>Station_Lines_CAPEX_OPEX!K119</f>
        <v>0</v>
      </c>
      <c r="L154" s="46">
        <f>Station_Lines_CAPEX_OPEX!L119</f>
        <v>0</v>
      </c>
      <c r="M154" s="46">
        <f>Station_Lines_CAPEX_OPEX!M119</f>
        <v>0</v>
      </c>
      <c r="N154" s="46">
        <f>Station_Lines_CAPEX_OPEX!N119</f>
        <v>0</v>
      </c>
      <c r="O154" s="46">
        <f>Station_Lines_CAPEX_OPEX!O119</f>
        <v>0</v>
      </c>
      <c r="P154" s="46">
        <f>Station_Lines_CAPEX_OPEX!P119</f>
        <v>0</v>
      </c>
    </row>
    <row r="155" spans="2:107" x14ac:dyDescent="0.35">
      <c r="B155" s="40" t="str">
        <f>Station_Lines_CAPEX_OPEX!B120</f>
        <v>Barrie MS</v>
      </c>
      <c r="H155" s="46">
        <f>Station_Lines_CAPEX_OPEX!H120</f>
        <v>0</v>
      </c>
      <c r="I155" s="46">
        <f>Station_Lines_CAPEX_OPEX!I120</f>
        <v>2125705.7083120556</v>
      </c>
      <c r="J155" s="46">
        <f>Station_Lines_CAPEX_OPEX!J120</f>
        <v>0</v>
      </c>
      <c r="K155" s="46">
        <f>Station_Lines_CAPEX_OPEX!K120</f>
        <v>0</v>
      </c>
      <c r="L155" s="46">
        <f>Station_Lines_CAPEX_OPEX!L120</f>
        <v>0</v>
      </c>
      <c r="M155" s="46">
        <f>Station_Lines_CAPEX_OPEX!M120</f>
        <v>0</v>
      </c>
      <c r="N155" s="46">
        <f>Station_Lines_CAPEX_OPEX!N120</f>
        <v>0</v>
      </c>
      <c r="O155" s="46">
        <f>Station_Lines_CAPEX_OPEX!O120</f>
        <v>0</v>
      </c>
      <c r="P155" s="46">
        <f>Station_Lines_CAPEX_OPEX!P120</f>
        <v>0</v>
      </c>
    </row>
    <row r="157" spans="2:107" x14ac:dyDescent="0.35">
      <c r="B157" t="str">
        <f>B$89</f>
        <v>Nebo TS</v>
      </c>
    </row>
    <row r="158" spans="2:107" x14ac:dyDescent="0.35">
      <c r="B158" s="40" t="s">
        <v>102</v>
      </c>
      <c r="H158" s="41">
        <f>C161</f>
        <v>0</v>
      </c>
      <c r="I158" s="41">
        <f>H161</f>
        <v>0</v>
      </c>
      <c r="J158" s="41">
        <f t="shared" ref="J158" si="1977">I161</f>
        <v>13009112.834318116</v>
      </c>
      <c r="K158" s="41">
        <f t="shared" ref="K158" si="1978">J161</f>
        <v>11968383.807572667</v>
      </c>
      <c r="L158" s="41">
        <f t="shared" ref="L158" si="1979">K161</f>
        <v>11010913.102966852</v>
      </c>
      <c r="M158" s="41">
        <f t="shared" ref="M158" si="1980">L161</f>
        <v>10130040.054729505</v>
      </c>
      <c r="N158" s="41">
        <f t="shared" ref="N158" si="1981">M161</f>
        <v>9319636.8503511436</v>
      </c>
      <c r="O158" s="41">
        <f t="shared" ref="O158" si="1982">N161</f>
        <v>8574065.9023230523</v>
      </c>
      <c r="P158" s="41">
        <f t="shared" ref="P158" si="1983">O161</f>
        <v>7888140.6301372079</v>
      </c>
      <c r="Q158" s="41">
        <f t="shared" ref="Q158" si="1984">P161</f>
        <v>7257089.3797262311</v>
      </c>
      <c r="R158" s="41">
        <f t="shared" ref="R158" si="1985">Q161</f>
        <v>6676522.2293481324</v>
      </c>
      <c r="S158" s="41">
        <f t="shared" ref="S158" si="1986">R161</f>
        <v>6142400.4510002816</v>
      </c>
      <c r="T158" s="41">
        <f t="shared" ref="T158" si="1987">S161</f>
        <v>5651008.4149202593</v>
      </c>
      <c r="U158" s="41">
        <f t="shared" ref="U158" si="1988">T161</f>
        <v>5198927.7417266387</v>
      </c>
      <c r="V158" s="41">
        <f t="shared" ref="V158" si="1989">U161</f>
        <v>4783013.5223885076</v>
      </c>
      <c r="W158" s="41">
        <f t="shared" ref="W158" si="1990">V161</f>
        <v>4400372.4405974271</v>
      </c>
      <c r="X158" s="41">
        <f t="shared" ref="X158" si="1991">W161</f>
        <v>4048342.6453496329</v>
      </c>
      <c r="Y158" s="41">
        <f t="shared" ref="Y158" si="1992">X161</f>
        <v>3724475.2337216623</v>
      </c>
      <c r="Z158" s="41">
        <f t="shared" ref="Z158" si="1993">Y161</f>
        <v>3426517.2150239293</v>
      </c>
      <c r="AA158" s="41">
        <f t="shared" ref="AA158" si="1994">Z161</f>
        <v>3152395.8378220149</v>
      </c>
      <c r="AB158" s="41">
        <f t="shared" ref="AB158" si="1995">AA161</f>
        <v>2900204.1707962537</v>
      </c>
      <c r="AC158" s="41">
        <f t="shared" ref="AC158" si="1996">AB161</f>
        <v>2668187.8371325536</v>
      </c>
      <c r="AD158" s="41">
        <f t="shared" ref="AD158" si="1997">AC161</f>
        <v>2454732.8101619491</v>
      </c>
      <c r="AE158" s="41">
        <f t="shared" ref="AE158" si="1998">AD161</f>
        <v>2258354.1853489932</v>
      </c>
      <c r="AF158" s="41">
        <f t="shared" ref="AF158" si="1999">AE161</f>
        <v>2077685.8505210737</v>
      </c>
      <c r="AG158" s="41">
        <f t="shared" ref="AG158" si="2000">AF161</f>
        <v>1911470.9824793879</v>
      </c>
      <c r="AH158" s="41">
        <f t="shared" ref="AH158" si="2001">AG161</f>
        <v>1758553.3038810368</v>
      </c>
      <c r="AI158" s="41">
        <f t="shared" ref="AI158" si="2002">AH161</f>
        <v>1617869.0395705539</v>
      </c>
      <c r="AJ158" s="41">
        <f t="shared" ref="AJ158" si="2003">AI161</f>
        <v>1488439.5164049095</v>
      </c>
      <c r="AK158" s="41">
        <f t="shared" ref="AK158" si="2004">AJ161</f>
        <v>1369364.3550925169</v>
      </c>
      <c r="AL158" s="41">
        <f t="shared" ref="AL158" si="2005">AK161</f>
        <v>1259815.2066851156</v>
      </c>
      <c r="AM158" s="41">
        <f t="shared" ref="AM158" si="2006">AL161</f>
        <v>1159029.9901503064</v>
      </c>
      <c r="AN158" s="41">
        <f t="shared" ref="AN158" si="2007">AM161</f>
        <v>1066307.590938282</v>
      </c>
      <c r="AO158" s="41">
        <f t="shared" ref="AO158" si="2008">AN161</f>
        <v>981002.98366321938</v>
      </c>
      <c r="AP158" s="41">
        <f t="shared" ref="AP158" si="2009">AO161</f>
        <v>902522.74497016182</v>
      </c>
      <c r="AQ158" s="41">
        <f t="shared" ref="AQ158" si="2010">AP161</f>
        <v>830320.92537254887</v>
      </c>
      <c r="AR158" s="41">
        <f t="shared" ref="AR158" si="2011">AQ161</f>
        <v>763895.25134274492</v>
      </c>
      <c r="AS158" s="41">
        <f t="shared" ref="AS158" si="2012">AR161</f>
        <v>702783.63123532536</v>
      </c>
      <c r="AT158" s="41">
        <f t="shared" ref="AT158" si="2013">AS161</f>
        <v>646560.94073649938</v>
      </c>
      <c r="AU158" s="41">
        <f t="shared" ref="AU158" si="2014">AT161</f>
        <v>594836.06547757948</v>
      </c>
      <c r="AV158" s="41">
        <f t="shared" ref="AV158" si="2015">AU161</f>
        <v>547249.18023937312</v>
      </c>
      <c r="AW158" s="41">
        <f t="shared" ref="AW158" si="2016">AV161</f>
        <v>503469.24582022324</v>
      </c>
      <c r="AX158" s="41">
        <f t="shared" ref="AX158" si="2017">AW161</f>
        <v>463191.70615460537</v>
      </c>
      <c r="AY158" s="41">
        <f t="shared" ref="AY158" si="2018">AX161</f>
        <v>426136.36966223695</v>
      </c>
      <c r="AZ158" s="41">
        <f t="shared" ref="AZ158" si="2019">AY161</f>
        <v>392045.46008925798</v>
      </c>
      <c r="BA158" s="41">
        <f t="shared" ref="BA158" si="2020">AZ161</f>
        <v>360681.82328211732</v>
      </c>
      <c r="BB158" s="41">
        <f t="shared" ref="BB158" si="2021">BA161</f>
        <v>331827.2774195479</v>
      </c>
      <c r="BC158" s="41">
        <f t="shared" ref="BC158" si="2022">BB161</f>
        <v>0</v>
      </c>
      <c r="BD158" s="41">
        <f t="shared" ref="BD158" si="2023">BC161</f>
        <v>0</v>
      </c>
      <c r="BE158" s="41">
        <f t="shared" ref="BE158" si="2024">BD161</f>
        <v>0</v>
      </c>
      <c r="BF158" s="41">
        <f t="shared" ref="BF158" si="2025">BE161</f>
        <v>0</v>
      </c>
      <c r="BG158" s="41">
        <f t="shared" ref="BG158" si="2026">BF161</f>
        <v>0</v>
      </c>
      <c r="BH158" s="41">
        <f t="shared" ref="BH158" si="2027">BG161</f>
        <v>0</v>
      </c>
      <c r="BI158" s="41">
        <f t="shared" ref="BI158" si="2028">BH161</f>
        <v>0</v>
      </c>
      <c r="BJ158" s="41">
        <f t="shared" ref="BJ158" si="2029">BI161</f>
        <v>0</v>
      </c>
      <c r="BK158" s="41">
        <f t="shared" ref="BK158" si="2030">BJ161</f>
        <v>0</v>
      </c>
      <c r="BL158" s="41">
        <f t="shared" ref="BL158" si="2031">BK161</f>
        <v>0</v>
      </c>
      <c r="BM158" s="41">
        <f t="shared" ref="BM158" si="2032">BL161</f>
        <v>0</v>
      </c>
      <c r="BN158" s="41">
        <f t="shared" ref="BN158" si="2033">BM161</f>
        <v>0</v>
      </c>
      <c r="BO158" s="41">
        <f t="shared" ref="BO158" si="2034">BN161</f>
        <v>0</v>
      </c>
      <c r="BP158" s="41">
        <f t="shared" ref="BP158" si="2035">BO161</f>
        <v>0</v>
      </c>
      <c r="BQ158" s="41">
        <f t="shared" ref="BQ158" si="2036">BP161</f>
        <v>0</v>
      </c>
      <c r="BR158" s="41">
        <f t="shared" ref="BR158" si="2037">BQ161</f>
        <v>0</v>
      </c>
      <c r="BS158" s="41">
        <f t="shared" ref="BS158" si="2038">BR161</f>
        <v>0</v>
      </c>
      <c r="BT158" s="41">
        <f t="shared" ref="BT158" si="2039">BS161</f>
        <v>0</v>
      </c>
      <c r="BU158" s="41">
        <f t="shared" ref="BU158" si="2040">BT161</f>
        <v>0</v>
      </c>
      <c r="BV158" s="41">
        <f t="shared" ref="BV158" si="2041">BU161</f>
        <v>0</v>
      </c>
      <c r="BW158" s="41">
        <f t="shared" ref="BW158" si="2042">BV161</f>
        <v>0</v>
      </c>
      <c r="BX158" s="41">
        <f t="shared" ref="BX158" si="2043">BW161</f>
        <v>0</v>
      </c>
      <c r="BY158" s="41">
        <f t="shared" ref="BY158" si="2044">BX161</f>
        <v>0</v>
      </c>
      <c r="BZ158" s="41">
        <f t="shared" ref="BZ158" si="2045">BY161</f>
        <v>0</v>
      </c>
      <c r="CA158" s="41">
        <f t="shared" ref="CA158" si="2046">BZ161</f>
        <v>0</v>
      </c>
      <c r="CB158" s="41">
        <f t="shared" ref="CB158" si="2047">CA161</f>
        <v>0</v>
      </c>
      <c r="CC158" s="41">
        <f t="shared" ref="CC158" si="2048">CB161</f>
        <v>0</v>
      </c>
      <c r="CD158" s="41">
        <f t="shared" ref="CD158" si="2049">CC161</f>
        <v>0</v>
      </c>
      <c r="CE158" s="41">
        <f t="shared" ref="CE158" si="2050">CD161</f>
        <v>0</v>
      </c>
      <c r="CF158" s="41">
        <f t="shared" ref="CF158" si="2051">CE161</f>
        <v>0</v>
      </c>
      <c r="CG158" s="41">
        <f t="shared" ref="CG158" si="2052">CF161</f>
        <v>0</v>
      </c>
      <c r="CH158" s="41">
        <f t="shared" ref="CH158" si="2053">CG161</f>
        <v>0</v>
      </c>
      <c r="CI158" s="41">
        <f t="shared" ref="CI158" si="2054">CH161</f>
        <v>0</v>
      </c>
      <c r="CJ158" s="41">
        <f t="shared" ref="CJ158" si="2055">CI161</f>
        <v>0</v>
      </c>
      <c r="CK158" s="41">
        <f t="shared" ref="CK158" si="2056">CJ161</f>
        <v>0</v>
      </c>
      <c r="CL158" s="41">
        <f t="shared" ref="CL158" si="2057">CK161</f>
        <v>0</v>
      </c>
      <c r="CM158" s="41">
        <f t="shared" ref="CM158" si="2058">CL161</f>
        <v>0</v>
      </c>
      <c r="CN158" s="41">
        <f t="shared" ref="CN158" si="2059">CM161</f>
        <v>0</v>
      </c>
      <c r="CO158" s="41">
        <f t="shared" ref="CO158" si="2060">CN161</f>
        <v>0</v>
      </c>
      <c r="CP158" s="41">
        <f t="shared" ref="CP158" si="2061">CO161</f>
        <v>0</v>
      </c>
      <c r="CQ158" s="41">
        <f t="shared" ref="CQ158" si="2062">CP161</f>
        <v>0</v>
      </c>
      <c r="CR158" s="41">
        <f t="shared" ref="CR158" si="2063">CQ161</f>
        <v>0</v>
      </c>
      <c r="CS158" s="41">
        <f t="shared" ref="CS158" si="2064">CR161</f>
        <v>0</v>
      </c>
      <c r="CT158" s="41">
        <f t="shared" ref="CT158" si="2065">CS161</f>
        <v>0</v>
      </c>
      <c r="CU158" s="41">
        <f t="shared" ref="CU158" si="2066">CT161</f>
        <v>0</v>
      </c>
      <c r="CV158" s="41">
        <f t="shared" ref="CV158" si="2067">CU161</f>
        <v>0</v>
      </c>
      <c r="CW158" s="41">
        <f t="shared" ref="CW158" si="2068">CV161</f>
        <v>0</v>
      </c>
      <c r="CX158" s="41">
        <f t="shared" ref="CX158" si="2069">CW161</f>
        <v>0</v>
      </c>
      <c r="CY158" s="41">
        <f t="shared" ref="CY158" si="2070">CX161</f>
        <v>0</v>
      </c>
      <c r="CZ158" s="41">
        <f t="shared" ref="CZ158" si="2071">CY161</f>
        <v>0</v>
      </c>
      <c r="DA158" s="41">
        <f t="shared" ref="DA158" si="2072">CZ161</f>
        <v>0</v>
      </c>
      <c r="DB158" s="41">
        <f t="shared" ref="DB158" si="2073">DA161</f>
        <v>0</v>
      </c>
      <c r="DC158" s="41">
        <f t="shared" ref="DC158" si="2074">DB161</f>
        <v>0</v>
      </c>
    </row>
    <row r="159" spans="2:107" x14ac:dyDescent="0.35">
      <c r="B159" s="40" t="s">
        <v>111</v>
      </c>
      <c r="H159" s="41">
        <f t="shared" ref="H159:O159" si="2075">H$151</f>
        <v>0</v>
      </c>
      <c r="I159" s="41">
        <f t="shared" si="2075"/>
        <v>14140340.0373023</v>
      </c>
      <c r="J159" s="41">
        <f t="shared" si="2075"/>
        <v>0</v>
      </c>
      <c r="K159" s="41">
        <f t="shared" si="2075"/>
        <v>0</v>
      </c>
      <c r="L159" s="41">
        <f t="shared" si="2075"/>
        <v>0</v>
      </c>
      <c r="M159" s="41">
        <f t="shared" si="2075"/>
        <v>0</v>
      </c>
      <c r="N159" s="41">
        <f t="shared" si="2075"/>
        <v>0</v>
      </c>
      <c r="O159" s="41">
        <f t="shared" si="2075"/>
        <v>0</v>
      </c>
      <c r="P159" s="41">
        <f>P$151</f>
        <v>0</v>
      </c>
      <c r="Q159" s="41">
        <f t="shared" ref="Q159:CB159" si="2076">Q$151</f>
        <v>0</v>
      </c>
      <c r="R159" s="41">
        <f t="shared" si="2076"/>
        <v>0</v>
      </c>
      <c r="S159" s="41">
        <f t="shared" si="2076"/>
        <v>0</v>
      </c>
      <c r="T159" s="41">
        <f t="shared" si="2076"/>
        <v>0</v>
      </c>
      <c r="U159" s="41">
        <f t="shared" si="2076"/>
        <v>0</v>
      </c>
      <c r="V159" s="41">
        <f t="shared" si="2076"/>
        <v>0</v>
      </c>
      <c r="W159" s="41">
        <f t="shared" si="2076"/>
        <v>0</v>
      </c>
      <c r="X159" s="41">
        <f t="shared" si="2076"/>
        <v>0</v>
      </c>
      <c r="Y159" s="41">
        <f t="shared" si="2076"/>
        <v>0</v>
      </c>
      <c r="Z159" s="41">
        <f t="shared" si="2076"/>
        <v>0</v>
      </c>
      <c r="AA159" s="41">
        <f t="shared" si="2076"/>
        <v>0</v>
      </c>
      <c r="AB159" s="41">
        <f t="shared" si="2076"/>
        <v>0</v>
      </c>
      <c r="AC159" s="41">
        <f t="shared" si="2076"/>
        <v>0</v>
      </c>
      <c r="AD159" s="41">
        <f t="shared" si="2076"/>
        <v>0</v>
      </c>
      <c r="AE159" s="41">
        <f t="shared" si="2076"/>
        <v>0</v>
      </c>
      <c r="AF159" s="41">
        <f t="shared" si="2076"/>
        <v>0</v>
      </c>
      <c r="AG159" s="41">
        <f t="shared" si="2076"/>
        <v>0</v>
      </c>
      <c r="AH159" s="41">
        <f t="shared" si="2076"/>
        <v>0</v>
      </c>
      <c r="AI159" s="41">
        <f t="shared" si="2076"/>
        <v>0</v>
      </c>
      <c r="AJ159" s="41">
        <f t="shared" si="2076"/>
        <v>0</v>
      </c>
      <c r="AK159" s="41">
        <f t="shared" si="2076"/>
        <v>0</v>
      </c>
      <c r="AL159" s="41">
        <f t="shared" si="2076"/>
        <v>0</v>
      </c>
      <c r="AM159" s="41">
        <f t="shared" si="2076"/>
        <v>0</v>
      </c>
      <c r="AN159" s="41">
        <f t="shared" si="2076"/>
        <v>0</v>
      </c>
      <c r="AO159" s="41">
        <f t="shared" si="2076"/>
        <v>0</v>
      </c>
      <c r="AP159" s="41">
        <f t="shared" si="2076"/>
        <v>0</v>
      </c>
      <c r="AQ159" s="41">
        <f t="shared" si="2076"/>
        <v>0</v>
      </c>
      <c r="AR159" s="41">
        <f t="shared" si="2076"/>
        <v>0</v>
      </c>
      <c r="AS159" s="41">
        <f t="shared" si="2076"/>
        <v>0</v>
      </c>
      <c r="AT159" s="41">
        <f t="shared" si="2076"/>
        <v>0</v>
      </c>
      <c r="AU159" s="41">
        <f t="shared" si="2076"/>
        <v>0</v>
      </c>
      <c r="AV159" s="41">
        <f t="shared" si="2076"/>
        <v>0</v>
      </c>
      <c r="AW159" s="41">
        <f t="shared" si="2076"/>
        <v>0</v>
      </c>
      <c r="AX159" s="41">
        <f t="shared" si="2076"/>
        <v>0</v>
      </c>
      <c r="AY159" s="41">
        <f t="shared" si="2076"/>
        <v>0</v>
      </c>
      <c r="AZ159" s="41">
        <f t="shared" si="2076"/>
        <v>0</v>
      </c>
      <c r="BA159" s="41">
        <f t="shared" si="2076"/>
        <v>0</v>
      </c>
      <c r="BB159" s="41">
        <f t="shared" si="2076"/>
        <v>0</v>
      </c>
      <c r="BC159" s="41">
        <f t="shared" si="2076"/>
        <v>0</v>
      </c>
      <c r="BD159" s="41">
        <f t="shared" si="2076"/>
        <v>0</v>
      </c>
      <c r="BE159" s="41">
        <f t="shared" si="2076"/>
        <v>0</v>
      </c>
      <c r="BF159" s="41">
        <f t="shared" si="2076"/>
        <v>0</v>
      </c>
      <c r="BG159" s="41">
        <f t="shared" si="2076"/>
        <v>0</v>
      </c>
      <c r="BH159" s="41">
        <f t="shared" si="2076"/>
        <v>0</v>
      </c>
      <c r="BI159" s="41">
        <f t="shared" si="2076"/>
        <v>0</v>
      </c>
      <c r="BJ159" s="41">
        <f t="shared" si="2076"/>
        <v>0</v>
      </c>
      <c r="BK159" s="41">
        <f t="shared" si="2076"/>
        <v>0</v>
      </c>
      <c r="BL159" s="41">
        <f t="shared" si="2076"/>
        <v>0</v>
      </c>
      <c r="BM159" s="41">
        <f t="shared" si="2076"/>
        <v>0</v>
      </c>
      <c r="BN159" s="41">
        <f t="shared" si="2076"/>
        <v>0</v>
      </c>
      <c r="BO159" s="41">
        <f t="shared" si="2076"/>
        <v>0</v>
      </c>
      <c r="BP159" s="41">
        <f t="shared" si="2076"/>
        <v>0</v>
      </c>
      <c r="BQ159" s="41">
        <f t="shared" si="2076"/>
        <v>0</v>
      </c>
      <c r="BR159" s="41">
        <f t="shared" si="2076"/>
        <v>0</v>
      </c>
      <c r="BS159" s="41">
        <f t="shared" si="2076"/>
        <v>0</v>
      </c>
      <c r="BT159" s="41">
        <f t="shared" si="2076"/>
        <v>0</v>
      </c>
      <c r="BU159" s="41">
        <f t="shared" si="2076"/>
        <v>0</v>
      </c>
      <c r="BV159" s="41">
        <f t="shared" si="2076"/>
        <v>0</v>
      </c>
      <c r="BW159" s="41">
        <f t="shared" si="2076"/>
        <v>0</v>
      </c>
      <c r="BX159" s="41">
        <f t="shared" si="2076"/>
        <v>0</v>
      </c>
      <c r="BY159" s="41">
        <f t="shared" si="2076"/>
        <v>0</v>
      </c>
      <c r="BZ159" s="41">
        <f t="shared" si="2076"/>
        <v>0</v>
      </c>
      <c r="CA159" s="41">
        <f t="shared" si="2076"/>
        <v>0</v>
      </c>
      <c r="CB159" s="41">
        <f t="shared" si="2076"/>
        <v>0</v>
      </c>
      <c r="CC159" s="41">
        <f t="shared" ref="CC159:DC159" si="2077">CC$151</f>
        <v>0</v>
      </c>
      <c r="CD159" s="41">
        <f t="shared" si="2077"/>
        <v>0</v>
      </c>
      <c r="CE159" s="41">
        <f t="shared" si="2077"/>
        <v>0</v>
      </c>
      <c r="CF159" s="41">
        <f t="shared" si="2077"/>
        <v>0</v>
      </c>
      <c r="CG159" s="41">
        <f t="shared" si="2077"/>
        <v>0</v>
      </c>
      <c r="CH159" s="41">
        <f t="shared" si="2077"/>
        <v>0</v>
      </c>
      <c r="CI159" s="41">
        <f t="shared" si="2077"/>
        <v>0</v>
      </c>
      <c r="CJ159" s="41">
        <f t="shared" si="2077"/>
        <v>0</v>
      </c>
      <c r="CK159" s="41">
        <f t="shared" si="2077"/>
        <v>0</v>
      </c>
      <c r="CL159" s="41">
        <f t="shared" si="2077"/>
        <v>0</v>
      </c>
      <c r="CM159" s="41">
        <f t="shared" si="2077"/>
        <v>0</v>
      </c>
      <c r="CN159" s="41">
        <f t="shared" si="2077"/>
        <v>0</v>
      </c>
      <c r="CO159" s="41">
        <f t="shared" si="2077"/>
        <v>0</v>
      </c>
      <c r="CP159" s="41">
        <f t="shared" si="2077"/>
        <v>0</v>
      </c>
      <c r="CQ159" s="41">
        <f t="shared" si="2077"/>
        <v>0</v>
      </c>
      <c r="CR159" s="41">
        <f t="shared" si="2077"/>
        <v>0</v>
      </c>
      <c r="CS159" s="41">
        <f t="shared" si="2077"/>
        <v>0</v>
      </c>
      <c r="CT159" s="41">
        <f t="shared" si="2077"/>
        <v>0</v>
      </c>
      <c r="CU159" s="41">
        <f t="shared" si="2077"/>
        <v>0</v>
      </c>
      <c r="CV159" s="41">
        <f t="shared" si="2077"/>
        <v>0</v>
      </c>
      <c r="CW159" s="41">
        <f t="shared" si="2077"/>
        <v>0</v>
      </c>
      <c r="CX159" s="41">
        <f t="shared" si="2077"/>
        <v>0</v>
      </c>
      <c r="CY159" s="41">
        <f t="shared" si="2077"/>
        <v>0</v>
      </c>
      <c r="CZ159" s="41">
        <f t="shared" si="2077"/>
        <v>0</v>
      </c>
      <c r="DA159" s="41">
        <f t="shared" si="2077"/>
        <v>0</v>
      </c>
      <c r="DB159" s="41">
        <f t="shared" si="2077"/>
        <v>0</v>
      </c>
      <c r="DC159" s="41">
        <f t="shared" si="2077"/>
        <v>0</v>
      </c>
    </row>
    <row r="160" spans="2:107" x14ac:dyDescent="0.35">
      <c r="B160" s="40" t="s">
        <v>103</v>
      </c>
      <c r="H160" s="82">
        <f>-(H159)*Inflation_WACC_Taxes_Price!$C$29-IF(AND(H166=0,H163&gt;0),H158,H158*Inflation_WACC_Taxes_Price!$C$29)</f>
        <v>0</v>
      </c>
      <c r="I160" s="82">
        <f>-(I159)*Inflation_WACC_Taxes_Price!$C$29-IF(AND(I166=0,I163&gt;0),I158,I158*Inflation_WACC_Taxes_Price!$C$29)</f>
        <v>-1131227.202984184</v>
      </c>
      <c r="J160" s="82">
        <f>-(J159)*Inflation_WACC_Taxes_Price!$C$29-IF(AND(J166=0,J163&gt;0),J158,J158*Inflation_WACC_Taxes_Price!$C$29)</f>
        <v>-1040729.0267454493</v>
      </c>
      <c r="K160" s="41">
        <f>-(K159/2)*Inflation_WACC_Taxes_Price!$C$29-IF(AND(K166=0,K163&gt;0),K158,K158*Inflation_WACC_Taxes_Price!$C$29)</f>
        <v>-957470.70460581337</v>
      </c>
      <c r="L160" s="41">
        <f>-(L159/2)*Inflation_WACC_Taxes_Price!$C$29-IF(AND(L166=0,L163&gt;0),L158,L158*Inflation_WACC_Taxes_Price!$C$29)</f>
        <v>-880873.04823734821</v>
      </c>
      <c r="M160" s="41">
        <f>-(M159/2)*Inflation_WACC_Taxes_Price!$C$29-IF(AND(M166=0,M163&gt;0),M158,M158*Inflation_WACC_Taxes_Price!$C$29)</f>
        <v>-810403.20437836042</v>
      </c>
      <c r="N160" s="41">
        <f>-(N159/2)*Inflation_WACC_Taxes_Price!$C$29-IF(AND(N166=0,N163&gt;0),N158,N158*Inflation_WACC_Taxes_Price!$C$29)</f>
        <v>-745570.94802809146</v>
      </c>
      <c r="O160" s="41">
        <f>-(O159/2)*Inflation_WACC_Taxes_Price!$C$29-IF(AND(O166=0,O163&gt;0),O158,O158*Inflation_WACC_Taxes_Price!$C$29)</f>
        <v>-685925.27218584425</v>
      </c>
      <c r="P160" s="41">
        <f>-(P159/2)*Inflation_WACC_Taxes_Price!$C$29-IF(AND(P166=0,P163&gt;0),P158,P158*Inflation_WACC_Taxes_Price!$C$29)</f>
        <v>-631051.2504109767</v>
      </c>
      <c r="Q160" s="41">
        <f>-(Q159/2)*Inflation_WACC_Taxes_Price!$C$29-IF(AND(Q166=0,Q163&gt;0),Q158,Q158*Inflation_WACC_Taxes_Price!$C$29)</f>
        <v>-580567.15037809848</v>
      </c>
      <c r="R160" s="41">
        <f>-(R159/2)*Inflation_WACC_Taxes_Price!$C$29-IF(AND(R166=0,R163&gt;0),R158,R158*Inflation_WACC_Taxes_Price!$C$29)</f>
        <v>-534121.77834785054</v>
      </c>
      <c r="S160" s="41">
        <f>-(S159/2)*Inflation_WACC_Taxes_Price!$C$29-IF(AND(S166=0,S163&gt;0),S158,S158*Inflation_WACC_Taxes_Price!$C$29)</f>
        <v>-491392.03608002252</v>
      </c>
      <c r="T160" s="41">
        <f>-(T159/2)*Inflation_WACC_Taxes_Price!$C$29-IF(AND(T166=0,T163&gt;0),T158,T158*Inflation_WACC_Taxes_Price!$C$29)</f>
        <v>-452080.67319362075</v>
      </c>
      <c r="U160" s="41">
        <f>-(U159/2)*Inflation_WACC_Taxes_Price!$C$29-IF(AND(U166=0,U163&gt;0),U158,U158*Inflation_WACC_Taxes_Price!$C$29)</f>
        <v>-415914.21933813114</v>
      </c>
      <c r="V160" s="41">
        <f>-(V159/2)*Inflation_WACC_Taxes_Price!$C$29-IF(AND(V166=0,V163&gt;0),V158,V158*Inflation_WACC_Taxes_Price!$C$29)</f>
        <v>-382641.08179108059</v>
      </c>
      <c r="W160" s="41">
        <f>-(W159/2)*Inflation_WACC_Taxes_Price!$C$29-IF(AND(W166=0,W163&gt;0),W158,W158*Inflation_WACC_Taxes_Price!$C$29)</f>
        <v>-352029.79524779419</v>
      </c>
      <c r="X160" s="41">
        <f>-(X159/2)*Inflation_WACC_Taxes_Price!$C$29-IF(AND(X166=0,X163&gt;0),X158,X158*Inflation_WACC_Taxes_Price!$C$29)</f>
        <v>-323867.41162797064</v>
      </c>
      <c r="Y160" s="41">
        <f>-(Y159/2)*Inflation_WACC_Taxes_Price!$C$29-IF(AND(Y166=0,Y163&gt;0),Y158,Y158*Inflation_WACC_Taxes_Price!$C$29)</f>
        <v>-297958.018697733</v>
      </c>
      <c r="Z160" s="41">
        <f>-(Z159/2)*Inflation_WACC_Taxes_Price!$C$29-IF(AND(Z166=0,Z163&gt;0),Z158,Z158*Inflation_WACC_Taxes_Price!$C$29)</f>
        <v>-274121.37720191432</v>
      </c>
      <c r="AA160" s="41">
        <f>-(AA159/2)*Inflation_WACC_Taxes_Price!$C$29-IF(AND(AA166=0,AA163&gt;0),AA158,AA158*Inflation_WACC_Taxes_Price!$C$29)</f>
        <v>-252191.66702576121</v>
      </c>
      <c r="AB160" s="41">
        <f>-(AB159/2)*Inflation_WACC_Taxes_Price!$C$29-IF(AND(AB166=0,AB163&gt;0),AB158,AB158*Inflation_WACC_Taxes_Price!$C$29)</f>
        <v>-232016.33366370029</v>
      </c>
      <c r="AC160" s="41">
        <f>-(AC159/2)*Inflation_WACC_Taxes_Price!$C$29-IF(AND(AC166=0,AC163&gt;0),AC158,AC158*Inflation_WACC_Taxes_Price!$C$29)</f>
        <v>-213455.02697060429</v>
      </c>
      <c r="AD160" s="41">
        <f>-(AD159/2)*Inflation_WACC_Taxes_Price!$C$29-IF(AND(AD166=0,AD163&gt;0),AD158,AD158*Inflation_WACC_Taxes_Price!$C$29)</f>
        <v>-196378.62481295594</v>
      </c>
      <c r="AE160" s="41">
        <f>-(AE159/2)*Inflation_WACC_Taxes_Price!$C$29-IF(AND(AE166=0,AE163&gt;0),AE158,AE158*Inflation_WACC_Taxes_Price!$C$29)</f>
        <v>-180668.33482791946</v>
      </c>
      <c r="AF160" s="41">
        <f>-(AF159/2)*Inflation_WACC_Taxes_Price!$C$29-IF(AND(AF166=0,AF163&gt;0),AF158,AF158*Inflation_WACC_Taxes_Price!$C$29)</f>
        <v>-166214.8680416859</v>
      </c>
      <c r="AG160" s="41">
        <f>-(AG159/2)*Inflation_WACC_Taxes_Price!$C$29-IF(AND(AG166=0,AG163&gt;0),AG158,AG158*Inflation_WACC_Taxes_Price!$C$29)</f>
        <v>-152917.67859835105</v>
      </c>
      <c r="AH160" s="41">
        <f>-(AH159/2)*Inflation_WACC_Taxes_Price!$C$29-IF(AND(AH166=0,AH163&gt;0),AH158,AH158*Inflation_WACC_Taxes_Price!$C$29)</f>
        <v>-140684.26431048295</v>
      </c>
      <c r="AI160" s="41">
        <f>-(AI159/2)*Inflation_WACC_Taxes_Price!$C$29-IF(AND(AI166=0,AI163&gt;0),AI158,AI158*Inflation_WACC_Taxes_Price!$C$29)</f>
        <v>-129429.52316564432</v>
      </c>
      <c r="AJ160" s="41">
        <f>-(AJ159/2)*Inflation_WACC_Taxes_Price!$C$29-IF(AND(AJ166=0,AJ163&gt;0),AJ158,AJ158*Inflation_WACC_Taxes_Price!$C$29)</f>
        <v>-119075.16131239277</v>
      </c>
      <c r="AK160" s="41">
        <f>-(AK159/2)*Inflation_WACC_Taxes_Price!$C$29-IF(AND(AK166=0,AK163&gt;0),AK158,AK158*Inflation_WACC_Taxes_Price!$C$29)</f>
        <v>-109549.14840740136</v>
      </c>
      <c r="AL160" s="41">
        <f>-(AL159/2)*Inflation_WACC_Taxes_Price!$C$29-IF(AND(AL166=0,AL163&gt;0),AL158,AL158*Inflation_WACC_Taxes_Price!$C$29)</f>
        <v>-100785.21653480925</v>
      </c>
      <c r="AM160" s="41">
        <f>-(AM159/2)*Inflation_WACC_Taxes_Price!$C$29-IF(AND(AM166=0,AM163&gt;0),AM158,AM158*Inflation_WACC_Taxes_Price!$C$29)</f>
        <v>-92722.399212024509</v>
      </c>
      <c r="AN160" s="41">
        <f>-(AN159/2)*Inflation_WACC_Taxes_Price!$C$29-IF(AND(AN166=0,AN163&gt;0),AN158,AN158*Inflation_WACC_Taxes_Price!$C$29)</f>
        <v>-85304.607275062561</v>
      </c>
      <c r="AO160" s="41">
        <f>-(AO159/2)*Inflation_WACC_Taxes_Price!$C$29-IF(AND(AO166=0,AO163&gt;0),AO158,AO158*Inflation_WACC_Taxes_Price!$C$29)</f>
        <v>-78480.238693057545</v>
      </c>
      <c r="AP160" s="41">
        <f>-(AP159/2)*Inflation_WACC_Taxes_Price!$C$29-IF(AND(AP166=0,AP163&gt;0),AP158,AP158*Inflation_WACC_Taxes_Price!$C$29)</f>
        <v>-72201.81959761295</v>
      </c>
      <c r="AQ160" s="41">
        <f>-(AQ159/2)*Inflation_WACC_Taxes_Price!$C$29-IF(AND(AQ166=0,AQ163&gt;0),AQ158,AQ158*Inflation_WACC_Taxes_Price!$C$29)</f>
        <v>-66425.674029803908</v>
      </c>
      <c r="AR160" s="41">
        <f>-(AR159/2)*Inflation_WACC_Taxes_Price!$C$29-IF(AND(AR166=0,AR163&gt;0),AR158,AR158*Inflation_WACC_Taxes_Price!$C$29)</f>
        <v>-61111.620107419592</v>
      </c>
      <c r="AS160" s="41">
        <f>-(AS159/2)*Inflation_WACC_Taxes_Price!$C$29-IF(AND(AS166=0,AS163&gt;0),AS158,AS158*Inflation_WACC_Taxes_Price!$C$29)</f>
        <v>-56222.690498826028</v>
      </c>
      <c r="AT160" s="41">
        <f>-(AT159/2)*Inflation_WACC_Taxes_Price!$C$29-IF(AND(AT166=0,AT163&gt;0),AT158,AT158*Inflation_WACC_Taxes_Price!$C$29)</f>
        <v>-51724.87525891995</v>
      </c>
      <c r="AU160" s="41">
        <f>-(AU159/2)*Inflation_WACC_Taxes_Price!$C$29-IF(AND(AU166=0,AU163&gt;0),AU158,AU158*Inflation_WACC_Taxes_Price!$C$29)</f>
        <v>-47586.885238206356</v>
      </c>
      <c r="AV160" s="41">
        <f>-(AV159/2)*Inflation_WACC_Taxes_Price!$C$29-IF(AND(AV166=0,AV163&gt;0),AV158,AV158*Inflation_WACC_Taxes_Price!$C$29)</f>
        <v>-43779.934419149853</v>
      </c>
      <c r="AW160" s="41">
        <f>-(AW159/2)*Inflation_WACC_Taxes_Price!$C$29-IF(AND(AW166=0,AW163&gt;0),AW158,AW158*Inflation_WACC_Taxes_Price!$C$29)</f>
        <v>-40277.539665617856</v>
      </c>
      <c r="AX160" s="41">
        <f>-(AX159/2)*Inflation_WACC_Taxes_Price!$C$29-IF(AND(AX166=0,AX163&gt;0),AX158,AX158*Inflation_WACC_Taxes_Price!$C$29)</f>
        <v>-37055.336492368428</v>
      </c>
      <c r="AY160" s="41">
        <f>-(AY159/2)*Inflation_WACC_Taxes_Price!$C$29-IF(AND(AY166=0,AY163&gt;0),AY158,AY158*Inflation_WACC_Taxes_Price!$C$29)</f>
        <v>-34090.909572978955</v>
      </c>
      <c r="AZ160" s="41">
        <f>-(AZ159/2)*Inflation_WACC_Taxes_Price!$C$29-IF(AND(AZ166=0,AZ163&gt;0),AZ158,AZ158*Inflation_WACC_Taxes_Price!$C$29)</f>
        <v>-31363.63680714064</v>
      </c>
      <c r="BA160" s="41">
        <f>-(BA159/2)*Inflation_WACC_Taxes_Price!$C$29-IF(AND(BA166=0,BA163&gt;0),BA158,BA158*Inflation_WACC_Taxes_Price!$C$29)</f>
        <v>-28854.545862569386</v>
      </c>
      <c r="BB160" s="41">
        <f>-(BB159/2)*Inflation_WACC_Taxes_Price!$C$29-IF(AND(BB166=0,BB163&gt;0),BB158,BB158*Inflation_WACC_Taxes_Price!$C$29)</f>
        <v>-331827.2774195479</v>
      </c>
      <c r="BC160" s="41">
        <f>-(BC159/2)*Inflation_WACC_Taxes_Price!$C$29-IF(AND(BC166=0,BC163&gt;0),BC158,BC158*Inflation_WACC_Taxes_Price!$C$29)</f>
        <v>0</v>
      </c>
      <c r="BD160" s="41">
        <f>-(BD159/2)*Inflation_WACC_Taxes_Price!$C$29-IF(AND(BD166=0,BD163&gt;0),BD158,BD158*Inflation_WACC_Taxes_Price!$C$29)</f>
        <v>0</v>
      </c>
      <c r="BE160" s="41">
        <f>-(BE159/2)*Inflation_WACC_Taxes_Price!$C$29-IF(AND(BE166=0,BE163&gt;0),BE158,BE158*Inflation_WACC_Taxes_Price!$C$29)</f>
        <v>0</v>
      </c>
      <c r="BF160" s="41">
        <f>-(BF159/2)*Inflation_WACC_Taxes_Price!$C$29-IF(AND(BF166=0,BF163&gt;0),BF158,BF158*Inflation_WACC_Taxes_Price!$C$29)</f>
        <v>0</v>
      </c>
      <c r="BG160" s="41">
        <f>-(BG159/2)*Inflation_WACC_Taxes_Price!$C$29-IF(AND(BG166=0,BG163&gt;0),BG158,BG158*Inflation_WACC_Taxes_Price!$C$29)</f>
        <v>0</v>
      </c>
      <c r="BH160" s="41">
        <f>-(BH159/2)*Inflation_WACC_Taxes_Price!$C$29-IF(AND(BH166=0,BH163&gt;0),BH158,BH158*Inflation_WACC_Taxes_Price!$C$29)</f>
        <v>0</v>
      </c>
      <c r="BI160" s="41">
        <f>-(BI159/2)*Inflation_WACC_Taxes_Price!$C$29-IF(AND(BI166=0,BI163&gt;0),BI158,BI158*Inflation_WACC_Taxes_Price!$C$29)</f>
        <v>0</v>
      </c>
      <c r="BJ160" s="41">
        <f>-(BJ159/2)*Inflation_WACC_Taxes_Price!$C$29-IF(AND(BJ166=0,BJ163&gt;0),BJ158,BJ158*Inflation_WACC_Taxes_Price!$C$29)</f>
        <v>0</v>
      </c>
      <c r="BK160" s="41">
        <f>-(BK159/2)*Inflation_WACC_Taxes_Price!$C$29-IF(AND(BK166=0,BK163&gt;0),BK158,BK158*Inflation_WACC_Taxes_Price!$C$29)</f>
        <v>0</v>
      </c>
      <c r="BL160" s="41">
        <f>-(BL159/2)*Inflation_WACC_Taxes_Price!$C$29-IF(AND(BL166=0,BL163&gt;0),BL158,BL158*Inflation_WACC_Taxes_Price!$C$29)</f>
        <v>0</v>
      </c>
      <c r="BM160" s="41">
        <f>-(BM159/2)*Inflation_WACC_Taxes_Price!$C$29-IF(AND(BM166=0,BM163&gt;0),BM158,BM158*Inflation_WACC_Taxes_Price!$C$29)</f>
        <v>0</v>
      </c>
      <c r="BN160" s="41">
        <f>-(BN159/2)*Inflation_WACC_Taxes_Price!$C$29-IF(AND(BN166=0,BN163&gt;0),BN158,BN158*Inflation_WACC_Taxes_Price!$C$29)</f>
        <v>0</v>
      </c>
      <c r="BO160" s="41">
        <f>-(BO159/2)*Inflation_WACC_Taxes_Price!$C$29-IF(AND(BO166=0,BO163&gt;0),BO158,BO158*Inflation_WACC_Taxes_Price!$C$29)</f>
        <v>0</v>
      </c>
      <c r="BP160" s="41">
        <f>-(BP159/2)*Inflation_WACC_Taxes_Price!$C$29-IF(AND(BP166=0,BP163&gt;0),BP158,BP158*Inflation_WACC_Taxes_Price!$C$29)</f>
        <v>0</v>
      </c>
      <c r="BQ160" s="41">
        <f>-(BQ159/2)*Inflation_WACC_Taxes_Price!$C$29-IF(AND(BQ166=0,BQ163&gt;0),BQ158,BQ158*Inflation_WACC_Taxes_Price!$C$29)</f>
        <v>0</v>
      </c>
      <c r="BR160" s="41">
        <f>-(BR159/2)*Inflation_WACC_Taxes_Price!$C$29-IF(AND(BR166=0,BR163&gt;0),BR158,BR158*Inflation_WACC_Taxes_Price!$C$29)</f>
        <v>0</v>
      </c>
      <c r="BS160" s="41">
        <f>-(BS159/2)*Inflation_WACC_Taxes_Price!$C$29-IF(AND(BS166=0,BS163&gt;0),BS158,BS158*Inflation_WACC_Taxes_Price!$C$29)</f>
        <v>0</v>
      </c>
      <c r="BT160" s="41">
        <f>-(BT159/2)*Inflation_WACC_Taxes_Price!$C$29-IF(AND(BT166=0,BT163&gt;0),BT158,BT158*Inflation_WACC_Taxes_Price!$C$29)</f>
        <v>0</v>
      </c>
      <c r="BU160" s="41">
        <f>-(BU159/2)*Inflation_WACC_Taxes_Price!$C$29-IF(AND(BU166=0,BU163&gt;0),BU158,BU158*Inflation_WACC_Taxes_Price!$C$29)</f>
        <v>0</v>
      </c>
      <c r="BV160" s="41">
        <f>-(BV159/2)*Inflation_WACC_Taxes_Price!$C$29-IF(AND(BV166=0,BV163&gt;0),BV158,BV158*Inflation_WACC_Taxes_Price!$C$29)</f>
        <v>0</v>
      </c>
      <c r="BW160" s="41">
        <f>-(BW159/2)*Inflation_WACC_Taxes_Price!$C$29-IF(AND(BW166=0,BW163&gt;0),BW158,BW158*Inflation_WACC_Taxes_Price!$C$29)</f>
        <v>0</v>
      </c>
      <c r="BX160" s="41">
        <f>-(BX159/2)*Inflation_WACC_Taxes_Price!$C$29-IF(AND(BX166=0,BX163&gt;0),BX158,BX158*Inflation_WACC_Taxes_Price!$C$29)</f>
        <v>0</v>
      </c>
      <c r="BY160" s="41">
        <f>-(BY159/2)*Inflation_WACC_Taxes_Price!$C$29-IF(AND(BY166=0,BY163&gt;0),BY158,BY158*Inflation_WACC_Taxes_Price!$C$29)</f>
        <v>0</v>
      </c>
      <c r="BZ160" s="41">
        <f>-(BZ159/2)*Inflation_WACC_Taxes_Price!$C$29-IF(AND(BZ166=0,BZ163&gt;0),BZ158,BZ158*Inflation_WACC_Taxes_Price!$C$29)</f>
        <v>0</v>
      </c>
      <c r="CA160" s="41">
        <f>-(CA159/2)*Inflation_WACC_Taxes_Price!$C$29-IF(AND(CA166=0,CA163&gt;0),CA158,CA158*Inflation_WACC_Taxes_Price!$C$29)</f>
        <v>0</v>
      </c>
      <c r="CB160" s="41">
        <f>-(CB159/2)*Inflation_WACC_Taxes_Price!$C$29-IF(AND(CB166=0,CB163&gt;0),CB158,CB158*Inflation_WACC_Taxes_Price!$C$29)</f>
        <v>0</v>
      </c>
      <c r="CC160" s="41">
        <f>-(CC159/2)*Inflation_WACC_Taxes_Price!$C$29-IF(AND(CC166=0,CC163&gt;0),CC158,CC158*Inflation_WACC_Taxes_Price!$C$29)</f>
        <v>0</v>
      </c>
      <c r="CD160" s="41">
        <f>-(CD159/2)*Inflation_WACC_Taxes_Price!$C$29-IF(AND(CD166=0,CD163&gt;0),CD158,CD158*Inflation_WACC_Taxes_Price!$C$29)</f>
        <v>0</v>
      </c>
      <c r="CE160" s="41">
        <f>-(CE159/2)*Inflation_WACC_Taxes_Price!$C$29-IF(AND(CE166=0,CE163&gt;0),CE158,CE158*Inflation_WACC_Taxes_Price!$C$29)</f>
        <v>0</v>
      </c>
      <c r="CF160" s="41">
        <f>-(CF159/2)*Inflation_WACC_Taxes_Price!$C$29-IF(AND(CF166=0,CF163&gt;0),CF158,CF158*Inflation_WACC_Taxes_Price!$C$29)</f>
        <v>0</v>
      </c>
      <c r="CG160" s="41">
        <f>-(CG159/2)*Inflation_WACC_Taxes_Price!$C$29-IF(AND(CG166=0,CG163&gt;0),CG158,CG158*Inflation_WACC_Taxes_Price!$C$29)</f>
        <v>0</v>
      </c>
      <c r="CH160" s="41">
        <f>-(CH159/2)*Inflation_WACC_Taxes_Price!$C$29-IF(AND(CH166=0,CH163&gt;0),CH158,CH158*Inflation_WACC_Taxes_Price!$C$29)</f>
        <v>0</v>
      </c>
      <c r="CI160" s="41">
        <f>-(CI159/2)*Inflation_WACC_Taxes_Price!$C$29-IF(AND(CI166=0,CI163&gt;0),CI158,CI158*Inflation_WACC_Taxes_Price!$C$29)</f>
        <v>0</v>
      </c>
      <c r="CJ160" s="41">
        <f>-(CJ159/2)*Inflation_WACC_Taxes_Price!$C$29-IF(AND(CJ166=0,CJ163&gt;0),CJ158,CJ158*Inflation_WACC_Taxes_Price!$C$29)</f>
        <v>0</v>
      </c>
      <c r="CK160" s="41">
        <f>-(CK159/2)*Inflation_WACC_Taxes_Price!$C$29-IF(AND(CK166=0,CK163&gt;0),CK158,CK158*Inflation_WACC_Taxes_Price!$C$29)</f>
        <v>0</v>
      </c>
      <c r="CL160" s="41">
        <f>-(CL159/2)*Inflation_WACC_Taxes_Price!$C$29-IF(AND(CL166=0,CL163&gt;0),CL158,CL158*Inflation_WACC_Taxes_Price!$C$29)</f>
        <v>0</v>
      </c>
      <c r="CM160" s="41">
        <f>-(CM159/2)*Inflation_WACC_Taxes_Price!$C$29-IF(AND(CM166=0,CM163&gt;0),CM158,CM158*Inflation_WACC_Taxes_Price!$C$29)</f>
        <v>0</v>
      </c>
      <c r="CN160" s="41">
        <f>-(CN159/2)*Inflation_WACC_Taxes_Price!$C$29-IF(AND(CN166=0,CN163&gt;0),CN158,CN158*Inflation_WACC_Taxes_Price!$C$29)</f>
        <v>0</v>
      </c>
      <c r="CO160" s="41">
        <f>-(CO159/2)*Inflation_WACC_Taxes_Price!$C$29-IF(AND(CO166=0,CO163&gt;0),CO158,CO158*Inflation_WACC_Taxes_Price!$C$29)</f>
        <v>0</v>
      </c>
      <c r="CP160" s="41">
        <f>-(CP159/2)*Inflation_WACC_Taxes_Price!$C$29-IF(AND(CP166=0,CP163&gt;0),CP158,CP158*Inflation_WACC_Taxes_Price!$C$29)</f>
        <v>0</v>
      </c>
      <c r="CQ160" s="41">
        <f>-(CQ159/2)*Inflation_WACC_Taxes_Price!$C$29-IF(AND(CQ166=0,CQ163&gt;0),CQ158,CQ158*Inflation_WACC_Taxes_Price!$C$29)</f>
        <v>0</v>
      </c>
      <c r="CR160" s="41">
        <f>-(CR159/2)*Inflation_WACC_Taxes_Price!$C$29-IF(AND(CR166=0,CR163&gt;0),CR158,CR158*Inflation_WACC_Taxes_Price!$C$29)</f>
        <v>0</v>
      </c>
      <c r="CS160" s="41">
        <f>-(CS159/2)*Inflation_WACC_Taxes_Price!$C$29-IF(AND(CS166=0,CS163&gt;0),CS158,CS158*Inflation_WACC_Taxes_Price!$C$29)</f>
        <v>0</v>
      </c>
      <c r="CT160" s="41">
        <f>-(CT159/2)*Inflation_WACC_Taxes_Price!$C$29-IF(AND(CT166=0,CT163&gt;0),CT158,CT158*Inflation_WACC_Taxes_Price!$C$29)</f>
        <v>0</v>
      </c>
      <c r="CU160" s="41">
        <f>-(CU159/2)*Inflation_WACC_Taxes_Price!$C$29-IF(AND(CU166=0,CU163&gt;0),CU158,CU158*Inflation_WACC_Taxes_Price!$C$29)</f>
        <v>0</v>
      </c>
      <c r="CV160" s="41">
        <f>-(CV159/2)*Inflation_WACC_Taxes_Price!$C$29-IF(AND(CV166=0,CV163&gt;0),CV158,CV158*Inflation_WACC_Taxes_Price!$C$29)</f>
        <v>0</v>
      </c>
      <c r="CW160" s="41">
        <f>-(CW159/2)*Inflation_WACC_Taxes_Price!$C$29-IF(AND(CW166=0,CW163&gt;0),CW158,CW158*Inflation_WACC_Taxes_Price!$C$29)</f>
        <v>0</v>
      </c>
      <c r="CX160" s="41">
        <f>-(CX159/2)*Inflation_WACC_Taxes_Price!$C$29-IF(AND(CX166=0,CX163&gt;0),CX158,CX158*Inflation_WACC_Taxes_Price!$C$29)</f>
        <v>0</v>
      </c>
      <c r="CY160" s="41">
        <f>-(CY159/2)*Inflation_WACC_Taxes_Price!$C$29-IF(AND(CY166=0,CY163&gt;0),CY158,CY158*Inflation_WACC_Taxes_Price!$C$29)</f>
        <v>0</v>
      </c>
      <c r="CZ160" s="41">
        <f>-(CZ159/2)*Inflation_WACC_Taxes_Price!$C$29-IF(AND(CZ166=0,CZ163&gt;0),CZ158,CZ158*Inflation_WACC_Taxes_Price!$C$29)</f>
        <v>0</v>
      </c>
      <c r="DA160" s="41">
        <f>-(DA159/2)*Inflation_WACC_Taxes_Price!$C$29-IF(AND(DA166=0,DA163&gt;0),DA158,DA158*Inflation_WACC_Taxes_Price!$C$29)</f>
        <v>0</v>
      </c>
      <c r="DB160" s="41">
        <f>-(DB159/2)*Inflation_WACC_Taxes_Price!$C$29-IF(AND(DB166=0,DB163&gt;0),DB158,DB158*Inflation_WACC_Taxes_Price!$C$29)</f>
        <v>0</v>
      </c>
      <c r="DC160" s="41">
        <f>-(DC159/2)*Inflation_WACC_Taxes_Price!$C$29-IF(AND(DC166=0,DC163&gt;0),DC158,DC158*Inflation_WACC_Taxes_Price!$C$29)</f>
        <v>0</v>
      </c>
    </row>
    <row r="161" spans="2:107" x14ac:dyDescent="0.35">
      <c r="B161" s="40" t="s">
        <v>104</v>
      </c>
      <c r="H161" s="41">
        <f>H158+H159+H160</f>
        <v>0</v>
      </c>
      <c r="I161" s="41">
        <f>I158+I159+I160</f>
        <v>13009112.834318116</v>
      </c>
      <c r="J161" s="41">
        <f t="shared" ref="J161:BU161" si="2078">J158+J159+J160</f>
        <v>11968383.807572667</v>
      </c>
      <c r="K161" s="41">
        <f t="shared" si="2078"/>
        <v>11010913.102966852</v>
      </c>
      <c r="L161" s="41">
        <f t="shared" si="2078"/>
        <v>10130040.054729505</v>
      </c>
      <c r="M161" s="41">
        <f t="shared" si="2078"/>
        <v>9319636.8503511436</v>
      </c>
      <c r="N161" s="41">
        <f t="shared" si="2078"/>
        <v>8574065.9023230523</v>
      </c>
      <c r="O161" s="41">
        <f t="shared" si="2078"/>
        <v>7888140.6301372079</v>
      </c>
      <c r="P161" s="41">
        <f t="shared" si="2078"/>
        <v>7257089.3797262311</v>
      </c>
      <c r="Q161" s="41">
        <f t="shared" si="2078"/>
        <v>6676522.2293481324</v>
      </c>
      <c r="R161" s="41">
        <f t="shared" si="2078"/>
        <v>6142400.4510002816</v>
      </c>
      <c r="S161" s="41">
        <f t="shared" si="2078"/>
        <v>5651008.4149202593</v>
      </c>
      <c r="T161" s="41">
        <f t="shared" si="2078"/>
        <v>5198927.7417266387</v>
      </c>
      <c r="U161" s="41">
        <f t="shared" si="2078"/>
        <v>4783013.5223885076</v>
      </c>
      <c r="V161" s="41">
        <f t="shared" si="2078"/>
        <v>4400372.4405974271</v>
      </c>
      <c r="W161" s="41">
        <f t="shared" si="2078"/>
        <v>4048342.6453496329</v>
      </c>
      <c r="X161" s="41">
        <f t="shared" si="2078"/>
        <v>3724475.2337216623</v>
      </c>
      <c r="Y161" s="41">
        <f t="shared" si="2078"/>
        <v>3426517.2150239293</v>
      </c>
      <c r="Z161" s="41">
        <f t="shared" si="2078"/>
        <v>3152395.8378220149</v>
      </c>
      <c r="AA161" s="41">
        <f t="shared" si="2078"/>
        <v>2900204.1707962537</v>
      </c>
      <c r="AB161" s="41">
        <f t="shared" si="2078"/>
        <v>2668187.8371325536</v>
      </c>
      <c r="AC161" s="41">
        <f t="shared" si="2078"/>
        <v>2454732.8101619491</v>
      </c>
      <c r="AD161" s="41">
        <f t="shared" si="2078"/>
        <v>2258354.1853489932</v>
      </c>
      <c r="AE161" s="41">
        <f t="shared" si="2078"/>
        <v>2077685.8505210737</v>
      </c>
      <c r="AF161" s="41">
        <f t="shared" si="2078"/>
        <v>1911470.9824793879</v>
      </c>
      <c r="AG161" s="41">
        <f t="shared" si="2078"/>
        <v>1758553.3038810368</v>
      </c>
      <c r="AH161" s="41">
        <f t="shared" si="2078"/>
        <v>1617869.0395705539</v>
      </c>
      <c r="AI161" s="41">
        <f t="shared" si="2078"/>
        <v>1488439.5164049095</v>
      </c>
      <c r="AJ161" s="41">
        <f t="shared" si="2078"/>
        <v>1369364.3550925169</v>
      </c>
      <c r="AK161" s="41">
        <f t="shared" si="2078"/>
        <v>1259815.2066851156</v>
      </c>
      <c r="AL161" s="41">
        <f t="shared" si="2078"/>
        <v>1159029.9901503064</v>
      </c>
      <c r="AM161" s="41">
        <f t="shared" si="2078"/>
        <v>1066307.590938282</v>
      </c>
      <c r="AN161" s="41">
        <f t="shared" si="2078"/>
        <v>981002.98366321938</v>
      </c>
      <c r="AO161" s="41">
        <f t="shared" si="2078"/>
        <v>902522.74497016182</v>
      </c>
      <c r="AP161" s="41">
        <f t="shared" si="2078"/>
        <v>830320.92537254887</v>
      </c>
      <c r="AQ161" s="41">
        <f t="shared" si="2078"/>
        <v>763895.25134274492</v>
      </c>
      <c r="AR161" s="41">
        <f t="shared" si="2078"/>
        <v>702783.63123532536</v>
      </c>
      <c r="AS161" s="41">
        <f t="shared" si="2078"/>
        <v>646560.94073649938</v>
      </c>
      <c r="AT161" s="41">
        <f t="shared" si="2078"/>
        <v>594836.06547757948</v>
      </c>
      <c r="AU161" s="41">
        <f t="shared" si="2078"/>
        <v>547249.18023937312</v>
      </c>
      <c r="AV161" s="41">
        <f t="shared" si="2078"/>
        <v>503469.24582022324</v>
      </c>
      <c r="AW161" s="41">
        <f t="shared" si="2078"/>
        <v>463191.70615460537</v>
      </c>
      <c r="AX161" s="41">
        <f t="shared" si="2078"/>
        <v>426136.36966223695</v>
      </c>
      <c r="AY161" s="41">
        <f t="shared" si="2078"/>
        <v>392045.46008925798</v>
      </c>
      <c r="AZ161" s="41">
        <f t="shared" si="2078"/>
        <v>360681.82328211732</v>
      </c>
      <c r="BA161" s="41">
        <f t="shared" si="2078"/>
        <v>331827.2774195479</v>
      </c>
      <c r="BB161" s="41">
        <f t="shared" si="2078"/>
        <v>0</v>
      </c>
      <c r="BC161" s="41">
        <f t="shared" si="2078"/>
        <v>0</v>
      </c>
      <c r="BD161" s="41">
        <f t="shared" si="2078"/>
        <v>0</v>
      </c>
      <c r="BE161" s="41">
        <f t="shared" si="2078"/>
        <v>0</v>
      </c>
      <c r="BF161" s="41">
        <f t="shared" si="2078"/>
        <v>0</v>
      </c>
      <c r="BG161" s="41">
        <f t="shared" si="2078"/>
        <v>0</v>
      </c>
      <c r="BH161" s="41">
        <f t="shared" si="2078"/>
        <v>0</v>
      </c>
      <c r="BI161" s="41">
        <f t="shared" si="2078"/>
        <v>0</v>
      </c>
      <c r="BJ161" s="41">
        <f t="shared" si="2078"/>
        <v>0</v>
      </c>
      <c r="BK161" s="41">
        <f t="shared" si="2078"/>
        <v>0</v>
      </c>
      <c r="BL161" s="41">
        <f t="shared" si="2078"/>
        <v>0</v>
      </c>
      <c r="BM161" s="41">
        <f t="shared" si="2078"/>
        <v>0</v>
      </c>
      <c r="BN161" s="41">
        <f t="shared" si="2078"/>
        <v>0</v>
      </c>
      <c r="BO161" s="41">
        <f t="shared" si="2078"/>
        <v>0</v>
      </c>
      <c r="BP161" s="41">
        <f t="shared" si="2078"/>
        <v>0</v>
      </c>
      <c r="BQ161" s="41">
        <f t="shared" si="2078"/>
        <v>0</v>
      </c>
      <c r="BR161" s="41">
        <f t="shared" si="2078"/>
        <v>0</v>
      </c>
      <c r="BS161" s="41">
        <f t="shared" si="2078"/>
        <v>0</v>
      </c>
      <c r="BT161" s="41">
        <f t="shared" si="2078"/>
        <v>0</v>
      </c>
      <c r="BU161" s="41">
        <f t="shared" si="2078"/>
        <v>0</v>
      </c>
      <c r="BV161" s="41">
        <f t="shared" ref="BV161:DC161" si="2079">BV158+BV159+BV160</f>
        <v>0</v>
      </c>
      <c r="BW161" s="41">
        <f t="shared" si="2079"/>
        <v>0</v>
      </c>
      <c r="BX161" s="41">
        <f t="shared" si="2079"/>
        <v>0</v>
      </c>
      <c r="BY161" s="41">
        <f t="shared" si="2079"/>
        <v>0</v>
      </c>
      <c r="BZ161" s="41">
        <f t="shared" si="2079"/>
        <v>0</v>
      </c>
      <c r="CA161" s="41">
        <f t="shared" si="2079"/>
        <v>0</v>
      </c>
      <c r="CB161" s="41">
        <f t="shared" si="2079"/>
        <v>0</v>
      </c>
      <c r="CC161" s="41">
        <f t="shared" si="2079"/>
        <v>0</v>
      </c>
      <c r="CD161" s="41">
        <f t="shared" si="2079"/>
        <v>0</v>
      </c>
      <c r="CE161" s="41">
        <f t="shared" si="2079"/>
        <v>0</v>
      </c>
      <c r="CF161" s="41">
        <f t="shared" si="2079"/>
        <v>0</v>
      </c>
      <c r="CG161" s="41">
        <f t="shared" si="2079"/>
        <v>0</v>
      </c>
      <c r="CH161" s="41">
        <f t="shared" si="2079"/>
        <v>0</v>
      </c>
      <c r="CI161" s="41">
        <f t="shared" si="2079"/>
        <v>0</v>
      </c>
      <c r="CJ161" s="41">
        <f t="shared" si="2079"/>
        <v>0</v>
      </c>
      <c r="CK161" s="41">
        <f t="shared" si="2079"/>
        <v>0</v>
      </c>
      <c r="CL161" s="41">
        <f t="shared" si="2079"/>
        <v>0</v>
      </c>
      <c r="CM161" s="41">
        <f t="shared" si="2079"/>
        <v>0</v>
      </c>
      <c r="CN161" s="41">
        <f t="shared" si="2079"/>
        <v>0</v>
      </c>
      <c r="CO161" s="41">
        <f t="shared" si="2079"/>
        <v>0</v>
      </c>
      <c r="CP161" s="41">
        <f t="shared" si="2079"/>
        <v>0</v>
      </c>
      <c r="CQ161" s="41">
        <f t="shared" si="2079"/>
        <v>0</v>
      </c>
      <c r="CR161" s="41">
        <f t="shared" si="2079"/>
        <v>0</v>
      </c>
      <c r="CS161" s="41">
        <f t="shared" si="2079"/>
        <v>0</v>
      </c>
      <c r="CT161" s="41">
        <f t="shared" si="2079"/>
        <v>0</v>
      </c>
      <c r="CU161" s="41">
        <f t="shared" si="2079"/>
        <v>0</v>
      </c>
      <c r="CV161" s="41">
        <f t="shared" si="2079"/>
        <v>0</v>
      </c>
      <c r="CW161" s="41">
        <f t="shared" si="2079"/>
        <v>0</v>
      </c>
      <c r="CX161" s="41">
        <f t="shared" si="2079"/>
        <v>0</v>
      </c>
      <c r="CY161" s="41">
        <f t="shared" si="2079"/>
        <v>0</v>
      </c>
      <c r="CZ161" s="41">
        <f t="shared" si="2079"/>
        <v>0</v>
      </c>
      <c r="DA161" s="41">
        <f t="shared" si="2079"/>
        <v>0</v>
      </c>
      <c r="DB161" s="41">
        <f t="shared" si="2079"/>
        <v>0</v>
      </c>
      <c r="DC161" s="41">
        <f t="shared" si="2079"/>
        <v>0</v>
      </c>
    </row>
    <row r="162" spans="2:107" x14ac:dyDescent="0.35">
      <c r="B162" s="40"/>
    </row>
    <row r="163" spans="2:107" x14ac:dyDescent="0.35">
      <c r="B163" s="40" t="s">
        <v>106</v>
      </c>
      <c r="H163" s="41">
        <f>C166</f>
        <v>0</v>
      </c>
      <c r="I163" s="41">
        <f>H166</f>
        <v>0</v>
      </c>
      <c r="J163" s="41">
        <f t="shared" ref="J163" si="2080">I166</f>
        <v>13983225.147998942</v>
      </c>
      <c r="K163" s="41">
        <f t="shared" ref="K163" si="2081">J166</f>
        <v>13668995.369392224</v>
      </c>
      <c r="L163" s="41">
        <f t="shared" ref="L163" si="2082">K166</f>
        <v>13354765.590785505</v>
      </c>
      <c r="M163" s="41">
        <f t="shared" ref="M163" si="2083">L166</f>
        <v>13040535.812178787</v>
      </c>
      <c r="N163" s="41">
        <f t="shared" ref="N163" si="2084">M166</f>
        <v>12726306.033572068</v>
      </c>
      <c r="O163" s="41">
        <f t="shared" ref="O163" si="2085">N166</f>
        <v>12412076.25496535</v>
      </c>
      <c r="P163" s="41">
        <f t="shared" ref="P163" si="2086">O166</f>
        <v>12097846.476358632</v>
      </c>
      <c r="Q163" s="41">
        <f t="shared" ref="Q163" si="2087">P166</f>
        <v>11783616.697751913</v>
      </c>
      <c r="R163" s="41">
        <f t="shared" ref="R163" si="2088">Q166</f>
        <v>11469386.919145195</v>
      </c>
      <c r="S163" s="41">
        <f t="shared" ref="S163" si="2089">R166</f>
        <v>11155157.140538476</v>
      </c>
      <c r="T163" s="41">
        <f t="shared" ref="T163" si="2090">S166</f>
        <v>10840927.361931758</v>
      </c>
      <c r="U163" s="41">
        <f t="shared" ref="U163" si="2091">T166</f>
        <v>10526697.58332504</v>
      </c>
      <c r="V163" s="41">
        <f t="shared" ref="V163" si="2092">U166</f>
        <v>10212467.804718321</v>
      </c>
      <c r="W163" s="41">
        <f t="shared" ref="W163" si="2093">V166</f>
        <v>9898238.0261116028</v>
      </c>
      <c r="X163" s="41">
        <f t="shared" ref="X163" si="2094">W166</f>
        <v>9584008.2475048844</v>
      </c>
      <c r="Y163" s="41">
        <f t="shared" ref="Y163" si="2095">X166</f>
        <v>9269778.468898166</v>
      </c>
      <c r="Z163" s="41">
        <f t="shared" ref="Z163" si="2096">Y166</f>
        <v>8955548.6902914476</v>
      </c>
      <c r="AA163" s="41">
        <f t="shared" ref="AA163" si="2097">Z166</f>
        <v>8641318.9116847292</v>
      </c>
      <c r="AB163" s="41">
        <f t="shared" ref="AB163" si="2098">AA166</f>
        <v>8327089.1330780117</v>
      </c>
      <c r="AC163" s="41">
        <f t="shared" ref="AC163" si="2099">AB166</f>
        <v>8012859.3544712942</v>
      </c>
      <c r="AD163" s="41">
        <f t="shared" ref="AD163" si="2100">AC166</f>
        <v>7698629.5758645767</v>
      </c>
      <c r="AE163" s="41">
        <f t="shared" ref="AE163" si="2101">AD166</f>
        <v>7384399.7972578593</v>
      </c>
      <c r="AF163" s="41">
        <f t="shared" ref="AF163" si="2102">AE166</f>
        <v>7070170.0186511418</v>
      </c>
      <c r="AG163" s="41">
        <f t="shared" ref="AG163" si="2103">AF166</f>
        <v>6755940.2400444243</v>
      </c>
      <c r="AH163" s="41">
        <f t="shared" ref="AH163" si="2104">AG166</f>
        <v>6441710.4614377068</v>
      </c>
      <c r="AI163" s="41">
        <f t="shared" ref="AI163" si="2105">AH166</f>
        <v>6127480.6828309894</v>
      </c>
      <c r="AJ163" s="41">
        <f t="shared" ref="AJ163" si="2106">AI166</f>
        <v>5813250.9042242719</v>
      </c>
      <c r="AK163" s="41">
        <f t="shared" ref="AK163" si="2107">AJ166</f>
        <v>5499021.1256175544</v>
      </c>
      <c r="AL163" s="41">
        <f t="shared" ref="AL163" si="2108">AK166</f>
        <v>5184791.3470108369</v>
      </c>
      <c r="AM163" s="41">
        <f t="shared" ref="AM163" si="2109">AL166</f>
        <v>4870561.5684041195</v>
      </c>
      <c r="AN163" s="41">
        <f t="shared" ref="AN163" si="2110">AM166</f>
        <v>4556331.789797402</v>
      </c>
      <c r="AO163" s="41">
        <f t="shared" ref="AO163" si="2111">AN166</f>
        <v>4242102.0111906845</v>
      </c>
      <c r="AP163" s="41">
        <f t="shared" ref="AP163" si="2112">AO166</f>
        <v>3927872.2325839666</v>
      </c>
      <c r="AQ163" s="41">
        <f t="shared" ref="AQ163" si="2113">AP166</f>
        <v>3613642.4539772486</v>
      </c>
      <c r="AR163" s="41">
        <f t="shared" ref="AR163" si="2114">AQ166</f>
        <v>3299412.6753705307</v>
      </c>
      <c r="AS163" s="41">
        <f t="shared" ref="AS163" si="2115">AR166</f>
        <v>2985182.8967638128</v>
      </c>
      <c r="AT163" s="41">
        <f t="shared" ref="AT163" si="2116">AS166</f>
        <v>2670953.1181570948</v>
      </c>
      <c r="AU163" s="41">
        <f t="shared" ref="AU163" si="2117">AT166</f>
        <v>2356723.3395503769</v>
      </c>
      <c r="AV163" s="41">
        <f t="shared" ref="AV163" si="2118">AU166</f>
        <v>2042493.5609436589</v>
      </c>
      <c r="AW163" s="41">
        <f t="shared" ref="AW163" si="2119">AV166</f>
        <v>1728263.782336941</v>
      </c>
      <c r="AX163" s="41">
        <f t="shared" ref="AX163" si="2120">AW166</f>
        <v>1414034.003730223</v>
      </c>
      <c r="AY163" s="41">
        <f t="shared" ref="AY163" si="2121">AX166</f>
        <v>1099804.2251235051</v>
      </c>
      <c r="AZ163" s="41">
        <f t="shared" ref="AZ163" si="2122">AY166</f>
        <v>785574.44651678728</v>
      </c>
      <c r="BA163" s="41">
        <f t="shared" ref="BA163" si="2123">AZ166</f>
        <v>471344.66791006946</v>
      </c>
      <c r="BB163" s="41">
        <f t="shared" ref="BB163" si="2124">BA166</f>
        <v>157114.88930335164</v>
      </c>
      <c r="BC163" s="41">
        <f t="shared" ref="BC163" si="2125">BB166</f>
        <v>0</v>
      </c>
      <c r="BD163" s="41">
        <f t="shared" ref="BD163" si="2126">BC166</f>
        <v>0</v>
      </c>
      <c r="BE163" s="41">
        <f t="shared" ref="BE163" si="2127">BD166</f>
        <v>0</v>
      </c>
      <c r="BF163" s="41">
        <f t="shared" ref="BF163" si="2128">BE166</f>
        <v>0</v>
      </c>
      <c r="BG163" s="41">
        <f t="shared" ref="BG163" si="2129">BF166</f>
        <v>0</v>
      </c>
      <c r="BH163" s="41">
        <f t="shared" ref="BH163" si="2130">BG166</f>
        <v>0</v>
      </c>
      <c r="BI163" s="41">
        <f t="shared" ref="BI163" si="2131">BH166</f>
        <v>0</v>
      </c>
      <c r="BJ163" s="41">
        <f t="shared" ref="BJ163" si="2132">BI166</f>
        <v>0</v>
      </c>
      <c r="BK163" s="41">
        <f t="shared" ref="BK163" si="2133">BJ166</f>
        <v>0</v>
      </c>
      <c r="BL163" s="41">
        <f t="shared" ref="BL163" si="2134">BK166</f>
        <v>0</v>
      </c>
      <c r="BM163" s="41">
        <f t="shared" ref="BM163" si="2135">BL166</f>
        <v>0</v>
      </c>
      <c r="BN163" s="41">
        <f t="shared" ref="BN163" si="2136">BM166</f>
        <v>0</v>
      </c>
      <c r="BO163" s="41">
        <f t="shared" ref="BO163" si="2137">BN166</f>
        <v>0</v>
      </c>
      <c r="BP163" s="41">
        <f t="shared" ref="BP163" si="2138">BO166</f>
        <v>0</v>
      </c>
      <c r="BQ163" s="41">
        <f t="shared" ref="BQ163" si="2139">BP166</f>
        <v>0</v>
      </c>
      <c r="BR163" s="41">
        <f t="shared" ref="BR163" si="2140">BQ166</f>
        <v>0</v>
      </c>
      <c r="BS163" s="41">
        <f t="shared" ref="BS163" si="2141">BR166</f>
        <v>0</v>
      </c>
      <c r="BT163" s="41">
        <f t="shared" ref="BT163" si="2142">BS166</f>
        <v>0</v>
      </c>
      <c r="BU163" s="41">
        <f t="shared" ref="BU163" si="2143">BT166</f>
        <v>0</v>
      </c>
      <c r="BV163" s="41">
        <f t="shared" ref="BV163" si="2144">BU166</f>
        <v>0</v>
      </c>
      <c r="BW163" s="41">
        <f t="shared" ref="BW163" si="2145">BV166</f>
        <v>0</v>
      </c>
      <c r="BX163" s="41">
        <f t="shared" ref="BX163" si="2146">BW166</f>
        <v>0</v>
      </c>
      <c r="BY163" s="41">
        <f t="shared" ref="BY163" si="2147">BX166</f>
        <v>0</v>
      </c>
      <c r="BZ163" s="41">
        <f t="shared" ref="BZ163" si="2148">BY166</f>
        <v>0</v>
      </c>
      <c r="CA163" s="41">
        <f t="shared" ref="CA163" si="2149">BZ166</f>
        <v>0</v>
      </c>
      <c r="CB163" s="41">
        <f t="shared" ref="CB163" si="2150">CA166</f>
        <v>0</v>
      </c>
      <c r="CC163" s="41">
        <f t="shared" ref="CC163" si="2151">CB166</f>
        <v>0</v>
      </c>
      <c r="CD163" s="41">
        <f t="shared" ref="CD163" si="2152">CC166</f>
        <v>0</v>
      </c>
      <c r="CE163" s="41">
        <f t="shared" ref="CE163" si="2153">CD166</f>
        <v>0</v>
      </c>
      <c r="CF163" s="41">
        <f t="shared" ref="CF163" si="2154">CE166</f>
        <v>0</v>
      </c>
      <c r="CG163" s="41">
        <f t="shared" ref="CG163" si="2155">CF166</f>
        <v>0</v>
      </c>
      <c r="CH163" s="41">
        <f t="shared" ref="CH163" si="2156">CG166</f>
        <v>0</v>
      </c>
      <c r="CI163" s="41">
        <f t="shared" ref="CI163" si="2157">CH166</f>
        <v>0</v>
      </c>
      <c r="CJ163" s="41">
        <f t="shared" ref="CJ163" si="2158">CI166</f>
        <v>0</v>
      </c>
      <c r="CK163" s="41">
        <f t="shared" ref="CK163" si="2159">CJ166</f>
        <v>0</v>
      </c>
      <c r="CL163" s="41">
        <f t="shared" ref="CL163" si="2160">CK166</f>
        <v>0</v>
      </c>
      <c r="CM163" s="41">
        <f t="shared" ref="CM163" si="2161">CL166</f>
        <v>0</v>
      </c>
      <c r="CN163" s="41">
        <f t="shared" ref="CN163" si="2162">CM166</f>
        <v>0</v>
      </c>
      <c r="CO163" s="41">
        <f t="shared" ref="CO163" si="2163">CN166</f>
        <v>0</v>
      </c>
      <c r="CP163" s="41">
        <f t="shared" ref="CP163" si="2164">CO166</f>
        <v>0</v>
      </c>
      <c r="CQ163" s="41">
        <f t="shared" ref="CQ163" si="2165">CP166</f>
        <v>0</v>
      </c>
      <c r="CR163" s="41">
        <f t="shared" ref="CR163" si="2166">CQ166</f>
        <v>0</v>
      </c>
      <c r="CS163" s="41">
        <f t="shared" ref="CS163" si="2167">CR166</f>
        <v>0</v>
      </c>
      <c r="CT163" s="41">
        <f t="shared" ref="CT163" si="2168">CS166</f>
        <v>0</v>
      </c>
      <c r="CU163" s="41">
        <f t="shared" ref="CU163" si="2169">CT166</f>
        <v>0</v>
      </c>
      <c r="CV163" s="41">
        <f t="shared" ref="CV163" si="2170">CU166</f>
        <v>0</v>
      </c>
      <c r="CW163" s="41">
        <f t="shared" ref="CW163" si="2171">CV166</f>
        <v>0</v>
      </c>
      <c r="CX163" s="41">
        <f t="shared" ref="CX163" si="2172">CW166</f>
        <v>0</v>
      </c>
      <c r="CY163" s="41">
        <f t="shared" ref="CY163" si="2173">CX166</f>
        <v>0</v>
      </c>
      <c r="CZ163" s="41">
        <f t="shared" ref="CZ163" si="2174">CY166</f>
        <v>0</v>
      </c>
      <c r="DA163" s="41">
        <f t="shared" ref="DA163" si="2175">CZ166</f>
        <v>0</v>
      </c>
      <c r="DB163" s="41">
        <f t="shared" ref="DB163" si="2176">DA166</f>
        <v>0</v>
      </c>
      <c r="DC163" s="41">
        <f t="shared" ref="DC163" si="2177">DB166</f>
        <v>0</v>
      </c>
    </row>
    <row r="164" spans="2:107" x14ac:dyDescent="0.35">
      <c r="B164" s="40" t="s">
        <v>111</v>
      </c>
      <c r="H164" s="41">
        <f t="shared" ref="H164:BS164" si="2178">H$151</f>
        <v>0</v>
      </c>
      <c r="I164" s="41">
        <f t="shared" si="2178"/>
        <v>14140340.0373023</v>
      </c>
      <c r="J164" s="41">
        <f t="shared" si="2178"/>
        <v>0</v>
      </c>
      <c r="K164" s="41">
        <f t="shared" si="2178"/>
        <v>0</v>
      </c>
      <c r="L164" s="41">
        <f t="shared" si="2178"/>
        <v>0</v>
      </c>
      <c r="M164" s="41">
        <f t="shared" si="2178"/>
        <v>0</v>
      </c>
      <c r="N164" s="41">
        <f t="shared" si="2178"/>
        <v>0</v>
      </c>
      <c r="O164" s="41">
        <f t="shared" si="2178"/>
        <v>0</v>
      </c>
      <c r="P164" s="41">
        <f t="shared" si="2178"/>
        <v>0</v>
      </c>
      <c r="Q164" s="41">
        <f t="shared" si="2178"/>
        <v>0</v>
      </c>
      <c r="R164" s="41">
        <f t="shared" si="2178"/>
        <v>0</v>
      </c>
      <c r="S164" s="41">
        <f t="shared" si="2178"/>
        <v>0</v>
      </c>
      <c r="T164" s="41">
        <f t="shared" si="2178"/>
        <v>0</v>
      </c>
      <c r="U164" s="41">
        <f t="shared" si="2178"/>
        <v>0</v>
      </c>
      <c r="V164" s="41">
        <f t="shared" si="2178"/>
        <v>0</v>
      </c>
      <c r="W164" s="41">
        <f t="shared" si="2178"/>
        <v>0</v>
      </c>
      <c r="X164" s="41">
        <f t="shared" si="2178"/>
        <v>0</v>
      </c>
      <c r="Y164" s="41">
        <f t="shared" si="2178"/>
        <v>0</v>
      </c>
      <c r="Z164" s="41">
        <f t="shared" si="2178"/>
        <v>0</v>
      </c>
      <c r="AA164" s="41">
        <f t="shared" si="2178"/>
        <v>0</v>
      </c>
      <c r="AB164" s="41">
        <f t="shared" si="2178"/>
        <v>0</v>
      </c>
      <c r="AC164" s="41">
        <f t="shared" si="2178"/>
        <v>0</v>
      </c>
      <c r="AD164" s="41">
        <f t="shared" si="2178"/>
        <v>0</v>
      </c>
      <c r="AE164" s="41">
        <f t="shared" si="2178"/>
        <v>0</v>
      </c>
      <c r="AF164" s="41">
        <f t="shared" si="2178"/>
        <v>0</v>
      </c>
      <c r="AG164" s="41">
        <f t="shared" si="2178"/>
        <v>0</v>
      </c>
      <c r="AH164" s="41">
        <f t="shared" si="2178"/>
        <v>0</v>
      </c>
      <c r="AI164" s="41">
        <f t="shared" si="2178"/>
        <v>0</v>
      </c>
      <c r="AJ164" s="41">
        <f t="shared" si="2178"/>
        <v>0</v>
      </c>
      <c r="AK164" s="41">
        <f t="shared" si="2178"/>
        <v>0</v>
      </c>
      <c r="AL164" s="41">
        <f t="shared" si="2178"/>
        <v>0</v>
      </c>
      <c r="AM164" s="41">
        <f t="shared" si="2178"/>
        <v>0</v>
      </c>
      <c r="AN164" s="41">
        <f t="shared" si="2178"/>
        <v>0</v>
      </c>
      <c r="AO164" s="41">
        <f t="shared" si="2178"/>
        <v>0</v>
      </c>
      <c r="AP164" s="41">
        <f t="shared" si="2178"/>
        <v>0</v>
      </c>
      <c r="AQ164" s="41">
        <f t="shared" si="2178"/>
        <v>0</v>
      </c>
      <c r="AR164" s="41">
        <f t="shared" si="2178"/>
        <v>0</v>
      </c>
      <c r="AS164" s="41">
        <f t="shared" si="2178"/>
        <v>0</v>
      </c>
      <c r="AT164" s="41">
        <f t="shared" si="2178"/>
        <v>0</v>
      </c>
      <c r="AU164" s="41">
        <f t="shared" si="2178"/>
        <v>0</v>
      </c>
      <c r="AV164" s="41">
        <f t="shared" si="2178"/>
        <v>0</v>
      </c>
      <c r="AW164" s="41">
        <f t="shared" si="2178"/>
        <v>0</v>
      </c>
      <c r="AX164" s="41">
        <f t="shared" si="2178"/>
        <v>0</v>
      </c>
      <c r="AY164" s="41">
        <f t="shared" si="2178"/>
        <v>0</v>
      </c>
      <c r="AZ164" s="41">
        <f t="shared" si="2178"/>
        <v>0</v>
      </c>
      <c r="BA164" s="41">
        <f t="shared" si="2178"/>
        <v>0</v>
      </c>
      <c r="BB164" s="41">
        <f t="shared" si="2178"/>
        <v>0</v>
      </c>
      <c r="BC164" s="41">
        <f t="shared" si="2178"/>
        <v>0</v>
      </c>
      <c r="BD164" s="41">
        <f t="shared" si="2178"/>
        <v>0</v>
      </c>
      <c r="BE164" s="41">
        <f t="shared" si="2178"/>
        <v>0</v>
      </c>
      <c r="BF164" s="41">
        <f t="shared" si="2178"/>
        <v>0</v>
      </c>
      <c r="BG164" s="41">
        <f t="shared" si="2178"/>
        <v>0</v>
      </c>
      <c r="BH164" s="41">
        <f t="shared" si="2178"/>
        <v>0</v>
      </c>
      <c r="BI164" s="41">
        <f t="shared" si="2178"/>
        <v>0</v>
      </c>
      <c r="BJ164" s="41">
        <f t="shared" si="2178"/>
        <v>0</v>
      </c>
      <c r="BK164" s="41">
        <f t="shared" si="2178"/>
        <v>0</v>
      </c>
      <c r="BL164" s="41">
        <f t="shared" si="2178"/>
        <v>0</v>
      </c>
      <c r="BM164" s="41">
        <f t="shared" si="2178"/>
        <v>0</v>
      </c>
      <c r="BN164" s="41">
        <f t="shared" si="2178"/>
        <v>0</v>
      </c>
      <c r="BO164" s="41">
        <f t="shared" si="2178"/>
        <v>0</v>
      </c>
      <c r="BP164" s="41">
        <f t="shared" si="2178"/>
        <v>0</v>
      </c>
      <c r="BQ164" s="41">
        <f t="shared" si="2178"/>
        <v>0</v>
      </c>
      <c r="BR164" s="41">
        <f t="shared" si="2178"/>
        <v>0</v>
      </c>
      <c r="BS164" s="41">
        <f t="shared" si="2178"/>
        <v>0</v>
      </c>
      <c r="BT164" s="41">
        <f t="shared" ref="BT164:DC164" si="2179">BT$151</f>
        <v>0</v>
      </c>
      <c r="BU164" s="41">
        <f t="shared" si="2179"/>
        <v>0</v>
      </c>
      <c r="BV164" s="41">
        <f t="shared" si="2179"/>
        <v>0</v>
      </c>
      <c r="BW164" s="41">
        <f t="shared" si="2179"/>
        <v>0</v>
      </c>
      <c r="BX164" s="41">
        <f t="shared" si="2179"/>
        <v>0</v>
      </c>
      <c r="BY164" s="41">
        <f t="shared" si="2179"/>
        <v>0</v>
      </c>
      <c r="BZ164" s="41">
        <f t="shared" si="2179"/>
        <v>0</v>
      </c>
      <c r="CA164" s="41">
        <f t="shared" si="2179"/>
        <v>0</v>
      </c>
      <c r="CB164" s="41">
        <f t="shared" si="2179"/>
        <v>0</v>
      </c>
      <c r="CC164" s="41">
        <f t="shared" si="2179"/>
        <v>0</v>
      </c>
      <c r="CD164" s="41">
        <f t="shared" si="2179"/>
        <v>0</v>
      </c>
      <c r="CE164" s="41">
        <f t="shared" si="2179"/>
        <v>0</v>
      </c>
      <c r="CF164" s="41">
        <f t="shared" si="2179"/>
        <v>0</v>
      </c>
      <c r="CG164" s="41">
        <f t="shared" si="2179"/>
        <v>0</v>
      </c>
      <c r="CH164" s="41">
        <f t="shared" si="2179"/>
        <v>0</v>
      </c>
      <c r="CI164" s="41">
        <f t="shared" si="2179"/>
        <v>0</v>
      </c>
      <c r="CJ164" s="41">
        <f t="shared" si="2179"/>
        <v>0</v>
      </c>
      <c r="CK164" s="41">
        <f t="shared" si="2179"/>
        <v>0</v>
      </c>
      <c r="CL164" s="41">
        <f t="shared" si="2179"/>
        <v>0</v>
      </c>
      <c r="CM164" s="41">
        <f t="shared" si="2179"/>
        <v>0</v>
      </c>
      <c r="CN164" s="41">
        <f t="shared" si="2179"/>
        <v>0</v>
      </c>
      <c r="CO164" s="41">
        <f t="shared" si="2179"/>
        <v>0</v>
      </c>
      <c r="CP164" s="41">
        <f t="shared" si="2179"/>
        <v>0</v>
      </c>
      <c r="CQ164" s="41">
        <f t="shared" si="2179"/>
        <v>0</v>
      </c>
      <c r="CR164" s="41">
        <f t="shared" si="2179"/>
        <v>0</v>
      </c>
      <c r="CS164" s="41">
        <f t="shared" si="2179"/>
        <v>0</v>
      </c>
      <c r="CT164" s="41">
        <f t="shared" si="2179"/>
        <v>0</v>
      </c>
      <c r="CU164" s="41">
        <f t="shared" si="2179"/>
        <v>0</v>
      </c>
      <c r="CV164" s="41">
        <f t="shared" si="2179"/>
        <v>0</v>
      </c>
      <c r="CW164" s="41">
        <f t="shared" si="2179"/>
        <v>0</v>
      </c>
      <c r="CX164" s="41">
        <f t="shared" si="2179"/>
        <v>0</v>
      </c>
      <c r="CY164" s="41">
        <f t="shared" si="2179"/>
        <v>0</v>
      </c>
      <c r="CZ164" s="41">
        <f t="shared" si="2179"/>
        <v>0</v>
      </c>
      <c r="DA164" s="41">
        <f t="shared" si="2179"/>
        <v>0</v>
      </c>
      <c r="DB164" s="41">
        <f t="shared" si="2179"/>
        <v>0</v>
      </c>
      <c r="DC164" s="41">
        <f t="shared" si="2179"/>
        <v>0</v>
      </c>
    </row>
    <row r="165" spans="2:107" x14ac:dyDescent="0.35">
      <c r="B165" s="40" t="s">
        <v>95</v>
      </c>
      <c r="H165" s="41">
        <f>-(H164/2)*Inflation_WACC_Taxes_Price!$C$28-MIN(H163,SUM(C164:$C164)*Inflation_WACC_Taxes_Price!$C$28)</f>
        <v>0</v>
      </c>
      <c r="I165" s="41">
        <f>-(I164/2)*Inflation_WACC_Taxes_Price!$C$28-MIN(I163,SUM($C164:H164)*Inflation_WACC_Taxes_Price!$C$28)</f>
        <v>-157114.88930335891</v>
      </c>
      <c r="J165" s="41">
        <f>-(J164/2)*Inflation_WACC_Taxes_Price!$C$28-MIN(J163,SUM($C164:I164)*Inflation_WACC_Taxes_Price!$C$28)</f>
        <v>-314229.77860671782</v>
      </c>
      <c r="K165" s="41">
        <f>-(K164/2)*Inflation_WACC_Taxes_Price!$C$28-MIN(K163,SUM($C164:J164)*Inflation_WACC_Taxes_Price!$C$28)</f>
        <v>-314229.77860671782</v>
      </c>
      <c r="L165" s="41">
        <f>-(L164/2)*Inflation_WACC_Taxes_Price!$C$28-MIN(L163,SUM($C164:K164)*Inflation_WACC_Taxes_Price!$C$28)</f>
        <v>-314229.77860671782</v>
      </c>
      <c r="M165" s="41">
        <f>-(M164/2)*Inflation_WACC_Taxes_Price!$C$28-MIN(M163,SUM($C164:L164)*Inflation_WACC_Taxes_Price!$C$28)</f>
        <v>-314229.77860671782</v>
      </c>
      <c r="N165" s="41">
        <f>-(N164/2)*Inflation_WACC_Taxes_Price!$C$28-MIN(N163,SUM($C164:M164)*Inflation_WACC_Taxes_Price!$C$28)</f>
        <v>-314229.77860671782</v>
      </c>
      <c r="O165" s="41">
        <f>-(O164/2)*Inflation_WACC_Taxes_Price!$C$28-MIN(O163,SUM($C164:N164)*Inflation_WACC_Taxes_Price!$C$28)</f>
        <v>-314229.77860671782</v>
      </c>
      <c r="P165" s="41">
        <f>-(P164/2)*Inflation_WACC_Taxes_Price!$C$28-MIN(P163,SUM($C164:O164)*Inflation_WACC_Taxes_Price!$C$28)</f>
        <v>-314229.77860671782</v>
      </c>
      <c r="Q165" s="41">
        <f>-(Q164/2)*Inflation_WACC_Taxes_Price!$C$28-MIN(Q163,SUM($C164:P164)*Inflation_WACC_Taxes_Price!$C$28)</f>
        <v>-314229.77860671782</v>
      </c>
      <c r="R165" s="41">
        <f>-(R164/2)*Inflation_WACC_Taxes_Price!$C$28-MIN(R163,SUM($C164:Q164)*Inflation_WACC_Taxes_Price!$C$28)</f>
        <v>-314229.77860671782</v>
      </c>
      <c r="S165" s="41">
        <f>-(S164/2)*Inflation_WACC_Taxes_Price!$C$28-MIN(S163,SUM($C164:R164)*Inflation_WACC_Taxes_Price!$C$28)</f>
        <v>-314229.77860671782</v>
      </c>
      <c r="T165" s="41">
        <f>-(T164/2)*Inflation_WACC_Taxes_Price!$C$28-MIN(T163,SUM($C164:S164)*Inflation_WACC_Taxes_Price!$C$28)</f>
        <v>-314229.77860671782</v>
      </c>
      <c r="U165" s="41">
        <f>-(U164/2)*Inflation_WACC_Taxes_Price!$C$28-MIN(U163,SUM($C164:T164)*Inflation_WACC_Taxes_Price!$C$28)</f>
        <v>-314229.77860671782</v>
      </c>
      <c r="V165" s="41">
        <f>-(V164/2)*Inflation_WACC_Taxes_Price!$C$28-MIN(V163,SUM($C164:U164)*Inflation_WACC_Taxes_Price!$C$28)</f>
        <v>-314229.77860671782</v>
      </c>
      <c r="W165" s="41">
        <f>-(W164/2)*Inflation_WACC_Taxes_Price!$C$28-MIN(W163,SUM($C164:V164)*Inflation_WACC_Taxes_Price!$C$28)</f>
        <v>-314229.77860671782</v>
      </c>
      <c r="X165" s="41">
        <f>-(X164/2)*Inflation_WACC_Taxes_Price!$C$28-MIN(X163,SUM($C164:W164)*Inflation_WACC_Taxes_Price!$C$28)</f>
        <v>-314229.77860671782</v>
      </c>
      <c r="Y165" s="41">
        <f>-(Y164/2)*Inflation_WACC_Taxes_Price!$C$28-MIN(Y163,SUM($C164:X164)*Inflation_WACC_Taxes_Price!$C$28)</f>
        <v>-314229.77860671782</v>
      </c>
      <c r="Z165" s="41">
        <f>-(Z164/2)*Inflation_WACC_Taxes_Price!$C$28-MIN(Z163,SUM($C164:Y164)*Inflation_WACC_Taxes_Price!$C$28)</f>
        <v>-314229.77860671782</v>
      </c>
      <c r="AA165" s="41">
        <f>-(AA164/2)*Inflation_WACC_Taxes_Price!$C$28-MIN(AA163,SUM($C164:Z164)*Inflation_WACC_Taxes_Price!$C$28)</f>
        <v>-314229.77860671782</v>
      </c>
      <c r="AB165" s="41">
        <f>-(AB164/2)*Inflation_WACC_Taxes_Price!$C$28-MIN(AB163,SUM($C164:AA164)*Inflation_WACC_Taxes_Price!$C$28)</f>
        <v>-314229.77860671782</v>
      </c>
      <c r="AC165" s="41">
        <f>-(AC164/2)*Inflation_WACC_Taxes_Price!$C$28-MIN(AC163,SUM($C164:AB164)*Inflation_WACC_Taxes_Price!$C$28)</f>
        <v>-314229.77860671782</v>
      </c>
      <c r="AD165" s="41">
        <f>-(AD164/2)*Inflation_WACC_Taxes_Price!$C$28-MIN(AD163,SUM($C164:AC164)*Inflation_WACC_Taxes_Price!$C$28)</f>
        <v>-314229.77860671782</v>
      </c>
      <c r="AE165" s="41">
        <f>-(AE164/2)*Inflation_WACC_Taxes_Price!$C$28-MIN(AE163,SUM($C164:AD164)*Inflation_WACC_Taxes_Price!$C$28)</f>
        <v>-314229.77860671782</v>
      </c>
      <c r="AF165" s="41">
        <f>-(AF164/2)*Inflation_WACC_Taxes_Price!$C$28-MIN(AF163,SUM($C164:AE164)*Inflation_WACC_Taxes_Price!$C$28)</f>
        <v>-314229.77860671782</v>
      </c>
      <c r="AG165" s="41">
        <f>-(AG164/2)*Inflation_WACC_Taxes_Price!$C$28-MIN(AG163,SUM($C164:AF164)*Inflation_WACC_Taxes_Price!$C$28)</f>
        <v>-314229.77860671782</v>
      </c>
      <c r="AH165" s="41">
        <f>-(AH164/2)*Inflation_WACC_Taxes_Price!$C$28-MIN(AH163,SUM($C164:AG164)*Inflation_WACC_Taxes_Price!$C$28)</f>
        <v>-314229.77860671782</v>
      </c>
      <c r="AI165" s="41">
        <f>-(AI164/2)*Inflation_WACC_Taxes_Price!$C$28-MIN(AI163,SUM($C164:AH164)*Inflation_WACC_Taxes_Price!$C$28)</f>
        <v>-314229.77860671782</v>
      </c>
      <c r="AJ165" s="41">
        <f>-(AJ164/2)*Inflation_WACC_Taxes_Price!$C$28-MIN(AJ163,SUM($C164:AI164)*Inflation_WACC_Taxes_Price!$C$28)</f>
        <v>-314229.77860671782</v>
      </c>
      <c r="AK165" s="41">
        <f>-(AK164/2)*Inflation_WACC_Taxes_Price!$C$28-MIN(AK163,SUM($C164:AJ164)*Inflation_WACC_Taxes_Price!$C$28)</f>
        <v>-314229.77860671782</v>
      </c>
      <c r="AL165" s="41">
        <f>-(AL164/2)*Inflation_WACC_Taxes_Price!$C$28-MIN(AL163,SUM($C164:AK164)*Inflation_WACC_Taxes_Price!$C$28)</f>
        <v>-314229.77860671782</v>
      </c>
      <c r="AM165" s="41">
        <f>-(AM164/2)*Inflation_WACC_Taxes_Price!$C$28-MIN(AM163,SUM($C164:AL164)*Inflation_WACC_Taxes_Price!$C$28)</f>
        <v>-314229.77860671782</v>
      </c>
      <c r="AN165" s="41">
        <f>-(AN164/2)*Inflation_WACC_Taxes_Price!$C$28-MIN(AN163,SUM($C164:AM164)*Inflation_WACC_Taxes_Price!$C$28)</f>
        <v>-314229.77860671782</v>
      </c>
      <c r="AO165" s="41">
        <f>-(AO164/2)*Inflation_WACC_Taxes_Price!$C$28-MIN(AO163,SUM($C164:AN164)*Inflation_WACC_Taxes_Price!$C$28)</f>
        <v>-314229.77860671782</v>
      </c>
      <c r="AP165" s="41">
        <f>-(AP164/2)*Inflation_WACC_Taxes_Price!$C$28-MIN(AP163,SUM($C164:AO164)*Inflation_WACC_Taxes_Price!$C$28)</f>
        <v>-314229.77860671782</v>
      </c>
      <c r="AQ165" s="41">
        <f>-(AQ164/2)*Inflation_WACC_Taxes_Price!$C$28-MIN(AQ163,SUM($C164:AP164)*Inflation_WACC_Taxes_Price!$C$28)</f>
        <v>-314229.77860671782</v>
      </c>
      <c r="AR165" s="41">
        <f>-(AR164/2)*Inflation_WACC_Taxes_Price!$C$28-MIN(AR163,SUM($C164:AQ164)*Inflation_WACC_Taxes_Price!$C$28)</f>
        <v>-314229.77860671782</v>
      </c>
      <c r="AS165" s="41">
        <f>-(AS164/2)*Inflation_WACC_Taxes_Price!$C$28-MIN(AS163,SUM($C164:AR164)*Inflation_WACC_Taxes_Price!$C$28)</f>
        <v>-314229.77860671782</v>
      </c>
      <c r="AT165" s="41">
        <f>-(AT164/2)*Inflation_WACC_Taxes_Price!$C$28-MIN(AT163,SUM($C164:AS164)*Inflation_WACC_Taxes_Price!$C$28)</f>
        <v>-314229.77860671782</v>
      </c>
      <c r="AU165" s="41">
        <f>-(AU164/2)*Inflation_WACC_Taxes_Price!$C$28-MIN(AU163,SUM($C164:AT164)*Inflation_WACC_Taxes_Price!$C$28)</f>
        <v>-314229.77860671782</v>
      </c>
      <c r="AV165" s="41">
        <f>-(AV164/2)*Inflation_WACC_Taxes_Price!$C$28-MIN(AV163,SUM($C164:AU164)*Inflation_WACC_Taxes_Price!$C$28)</f>
        <v>-314229.77860671782</v>
      </c>
      <c r="AW165" s="41">
        <f>-(AW164/2)*Inflation_WACC_Taxes_Price!$C$28-MIN(AW163,SUM($C164:AV164)*Inflation_WACC_Taxes_Price!$C$28)</f>
        <v>-314229.77860671782</v>
      </c>
      <c r="AX165" s="41">
        <f>-(AX164/2)*Inflation_WACC_Taxes_Price!$C$28-MIN(AX163,SUM($C164:AW164)*Inflation_WACC_Taxes_Price!$C$28)</f>
        <v>-314229.77860671782</v>
      </c>
      <c r="AY165" s="41">
        <f>-(AY164/2)*Inflation_WACC_Taxes_Price!$C$28-MIN(AY163,SUM($C164:AX164)*Inflation_WACC_Taxes_Price!$C$28)</f>
        <v>-314229.77860671782</v>
      </c>
      <c r="AZ165" s="41">
        <f>-(AZ164/2)*Inflation_WACC_Taxes_Price!$C$28-MIN(AZ163,SUM($C164:AY164)*Inflation_WACC_Taxes_Price!$C$28)</f>
        <v>-314229.77860671782</v>
      </c>
      <c r="BA165" s="41">
        <f>-(BA164/2)*Inflation_WACC_Taxes_Price!$C$28-MIN(BA163,SUM($C164:AZ164)*Inflation_WACC_Taxes_Price!$C$28)</f>
        <v>-314229.77860671782</v>
      </c>
      <c r="BB165" s="41">
        <f>-(BB164/2)*Inflation_WACC_Taxes_Price!$C$28-MIN(BB163,SUM($C164:BA164)*Inflation_WACC_Taxes_Price!$C$28)</f>
        <v>-157114.88930335164</v>
      </c>
      <c r="BC165" s="41">
        <f>-(BC164/2)*Inflation_WACC_Taxes_Price!$C$28-MIN(BC163,SUM($C164:BB164)*Inflation_WACC_Taxes_Price!$C$28)</f>
        <v>0</v>
      </c>
      <c r="BD165" s="41">
        <f>-(BD164/2)*Inflation_WACC_Taxes_Price!$C$28-MIN(BD163,SUM($C164:BC164)*Inflation_WACC_Taxes_Price!$C$28)</f>
        <v>0</v>
      </c>
      <c r="BE165" s="41">
        <f>-(BE164/2)*Inflation_WACC_Taxes_Price!$C$28-MIN(BE163,SUM($C164:BD164)*Inflation_WACC_Taxes_Price!$C$28)</f>
        <v>0</v>
      </c>
      <c r="BF165" s="41">
        <f>-(BF164/2)*Inflation_WACC_Taxes_Price!$C$28-MIN(BF163,SUM($C164:BE164)*Inflation_WACC_Taxes_Price!$C$28)</f>
        <v>0</v>
      </c>
      <c r="BG165" s="41">
        <f>-(BG164/2)*Inflation_WACC_Taxes_Price!$C$28-MIN(BG163,SUM($C164:BF164)*Inflation_WACC_Taxes_Price!$C$28)</f>
        <v>0</v>
      </c>
      <c r="BH165" s="41">
        <f>-(BH164/2)*Inflation_WACC_Taxes_Price!$C$28-MIN(BH163,SUM($C164:BG164)*Inflation_WACC_Taxes_Price!$C$28)</f>
        <v>0</v>
      </c>
      <c r="BI165" s="41">
        <f>-(BI164/2)*Inflation_WACC_Taxes_Price!$C$28-MIN(BI163,SUM($C164:BH164)*Inflation_WACC_Taxes_Price!$C$28)</f>
        <v>0</v>
      </c>
      <c r="BJ165" s="41">
        <f>-(BJ164/2)*Inflation_WACC_Taxes_Price!$C$28-MIN(BJ163,SUM($C164:BI164)*Inflation_WACC_Taxes_Price!$C$28)</f>
        <v>0</v>
      </c>
      <c r="BK165" s="41">
        <f>-(BK164/2)*Inflation_WACC_Taxes_Price!$C$28-MIN(BK163,SUM($C164:BJ164)*Inflation_WACC_Taxes_Price!$C$28)</f>
        <v>0</v>
      </c>
      <c r="BL165" s="41">
        <f>-(BL164/2)*Inflation_WACC_Taxes_Price!$C$28-MIN(BL163,SUM($C164:BK164)*Inflation_WACC_Taxes_Price!$C$28)</f>
        <v>0</v>
      </c>
      <c r="BM165" s="41">
        <f>-(BM164/2)*Inflation_WACC_Taxes_Price!$C$28-MIN(BM163,SUM($C164:BL164)*Inflation_WACC_Taxes_Price!$C$28)</f>
        <v>0</v>
      </c>
      <c r="BN165" s="41">
        <f>-(BN164/2)*Inflation_WACC_Taxes_Price!$C$28-MIN(BN163,SUM($C164:BM164)*Inflation_WACC_Taxes_Price!$C$28)</f>
        <v>0</v>
      </c>
      <c r="BO165" s="41">
        <f>-(BO164/2)*Inflation_WACC_Taxes_Price!$C$28-MIN(BO163,SUM($C164:BN164)*Inflation_WACC_Taxes_Price!$C$28)</f>
        <v>0</v>
      </c>
      <c r="BP165" s="41">
        <f>-(BP164/2)*Inflation_WACC_Taxes_Price!$C$28-MIN(BP163,SUM($C164:BO164)*Inflation_WACC_Taxes_Price!$C$28)</f>
        <v>0</v>
      </c>
      <c r="BQ165" s="41">
        <f>-(BQ164/2)*Inflation_WACC_Taxes_Price!$C$28-MIN(BQ163,SUM($C164:BP164)*Inflation_WACC_Taxes_Price!$C$28)</f>
        <v>0</v>
      </c>
      <c r="BR165" s="41">
        <f>-(BR164/2)*Inflation_WACC_Taxes_Price!$C$28-MIN(BR163,SUM($C164:BQ164)*Inflation_WACC_Taxes_Price!$C$28)</f>
        <v>0</v>
      </c>
      <c r="BS165" s="41">
        <f>-(BS164/2)*Inflation_WACC_Taxes_Price!$C$28-MIN(BS163,SUM($C164:BR164)*Inflation_WACC_Taxes_Price!$C$28)</f>
        <v>0</v>
      </c>
      <c r="BT165" s="41">
        <f>-(BT164/2)*Inflation_WACC_Taxes_Price!$C$28-MIN(BT163,SUM($C164:BS164)*Inflation_WACC_Taxes_Price!$C$28)</f>
        <v>0</v>
      </c>
      <c r="BU165" s="41">
        <f>-(BU164/2)*Inflation_WACC_Taxes_Price!$C$28-MIN(BU163,SUM($C164:BT164)*Inflation_WACC_Taxes_Price!$C$28)</f>
        <v>0</v>
      </c>
      <c r="BV165" s="41">
        <f>-(BV164/2)*Inflation_WACC_Taxes_Price!$C$28-MIN(BV163,SUM($C164:BU164)*Inflation_WACC_Taxes_Price!$C$28)</f>
        <v>0</v>
      </c>
      <c r="BW165" s="41">
        <f>-(BW164/2)*Inflation_WACC_Taxes_Price!$C$28-MIN(BW163,SUM($C164:BV164)*Inflation_WACC_Taxes_Price!$C$28)</f>
        <v>0</v>
      </c>
      <c r="BX165" s="41">
        <f>-(BX164/2)*Inflation_WACC_Taxes_Price!$C$28-MIN(BX163,SUM($C164:BW164)*Inflation_WACC_Taxes_Price!$C$28)</f>
        <v>0</v>
      </c>
      <c r="BY165" s="41">
        <f>-(BY164/2)*Inflation_WACC_Taxes_Price!$C$28-MIN(BY163,SUM($C164:BX164)*Inflation_WACC_Taxes_Price!$C$28)</f>
        <v>0</v>
      </c>
      <c r="BZ165" s="41">
        <f>-(BZ164/2)*Inflation_WACC_Taxes_Price!$C$28-MIN(BZ163,SUM($C164:BY164)*Inflation_WACC_Taxes_Price!$C$28)</f>
        <v>0</v>
      </c>
      <c r="CA165" s="41">
        <f>-(CA164/2)*Inflation_WACC_Taxes_Price!$C$28-MIN(CA163,SUM($C164:BZ164)*Inflation_WACC_Taxes_Price!$C$28)</f>
        <v>0</v>
      </c>
      <c r="CB165" s="41">
        <f>-(CB164/2)*Inflation_WACC_Taxes_Price!$C$28-MIN(CB163,SUM($C164:CA164)*Inflation_WACC_Taxes_Price!$C$28)</f>
        <v>0</v>
      </c>
      <c r="CC165" s="41">
        <f>-(CC164/2)*Inflation_WACC_Taxes_Price!$C$28-MIN(CC163,SUM($C164:CB164)*Inflation_WACC_Taxes_Price!$C$28)</f>
        <v>0</v>
      </c>
      <c r="CD165" s="41">
        <f>-(CD164/2)*Inflation_WACC_Taxes_Price!$C$28-MIN(CD163,SUM($C164:CC164)*Inflation_WACC_Taxes_Price!$C$28)</f>
        <v>0</v>
      </c>
      <c r="CE165" s="41">
        <f>-(CE164/2)*Inflation_WACC_Taxes_Price!$C$28-MIN(CE163,SUM($C164:CD164)*Inflation_WACC_Taxes_Price!$C$28)</f>
        <v>0</v>
      </c>
      <c r="CF165" s="41">
        <f>-(CF164/2)*Inflation_WACC_Taxes_Price!$C$28-MIN(CF163,SUM($C164:CE164)*Inflation_WACC_Taxes_Price!$C$28)</f>
        <v>0</v>
      </c>
      <c r="CG165" s="41">
        <f>-(CG164/2)*Inflation_WACC_Taxes_Price!$C$28-MIN(CG163,SUM($C164:CF164)*Inflation_WACC_Taxes_Price!$C$28)</f>
        <v>0</v>
      </c>
      <c r="CH165" s="41">
        <f>-(CH164/2)*Inflation_WACC_Taxes_Price!$C$28-MIN(CH163,SUM($C164:CG164)*Inflation_WACC_Taxes_Price!$C$28)</f>
        <v>0</v>
      </c>
      <c r="CI165" s="41">
        <f>-(CI164/2)*Inflation_WACC_Taxes_Price!$C$28-MIN(CI163,SUM($C164:CH164)*Inflation_WACC_Taxes_Price!$C$28)</f>
        <v>0</v>
      </c>
      <c r="CJ165" s="41">
        <f>-(CJ164/2)*Inflation_WACC_Taxes_Price!$C$28-MIN(CJ163,SUM($C164:CI164)*Inflation_WACC_Taxes_Price!$C$28)</f>
        <v>0</v>
      </c>
      <c r="CK165" s="41">
        <f>-(CK164/2)*Inflation_WACC_Taxes_Price!$C$28-MIN(CK163,SUM($C164:CJ164)*Inflation_WACC_Taxes_Price!$C$28)</f>
        <v>0</v>
      </c>
      <c r="CL165" s="41">
        <f>-(CL164/2)*Inflation_WACC_Taxes_Price!$C$28-MIN(CL163,SUM($C164:CK164)*Inflation_WACC_Taxes_Price!$C$28)</f>
        <v>0</v>
      </c>
      <c r="CM165" s="41">
        <f>-(CM164/2)*Inflation_WACC_Taxes_Price!$C$28-MIN(CM163,SUM($C164:CL164)*Inflation_WACC_Taxes_Price!$C$28)</f>
        <v>0</v>
      </c>
      <c r="CN165" s="41">
        <f>-(CN164/2)*Inflation_WACC_Taxes_Price!$C$28-MIN(CN163,SUM($C164:CM164)*Inflation_WACC_Taxes_Price!$C$28)</f>
        <v>0</v>
      </c>
      <c r="CO165" s="41">
        <f>-(CO164/2)*Inflation_WACC_Taxes_Price!$C$28-MIN(CO163,SUM($C164:CN164)*Inflation_WACC_Taxes_Price!$C$28)</f>
        <v>0</v>
      </c>
      <c r="CP165" s="41">
        <f>-(CP164/2)*Inflation_WACC_Taxes_Price!$C$28-MIN(CP163,SUM($C164:CO164)*Inflation_WACC_Taxes_Price!$C$28)</f>
        <v>0</v>
      </c>
      <c r="CQ165" s="41">
        <f>-(CQ164/2)*Inflation_WACC_Taxes_Price!$C$28-MIN(CQ163,SUM($C164:CP164)*Inflation_WACC_Taxes_Price!$C$28)</f>
        <v>0</v>
      </c>
      <c r="CR165" s="41">
        <f>-(CR164/2)*Inflation_WACC_Taxes_Price!$C$28-MIN(CR163,SUM($C164:CQ164)*Inflation_WACC_Taxes_Price!$C$28)</f>
        <v>0</v>
      </c>
      <c r="CS165" s="41">
        <f>-(CS164/2)*Inflation_WACC_Taxes_Price!$C$28-MIN(CS163,SUM($C164:CR164)*Inflation_WACC_Taxes_Price!$C$28)</f>
        <v>0</v>
      </c>
      <c r="CT165" s="41">
        <f>-(CT164/2)*Inflation_WACC_Taxes_Price!$C$28-MIN(CT163,SUM($C164:CS164)*Inflation_WACC_Taxes_Price!$C$28)</f>
        <v>0</v>
      </c>
      <c r="CU165" s="41">
        <f>-(CU164/2)*Inflation_WACC_Taxes_Price!$C$28-MIN(CU163,SUM($C164:CT164)*Inflation_WACC_Taxes_Price!$C$28)</f>
        <v>0</v>
      </c>
      <c r="CV165" s="41">
        <f>-(CV164/2)*Inflation_WACC_Taxes_Price!$C$28-MIN(CV163,SUM($C164:CU164)*Inflation_WACC_Taxes_Price!$C$28)</f>
        <v>0</v>
      </c>
      <c r="CW165" s="41">
        <f>-(CW164/2)*Inflation_WACC_Taxes_Price!$C$28-MIN(CW163,SUM($C164:CV164)*Inflation_WACC_Taxes_Price!$C$28)</f>
        <v>0</v>
      </c>
      <c r="CX165" s="41">
        <f>-(CX164/2)*Inflation_WACC_Taxes_Price!$C$28-MIN(CX163,SUM($C164:CW164)*Inflation_WACC_Taxes_Price!$C$28)</f>
        <v>0</v>
      </c>
      <c r="CY165" s="41">
        <f>-(CY164/2)*Inflation_WACC_Taxes_Price!$C$28-MIN(CY163,SUM($C164:CX164)*Inflation_WACC_Taxes_Price!$C$28)</f>
        <v>0</v>
      </c>
      <c r="CZ165" s="41">
        <f>-(CZ164/2)*Inflation_WACC_Taxes_Price!$C$28-MIN(CZ163,SUM($C164:CY164)*Inflation_WACC_Taxes_Price!$C$28)</f>
        <v>0</v>
      </c>
      <c r="DA165" s="41">
        <f>-(DA164/2)*Inflation_WACC_Taxes_Price!$C$28-MIN(DA163,SUM($C164:CZ164)*Inflation_WACC_Taxes_Price!$C$28)</f>
        <v>0</v>
      </c>
      <c r="DB165" s="41">
        <f>-(DB164/2)*Inflation_WACC_Taxes_Price!$C$28-MIN(DB163,SUM($C164:DA164)*Inflation_WACC_Taxes_Price!$C$28)</f>
        <v>0</v>
      </c>
      <c r="DC165" s="41">
        <f>-(DC164/2)*Inflation_WACC_Taxes_Price!$C$28-MIN(DC163,SUM($C164:DB164)*Inflation_WACC_Taxes_Price!$C$28)</f>
        <v>0</v>
      </c>
    </row>
    <row r="166" spans="2:107" x14ac:dyDescent="0.35">
      <c r="B166" s="40" t="s">
        <v>107</v>
      </c>
      <c r="H166" s="41">
        <f>H163+H164+H165</f>
        <v>0</v>
      </c>
      <c r="I166" s="41">
        <f>I163+I164+I165</f>
        <v>13983225.147998942</v>
      </c>
      <c r="J166" s="41">
        <f t="shared" ref="J166:BU166" si="2180">J163+J164+J165</f>
        <v>13668995.369392224</v>
      </c>
      <c r="K166" s="41">
        <f t="shared" si="2180"/>
        <v>13354765.590785505</v>
      </c>
      <c r="L166" s="41">
        <f t="shared" si="2180"/>
        <v>13040535.812178787</v>
      </c>
      <c r="M166" s="41">
        <f t="shared" si="2180"/>
        <v>12726306.033572068</v>
      </c>
      <c r="N166" s="41">
        <f t="shared" si="2180"/>
        <v>12412076.25496535</v>
      </c>
      <c r="O166" s="41">
        <f t="shared" si="2180"/>
        <v>12097846.476358632</v>
      </c>
      <c r="P166" s="41">
        <f t="shared" si="2180"/>
        <v>11783616.697751913</v>
      </c>
      <c r="Q166" s="41">
        <f t="shared" si="2180"/>
        <v>11469386.919145195</v>
      </c>
      <c r="R166" s="41">
        <f t="shared" si="2180"/>
        <v>11155157.140538476</v>
      </c>
      <c r="S166" s="41">
        <f t="shared" si="2180"/>
        <v>10840927.361931758</v>
      </c>
      <c r="T166" s="41">
        <f t="shared" si="2180"/>
        <v>10526697.58332504</v>
      </c>
      <c r="U166" s="41">
        <f t="shared" si="2180"/>
        <v>10212467.804718321</v>
      </c>
      <c r="V166" s="41">
        <f t="shared" si="2180"/>
        <v>9898238.0261116028</v>
      </c>
      <c r="W166" s="41">
        <f t="shared" si="2180"/>
        <v>9584008.2475048844</v>
      </c>
      <c r="X166" s="41">
        <f t="shared" si="2180"/>
        <v>9269778.468898166</v>
      </c>
      <c r="Y166" s="41">
        <f t="shared" si="2180"/>
        <v>8955548.6902914476</v>
      </c>
      <c r="Z166" s="41">
        <f t="shared" si="2180"/>
        <v>8641318.9116847292</v>
      </c>
      <c r="AA166" s="41">
        <f t="shared" si="2180"/>
        <v>8327089.1330780117</v>
      </c>
      <c r="AB166" s="41">
        <f t="shared" si="2180"/>
        <v>8012859.3544712942</v>
      </c>
      <c r="AC166" s="41">
        <f t="shared" si="2180"/>
        <v>7698629.5758645767</v>
      </c>
      <c r="AD166" s="41">
        <f t="shared" si="2180"/>
        <v>7384399.7972578593</v>
      </c>
      <c r="AE166" s="41">
        <f t="shared" si="2180"/>
        <v>7070170.0186511418</v>
      </c>
      <c r="AF166" s="41">
        <f t="shared" si="2180"/>
        <v>6755940.2400444243</v>
      </c>
      <c r="AG166" s="41">
        <f t="shared" si="2180"/>
        <v>6441710.4614377068</v>
      </c>
      <c r="AH166" s="41">
        <f t="shared" si="2180"/>
        <v>6127480.6828309894</v>
      </c>
      <c r="AI166" s="41">
        <f t="shared" si="2180"/>
        <v>5813250.9042242719</v>
      </c>
      <c r="AJ166" s="41">
        <f t="shared" si="2180"/>
        <v>5499021.1256175544</v>
      </c>
      <c r="AK166" s="41">
        <f t="shared" si="2180"/>
        <v>5184791.3470108369</v>
      </c>
      <c r="AL166" s="41">
        <f t="shared" si="2180"/>
        <v>4870561.5684041195</v>
      </c>
      <c r="AM166" s="41">
        <f t="shared" si="2180"/>
        <v>4556331.789797402</v>
      </c>
      <c r="AN166" s="41">
        <f t="shared" si="2180"/>
        <v>4242102.0111906845</v>
      </c>
      <c r="AO166" s="41">
        <f t="shared" si="2180"/>
        <v>3927872.2325839666</v>
      </c>
      <c r="AP166" s="41">
        <f t="shared" si="2180"/>
        <v>3613642.4539772486</v>
      </c>
      <c r="AQ166" s="41">
        <f t="shared" si="2180"/>
        <v>3299412.6753705307</v>
      </c>
      <c r="AR166" s="41">
        <f t="shared" si="2180"/>
        <v>2985182.8967638128</v>
      </c>
      <c r="AS166" s="41">
        <f t="shared" si="2180"/>
        <v>2670953.1181570948</v>
      </c>
      <c r="AT166" s="41">
        <f t="shared" si="2180"/>
        <v>2356723.3395503769</v>
      </c>
      <c r="AU166" s="41">
        <f t="shared" si="2180"/>
        <v>2042493.5609436589</v>
      </c>
      <c r="AV166" s="41">
        <f t="shared" si="2180"/>
        <v>1728263.782336941</v>
      </c>
      <c r="AW166" s="41">
        <f t="shared" si="2180"/>
        <v>1414034.003730223</v>
      </c>
      <c r="AX166" s="41">
        <f t="shared" si="2180"/>
        <v>1099804.2251235051</v>
      </c>
      <c r="AY166" s="41">
        <f t="shared" si="2180"/>
        <v>785574.44651678728</v>
      </c>
      <c r="AZ166" s="41">
        <f t="shared" si="2180"/>
        <v>471344.66791006946</v>
      </c>
      <c r="BA166" s="41">
        <f t="shared" si="2180"/>
        <v>157114.88930335164</v>
      </c>
      <c r="BB166" s="41">
        <f t="shared" si="2180"/>
        <v>0</v>
      </c>
      <c r="BC166" s="41">
        <f t="shared" si="2180"/>
        <v>0</v>
      </c>
      <c r="BD166" s="41">
        <f t="shared" si="2180"/>
        <v>0</v>
      </c>
      <c r="BE166" s="41">
        <f t="shared" si="2180"/>
        <v>0</v>
      </c>
      <c r="BF166" s="41">
        <f t="shared" si="2180"/>
        <v>0</v>
      </c>
      <c r="BG166" s="41">
        <f t="shared" si="2180"/>
        <v>0</v>
      </c>
      <c r="BH166" s="41">
        <f t="shared" si="2180"/>
        <v>0</v>
      </c>
      <c r="BI166" s="41">
        <f t="shared" si="2180"/>
        <v>0</v>
      </c>
      <c r="BJ166" s="41">
        <f t="shared" si="2180"/>
        <v>0</v>
      </c>
      <c r="BK166" s="41">
        <f t="shared" si="2180"/>
        <v>0</v>
      </c>
      <c r="BL166" s="41">
        <f t="shared" si="2180"/>
        <v>0</v>
      </c>
      <c r="BM166" s="41">
        <f t="shared" si="2180"/>
        <v>0</v>
      </c>
      <c r="BN166" s="41">
        <f t="shared" si="2180"/>
        <v>0</v>
      </c>
      <c r="BO166" s="41">
        <f t="shared" si="2180"/>
        <v>0</v>
      </c>
      <c r="BP166" s="41">
        <f t="shared" si="2180"/>
        <v>0</v>
      </c>
      <c r="BQ166" s="41">
        <f t="shared" si="2180"/>
        <v>0</v>
      </c>
      <c r="BR166" s="41">
        <f t="shared" si="2180"/>
        <v>0</v>
      </c>
      <c r="BS166" s="41">
        <f t="shared" si="2180"/>
        <v>0</v>
      </c>
      <c r="BT166" s="41">
        <f t="shared" si="2180"/>
        <v>0</v>
      </c>
      <c r="BU166" s="41">
        <f t="shared" si="2180"/>
        <v>0</v>
      </c>
      <c r="BV166" s="41">
        <f t="shared" ref="BV166:DC166" si="2181">BV163+BV164+BV165</f>
        <v>0</v>
      </c>
      <c r="BW166" s="41">
        <f t="shared" si="2181"/>
        <v>0</v>
      </c>
      <c r="BX166" s="41">
        <f t="shared" si="2181"/>
        <v>0</v>
      </c>
      <c r="BY166" s="41">
        <f t="shared" si="2181"/>
        <v>0</v>
      </c>
      <c r="BZ166" s="41">
        <f t="shared" si="2181"/>
        <v>0</v>
      </c>
      <c r="CA166" s="41">
        <f t="shared" si="2181"/>
        <v>0</v>
      </c>
      <c r="CB166" s="41">
        <f t="shared" si="2181"/>
        <v>0</v>
      </c>
      <c r="CC166" s="41">
        <f t="shared" si="2181"/>
        <v>0</v>
      </c>
      <c r="CD166" s="41">
        <f t="shared" si="2181"/>
        <v>0</v>
      </c>
      <c r="CE166" s="41">
        <f t="shared" si="2181"/>
        <v>0</v>
      </c>
      <c r="CF166" s="41">
        <f t="shared" si="2181"/>
        <v>0</v>
      </c>
      <c r="CG166" s="41">
        <f t="shared" si="2181"/>
        <v>0</v>
      </c>
      <c r="CH166" s="41">
        <f t="shared" si="2181"/>
        <v>0</v>
      </c>
      <c r="CI166" s="41">
        <f t="shared" si="2181"/>
        <v>0</v>
      </c>
      <c r="CJ166" s="41">
        <f t="shared" si="2181"/>
        <v>0</v>
      </c>
      <c r="CK166" s="41">
        <f t="shared" si="2181"/>
        <v>0</v>
      </c>
      <c r="CL166" s="41">
        <f t="shared" si="2181"/>
        <v>0</v>
      </c>
      <c r="CM166" s="41">
        <f t="shared" si="2181"/>
        <v>0</v>
      </c>
      <c r="CN166" s="41">
        <f t="shared" si="2181"/>
        <v>0</v>
      </c>
      <c r="CO166" s="41">
        <f t="shared" si="2181"/>
        <v>0</v>
      </c>
      <c r="CP166" s="41">
        <f t="shared" si="2181"/>
        <v>0</v>
      </c>
      <c r="CQ166" s="41">
        <f t="shared" si="2181"/>
        <v>0</v>
      </c>
      <c r="CR166" s="41">
        <f t="shared" si="2181"/>
        <v>0</v>
      </c>
      <c r="CS166" s="41">
        <f t="shared" si="2181"/>
        <v>0</v>
      </c>
      <c r="CT166" s="41">
        <f t="shared" si="2181"/>
        <v>0</v>
      </c>
      <c r="CU166" s="41">
        <f t="shared" si="2181"/>
        <v>0</v>
      </c>
      <c r="CV166" s="41">
        <f t="shared" si="2181"/>
        <v>0</v>
      </c>
      <c r="CW166" s="41">
        <f t="shared" si="2181"/>
        <v>0</v>
      </c>
      <c r="CX166" s="41">
        <f t="shared" si="2181"/>
        <v>0</v>
      </c>
      <c r="CY166" s="41">
        <f t="shared" si="2181"/>
        <v>0</v>
      </c>
      <c r="CZ166" s="41">
        <f t="shared" si="2181"/>
        <v>0</v>
      </c>
      <c r="DA166" s="41">
        <f t="shared" si="2181"/>
        <v>0</v>
      </c>
      <c r="DB166" s="41">
        <f t="shared" si="2181"/>
        <v>0</v>
      </c>
      <c r="DC166" s="41">
        <f t="shared" si="2181"/>
        <v>0</v>
      </c>
    </row>
    <row r="167" spans="2:107" x14ac:dyDescent="0.35">
      <c r="B167" s="40"/>
    </row>
    <row r="168" spans="2:107" x14ac:dyDescent="0.35">
      <c r="B168" t="str">
        <f>B$90</f>
        <v>Newton TS</v>
      </c>
    </row>
    <row r="169" spans="2:107" x14ac:dyDescent="0.35">
      <c r="B169" s="40" t="s">
        <v>102</v>
      </c>
      <c r="H169" s="41">
        <f>C172</f>
        <v>0</v>
      </c>
      <c r="I169" s="41">
        <f>H172</f>
        <v>0</v>
      </c>
      <c r="J169" s="41">
        <f t="shared" ref="J169" si="2182">I172</f>
        <v>0</v>
      </c>
      <c r="K169" s="41">
        <f t="shared" ref="K169" si="2183">J172</f>
        <v>0</v>
      </c>
      <c r="L169" s="41">
        <f t="shared" ref="L169" si="2184">K172</f>
        <v>9316474.1622464936</v>
      </c>
      <c r="M169" s="41">
        <f t="shared" ref="M169" si="2185">L172</f>
        <v>8571156.2292667739</v>
      </c>
      <c r="N169" s="41">
        <f t="shared" ref="N169" si="2186">M172</f>
        <v>7885463.7309254315</v>
      </c>
      <c r="O169" s="41">
        <f t="shared" ref="O169" si="2187">N172</f>
        <v>7254626.6324513964</v>
      </c>
      <c r="P169" s="41">
        <f t="shared" ref="P169" si="2188">O172</f>
        <v>6674256.5018552849</v>
      </c>
      <c r="Q169" s="41">
        <f t="shared" ref="Q169" si="2189">P172</f>
        <v>6140315.9817068623</v>
      </c>
      <c r="R169" s="41">
        <f t="shared" ref="R169" si="2190">Q172</f>
        <v>5649090.7031703135</v>
      </c>
      <c r="S169" s="41">
        <f t="shared" ref="S169" si="2191">R172</f>
        <v>5197163.4469166882</v>
      </c>
      <c r="T169" s="41">
        <f t="shared" ref="T169" si="2192">S172</f>
        <v>4781390.3711633533</v>
      </c>
      <c r="U169" s="41">
        <f t="shared" ref="U169" si="2193">T172</f>
        <v>4398879.1414702851</v>
      </c>
      <c r="V169" s="41">
        <f t="shared" ref="V169" si="2194">U172</f>
        <v>4046968.8101526625</v>
      </c>
      <c r="W169" s="41">
        <f t="shared" ref="W169" si="2195">V172</f>
        <v>3723211.3053404493</v>
      </c>
      <c r="X169" s="41">
        <f t="shared" ref="X169" si="2196">W172</f>
        <v>3425354.4009132134</v>
      </c>
      <c r="Y169" s="41">
        <f t="shared" ref="Y169" si="2197">X172</f>
        <v>3151326.0488401563</v>
      </c>
      <c r="Z169" s="41">
        <f t="shared" ref="Z169" si="2198">Y172</f>
        <v>2899219.9649329437</v>
      </c>
      <c r="AA169" s="41">
        <f t="shared" ref="AA169" si="2199">Z172</f>
        <v>2667282.3677383084</v>
      </c>
      <c r="AB169" s="41">
        <f t="shared" ref="AB169" si="2200">AA172</f>
        <v>2453899.7783192438</v>
      </c>
      <c r="AC169" s="41">
        <f t="shared" ref="AC169" si="2201">AB172</f>
        <v>2257587.7960537043</v>
      </c>
      <c r="AD169" s="41">
        <f t="shared" ref="AD169" si="2202">AC172</f>
        <v>2076980.772369408</v>
      </c>
      <c r="AE169" s="41">
        <f t="shared" ref="AE169" si="2203">AD172</f>
        <v>1910822.3105798555</v>
      </c>
      <c r="AF169" s="41">
        <f t="shared" ref="AF169" si="2204">AE172</f>
        <v>1757956.525733467</v>
      </c>
      <c r="AG169" s="41">
        <f t="shared" ref="AG169" si="2205">AF172</f>
        <v>1617320.0036747896</v>
      </c>
      <c r="AH169" s="41">
        <f t="shared" ref="AH169" si="2206">AG172</f>
        <v>1487934.4033808063</v>
      </c>
      <c r="AI169" s="41">
        <f t="shared" ref="AI169" si="2207">AH172</f>
        <v>1368899.6511103418</v>
      </c>
      <c r="AJ169" s="41">
        <f t="shared" ref="AJ169" si="2208">AI172</f>
        <v>1259387.6790215145</v>
      </c>
      <c r="AK169" s="41">
        <f t="shared" ref="AK169" si="2209">AJ172</f>
        <v>1158636.6646997933</v>
      </c>
      <c r="AL169" s="41">
        <f t="shared" ref="AL169" si="2210">AK172</f>
        <v>1065945.73152381</v>
      </c>
      <c r="AM169" s="41">
        <f t="shared" ref="AM169" si="2211">AL172</f>
        <v>980670.07300190511</v>
      </c>
      <c r="AN169" s="41">
        <f t="shared" ref="AN169" si="2212">AM172</f>
        <v>902216.46716175275</v>
      </c>
      <c r="AO169" s="41">
        <f t="shared" ref="AO169" si="2213">AN172</f>
        <v>830039.1497888125</v>
      </c>
      <c r="AP169" s="41">
        <f t="shared" ref="AP169" si="2214">AO172</f>
        <v>763636.01780570752</v>
      </c>
      <c r="AQ169" s="41">
        <f t="shared" ref="AQ169" si="2215">AP172</f>
        <v>702545.13638125092</v>
      </c>
      <c r="AR169" s="41">
        <f t="shared" ref="AR169" si="2216">AQ172</f>
        <v>646341.52547075087</v>
      </c>
      <c r="AS169" s="41">
        <f t="shared" ref="AS169" si="2217">AR172</f>
        <v>594634.20343309082</v>
      </c>
      <c r="AT169" s="41">
        <f t="shared" ref="AT169" si="2218">AS172</f>
        <v>547063.46715844353</v>
      </c>
      <c r="AU169" s="41">
        <f t="shared" ref="AU169" si="2219">AT172</f>
        <v>503298.38978576806</v>
      </c>
      <c r="AV169" s="41">
        <f t="shared" ref="AV169" si="2220">AU172</f>
        <v>463034.51860290661</v>
      </c>
      <c r="AW169" s="41">
        <f t="shared" ref="AW169" si="2221">AV172</f>
        <v>425991.75711467408</v>
      </c>
      <c r="AX169" s="41">
        <f t="shared" ref="AX169" si="2222">AW172</f>
        <v>391912.41654550016</v>
      </c>
      <c r="AY169" s="41">
        <f t="shared" ref="AY169" si="2223">AX172</f>
        <v>360559.42322186014</v>
      </c>
      <c r="AZ169" s="41">
        <f t="shared" ref="AZ169" si="2224">AY172</f>
        <v>331714.66936411132</v>
      </c>
      <c r="BA169" s="41">
        <f t="shared" ref="BA169" si="2225">AZ172</f>
        <v>305177.49581498239</v>
      </c>
      <c r="BB169" s="41">
        <f t="shared" ref="BB169" si="2226">BA172</f>
        <v>280763.29614978383</v>
      </c>
      <c r="BC169" s="41">
        <f t="shared" ref="BC169" si="2227">BB172</f>
        <v>258302.23245780112</v>
      </c>
      <c r="BD169" s="41">
        <f t="shared" ref="BD169" si="2228">BC172</f>
        <v>237638.05386117703</v>
      </c>
      <c r="BE169" s="41">
        <f t="shared" ref="BE169" si="2229">BD172</f>
        <v>0</v>
      </c>
      <c r="BF169" s="41">
        <f t="shared" ref="BF169" si="2230">BE172</f>
        <v>0</v>
      </c>
      <c r="BG169" s="41">
        <f t="shared" ref="BG169" si="2231">BF172</f>
        <v>0</v>
      </c>
      <c r="BH169" s="41">
        <f t="shared" ref="BH169" si="2232">BG172</f>
        <v>0</v>
      </c>
      <c r="BI169" s="41">
        <f t="shared" ref="BI169" si="2233">BH172</f>
        <v>0</v>
      </c>
      <c r="BJ169" s="41">
        <f t="shared" ref="BJ169" si="2234">BI172</f>
        <v>0</v>
      </c>
      <c r="BK169" s="41">
        <f t="shared" ref="BK169" si="2235">BJ172</f>
        <v>0</v>
      </c>
      <c r="BL169" s="41">
        <f t="shared" ref="BL169" si="2236">BK172</f>
        <v>0</v>
      </c>
      <c r="BM169" s="41">
        <f t="shared" ref="BM169" si="2237">BL172</f>
        <v>0</v>
      </c>
      <c r="BN169" s="41">
        <f t="shared" ref="BN169" si="2238">BM172</f>
        <v>0</v>
      </c>
      <c r="BO169" s="41">
        <f t="shared" ref="BO169" si="2239">BN172</f>
        <v>0</v>
      </c>
      <c r="BP169" s="41">
        <f t="shared" ref="BP169" si="2240">BO172</f>
        <v>0</v>
      </c>
      <c r="BQ169" s="41">
        <f t="shared" ref="BQ169" si="2241">BP172</f>
        <v>0</v>
      </c>
      <c r="BR169" s="41">
        <f t="shared" ref="BR169" si="2242">BQ172</f>
        <v>0</v>
      </c>
      <c r="BS169" s="41">
        <f t="shared" ref="BS169" si="2243">BR172</f>
        <v>0</v>
      </c>
      <c r="BT169" s="41">
        <f t="shared" ref="BT169" si="2244">BS172</f>
        <v>0</v>
      </c>
      <c r="BU169" s="41">
        <f t="shared" ref="BU169" si="2245">BT172</f>
        <v>0</v>
      </c>
      <c r="BV169" s="41">
        <f t="shared" ref="BV169" si="2246">BU172</f>
        <v>0</v>
      </c>
      <c r="BW169" s="41">
        <f t="shared" ref="BW169" si="2247">BV172</f>
        <v>0</v>
      </c>
      <c r="BX169" s="41">
        <f t="shared" ref="BX169" si="2248">BW172</f>
        <v>0</v>
      </c>
      <c r="BY169" s="41">
        <f t="shared" ref="BY169" si="2249">BX172</f>
        <v>0</v>
      </c>
      <c r="BZ169" s="41">
        <f t="shared" ref="BZ169" si="2250">BY172</f>
        <v>0</v>
      </c>
      <c r="CA169" s="41">
        <f t="shared" ref="CA169" si="2251">BZ172</f>
        <v>0</v>
      </c>
      <c r="CB169" s="41">
        <f t="shared" ref="CB169" si="2252">CA172</f>
        <v>0</v>
      </c>
      <c r="CC169" s="41">
        <f t="shared" ref="CC169" si="2253">CB172</f>
        <v>0</v>
      </c>
      <c r="CD169" s="41">
        <f t="shared" ref="CD169" si="2254">CC172</f>
        <v>0</v>
      </c>
      <c r="CE169" s="41">
        <f t="shared" ref="CE169" si="2255">CD172</f>
        <v>0</v>
      </c>
      <c r="CF169" s="41">
        <f t="shared" ref="CF169" si="2256">CE172</f>
        <v>0</v>
      </c>
      <c r="CG169" s="41">
        <f t="shared" ref="CG169" si="2257">CF172</f>
        <v>0</v>
      </c>
      <c r="CH169" s="41">
        <f t="shared" ref="CH169" si="2258">CG172</f>
        <v>0</v>
      </c>
      <c r="CI169" s="41">
        <f t="shared" ref="CI169" si="2259">CH172</f>
        <v>0</v>
      </c>
      <c r="CJ169" s="41">
        <f t="shared" ref="CJ169" si="2260">CI172</f>
        <v>0</v>
      </c>
      <c r="CK169" s="41">
        <f t="shared" ref="CK169" si="2261">CJ172</f>
        <v>0</v>
      </c>
      <c r="CL169" s="41">
        <f t="shared" ref="CL169" si="2262">CK172</f>
        <v>0</v>
      </c>
      <c r="CM169" s="41">
        <f t="shared" ref="CM169" si="2263">CL172</f>
        <v>0</v>
      </c>
      <c r="CN169" s="41">
        <f t="shared" ref="CN169" si="2264">CM172</f>
        <v>0</v>
      </c>
      <c r="CO169" s="41">
        <f t="shared" ref="CO169" si="2265">CN172</f>
        <v>0</v>
      </c>
      <c r="CP169" s="41">
        <f t="shared" ref="CP169" si="2266">CO172</f>
        <v>0</v>
      </c>
      <c r="CQ169" s="41">
        <f t="shared" ref="CQ169" si="2267">CP172</f>
        <v>0</v>
      </c>
      <c r="CR169" s="41">
        <f t="shared" ref="CR169" si="2268">CQ172</f>
        <v>0</v>
      </c>
      <c r="CS169" s="41">
        <f t="shared" ref="CS169" si="2269">CR172</f>
        <v>0</v>
      </c>
      <c r="CT169" s="41">
        <f t="shared" ref="CT169" si="2270">CS172</f>
        <v>0</v>
      </c>
      <c r="CU169" s="41">
        <f t="shared" ref="CU169" si="2271">CT172</f>
        <v>0</v>
      </c>
      <c r="CV169" s="41">
        <f t="shared" ref="CV169" si="2272">CU172</f>
        <v>0</v>
      </c>
      <c r="CW169" s="41">
        <f t="shared" ref="CW169" si="2273">CV172</f>
        <v>0</v>
      </c>
      <c r="CX169" s="41">
        <f t="shared" ref="CX169" si="2274">CW172</f>
        <v>0</v>
      </c>
      <c r="CY169" s="41">
        <f t="shared" ref="CY169" si="2275">CX172</f>
        <v>0</v>
      </c>
      <c r="CZ169" s="41">
        <f t="shared" ref="CZ169" si="2276">CY172</f>
        <v>0</v>
      </c>
      <c r="DA169" s="41">
        <f t="shared" ref="DA169" si="2277">CZ172</f>
        <v>0</v>
      </c>
      <c r="DB169" s="41">
        <f t="shared" ref="DB169" si="2278">DA172</f>
        <v>0</v>
      </c>
      <c r="DC169" s="41">
        <f t="shared" ref="DC169" si="2279">DB172</f>
        <v>0</v>
      </c>
    </row>
    <row r="170" spans="2:107" x14ac:dyDescent="0.35">
      <c r="B170" s="40" t="s">
        <v>111</v>
      </c>
      <c r="H170" s="41">
        <f>H$152</f>
        <v>0</v>
      </c>
      <c r="I170" s="41">
        <f t="shared" ref="I170:BT170" si="2280">I$152</f>
        <v>0</v>
      </c>
      <c r="J170" s="41">
        <f t="shared" si="2280"/>
        <v>0</v>
      </c>
      <c r="K170" s="41">
        <f t="shared" si="2280"/>
        <v>9704660.5856734309</v>
      </c>
      <c r="L170" s="41">
        <f t="shared" si="2280"/>
        <v>0</v>
      </c>
      <c r="M170" s="41">
        <f t="shared" si="2280"/>
        <v>0</v>
      </c>
      <c r="N170" s="41">
        <f t="shared" si="2280"/>
        <v>0</v>
      </c>
      <c r="O170" s="41">
        <f t="shared" si="2280"/>
        <v>0</v>
      </c>
      <c r="P170" s="41">
        <f t="shared" si="2280"/>
        <v>0</v>
      </c>
      <c r="Q170" s="41">
        <f t="shared" si="2280"/>
        <v>0</v>
      </c>
      <c r="R170" s="41">
        <f t="shared" si="2280"/>
        <v>0</v>
      </c>
      <c r="S170" s="41">
        <f t="shared" si="2280"/>
        <v>0</v>
      </c>
      <c r="T170" s="41">
        <f t="shared" si="2280"/>
        <v>0</v>
      </c>
      <c r="U170" s="41">
        <f t="shared" si="2280"/>
        <v>0</v>
      </c>
      <c r="V170" s="41">
        <f t="shared" si="2280"/>
        <v>0</v>
      </c>
      <c r="W170" s="41">
        <f t="shared" si="2280"/>
        <v>0</v>
      </c>
      <c r="X170" s="41">
        <f t="shared" si="2280"/>
        <v>0</v>
      </c>
      <c r="Y170" s="41">
        <f t="shared" si="2280"/>
        <v>0</v>
      </c>
      <c r="Z170" s="41">
        <f t="shared" si="2280"/>
        <v>0</v>
      </c>
      <c r="AA170" s="41">
        <f t="shared" si="2280"/>
        <v>0</v>
      </c>
      <c r="AB170" s="41">
        <f t="shared" si="2280"/>
        <v>0</v>
      </c>
      <c r="AC170" s="41">
        <f t="shared" si="2280"/>
        <v>0</v>
      </c>
      <c r="AD170" s="41">
        <f t="shared" si="2280"/>
        <v>0</v>
      </c>
      <c r="AE170" s="41">
        <f t="shared" si="2280"/>
        <v>0</v>
      </c>
      <c r="AF170" s="41">
        <f t="shared" si="2280"/>
        <v>0</v>
      </c>
      <c r="AG170" s="41">
        <f t="shared" si="2280"/>
        <v>0</v>
      </c>
      <c r="AH170" s="41">
        <f t="shared" si="2280"/>
        <v>0</v>
      </c>
      <c r="AI170" s="41">
        <f t="shared" si="2280"/>
        <v>0</v>
      </c>
      <c r="AJ170" s="41">
        <f t="shared" si="2280"/>
        <v>0</v>
      </c>
      <c r="AK170" s="41">
        <f t="shared" si="2280"/>
        <v>0</v>
      </c>
      <c r="AL170" s="41">
        <f t="shared" si="2280"/>
        <v>0</v>
      </c>
      <c r="AM170" s="41">
        <f t="shared" si="2280"/>
        <v>0</v>
      </c>
      <c r="AN170" s="41">
        <f t="shared" si="2280"/>
        <v>0</v>
      </c>
      <c r="AO170" s="41">
        <f t="shared" si="2280"/>
        <v>0</v>
      </c>
      <c r="AP170" s="41">
        <f t="shared" si="2280"/>
        <v>0</v>
      </c>
      <c r="AQ170" s="41">
        <f t="shared" si="2280"/>
        <v>0</v>
      </c>
      <c r="AR170" s="41">
        <f t="shared" si="2280"/>
        <v>0</v>
      </c>
      <c r="AS170" s="41">
        <f t="shared" si="2280"/>
        <v>0</v>
      </c>
      <c r="AT170" s="41">
        <f t="shared" si="2280"/>
        <v>0</v>
      </c>
      <c r="AU170" s="41">
        <f t="shared" si="2280"/>
        <v>0</v>
      </c>
      <c r="AV170" s="41">
        <f t="shared" si="2280"/>
        <v>0</v>
      </c>
      <c r="AW170" s="41">
        <f t="shared" si="2280"/>
        <v>0</v>
      </c>
      <c r="AX170" s="41">
        <f t="shared" si="2280"/>
        <v>0</v>
      </c>
      <c r="AY170" s="41">
        <f t="shared" si="2280"/>
        <v>0</v>
      </c>
      <c r="AZ170" s="41">
        <f t="shared" si="2280"/>
        <v>0</v>
      </c>
      <c r="BA170" s="41">
        <f t="shared" si="2280"/>
        <v>0</v>
      </c>
      <c r="BB170" s="41">
        <f t="shared" si="2280"/>
        <v>0</v>
      </c>
      <c r="BC170" s="41">
        <f t="shared" si="2280"/>
        <v>0</v>
      </c>
      <c r="BD170" s="41">
        <f t="shared" si="2280"/>
        <v>0</v>
      </c>
      <c r="BE170" s="41">
        <f t="shared" si="2280"/>
        <v>0</v>
      </c>
      <c r="BF170" s="41">
        <f t="shared" si="2280"/>
        <v>0</v>
      </c>
      <c r="BG170" s="41">
        <f t="shared" si="2280"/>
        <v>0</v>
      </c>
      <c r="BH170" s="41">
        <f t="shared" si="2280"/>
        <v>0</v>
      </c>
      <c r="BI170" s="41">
        <f t="shared" si="2280"/>
        <v>0</v>
      </c>
      <c r="BJ170" s="41">
        <f t="shared" si="2280"/>
        <v>0</v>
      </c>
      <c r="BK170" s="41">
        <f t="shared" si="2280"/>
        <v>0</v>
      </c>
      <c r="BL170" s="41">
        <f t="shared" si="2280"/>
        <v>0</v>
      </c>
      <c r="BM170" s="41">
        <f t="shared" si="2280"/>
        <v>0</v>
      </c>
      <c r="BN170" s="41">
        <f t="shared" si="2280"/>
        <v>0</v>
      </c>
      <c r="BO170" s="41">
        <f t="shared" si="2280"/>
        <v>0</v>
      </c>
      <c r="BP170" s="41">
        <f t="shared" si="2280"/>
        <v>0</v>
      </c>
      <c r="BQ170" s="41">
        <f t="shared" si="2280"/>
        <v>0</v>
      </c>
      <c r="BR170" s="41">
        <f t="shared" si="2280"/>
        <v>0</v>
      </c>
      <c r="BS170" s="41">
        <f t="shared" si="2280"/>
        <v>0</v>
      </c>
      <c r="BT170" s="41">
        <f t="shared" si="2280"/>
        <v>0</v>
      </c>
      <c r="BU170" s="41">
        <f t="shared" ref="BU170:DC170" si="2281">BU$152</f>
        <v>0</v>
      </c>
      <c r="BV170" s="41">
        <f t="shared" si="2281"/>
        <v>0</v>
      </c>
      <c r="BW170" s="41">
        <f t="shared" si="2281"/>
        <v>0</v>
      </c>
      <c r="BX170" s="41">
        <f t="shared" si="2281"/>
        <v>0</v>
      </c>
      <c r="BY170" s="41">
        <f t="shared" si="2281"/>
        <v>0</v>
      </c>
      <c r="BZ170" s="41">
        <f t="shared" si="2281"/>
        <v>0</v>
      </c>
      <c r="CA170" s="41">
        <f t="shared" si="2281"/>
        <v>0</v>
      </c>
      <c r="CB170" s="41">
        <f t="shared" si="2281"/>
        <v>0</v>
      </c>
      <c r="CC170" s="41">
        <f t="shared" si="2281"/>
        <v>0</v>
      </c>
      <c r="CD170" s="41">
        <f t="shared" si="2281"/>
        <v>0</v>
      </c>
      <c r="CE170" s="41">
        <f t="shared" si="2281"/>
        <v>0</v>
      </c>
      <c r="CF170" s="41">
        <f t="shared" si="2281"/>
        <v>0</v>
      </c>
      <c r="CG170" s="41">
        <f t="shared" si="2281"/>
        <v>0</v>
      </c>
      <c r="CH170" s="41">
        <f t="shared" si="2281"/>
        <v>0</v>
      </c>
      <c r="CI170" s="41">
        <f t="shared" si="2281"/>
        <v>0</v>
      </c>
      <c r="CJ170" s="41">
        <f t="shared" si="2281"/>
        <v>0</v>
      </c>
      <c r="CK170" s="41">
        <f t="shared" si="2281"/>
        <v>0</v>
      </c>
      <c r="CL170" s="41">
        <f t="shared" si="2281"/>
        <v>0</v>
      </c>
      <c r="CM170" s="41">
        <f t="shared" si="2281"/>
        <v>0</v>
      </c>
      <c r="CN170" s="41">
        <f t="shared" si="2281"/>
        <v>0</v>
      </c>
      <c r="CO170" s="41">
        <f t="shared" si="2281"/>
        <v>0</v>
      </c>
      <c r="CP170" s="41">
        <f t="shared" si="2281"/>
        <v>0</v>
      </c>
      <c r="CQ170" s="41">
        <f t="shared" si="2281"/>
        <v>0</v>
      </c>
      <c r="CR170" s="41">
        <f t="shared" si="2281"/>
        <v>0</v>
      </c>
      <c r="CS170" s="41">
        <f t="shared" si="2281"/>
        <v>0</v>
      </c>
      <c r="CT170" s="41">
        <f t="shared" si="2281"/>
        <v>0</v>
      </c>
      <c r="CU170" s="41">
        <f t="shared" si="2281"/>
        <v>0</v>
      </c>
      <c r="CV170" s="41">
        <f t="shared" si="2281"/>
        <v>0</v>
      </c>
      <c r="CW170" s="41">
        <f t="shared" si="2281"/>
        <v>0</v>
      </c>
      <c r="CX170" s="41">
        <f t="shared" si="2281"/>
        <v>0</v>
      </c>
      <c r="CY170" s="41">
        <f t="shared" si="2281"/>
        <v>0</v>
      </c>
      <c r="CZ170" s="41">
        <f t="shared" si="2281"/>
        <v>0</v>
      </c>
      <c r="DA170" s="41">
        <f t="shared" si="2281"/>
        <v>0</v>
      </c>
      <c r="DB170" s="41">
        <f t="shared" si="2281"/>
        <v>0</v>
      </c>
      <c r="DC170" s="41">
        <f t="shared" si="2281"/>
        <v>0</v>
      </c>
    </row>
    <row r="171" spans="2:107" x14ac:dyDescent="0.35">
      <c r="B171" s="40" t="s">
        <v>103</v>
      </c>
      <c r="H171" s="82">
        <f>-(H170)*Inflation_WACC_Taxes_Price!$C$29-IF(AND(H177=0,H174&gt;0),H169,H169*Inflation_WACC_Taxes_Price!$C$29)</f>
        <v>0</v>
      </c>
      <c r="I171" s="82">
        <f>-(I170)*Inflation_WACC_Taxes_Price!$C$29-IF(AND(I177=0,I174&gt;0),I169,I169*Inflation_WACC_Taxes_Price!$C$29)</f>
        <v>0</v>
      </c>
      <c r="J171" s="82">
        <f>-(J170)*Inflation_WACC_Taxes_Price!$C$29-IF(AND(J177=0,J174&gt;0),J169,J169*Inflation_WACC_Taxes_Price!$C$29)</f>
        <v>0</v>
      </c>
      <c r="K171" s="41">
        <f>-(K170/2)*Inflation_WACC_Taxes_Price!$C$29-IF(AND(K177=0,K174&gt;0),K169,K169*Inflation_WACC_Taxes_Price!$C$29)</f>
        <v>-388186.42342693725</v>
      </c>
      <c r="L171" s="41">
        <f>-(L170/2)*Inflation_WACC_Taxes_Price!$C$29-IF(AND(L177=0,L174&gt;0),L169,L169*Inflation_WACC_Taxes_Price!$C$29)</f>
        <v>-745317.93297971948</v>
      </c>
      <c r="M171" s="41">
        <f>-(M170/2)*Inflation_WACC_Taxes_Price!$C$29-IF(AND(M177=0,M174&gt;0),M169,M169*Inflation_WACC_Taxes_Price!$C$29)</f>
        <v>-685692.49834134197</v>
      </c>
      <c r="N171" s="41">
        <f>-(N170/2)*Inflation_WACC_Taxes_Price!$C$29-IF(AND(N177=0,N174&gt;0),N169,N169*Inflation_WACC_Taxes_Price!$C$29)</f>
        <v>-630837.09847403457</v>
      </c>
      <c r="O171" s="41">
        <f>-(O170/2)*Inflation_WACC_Taxes_Price!$C$29-IF(AND(O177=0,O174&gt;0),O169,O169*Inflation_WACC_Taxes_Price!$C$29)</f>
        <v>-580370.13059611176</v>
      </c>
      <c r="P171" s="41">
        <f>-(P170/2)*Inflation_WACC_Taxes_Price!$C$29-IF(AND(P177=0,P174&gt;0),P169,P169*Inflation_WACC_Taxes_Price!$C$29)</f>
        <v>-533940.5201484228</v>
      </c>
      <c r="Q171" s="41">
        <f>-(Q170/2)*Inflation_WACC_Taxes_Price!$C$29-IF(AND(Q177=0,Q174&gt;0),Q169,Q169*Inflation_WACC_Taxes_Price!$C$29)</f>
        <v>-491225.27853654901</v>
      </c>
      <c r="R171" s="41">
        <f>-(R170/2)*Inflation_WACC_Taxes_Price!$C$29-IF(AND(R177=0,R174&gt;0),R169,R169*Inflation_WACC_Taxes_Price!$C$29)</f>
        <v>-451927.25625362509</v>
      </c>
      <c r="S171" s="41">
        <f>-(S170/2)*Inflation_WACC_Taxes_Price!$C$29-IF(AND(S177=0,S174&gt;0),S169,S169*Inflation_WACC_Taxes_Price!$C$29)</f>
        <v>-415773.07575333508</v>
      </c>
      <c r="T171" s="41">
        <f>-(T170/2)*Inflation_WACC_Taxes_Price!$C$29-IF(AND(T177=0,T174&gt;0),T169,T169*Inflation_WACC_Taxes_Price!$C$29)</f>
        <v>-382511.22969306825</v>
      </c>
      <c r="U171" s="41">
        <f>-(U170/2)*Inflation_WACC_Taxes_Price!$C$29-IF(AND(U177=0,U174&gt;0),U169,U169*Inflation_WACC_Taxes_Price!$C$29)</f>
        <v>-351910.3313176228</v>
      </c>
      <c r="V171" s="41">
        <f>-(V170/2)*Inflation_WACC_Taxes_Price!$C$29-IF(AND(V177=0,V174&gt;0),V169,V169*Inflation_WACC_Taxes_Price!$C$29)</f>
        <v>-323757.50481221301</v>
      </c>
      <c r="W171" s="41">
        <f>-(W170/2)*Inflation_WACC_Taxes_Price!$C$29-IF(AND(W177=0,W174&gt;0),W169,W169*Inflation_WACC_Taxes_Price!$C$29)</f>
        <v>-297856.90442723595</v>
      </c>
      <c r="X171" s="41">
        <f>-(X170/2)*Inflation_WACC_Taxes_Price!$C$29-IF(AND(X177=0,X174&gt;0),X169,X169*Inflation_WACC_Taxes_Price!$C$29)</f>
        <v>-274028.35207305709</v>
      </c>
      <c r="Y171" s="41">
        <f>-(Y170/2)*Inflation_WACC_Taxes_Price!$C$29-IF(AND(Y177=0,Y174&gt;0),Y169,Y169*Inflation_WACC_Taxes_Price!$C$29)</f>
        <v>-252106.08390721251</v>
      </c>
      <c r="Z171" s="41">
        <f>-(Z170/2)*Inflation_WACC_Taxes_Price!$C$29-IF(AND(Z177=0,Z174&gt;0),Z169,Z169*Inflation_WACC_Taxes_Price!$C$29)</f>
        <v>-231937.59719463551</v>
      </c>
      <c r="AA171" s="41">
        <f>-(AA170/2)*Inflation_WACC_Taxes_Price!$C$29-IF(AND(AA177=0,AA174&gt;0),AA169,AA169*Inflation_WACC_Taxes_Price!$C$29)</f>
        <v>-213382.58941906466</v>
      </c>
      <c r="AB171" s="41">
        <f>-(AB170/2)*Inflation_WACC_Taxes_Price!$C$29-IF(AND(AB177=0,AB174&gt;0),AB169,AB169*Inflation_WACC_Taxes_Price!$C$29)</f>
        <v>-196311.9822655395</v>
      </c>
      <c r="AC171" s="41">
        <f>-(AC170/2)*Inflation_WACC_Taxes_Price!$C$29-IF(AND(AC177=0,AC174&gt;0),AC169,AC169*Inflation_WACC_Taxes_Price!$C$29)</f>
        <v>-180607.02368429635</v>
      </c>
      <c r="AD171" s="41">
        <f>-(AD170/2)*Inflation_WACC_Taxes_Price!$C$29-IF(AND(AD177=0,AD174&gt;0),AD169,AD169*Inflation_WACC_Taxes_Price!$C$29)</f>
        <v>-166158.46178955265</v>
      </c>
      <c r="AE171" s="41">
        <f>-(AE170/2)*Inflation_WACC_Taxes_Price!$C$29-IF(AND(AE177=0,AE174&gt;0),AE169,AE169*Inflation_WACC_Taxes_Price!$C$29)</f>
        <v>-152865.78484638844</v>
      </c>
      <c r="AF171" s="41">
        <f>-(AF170/2)*Inflation_WACC_Taxes_Price!$C$29-IF(AND(AF177=0,AF174&gt;0),AF169,AF169*Inflation_WACC_Taxes_Price!$C$29)</f>
        <v>-140636.52205867736</v>
      </c>
      <c r="AG171" s="41">
        <f>-(AG170/2)*Inflation_WACC_Taxes_Price!$C$29-IF(AND(AG177=0,AG174&gt;0),AG169,AG169*Inflation_WACC_Taxes_Price!$C$29)</f>
        <v>-129385.60029398317</v>
      </c>
      <c r="AH171" s="41">
        <f>-(AH170/2)*Inflation_WACC_Taxes_Price!$C$29-IF(AND(AH177=0,AH174&gt;0),AH169,AH169*Inflation_WACC_Taxes_Price!$C$29)</f>
        <v>-119034.75227046451</v>
      </c>
      <c r="AI171" s="41">
        <f>-(AI170/2)*Inflation_WACC_Taxes_Price!$C$29-IF(AND(AI177=0,AI174&gt;0),AI169,AI169*Inflation_WACC_Taxes_Price!$C$29)</f>
        <v>-109511.97208882734</v>
      </c>
      <c r="AJ171" s="41">
        <f>-(AJ170/2)*Inflation_WACC_Taxes_Price!$C$29-IF(AND(AJ177=0,AJ174&gt;0),AJ169,AJ169*Inflation_WACC_Taxes_Price!$C$29)</f>
        <v>-100751.01432172116</v>
      </c>
      <c r="AK171" s="41">
        <f>-(AK170/2)*Inflation_WACC_Taxes_Price!$C$29-IF(AND(AK177=0,AK174&gt;0),AK169,AK169*Inflation_WACC_Taxes_Price!$C$29)</f>
        <v>-92690.933175983475</v>
      </c>
      <c r="AL171" s="41">
        <f>-(AL170/2)*Inflation_WACC_Taxes_Price!$C$29-IF(AND(AL177=0,AL174&gt;0),AL169,AL169*Inflation_WACC_Taxes_Price!$C$29)</f>
        <v>-85275.658521904799</v>
      </c>
      <c r="AM171" s="41">
        <f>-(AM170/2)*Inflation_WACC_Taxes_Price!$C$29-IF(AND(AM177=0,AM174&gt;0),AM169,AM169*Inflation_WACC_Taxes_Price!$C$29)</f>
        <v>-78453.605840152406</v>
      </c>
      <c r="AN171" s="41">
        <f>-(AN170/2)*Inflation_WACC_Taxes_Price!$C$29-IF(AND(AN177=0,AN174&gt;0),AN169,AN169*Inflation_WACC_Taxes_Price!$C$29)</f>
        <v>-72177.317372940219</v>
      </c>
      <c r="AO171" s="41">
        <f>-(AO170/2)*Inflation_WACC_Taxes_Price!$C$29-IF(AND(AO177=0,AO174&gt;0),AO169,AO169*Inflation_WACC_Taxes_Price!$C$29)</f>
        <v>-66403.131983105006</v>
      </c>
      <c r="AP171" s="41">
        <f>-(AP170/2)*Inflation_WACC_Taxes_Price!$C$29-IF(AND(AP177=0,AP174&gt;0),AP169,AP169*Inflation_WACC_Taxes_Price!$C$29)</f>
        <v>-61090.881424456602</v>
      </c>
      <c r="AQ171" s="41">
        <f>-(AQ170/2)*Inflation_WACC_Taxes_Price!$C$29-IF(AND(AQ177=0,AQ174&gt;0),AQ169,AQ169*Inflation_WACC_Taxes_Price!$C$29)</f>
        <v>-56203.610910500072</v>
      </c>
      <c r="AR171" s="41">
        <f>-(AR170/2)*Inflation_WACC_Taxes_Price!$C$29-IF(AND(AR177=0,AR174&gt;0),AR169,AR169*Inflation_WACC_Taxes_Price!$C$29)</f>
        <v>-51707.322037660073</v>
      </c>
      <c r="AS171" s="41">
        <f>-(AS170/2)*Inflation_WACC_Taxes_Price!$C$29-IF(AND(AS177=0,AS174&gt;0),AS169,AS169*Inflation_WACC_Taxes_Price!$C$29)</f>
        <v>-47570.736274647265</v>
      </c>
      <c r="AT171" s="41">
        <f>-(AT170/2)*Inflation_WACC_Taxes_Price!$C$29-IF(AND(AT177=0,AT174&gt;0),AT169,AT169*Inflation_WACC_Taxes_Price!$C$29)</f>
        <v>-43765.077372675485</v>
      </c>
      <c r="AU171" s="41">
        <f>-(AU170/2)*Inflation_WACC_Taxes_Price!$C$29-IF(AND(AU177=0,AU174&gt;0),AU169,AU169*Inflation_WACC_Taxes_Price!$C$29)</f>
        <v>-40263.871182861447</v>
      </c>
      <c r="AV171" s="41">
        <f>-(AV170/2)*Inflation_WACC_Taxes_Price!$C$29-IF(AND(AV177=0,AV174&gt;0),AV169,AV169*Inflation_WACC_Taxes_Price!$C$29)</f>
        <v>-37042.761488232529</v>
      </c>
      <c r="AW171" s="41">
        <f>-(AW170/2)*Inflation_WACC_Taxes_Price!$C$29-IF(AND(AW177=0,AW174&gt;0),AW169,AW169*Inflation_WACC_Taxes_Price!$C$29)</f>
        <v>-34079.340569173924</v>
      </c>
      <c r="AX171" s="41">
        <f>-(AX170/2)*Inflation_WACC_Taxes_Price!$C$29-IF(AND(AX177=0,AX174&gt;0),AX169,AX169*Inflation_WACC_Taxes_Price!$C$29)</f>
        <v>-31352.993323640014</v>
      </c>
      <c r="AY171" s="41">
        <f>-(AY170/2)*Inflation_WACC_Taxes_Price!$C$29-IF(AND(AY177=0,AY174&gt;0),AY169,AY169*Inflation_WACC_Taxes_Price!$C$29)</f>
        <v>-28844.753857748812</v>
      </c>
      <c r="AZ171" s="41">
        <f>-(AZ170/2)*Inflation_WACC_Taxes_Price!$C$29-IF(AND(AZ177=0,AZ174&gt;0),AZ169,AZ169*Inflation_WACC_Taxes_Price!$C$29)</f>
        <v>-26537.173549128907</v>
      </c>
      <c r="BA171" s="41">
        <f>-(BA170/2)*Inflation_WACC_Taxes_Price!$C$29-IF(AND(BA177=0,BA174&gt;0),BA169,BA169*Inflation_WACC_Taxes_Price!$C$29)</f>
        <v>-24414.199665198594</v>
      </c>
      <c r="BB171" s="41">
        <f>-(BB170/2)*Inflation_WACC_Taxes_Price!$C$29-IF(AND(BB177=0,BB174&gt;0),BB169,BB169*Inflation_WACC_Taxes_Price!$C$29)</f>
        <v>-22461.063691982705</v>
      </c>
      <c r="BC171" s="41">
        <f>-(BC170/2)*Inflation_WACC_Taxes_Price!$C$29-IF(AND(BC177=0,BC174&gt;0),BC169,BC169*Inflation_WACC_Taxes_Price!$C$29)</f>
        <v>-20664.17859662409</v>
      </c>
      <c r="BD171" s="41">
        <f>-(BD170/2)*Inflation_WACC_Taxes_Price!$C$29-IF(AND(BD177=0,BD174&gt;0),BD169,BD169*Inflation_WACC_Taxes_Price!$C$29)</f>
        <v>-237638.05386117703</v>
      </c>
      <c r="BE171" s="41">
        <f>-(BE170/2)*Inflation_WACC_Taxes_Price!$C$29-IF(AND(BE177=0,BE174&gt;0),BE169,BE169*Inflation_WACC_Taxes_Price!$C$29)</f>
        <v>0</v>
      </c>
      <c r="BF171" s="41">
        <f>-(BF170/2)*Inflation_WACC_Taxes_Price!$C$29-IF(AND(BF177=0,BF174&gt;0),BF169,BF169*Inflation_WACC_Taxes_Price!$C$29)</f>
        <v>0</v>
      </c>
      <c r="BG171" s="41">
        <f>-(BG170/2)*Inflation_WACC_Taxes_Price!$C$29-IF(AND(BG177=0,BG174&gt;0),BG169,BG169*Inflation_WACC_Taxes_Price!$C$29)</f>
        <v>0</v>
      </c>
      <c r="BH171" s="41">
        <f>-(BH170/2)*Inflation_WACC_Taxes_Price!$C$29-IF(AND(BH177=0,BH174&gt;0),BH169,BH169*Inflation_WACC_Taxes_Price!$C$29)</f>
        <v>0</v>
      </c>
      <c r="BI171" s="41">
        <f>-(BI170/2)*Inflation_WACC_Taxes_Price!$C$29-IF(AND(BI177=0,BI174&gt;0),BI169,BI169*Inflation_WACC_Taxes_Price!$C$29)</f>
        <v>0</v>
      </c>
      <c r="BJ171" s="41">
        <f>-(BJ170/2)*Inflation_WACC_Taxes_Price!$C$29-IF(AND(BJ177=0,BJ174&gt;0),BJ169,BJ169*Inflation_WACC_Taxes_Price!$C$29)</f>
        <v>0</v>
      </c>
      <c r="BK171" s="41">
        <f>-(BK170/2)*Inflation_WACC_Taxes_Price!$C$29-IF(AND(BK177=0,BK174&gt;0),BK169,BK169*Inflation_WACC_Taxes_Price!$C$29)</f>
        <v>0</v>
      </c>
      <c r="BL171" s="41">
        <f>-(BL170/2)*Inflation_WACC_Taxes_Price!$C$29-IF(AND(BL177=0,BL174&gt;0),BL169,BL169*Inflation_WACC_Taxes_Price!$C$29)</f>
        <v>0</v>
      </c>
      <c r="BM171" s="41">
        <f>-(BM170/2)*Inflation_WACC_Taxes_Price!$C$29-IF(AND(BM177=0,BM174&gt;0),BM169,BM169*Inflation_WACC_Taxes_Price!$C$29)</f>
        <v>0</v>
      </c>
      <c r="BN171" s="41">
        <f>-(BN170/2)*Inflation_WACC_Taxes_Price!$C$29-IF(AND(BN177=0,BN174&gt;0),BN169,BN169*Inflation_WACC_Taxes_Price!$C$29)</f>
        <v>0</v>
      </c>
      <c r="BO171" s="41">
        <f>-(BO170/2)*Inflation_WACC_Taxes_Price!$C$29-IF(AND(BO177=0,BO174&gt;0),BO169,BO169*Inflation_WACC_Taxes_Price!$C$29)</f>
        <v>0</v>
      </c>
      <c r="BP171" s="41">
        <f>-(BP170/2)*Inflation_WACC_Taxes_Price!$C$29-IF(AND(BP177=0,BP174&gt;0),BP169,BP169*Inflation_WACC_Taxes_Price!$C$29)</f>
        <v>0</v>
      </c>
      <c r="BQ171" s="41">
        <f>-(BQ170/2)*Inflation_WACC_Taxes_Price!$C$29-IF(AND(BQ177=0,BQ174&gt;0),BQ169,BQ169*Inflation_WACC_Taxes_Price!$C$29)</f>
        <v>0</v>
      </c>
      <c r="BR171" s="41">
        <f>-(BR170/2)*Inflation_WACC_Taxes_Price!$C$29-IF(AND(BR177=0,BR174&gt;0),BR169,BR169*Inflation_WACC_Taxes_Price!$C$29)</f>
        <v>0</v>
      </c>
      <c r="BS171" s="41">
        <f>-(BS170/2)*Inflation_WACC_Taxes_Price!$C$29-IF(AND(BS177=0,BS174&gt;0),BS169,BS169*Inflation_WACC_Taxes_Price!$C$29)</f>
        <v>0</v>
      </c>
      <c r="BT171" s="41">
        <f>-(BT170/2)*Inflation_WACC_Taxes_Price!$C$29-IF(AND(BT177=0,BT174&gt;0),BT169,BT169*Inflation_WACC_Taxes_Price!$C$29)</f>
        <v>0</v>
      </c>
      <c r="BU171" s="41">
        <f>-(BU170/2)*Inflation_WACC_Taxes_Price!$C$29-IF(AND(BU177=0,BU174&gt;0),BU169,BU169*Inflation_WACC_Taxes_Price!$C$29)</f>
        <v>0</v>
      </c>
      <c r="BV171" s="41">
        <f>-(BV170/2)*Inflation_WACC_Taxes_Price!$C$29-IF(AND(BV177=0,BV174&gt;0),BV169,BV169*Inflation_WACC_Taxes_Price!$C$29)</f>
        <v>0</v>
      </c>
      <c r="BW171" s="41">
        <f>-(BW170/2)*Inflation_WACC_Taxes_Price!$C$29-IF(AND(BW177=0,BW174&gt;0),BW169,BW169*Inflation_WACC_Taxes_Price!$C$29)</f>
        <v>0</v>
      </c>
      <c r="BX171" s="41">
        <f>-(BX170/2)*Inflation_WACC_Taxes_Price!$C$29-IF(AND(BX177=0,BX174&gt;0),BX169,BX169*Inflation_WACC_Taxes_Price!$C$29)</f>
        <v>0</v>
      </c>
      <c r="BY171" s="41">
        <f>-(BY170/2)*Inflation_WACC_Taxes_Price!$C$29-IF(AND(BY177=0,BY174&gt;0),BY169,BY169*Inflation_WACC_Taxes_Price!$C$29)</f>
        <v>0</v>
      </c>
      <c r="BZ171" s="41">
        <f>-(BZ170/2)*Inflation_WACC_Taxes_Price!$C$29-IF(AND(BZ177=0,BZ174&gt;0),BZ169,BZ169*Inflation_WACC_Taxes_Price!$C$29)</f>
        <v>0</v>
      </c>
      <c r="CA171" s="41">
        <f>-(CA170/2)*Inflation_WACC_Taxes_Price!$C$29-IF(AND(CA177=0,CA174&gt;0),CA169,CA169*Inflation_WACC_Taxes_Price!$C$29)</f>
        <v>0</v>
      </c>
      <c r="CB171" s="41">
        <f>-(CB170/2)*Inflation_WACC_Taxes_Price!$C$29-IF(AND(CB177=0,CB174&gt;0),CB169,CB169*Inflation_WACC_Taxes_Price!$C$29)</f>
        <v>0</v>
      </c>
      <c r="CC171" s="41">
        <f>-(CC170/2)*Inflation_WACC_Taxes_Price!$C$29-IF(AND(CC177=0,CC174&gt;0),CC169,CC169*Inflation_WACC_Taxes_Price!$C$29)</f>
        <v>0</v>
      </c>
      <c r="CD171" s="41">
        <f>-(CD170/2)*Inflation_WACC_Taxes_Price!$C$29-IF(AND(CD177=0,CD174&gt;0),CD169,CD169*Inflation_WACC_Taxes_Price!$C$29)</f>
        <v>0</v>
      </c>
      <c r="CE171" s="41">
        <f>-(CE170/2)*Inflation_WACC_Taxes_Price!$C$29-IF(AND(CE177=0,CE174&gt;0),CE169,CE169*Inflation_WACC_Taxes_Price!$C$29)</f>
        <v>0</v>
      </c>
      <c r="CF171" s="41">
        <f>-(CF170/2)*Inflation_WACC_Taxes_Price!$C$29-IF(AND(CF177=0,CF174&gt;0),CF169,CF169*Inflation_WACC_Taxes_Price!$C$29)</f>
        <v>0</v>
      </c>
      <c r="CG171" s="41">
        <f>-(CG170/2)*Inflation_WACC_Taxes_Price!$C$29-IF(AND(CG177=0,CG174&gt;0),CG169,CG169*Inflation_WACC_Taxes_Price!$C$29)</f>
        <v>0</v>
      </c>
      <c r="CH171" s="41">
        <f>-(CH170/2)*Inflation_WACC_Taxes_Price!$C$29-IF(AND(CH177=0,CH174&gt;0),CH169,CH169*Inflation_WACC_Taxes_Price!$C$29)</f>
        <v>0</v>
      </c>
      <c r="CI171" s="41">
        <f>-(CI170/2)*Inflation_WACC_Taxes_Price!$C$29-IF(AND(CI177=0,CI174&gt;0),CI169,CI169*Inflation_WACC_Taxes_Price!$C$29)</f>
        <v>0</v>
      </c>
      <c r="CJ171" s="41">
        <f>-(CJ170/2)*Inflation_WACC_Taxes_Price!$C$29-IF(AND(CJ177=0,CJ174&gt;0),CJ169,CJ169*Inflation_WACC_Taxes_Price!$C$29)</f>
        <v>0</v>
      </c>
      <c r="CK171" s="41">
        <f>-(CK170/2)*Inflation_WACC_Taxes_Price!$C$29-IF(AND(CK177=0,CK174&gt;0),CK169,CK169*Inflation_WACC_Taxes_Price!$C$29)</f>
        <v>0</v>
      </c>
      <c r="CL171" s="41">
        <f>-(CL170/2)*Inflation_WACC_Taxes_Price!$C$29-IF(AND(CL177=0,CL174&gt;0),CL169,CL169*Inflation_WACC_Taxes_Price!$C$29)</f>
        <v>0</v>
      </c>
      <c r="CM171" s="41">
        <f>-(CM170/2)*Inflation_WACC_Taxes_Price!$C$29-IF(AND(CM177=0,CM174&gt;0),CM169,CM169*Inflation_WACC_Taxes_Price!$C$29)</f>
        <v>0</v>
      </c>
      <c r="CN171" s="41">
        <f>-(CN170/2)*Inflation_WACC_Taxes_Price!$C$29-IF(AND(CN177=0,CN174&gt;0),CN169,CN169*Inflation_WACC_Taxes_Price!$C$29)</f>
        <v>0</v>
      </c>
      <c r="CO171" s="41">
        <f>-(CO170/2)*Inflation_WACC_Taxes_Price!$C$29-IF(AND(CO177=0,CO174&gt;0),CO169,CO169*Inflation_WACC_Taxes_Price!$C$29)</f>
        <v>0</v>
      </c>
      <c r="CP171" s="41">
        <f>-(CP170/2)*Inflation_WACC_Taxes_Price!$C$29-IF(AND(CP177=0,CP174&gt;0),CP169,CP169*Inflation_WACC_Taxes_Price!$C$29)</f>
        <v>0</v>
      </c>
      <c r="CQ171" s="41">
        <f>-(CQ170/2)*Inflation_WACC_Taxes_Price!$C$29-IF(AND(CQ177=0,CQ174&gt;0),CQ169,CQ169*Inflation_WACC_Taxes_Price!$C$29)</f>
        <v>0</v>
      </c>
      <c r="CR171" s="41">
        <f>-(CR170/2)*Inflation_WACC_Taxes_Price!$C$29-IF(AND(CR177=0,CR174&gt;0),CR169,CR169*Inflation_WACC_Taxes_Price!$C$29)</f>
        <v>0</v>
      </c>
      <c r="CS171" s="41">
        <f>-(CS170/2)*Inflation_WACC_Taxes_Price!$C$29-IF(AND(CS177=0,CS174&gt;0),CS169,CS169*Inflation_WACC_Taxes_Price!$C$29)</f>
        <v>0</v>
      </c>
      <c r="CT171" s="41">
        <f>-(CT170/2)*Inflation_WACC_Taxes_Price!$C$29-IF(AND(CT177=0,CT174&gt;0),CT169,CT169*Inflation_WACC_Taxes_Price!$C$29)</f>
        <v>0</v>
      </c>
      <c r="CU171" s="41">
        <f>-(CU170/2)*Inflation_WACC_Taxes_Price!$C$29-IF(AND(CU177=0,CU174&gt;0),CU169,CU169*Inflation_WACC_Taxes_Price!$C$29)</f>
        <v>0</v>
      </c>
      <c r="CV171" s="41">
        <f>-(CV170/2)*Inflation_WACC_Taxes_Price!$C$29-IF(AND(CV177=0,CV174&gt;0),CV169,CV169*Inflation_WACC_Taxes_Price!$C$29)</f>
        <v>0</v>
      </c>
      <c r="CW171" s="41">
        <f>-(CW170/2)*Inflation_WACC_Taxes_Price!$C$29-IF(AND(CW177=0,CW174&gt;0),CW169,CW169*Inflation_WACC_Taxes_Price!$C$29)</f>
        <v>0</v>
      </c>
      <c r="CX171" s="41">
        <f>-(CX170/2)*Inflation_WACC_Taxes_Price!$C$29-IF(AND(CX177=0,CX174&gt;0),CX169,CX169*Inflation_WACC_Taxes_Price!$C$29)</f>
        <v>0</v>
      </c>
      <c r="CY171" s="41">
        <f>-(CY170/2)*Inflation_WACC_Taxes_Price!$C$29-IF(AND(CY177=0,CY174&gt;0),CY169,CY169*Inflation_WACC_Taxes_Price!$C$29)</f>
        <v>0</v>
      </c>
      <c r="CZ171" s="41">
        <f>-(CZ170/2)*Inflation_WACC_Taxes_Price!$C$29-IF(AND(CZ177=0,CZ174&gt;0),CZ169,CZ169*Inflation_WACC_Taxes_Price!$C$29)</f>
        <v>0</v>
      </c>
      <c r="DA171" s="41">
        <f>-(DA170/2)*Inflation_WACC_Taxes_Price!$C$29-IF(AND(DA177=0,DA174&gt;0),DA169,DA169*Inflation_WACC_Taxes_Price!$C$29)</f>
        <v>0</v>
      </c>
      <c r="DB171" s="41">
        <f>-(DB170/2)*Inflation_WACC_Taxes_Price!$C$29-IF(AND(DB177=0,DB174&gt;0),DB169,DB169*Inflation_WACC_Taxes_Price!$C$29)</f>
        <v>0</v>
      </c>
      <c r="DC171" s="41">
        <f>-(DC170/2)*Inflation_WACC_Taxes_Price!$C$29-IF(AND(DC177=0,DC174&gt;0),DC169,DC169*Inflation_WACC_Taxes_Price!$C$29)</f>
        <v>0</v>
      </c>
    </row>
    <row r="172" spans="2:107" x14ac:dyDescent="0.35">
      <c r="B172" s="40" t="s">
        <v>104</v>
      </c>
      <c r="H172" s="41">
        <f>H169+H170+H171</f>
        <v>0</v>
      </c>
      <c r="I172" s="41">
        <f>I169+I170+I171</f>
        <v>0</v>
      </c>
      <c r="J172" s="41">
        <f t="shared" ref="J172:BU172" si="2282">J169+J170+J171</f>
        <v>0</v>
      </c>
      <c r="K172" s="41">
        <f t="shared" si="2282"/>
        <v>9316474.1622464936</v>
      </c>
      <c r="L172" s="41">
        <f t="shared" si="2282"/>
        <v>8571156.2292667739</v>
      </c>
      <c r="M172" s="41">
        <f t="shared" si="2282"/>
        <v>7885463.7309254315</v>
      </c>
      <c r="N172" s="41">
        <f t="shared" si="2282"/>
        <v>7254626.6324513964</v>
      </c>
      <c r="O172" s="41">
        <f t="shared" si="2282"/>
        <v>6674256.5018552849</v>
      </c>
      <c r="P172" s="41">
        <f t="shared" si="2282"/>
        <v>6140315.9817068623</v>
      </c>
      <c r="Q172" s="41">
        <f t="shared" si="2282"/>
        <v>5649090.7031703135</v>
      </c>
      <c r="R172" s="41">
        <f t="shared" si="2282"/>
        <v>5197163.4469166882</v>
      </c>
      <c r="S172" s="41">
        <f t="shared" si="2282"/>
        <v>4781390.3711633533</v>
      </c>
      <c r="T172" s="41">
        <f t="shared" si="2282"/>
        <v>4398879.1414702851</v>
      </c>
      <c r="U172" s="41">
        <f t="shared" si="2282"/>
        <v>4046968.8101526625</v>
      </c>
      <c r="V172" s="41">
        <f t="shared" si="2282"/>
        <v>3723211.3053404493</v>
      </c>
      <c r="W172" s="41">
        <f t="shared" si="2282"/>
        <v>3425354.4009132134</v>
      </c>
      <c r="X172" s="41">
        <f t="shared" si="2282"/>
        <v>3151326.0488401563</v>
      </c>
      <c r="Y172" s="41">
        <f t="shared" si="2282"/>
        <v>2899219.9649329437</v>
      </c>
      <c r="Z172" s="41">
        <f t="shared" si="2282"/>
        <v>2667282.3677383084</v>
      </c>
      <c r="AA172" s="41">
        <f t="shared" si="2282"/>
        <v>2453899.7783192438</v>
      </c>
      <c r="AB172" s="41">
        <f t="shared" si="2282"/>
        <v>2257587.7960537043</v>
      </c>
      <c r="AC172" s="41">
        <f t="shared" si="2282"/>
        <v>2076980.772369408</v>
      </c>
      <c r="AD172" s="41">
        <f t="shared" si="2282"/>
        <v>1910822.3105798555</v>
      </c>
      <c r="AE172" s="41">
        <f t="shared" si="2282"/>
        <v>1757956.525733467</v>
      </c>
      <c r="AF172" s="41">
        <f t="shared" si="2282"/>
        <v>1617320.0036747896</v>
      </c>
      <c r="AG172" s="41">
        <f t="shared" si="2282"/>
        <v>1487934.4033808063</v>
      </c>
      <c r="AH172" s="41">
        <f t="shared" si="2282"/>
        <v>1368899.6511103418</v>
      </c>
      <c r="AI172" s="41">
        <f t="shared" si="2282"/>
        <v>1259387.6790215145</v>
      </c>
      <c r="AJ172" s="41">
        <f t="shared" si="2282"/>
        <v>1158636.6646997933</v>
      </c>
      <c r="AK172" s="41">
        <f t="shared" si="2282"/>
        <v>1065945.73152381</v>
      </c>
      <c r="AL172" s="41">
        <f t="shared" si="2282"/>
        <v>980670.07300190511</v>
      </c>
      <c r="AM172" s="41">
        <f t="shared" si="2282"/>
        <v>902216.46716175275</v>
      </c>
      <c r="AN172" s="41">
        <f t="shared" si="2282"/>
        <v>830039.1497888125</v>
      </c>
      <c r="AO172" s="41">
        <f t="shared" si="2282"/>
        <v>763636.01780570752</v>
      </c>
      <c r="AP172" s="41">
        <f t="shared" si="2282"/>
        <v>702545.13638125092</v>
      </c>
      <c r="AQ172" s="41">
        <f t="shared" si="2282"/>
        <v>646341.52547075087</v>
      </c>
      <c r="AR172" s="41">
        <f t="shared" si="2282"/>
        <v>594634.20343309082</v>
      </c>
      <c r="AS172" s="41">
        <f t="shared" si="2282"/>
        <v>547063.46715844353</v>
      </c>
      <c r="AT172" s="41">
        <f t="shared" si="2282"/>
        <v>503298.38978576806</v>
      </c>
      <c r="AU172" s="41">
        <f t="shared" si="2282"/>
        <v>463034.51860290661</v>
      </c>
      <c r="AV172" s="41">
        <f t="shared" si="2282"/>
        <v>425991.75711467408</v>
      </c>
      <c r="AW172" s="41">
        <f t="shared" si="2282"/>
        <v>391912.41654550016</v>
      </c>
      <c r="AX172" s="41">
        <f t="shared" si="2282"/>
        <v>360559.42322186014</v>
      </c>
      <c r="AY172" s="41">
        <f t="shared" si="2282"/>
        <v>331714.66936411132</v>
      </c>
      <c r="AZ172" s="41">
        <f t="shared" si="2282"/>
        <v>305177.49581498239</v>
      </c>
      <c r="BA172" s="41">
        <f t="shared" si="2282"/>
        <v>280763.29614978383</v>
      </c>
      <c r="BB172" s="41">
        <f t="shared" si="2282"/>
        <v>258302.23245780112</v>
      </c>
      <c r="BC172" s="41">
        <f t="shared" si="2282"/>
        <v>237638.05386117703</v>
      </c>
      <c r="BD172" s="41">
        <f t="shared" si="2282"/>
        <v>0</v>
      </c>
      <c r="BE172" s="41">
        <f t="shared" si="2282"/>
        <v>0</v>
      </c>
      <c r="BF172" s="41">
        <f t="shared" si="2282"/>
        <v>0</v>
      </c>
      <c r="BG172" s="41">
        <f t="shared" si="2282"/>
        <v>0</v>
      </c>
      <c r="BH172" s="41">
        <f t="shared" si="2282"/>
        <v>0</v>
      </c>
      <c r="BI172" s="41">
        <f t="shared" si="2282"/>
        <v>0</v>
      </c>
      <c r="BJ172" s="41">
        <f t="shared" si="2282"/>
        <v>0</v>
      </c>
      <c r="BK172" s="41">
        <f t="shared" si="2282"/>
        <v>0</v>
      </c>
      <c r="BL172" s="41">
        <f t="shared" si="2282"/>
        <v>0</v>
      </c>
      <c r="BM172" s="41">
        <f t="shared" si="2282"/>
        <v>0</v>
      </c>
      <c r="BN172" s="41">
        <f t="shared" si="2282"/>
        <v>0</v>
      </c>
      <c r="BO172" s="41">
        <f t="shared" si="2282"/>
        <v>0</v>
      </c>
      <c r="BP172" s="41">
        <f t="shared" si="2282"/>
        <v>0</v>
      </c>
      <c r="BQ172" s="41">
        <f t="shared" si="2282"/>
        <v>0</v>
      </c>
      <c r="BR172" s="41">
        <f t="shared" si="2282"/>
        <v>0</v>
      </c>
      <c r="BS172" s="41">
        <f t="shared" si="2282"/>
        <v>0</v>
      </c>
      <c r="BT172" s="41">
        <f t="shared" si="2282"/>
        <v>0</v>
      </c>
      <c r="BU172" s="41">
        <f t="shared" si="2282"/>
        <v>0</v>
      </c>
      <c r="BV172" s="41">
        <f t="shared" ref="BV172:DC172" si="2283">BV169+BV170+BV171</f>
        <v>0</v>
      </c>
      <c r="BW172" s="41">
        <f t="shared" si="2283"/>
        <v>0</v>
      </c>
      <c r="BX172" s="41">
        <f t="shared" si="2283"/>
        <v>0</v>
      </c>
      <c r="BY172" s="41">
        <f t="shared" si="2283"/>
        <v>0</v>
      </c>
      <c r="BZ172" s="41">
        <f t="shared" si="2283"/>
        <v>0</v>
      </c>
      <c r="CA172" s="41">
        <f t="shared" si="2283"/>
        <v>0</v>
      </c>
      <c r="CB172" s="41">
        <f t="shared" si="2283"/>
        <v>0</v>
      </c>
      <c r="CC172" s="41">
        <f t="shared" si="2283"/>
        <v>0</v>
      </c>
      <c r="CD172" s="41">
        <f t="shared" si="2283"/>
        <v>0</v>
      </c>
      <c r="CE172" s="41">
        <f t="shared" si="2283"/>
        <v>0</v>
      </c>
      <c r="CF172" s="41">
        <f t="shared" si="2283"/>
        <v>0</v>
      </c>
      <c r="CG172" s="41">
        <f t="shared" si="2283"/>
        <v>0</v>
      </c>
      <c r="CH172" s="41">
        <f t="shared" si="2283"/>
        <v>0</v>
      </c>
      <c r="CI172" s="41">
        <f t="shared" si="2283"/>
        <v>0</v>
      </c>
      <c r="CJ172" s="41">
        <f t="shared" si="2283"/>
        <v>0</v>
      </c>
      <c r="CK172" s="41">
        <f t="shared" si="2283"/>
        <v>0</v>
      </c>
      <c r="CL172" s="41">
        <f t="shared" si="2283"/>
        <v>0</v>
      </c>
      <c r="CM172" s="41">
        <f t="shared" si="2283"/>
        <v>0</v>
      </c>
      <c r="CN172" s="41">
        <f t="shared" si="2283"/>
        <v>0</v>
      </c>
      <c r="CO172" s="41">
        <f t="shared" si="2283"/>
        <v>0</v>
      </c>
      <c r="CP172" s="41">
        <f t="shared" si="2283"/>
        <v>0</v>
      </c>
      <c r="CQ172" s="41">
        <f t="shared" si="2283"/>
        <v>0</v>
      </c>
      <c r="CR172" s="41">
        <f t="shared" si="2283"/>
        <v>0</v>
      </c>
      <c r="CS172" s="41">
        <f t="shared" si="2283"/>
        <v>0</v>
      </c>
      <c r="CT172" s="41">
        <f t="shared" si="2283"/>
        <v>0</v>
      </c>
      <c r="CU172" s="41">
        <f t="shared" si="2283"/>
        <v>0</v>
      </c>
      <c r="CV172" s="41">
        <f t="shared" si="2283"/>
        <v>0</v>
      </c>
      <c r="CW172" s="41">
        <f t="shared" si="2283"/>
        <v>0</v>
      </c>
      <c r="CX172" s="41">
        <f t="shared" si="2283"/>
        <v>0</v>
      </c>
      <c r="CY172" s="41">
        <f t="shared" si="2283"/>
        <v>0</v>
      </c>
      <c r="CZ172" s="41">
        <f t="shared" si="2283"/>
        <v>0</v>
      </c>
      <c r="DA172" s="41">
        <f t="shared" si="2283"/>
        <v>0</v>
      </c>
      <c r="DB172" s="41">
        <f t="shared" si="2283"/>
        <v>0</v>
      </c>
      <c r="DC172" s="41">
        <f t="shared" si="2283"/>
        <v>0</v>
      </c>
    </row>
    <row r="173" spans="2:107" x14ac:dyDescent="0.35">
      <c r="B173" s="40"/>
    </row>
    <row r="174" spans="2:107" x14ac:dyDescent="0.35">
      <c r="B174" s="40" t="s">
        <v>106</v>
      </c>
      <c r="H174" s="41">
        <f>C177</f>
        <v>0</v>
      </c>
      <c r="I174" s="41">
        <f>H177</f>
        <v>0</v>
      </c>
      <c r="J174" s="41">
        <f t="shared" ref="J174" si="2284">I177</f>
        <v>0</v>
      </c>
      <c r="K174" s="41">
        <f t="shared" ref="K174" si="2285">J177</f>
        <v>0</v>
      </c>
      <c r="L174" s="41">
        <f t="shared" ref="L174" si="2286">K177</f>
        <v>9596831.0236103926</v>
      </c>
      <c r="M174" s="41">
        <f t="shared" ref="M174" si="2287">L177</f>
        <v>9381171.8994843159</v>
      </c>
      <c r="N174" s="41">
        <f t="shared" ref="N174" si="2288">M177</f>
        <v>9165512.7753582392</v>
      </c>
      <c r="O174" s="41">
        <f t="shared" ref="O174" si="2289">N177</f>
        <v>8949853.6512321625</v>
      </c>
      <c r="P174" s="41">
        <f t="shared" ref="P174" si="2290">O177</f>
        <v>8734194.5271060858</v>
      </c>
      <c r="Q174" s="41">
        <f t="shared" ref="Q174" si="2291">P177</f>
        <v>8518535.4029800091</v>
      </c>
      <c r="R174" s="41">
        <f t="shared" ref="R174" si="2292">Q177</f>
        <v>8302876.2788539324</v>
      </c>
      <c r="S174" s="41">
        <f t="shared" ref="S174" si="2293">R177</f>
        <v>8087217.1547278557</v>
      </c>
      <c r="T174" s="41">
        <f t="shared" ref="T174" si="2294">S177</f>
        <v>7871558.030601779</v>
      </c>
      <c r="U174" s="41">
        <f t="shared" ref="U174" si="2295">T177</f>
        <v>7655898.9064757023</v>
      </c>
      <c r="V174" s="41">
        <f t="shared" ref="V174" si="2296">U177</f>
        <v>7440239.7823496256</v>
      </c>
      <c r="W174" s="41">
        <f t="shared" ref="W174" si="2297">V177</f>
        <v>7224580.6582235489</v>
      </c>
      <c r="X174" s="41">
        <f t="shared" ref="X174" si="2298">W177</f>
        <v>7008921.5340974722</v>
      </c>
      <c r="Y174" s="41">
        <f t="shared" ref="Y174" si="2299">X177</f>
        <v>6793262.4099713955</v>
      </c>
      <c r="Z174" s="41">
        <f t="shared" ref="Z174" si="2300">Y177</f>
        <v>6577603.2858453188</v>
      </c>
      <c r="AA174" s="41">
        <f t="shared" ref="AA174" si="2301">Z177</f>
        <v>6361944.1617192421</v>
      </c>
      <c r="AB174" s="41">
        <f t="shared" ref="AB174" si="2302">AA177</f>
        <v>6146285.0375931654</v>
      </c>
      <c r="AC174" s="41">
        <f t="shared" ref="AC174" si="2303">AB177</f>
        <v>5930625.9134670887</v>
      </c>
      <c r="AD174" s="41">
        <f t="shared" ref="AD174" si="2304">AC177</f>
        <v>5714966.789341012</v>
      </c>
      <c r="AE174" s="41">
        <f t="shared" ref="AE174" si="2305">AD177</f>
        <v>5499307.6652149353</v>
      </c>
      <c r="AF174" s="41">
        <f t="shared" ref="AF174" si="2306">AE177</f>
        <v>5283648.5410888586</v>
      </c>
      <c r="AG174" s="41">
        <f t="shared" ref="AG174" si="2307">AF177</f>
        <v>5067989.4169627819</v>
      </c>
      <c r="AH174" s="41">
        <f t="shared" ref="AH174" si="2308">AG177</f>
        <v>4852330.2928367052</v>
      </c>
      <c r="AI174" s="41">
        <f t="shared" ref="AI174" si="2309">AH177</f>
        <v>4636671.1687106285</v>
      </c>
      <c r="AJ174" s="41">
        <f t="shared" ref="AJ174" si="2310">AI177</f>
        <v>4421012.0445845518</v>
      </c>
      <c r="AK174" s="41">
        <f t="shared" ref="AK174" si="2311">AJ177</f>
        <v>4205352.9204584751</v>
      </c>
      <c r="AL174" s="41">
        <f t="shared" ref="AL174" si="2312">AK177</f>
        <v>3989693.7963323989</v>
      </c>
      <c r="AM174" s="41">
        <f t="shared" ref="AM174" si="2313">AL177</f>
        <v>3774034.6722063227</v>
      </c>
      <c r="AN174" s="41">
        <f t="shared" ref="AN174" si="2314">AM177</f>
        <v>3558375.5480802464</v>
      </c>
      <c r="AO174" s="41">
        <f t="shared" ref="AO174" si="2315">AN177</f>
        <v>3342716.4239541702</v>
      </c>
      <c r="AP174" s="41">
        <f t="shared" ref="AP174" si="2316">AO177</f>
        <v>3127057.299828094</v>
      </c>
      <c r="AQ174" s="41">
        <f t="shared" ref="AQ174" si="2317">AP177</f>
        <v>2911398.1757020177</v>
      </c>
      <c r="AR174" s="41">
        <f t="shared" ref="AR174" si="2318">AQ177</f>
        <v>2695739.0515759415</v>
      </c>
      <c r="AS174" s="41">
        <f t="shared" ref="AS174" si="2319">AR177</f>
        <v>2480079.9274498653</v>
      </c>
      <c r="AT174" s="41">
        <f t="shared" ref="AT174" si="2320">AS177</f>
        <v>2264420.803323789</v>
      </c>
      <c r="AU174" s="41">
        <f t="shared" ref="AU174" si="2321">AT177</f>
        <v>2048761.6791977128</v>
      </c>
      <c r="AV174" s="41">
        <f t="shared" ref="AV174" si="2322">AU177</f>
        <v>1833102.5550716366</v>
      </c>
      <c r="AW174" s="41">
        <f t="shared" ref="AW174" si="2323">AV177</f>
        <v>1617443.4309455603</v>
      </c>
      <c r="AX174" s="41">
        <f t="shared" ref="AX174" si="2324">AW177</f>
        <v>1401784.3068194841</v>
      </c>
      <c r="AY174" s="41">
        <f t="shared" ref="AY174" si="2325">AX177</f>
        <v>1186125.1826934079</v>
      </c>
      <c r="AZ174" s="41">
        <f t="shared" ref="AZ174" si="2326">AY177</f>
        <v>970466.05856733164</v>
      </c>
      <c r="BA174" s="41">
        <f t="shared" ref="BA174" si="2327">AZ177</f>
        <v>754806.93444125541</v>
      </c>
      <c r="BB174" s="41">
        <f t="shared" ref="BB174" si="2328">BA177</f>
        <v>539147.81031517917</v>
      </c>
      <c r="BC174" s="41">
        <f t="shared" ref="BC174" si="2329">BB177</f>
        <v>323488.68618910294</v>
      </c>
      <c r="BD174" s="41">
        <f t="shared" ref="BD174" si="2330">BC177</f>
        <v>107829.56206302668</v>
      </c>
      <c r="BE174" s="41">
        <f t="shared" ref="BE174" si="2331">BD177</f>
        <v>0</v>
      </c>
      <c r="BF174" s="41">
        <f t="shared" ref="BF174" si="2332">BE177</f>
        <v>0</v>
      </c>
      <c r="BG174" s="41">
        <f t="shared" ref="BG174" si="2333">BF177</f>
        <v>0</v>
      </c>
      <c r="BH174" s="41">
        <f t="shared" ref="BH174" si="2334">BG177</f>
        <v>0</v>
      </c>
      <c r="BI174" s="41">
        <f t="shared" ref="BI174" si="2335">BH177</f>
        <v>0</v>
      </c>
      <c r="BJ174" s="41">
        <f t="shared" ref="BJ174" si="2336">BI177</f>
        <v>0</v>
      </c>
      <c r="BK174" s="41">
        <f t="shared" ref="BK174" si="2337">BJ177</f>
        <v>0</v>
      </c>
      <c r="BL174" s="41">
        <f t="shared" ref="BL174" si="2338">BK177</f>
        <v>0</v>
      </c>
      <c r="BM174" s="41">
        <f t="shared" ref="BM174" si="2339">BL177</f>
        <v>0</v>
      </c>
      <c r="BN174" s="41">
        <f t="shared" ref="BN174" si="2340">BM177</f>
        <v>0</v>
      </c>
      <c r="BO174" s="41">
        <f t="shared" ref="BO174" si="2341">BN177</f>
        <v>0</v>
      </c>
      <c r="BP174" s="41">
        <f t="shared" ref="BP174" si="2342">BO177</f>
        <v>0</v>
      </c>
      <c r="BQ174" s="41">
        <f t="shared" ref="BQ174" si="2343">BP177</f>
        <v>0</v>
      </c>
      <c r="BR174" s="41">
        <f t="shared" ref="BR174" si="2344">BQ177</f>
        <v>0</v>
      </c>
      <c r="BS174" s="41">
        <f t="shared" ref="BS174" si="2345">BR177</f>
        <v>0</v>
      </c>
      <c r="BT174" s="41">
        <f t="shared" ref="BT174" si="2346">BS177</f>
        <v>0</v>
      </c>
      <c r="BU174" s="41">
        <f t="shared" ref="BU174" si="2347">BT177</f>
        <v>0</v>
      </c>
      <c r="BV174" s="41">
        <f t="shared" ref="BV174" si="2348">BU177</f>
        <v>0</v>
      </c>
      <c r="BW174" s="41">
        <f t="shared" ref="BW174" si="2349">BV177</f>
        <v>0</v>
      </c>
      <c r="BX174" s="41">
        <f t="shared" ref="BX174" si="2350">BW177</f>
        <v>0</v>
      </c>
      <c r="BY174" s="41">
        <f t="shared" ref="BY174" si="2351">BX177</f>
        <v>0</v>
      </c>
      <c r="BZ174" s="41">
        <f t="shared" ref="BZ174" si="2352">BY177</f>
        <v>0</v>
      </c>
      <c r="CA174" s="41">
        <f t="shared" ref="CA174" si="2353">BZ177</f>
        <v>0</v>
      </c>
      <c r="CB174" s="41">
        <f t="shared" ref="CB174" si="2354">CA177</f>
        <v>0</v>
      </c>
      <c r="CC174" s="41">
        <f t="shared" ref="CC174" si="2355">CB177</f>
        <v>0</v>
      </c>
      <c r="CD174" s="41">
        <f t="shared" ref="CD174" si="2356">CC177</f>
        <v>0</v>
      </c>
      <c r="CE174" s="41">
        <f t="shared" ref="CE174" si="2357">CD177</f>
        <v>0</v>
      </c>
      <c r="CF174" s="41">
        <f t="shared" ref="CF174" si="2358">CE177</f>
        <v>0</v>
      </c>
      <c r="CG174" s="41">
        <f t="shared" ref="CG174" si="2359">CF177</f>
        <v>0</v>
      </c>
      <c r="CH174" s="41">
        <f t="shared" ref="CH174" si="2360">CG177</f>
        <v>0</v>
      </c>
      <c r="CI174" s="41">
        <f t="shared" ref="CI174" si="2361">CH177</f>
        <v>0</v>
      </c>
      <c r="CJ174" s="41">
        <f t="shared" ref="CJ174" si="2362">CI177</f>
        <v>0</v>
      </c>
      <c r="CK174" s="41">
        <f t="shared" ref="CK174" si="2363">CJ177</f>
        <v>0</v>
      </c>
      <c r="CL174" s="41">
        <f t="shared" ref="CL174" si="2364">CK177</f>
        <v>0</v>
      </c>
      <c r="CM174" s="41">
        <f t="shared" ref="CM174" si="2365">CL177</f>
        <v>0</v>
      </c>
      <c r="CN174" s="41">
        <f t="shared" ref="CN174" si="2366">CM177</f>
        <v>0</v>
      </c>
      <c r="CO174" s="41">
        <f t="shared" ref="CO174" si="2367">CN177</f>
        <v>0</v>
      </c>
      <c r="CP174" s="41">
        <f t="shared" ref="CP174" si="2368">CO177</f>
        <v>0</v>
      </c>
      <c r="CQ174" s="41">
        <f t="shared" ref="CQ174" si="2369">CP177</f>
        <v>0</v>
      </c>
      <c r="CR174" s="41">
        <f t="shared" ref="CR174" si="2370">CQ177</f>
        <v>0</v>
      </c>
      <c r="CS174" s="41">
        <f t="shared" ref="CS174" si="2371">CR177</f>
        <v>0</v>
      </c>
      <c r="CT174" s="41">
        <f t="shared" ref="CT174" si="2372">CS177</f>
        <v>0</v>
      </c>
      <c r="CU174" s="41">
        <f t="shared" ref="CU174" si="2373">CT177</f>
        <v>0</v>
      </c>
      <c r="CV174" s="41">
        <f t="shared" ref="CV174" si="2374">CU177</f>
        <v>0</v>
      </c>
      <c r="CW174" s="41">
        <f t="shared" ref="CW174" si="2375">CV177</f>
        <v>0</v>
      </c>
      <c r="CX174" s="41">
        <f t="shared" ref="CX174" si="2376">CW177</f>
        <v>0</v>
      </c>
      <c r="CY174" s="41">
        <f t="shared" ref="CY174" si="2377">CX177</f>
        <v>0</v>
      </c>
      <c r="CZ174" s="41">
        <f t="shared" ref="CZ174" si="2378">CY177</f>
        <v>0</v>
      </c>
      <c r="DA174" s="41">
        <f t="shared" ref="DA174" si="2379">CZ177</f>
        <v>0</v>
      </c>
      <c r="DB174" s="41">
        <f t="shared" ref="DB174" si="2380">DA177</f>
        <v>0</v>
      </c>
      <c r="DC174" s="41">
        <f t="shared" ref="DC174" si="2381">DB177</f>
        <v>0</v>
      </c>
    </row>
    <row r="175" spans="2:107" x14ac:dyDescent="0.35">
      <c r="B175" s="40" t="s">
        <v>111</v>
      </c>
      <c r="H175" s="41">
        <f t="shared" ref="H175:BS175" si="2382">H$152</f>
        <v>0</v>
      </c>
      <c r="I175" s="41">
        <f t="shared" si="2382"/>
        <v>0</v>
      </c>
      <c r="J175" s="41">
        <f t="shared" si="2382"/>
        <v>0</v>
      </c>
      <c r="K175" s="41">
        <f t="shared" si="2382"/>
        <v>9704660.5856734309</v>
      </c>
      <c r="L175" s="41">
        <f t="shared" si="2382"/>
        <v>0</v>
      </c>
      <c r="M175" s="41">
        <f t="shared" si="2382"/>
        <v>0</v>
      </c>
      <c r="N175" s="41">
        <f t="shared" si="2382"/>
        <v>0</v>
      </c>
      <c r="O175" s="41">
        <f t="shared" si="2382"/>
        <v>0</v>
      </c>
      <c r="P175" s="41">
        <f t="shared" si="2382"/>
        <v>0</v>
      </c>
      <c r="Q175" s="41">
        <f t="shared" si="2382"/>
        <v>0</v>
      </c>
      <c r="R175" s="41">
        <f t="shared" si="2382"/>
        <v>0</v>
      </c>
      <c r="S175" s="41">
        <f t="shared" si="2382"/>
        <v>0</v>
      </c>
      <c r="T175" s="41">
        <f t="shared" si="2382"/>
        <v>0</v>
      </c>
      <c r="U175" s="41">
        <f t="shared" si="2382"/>
        <v>0</v>
      </c>
      <c r="V175" s="41">
        <f t="shared" si="2382"/>
        <v>0</v>
      </c>
      <c r="W175" s="41">
        <f t="shared" si="2382"/>
        <v>0</v>
      </c>
      <c r="X175" s="41">
        <f t="shared" si="2382"/>
        <v>0</v>
      </c>
      <c r="Y175" s="41">
        <f t="shared" si="2382"/>
        <v>0</v>
      </c>
      <c r="Z175" s="41">
        <f t="shared" si="2382"/>
        <v>0</v>
      </c>
      <c r="AA175" s="41">
        <f t="shared" si="2382"/>
        <v>0</v>
      </c>
      <c r="AB175" s="41">
        <f t="shared" si="2382"/>
        <v>0</v>
      </c>
      <c r="AC175" s="41">
        <f t="shared" si="2382"/>
        <v>0</v>
      </c>
      <c r="AD175" s="41">
        <f t="shared" si="2382"/>
        <v>0</v>
      </c>
      <c r="AE175" s="41">
        <f t="shared" si="2382"/>
        <v>0</v>
      </c>
      <c r="AF175" s="41">
        <f t="shared" si="2382"/>
        <v>0</v>
      </c>
      <c r="AG175" s="41">
        <f t="shared" si="2382"/>
        <v>0</v>
      </c>
      <c r="AH175" s="41">
        <f t="shared" si="2382"/>
        <v>0</v>
      </c>
      <c r="AI175" s="41">
        <f t="shared" si="2382"/>
        <v>0</v>
      </c>
      <c r="AJ175" s="41">
        <f t="shared" si="2382"/>
        <v>0</v>
      </c>
      <c r="AK175" s="41">
        <f t="shared" si="2382"/>
        <v>0</v>
      </c>
      <c r="AL175" s="41">
        <f t="shared" si="2382"/>
        <v>0</v>
      </c>
      <c r="AM175" s="41">
        <f t="shared" si="2382"/>
        <v>0</v>
      </c>
      <c r="AN175" s="41">
        <f t="shared" si="2382"/>
        <v>0</v>
      </c>
      <c r="AO175" s="41">
        <f t="shared" si="2382"/>
        <v>0</v>
      </c>
      <c r="AP175" s="41">
        <f t="shared" si="2382"/>
        <v>0</v>
      </c>
      <c r="AQ175" s="41">
        <f t="shared" si="2382"/>
        <v>0</v>
      </c>
      <c r="AR175" s="41">
        <f t="shared" si="2382"/>
        <v>0</v>
      </c>
      <c r="AS175" s="41">
        <f t="shared" si="2382"/>
        <v>0</v>
      </c>
      <c r="AT175" s="41">
        <f t="shared" si="2382"/>
        <v>0</v>
      </c>
      <c r="AU175" s="41">
        <f t="shared" si="2382"/>
        <v>0</v>
      </c>
      <c r="AV175" s="41">
        <f t="shared" si="2382"/>
        <v>0</v>
      </c>
      <c r="AW175" s="41">
        <f t="shared" si="2382"/>
        <v>0</v>
      </c>
      <c r="AX175" s="41">
        <f t="shared" si="2382"/>
        <v>0</v>
      </c>
      <c r="AY175" s="41">
        <f t="shared" si="2382"/>
        <v>0</v>
      </c>
      <c r="AZ175" s="41">
        <f t="shared" si="2382"/>
        <v>0</v>
      </c>
      <c r="BA175" s="41">
        <f t="shared" si="2382"/>
        <v>0</v>
      </c>
      <c r="BB175" s="41">
        <f t="shared" si="2382"/>
        <v>0</v>
      </c>
      <c r="BC175" s="41">
        <f t="shared" si="2382"/>
        <v>0</v>
      </c>
      <c r="BD175" s="41">
        <f t="shared" si="2382"/>
        <v>0</v>
      </c>
      <c r="BE175" s="41">
        <f t="shared" si="2382"/>
        <v>0</v>
      </c>
      <c r="BF175" s="41">
        <f t="shared" si="2382"/>
        <v>0</v>
      </c>
      <c r="BG175" s="41">
        <f t="shared" si="2382"/>
        <v>0</v>
      </c>
      <c r="BH175" s="41">
        <f t="shared" si="2382"/>
        <v>0</v>
      </c>
      <c r="BI175" s="41">
        <f t="shared" si="2382"/>
        <v>0</v>
      </c>
      <c r="BJ175" s="41">
        <f t="shared" si="2382"/>
        <v>0</v>
      </c>
      <c r="BK175" s="41">
        <f t="shared" si="2382"/>
        <v>0</v>
      </c>
      <c r="BL175" s="41">
        <f t="shared" si="2382"/>
        <v>0</v>
      </c>
      <c r="BM175" s="41">
        <f t="shared" si="2382"/>
        <v>0</v>
      </c>
      <c r="BN175" s="41">
        <f t="shared" si="2382"/>
        <v>0</v>
      </c>
      <c r="BO175" s="41">
        <f t="shared" si="2382"/>
        <v>0</v>
      </c>
      <c r="BP175" s="41">
        <f t="shared" si="2382"/>
        <v>0</v>
      </c>
      <c r="BQ175" s="41">
        <f t="shared" si="2382"/>
        <v>0</v>
      </c>
      <c r="BR175" s="41">
        <f t="shared" si="2382"/>
        <v>0</v>
      </c>
      <c r="BS175" s="41">
        <f t="shared" si="2382"/>
        <v>0</v>
      </c>
      <c r="BT175" s="41">
        <f t="shared" ref="BT175:DC175" si="2383">BT$152</f>
        <v>0</v>
      </c>
      <c r="BU175" s="41">
        <f t="shared" si="2383"/>
        <v>0</v>
      </c>
      <c r="BV175" s="41">
        <f t="shared" si="2383"/>
        <v>0</v>
      </c>
      <c r="BW175" s="41">
        <f t="shared" si="2383"/>
        <v>0</v>
      </c>
      <c r="BX175" s="41">
        <f t="shared" si="2383"/>
        <v>0</v>
      </c>
      <c r="BY175" s="41">
        <f t="shared" si="2383"/>
        <v>0</v>
      </c>
      <c r="BZ175" s="41">
        <f t="shared" si="2383"/>
        <v>0</v>
      </c>
      <c r="CA175" s="41">
        <f t="shared" si="2383"/>
        <v>0</v>
      </c>
      <c r="CB175" s="41">
        <f t="shared" si="2383"/>
        <v>0</v>
      </c>
      <c r="CC175" s="41">
        <f t="shared" si="2383"/>
        <v>0</v>
      </c>
      <c r="CD175" s="41">
        <f t="shared" si="2383"/>
        <v>0</v>
      </c>
      <c r="CE175" s="41">
        <f t="shared" si="2383"/>
        <v>0</v>
      </c>
      <c r="CF175" s="41">
        <f t="shared" si="2383"/>
        <v>0</v>
      </c>
      <c r="CG175" s="41">
        <f t="shared" si="2383"/>
        <v>0</v>
      </c>
      <c r="CH175" s="41">
        <f t="shared" si="2383"/>
        <v>0</v>
      </c>
      <c r="CI175" s="41">
        <f t="shared" si="2383"/>
        <v>0</v>
      </c>
      <c r="CJ175" s="41">
        <f t="shared" si="2383"/>
        <v>0</v>
      </c>
      <c r="CK175" s="41">
        <f t="shared" si="2383"/>
        <v>0</v>
      </c>
      <c r="CL175" s="41">
        <f t="shared" si="2383"/>
        <v>0</v>
      </c>
      <c r="CM175" s="41">
        <f t="shared" si="2383"/>
        <v>0</v>
      </c>
      <c r="CN175" s="41">
        <f t="shared" si="2383"/>
        <v>0</v>
      </c>
      <c r="CO175" s="41">
        <f t="shared" si="2383"/>
        <v>0</v>
      </c>
      <c r="CP175" s="41">
        <f t="shared" si="2383"/>
        <v>0</v>
      </c>
      <c r="CQ175" s="41">
        <f t="shared" si="2383"/>
        <v>0</v>
      </c>
      <c r="CR175" s="41">
        <f t="shared" si="2383"/>
        <v>0</v>
      </c>
      <c r="CS175" s="41">
        <f t="shared" si="2383"/>
        <v>0</v>
      </c>
      <c r="CT175" s="41">
        <f t="shared" si="2383"/>
        <v>0</v>
      </c>
      <c r="CU175" s="41">
        <f t="shared" si="2383"/>
        <v>0</v>
      </c>
      <c r="CV175" s="41">
        <f t="shared" si="2383"/>
        <v>0</v>
      </c>
      <c r="CW175" s="41">
        <f t="shared" si="2383"/>
        <v>0</v>
      </c>
      <c r="CX175" s="41">
        <f t="shared" si="2383"/>
        <v>0</v>
      </c>
      <c r="CY175" s="41">
        <f t="shared" si="2383"/>
        <v>0</v>
      </c>
      <c r="CZ175" s="41">
        <f t="shared" si="2383"/>
        <v>0</v>
      </c>
      <c r="DA175" s="41">
        <f t="shared" si="2383"/>
        <v>0</v>
      </c>
      <c r="DB175" s="41">
        <f t="shared" si="2383"/>
        <v>0</v>
      </c>
      <c r="DC175" s="41">
        <f t="shared" si="2383"/>
        <v>0</v>
      </c>
    </row>
    <row r="176" spans="2:107" x14ac:dyDescent="0.35">
      <c r="B176" s="40" t="s">
        <v>95</v>
      </c>
      <c r="H176" s="41">
        <f>-(H175/2)*Inflation_WACC_Taxes_Price!$C$28-MIN(H174,SUM(C175:$C175)*Inflation_WACC_Taxes_Price!$C$28)</f>
        <v>0</v>
      </c>
      <c r="I176" s="41">
        <f>-(I175/2)*Inflation_WACC_Taxes_Price!$C$28-MIN(I174,SUM($C175:H175)*Inflation_WACC_Taxes_Price!$C$28)</f>
        <v>0</v>
      </c>
      <c r="J176" s="41">
        <f>-(J175/2)*Inflation_WACC_Taxes_Price!$C$28-MIN(J174,SUM($C175:I175)*Inflation_WACC_Taxes_Price!$C$28)</f>
        <v>0</v>
      </c>
      <c r="K176" s="41">
        <f>-(K175/2)*Inflation_WACC_Taxes_Price!$C$28-MIN(K174,SUM($C175:J175)*Inflation_WACC_Taxes_Price!$C$28)</f>
        <v>-107829.56206303813</v>
      </c>
      <c r="L176" s="41">
        <f>-(L175/2)*Inflation_WACC_Taxes_Price!$C$28-MIN(L174,SUM($C175:K175)*Inflation_WACC_Taxes_Price!$C$28)</f>
        <v>-215659.12412607626</v>
      </c>
      <c r="M176" s="41">
        <f>-(M175/2)*Inflation_WACC_Taxes_Price!$C$28-MIN(M174,SUM($C175:L175)*Inflation_WACC_Taxes_Price!$C$28)</f>
        <v>-215659.12412607626</v>
      </c>
      <c r="N176" s="41">
        <f>-(N175/2)*Inflation_WACC_Taxes_Price!$C$28-MIN(N174,SUM($C175:M175)*Inflation_WACC_Taxes_Price!$C$28)</f>
        <v>-215659.12412607626</v>
      </c>
      <c r="O176" s="41">
        <f>-(O175/2)*Inflation_WACC_Taxes_Price!$C$28-MIN(O174,SUM($C175:N175)*Inflation_WACC_Taxes_Price!$C$28)</f>
        <v>-215659.12412607626</v>
      </c>
      <c r="P176" s="41">
        <f>-(P175/2)*Inflation_WACC_Taxes_Price!$C$28-MIN(P174,SUM($C175:O175)*Inflation_WACC_Taxes_Price!$C$28)</f>
        <v>-215659.12412607626</v>
      </c>
      <c r="Q176" s="41">
        <f>-(Q175/2)*Inflation_WACC_Taxes_Price!$C$28-MIN(Q174,SUM($C175:P175)*Inflation_WACC_Taxes_Price!$C$28)</f>
        <v>-215659.12412607626</v>
      </c>
      <c r="R176" s="41">
        <f>-(R175/2)*Inflation_WACC_Taxes_Price!$C$28-MIN(R174,SUM($C175:Q175)*Inflation_WACC_Taxes_Price!$C$28)</f>
        <v>-215659.12412607626</v>
      </c>
      <c r="S176" s="41">
        <f>-(S175/2)*Inflation_WACC_Taxes_Price!$C$28-MIN(S174,SUM($C175:R175)*Inflation_WACC_Taxes_Price!$C$28)</f>
        <v>-215659.12412607626</v>
      </c>
      <c r="T176" s="41">
        <f>-(T175/2)*Inflation_WACC_Taxes_Price!$C$28-MIN(T174,SUM($C175:S175)*Inflation_WACC_Taxes_Price!$C$28)</f>
        <v>-215659.12412607626</v>
      </c>
      <c r="U176" s="41">
        <f>-(U175/2)*Inflation_WACC_Taxes_Price!$C$28-MIN(U174,SUM($C175:T175)*Inflation_WACC_Taxes_Price!$C$28)</f>
        <v>-215659.12412607626</v>
      </c>
      <c r="V176" s="41">
        <f>-(V175/2)*Inflation_WACC_Taxes_Price!$C$28-MIN(V174,SUM($C175:U175)*Inflation_WACC_Taxes_Price!$C$28)</f>
        <v>-215659.12412607626</v>
      </c>
      <c r="W176" s="41">
        <f>-(W175/2)*Inflation_WACC_Taxes_Price!$C$28-MIN(W174,SUM($C175:V175)*Inflation_WACC_Taxes_Price!$C$28)</f>
        <v>-215659.12412607626</v>
      </c>
      <c r="X176" s="41">
        <f>-(X175/2)*Inflation_WACC_Taxes_Price!$C$28-MIN(X174,SUM($C175:W175)*Inflation_WACC_Taxes_Price!$C$28)</f>
        <v>-215659.12412607626</v>
      </c>
      <c r="Y176" s="41">
        <f>-(Y175/2)*Inflation_WACC_Taxes_Price!$C$28-MIN(Y174,SUM($C175:X175)*Inflation_WACC_Taxes_Price!$C$28)</f>
        <v>-215659.12412607626</v>
      </c>
      <c r="Z176" s="41">
        <f>-(Z175/2)*Inflation_WACC_Taxes_Price!$C$28-MIN(Z174,SUM($C175:Y175)*Inflation_WACC_Taxes_Price!$C$28)</f>
        <v>-215659.12412607626</v>
      </c>
      <c r="AA176" s="41">
        <f>-(AA175/2)*Inflation_WACC_Taxes_Price!$C$28-MIN(AA174,SUM($C175:Z175)*Inflation_WACC_Taxes_Price!$C$28)</f>
        <v>-215659.12412607626</v>
      </c>
      <c r="AB176" s="41">
        <f>-(AB175/2)*Inflation_WACC_Taxes_Price!$C$28-MIN(AB174,SUM($C175:AA175)*Inflation_WACC_Taxes_Price!$C$28)</f>
        <v>-215659.12412607626</v>
      </c>
      <c r="AC176" s="41">
        <f>-(AC175/2)*Inflation_WACC_Taxes_Price!$C$28-MIN(AC174,SUM($C175:AB175)*Inflation_WACC_Taxes_Price!$C$28)</f>
        <v>-215659.12412607626</v>
      </c>
      <c r="AD176" s="41">
        <f>-(AD175/2)*Inflation_WACC_Taxes_Price!$C$28-MIN(AD174,SUM($C175:AC175)*Inflation_WACC_Taxes_Price!$C$28)</f>
        <v>-215659.12412607626</v>
      </c>
      <c r="AE176" s="41">
        <f>-(AE175/2)*Inflation_WACC_Taxes_Price!$C$28-MIN(AE174,SUM($C175:AD175)*Inflation_WACC_Taxes_Price!$C$28)</f>
        <v>-215659.12412607626</v>
      </c>
      <c r="AF176" s="41">
        <f>-(AF175/2)*Inflation_WACC_Taxes_Price!$C$28-MIN(AF174,SUM($C175:AE175)*Inflation_WACC_Taxes_Price!$C$28)</f>
        <v>-215659.12412607626</v>
      </c>
      <c r="AG176" s="41">
        <f>-(AG175/2)*Inflation_WACC_Taxes_Price!$C$28-MIN(AG174,SUM($C175:AF175)*Inflation_WACC_Taxes_Price!$C$28)</f>
        <v>-215659.12412607626</v>
      </c>
      <c r="AH176" s="41">
        <f>-(AH175/2)*Inflation_WACC_Taxes_Price!$C$28-MIN(AH174,SUM($C175:AG175)*Inflation_WACC_Taxes_Price!$C$28)</f>
        <v>-215659.12412607626</v>
      </c>
      <c r="AI176" s="41">
        <f>-(AI175/2)*Inflation_WACC_Taxes_Price!$C$28-MIN(AI174,SUM($C175:AH175)*Inflation_WACC_Taxes_Price!$C$28)</f>
        <v>-215659.12412607626</v>
      </c>
      <c r="AJ176" s="41">
        <f>-(AJ175/2)*Inflation_WACC_Taxes_Price!$C$28-MIN(AJ174,SUM($C175:AI175)*Inflation_WACC_Taxes_Price!$C$28)</f>
        <v>-215659.12412607626</v>
      </c>
      <c r="AK176" s="41">
        <f>-(AK175/2)*Inflation_WACC_Taxes_Price!$C$28-MIN(AK174,SUM($C175:AJ175)*Inflation_WACC_Taxes_Price!$C$28)</f>
        <v>-215659.12412607626</v>
      </c>
      <c r="AL176" s="41">
        <f>-(AL175/2)*Inflation_WACC_Taxes_Price!$C$28-MIN(AL174,SUM($C175:AK175)*Inflation_WACC_Taxes_Price!$C$28)</f>
        <v>-215659.12412607626</v>
      </c>
      <c r="AM176" s="41">
        <f>-(AM175/2)*Inflation_WACC_Taxes_Price!$C$28-MIN(AM174,SUM($C175:AL175)*Inflation_WACC_Taxes_Price!$C$28)</f>
        <v>-215659.12412607626</v>
      </c>
      <c r="AN176" s="41">
        <f>-(AN175/2)*Inflation_WACC_Taxes_Price!$C$28-MIN(AN174,SUM($C175:AM175)*Inflation_WACC_Taxes_Price!$C$28)</f>
        <v>-215659.12412607626</v>
      </c>
      <c r="AO176" s="41">
        <f>-(AO175/2)*Inflation_WACC_Taxes_Price!$C$28-MIN(AO174,SUM($C175:AN175)*Inflation_WACC_Taxes_Price!$C$28)</f>
        <v>-215659.12412607626</v>
      </c>
      <c r="AP176" s="41">
        <f>-(AP175/2)*Inflation_WACC_Taxes_Price!$C$28-MIN(AP174,SUM($C175:AO175)*Inflation_WACC_Taxes_Price!$C$28)</f>
        <v>-215659.12412607626</v>
      </c>
      <c r="AQ176" s="41">
        <f>-(AQ175/2)*Inflation_WACC_Taxes_Price!$C$28-MIN(AQ174,SUM($C175:AP175)*Inflation_WACC_Taxes_Price!$C$28)</f>
        <v>-215659.12412607626</v>
      </c>
      <c r="AR176" s="41">
        <f>-(AR175/2)*Inflation_WACC_Taxes_Price!$C$28-MIN(AR174,SUM($C175:AQ175)*Inflation_WACC_Taxes_Price!$C$28)</f>
        <v>-215659.12412607626</v>
      </c>
      <c r="AS176" s="41">
        <f>-(AS175/2)*Inflation_WACC_Taxes_Price!$C$28-MIN(AS174,SUM($C175:AR175)*Inflation_WACC_Taxes_Price!$C$28)</f>
        <v>-215659.12412607626</v>
      </c>
      <c r="AT176" s="41">
        <f>-(AT175/2)*Inflation_WACC_Taxes_Price!$C$28-MIN(AT174,SUM($C175:AS175)*Inflation_WACC_Taxes_Price!$C$28)</f>
        <v>-215659.12412607626</v>
      </c>
      <c r="AU176" s="41">
        <f>-(AU175/2)*Inflation_WACC_Taxes_Price!$C$28-MIN(AU174,SUM($C175:AT175)*Inflation_WACC_Taxes_Price!$C$28)</f>
        <v>-215659.12412607626</v>
      </c>
      <c r="AV176" s="41">
        <f>-(AV175/2)*Inflation_WACC_Taxes_Price!$C$28-MIN(AV174,SUM($C175:AU175)*Inflation_WACC_Taxes_Price!$C$28)</f>
        <v>-215659.12412607626</v>
      </c>
      <c r="AW176" s="41">
        <f>-(AW175/2)*Inflation_WACC_Taxes_Price!$C$28-MIN(AW174,SUM($C175:AV175)*Inflation_WACC_Taxes_Price!$C$28)</f>
        <v>-215659.12412607626</v>
      </c>
      <c r="AX176" s="41">
        <f>-(AX175/2)*Inflation_WACC_Taxes_Price!$C$28-MIN(AX174,SUM($C175:AW175)*Inflation_WACC_Taxes_Price!$C$28)</f>
        <v>-215659.12412607626</v>
      </c>
      <c r="AY176" s="41">
        <f>-(AY175/2)*Inflation_WACC_Taxes_Price!$C$28-MIN(AY174,SUM($C175:AX175)*Inflation_WACC_Taxes_Price!$C$28)</f>
        <v>-215659.12412607626</v>
      </c>
      <c r="AZ176" s="41">
        <f>-(AZ175/2)*Inflation_WACC_Taxes_Price!$C$28-MIN(AZ174,SUM($C175:AY175)*Inflation_WACC_Taxes_Price!$C$28)</f>
        <v>-215659.12412607626</v>
      </c>
      <c r="BA176" s="41">
        <f>-(BA175/2)*Inflation_WACC_Taxes_Price!$C$28-MIN(BA174,SUM($C175:AZ175)*Inflation_WACC_Taxes_Price!$C$28)</f>
        <v>-215659.12412607626</v>
      </c>
      <c r="BB176" s="41">
        <f>-(BB175/2)*Inflation_WACC_Taxes_Price!$C$28-MIN(BB174,SUM($C175:BA175)*Inflation_WACC_Taxes_Price!$C$28)</f>
        <v>-215659.12412607626</v>
      </c>
      <c r="BC176" s="41">
        <f>-(BC175/2)*Inflation_WACC_Taxes_Price!$C$28-MIN(BC174,SUM($C175:BB175)*Inflation_WACC_Taxes_Price!$C$28)</f>
        <v>-215659.12412607626</v>
      </c>
      <c r="BD176" s="41">
        <f>-(BD175/2)*Inflation_WACC_Taxes_Price!$C$28-MIN(BD174,SUM($C175:BC175)*Inflation_WACC_Taxes_Price!$C$28)</f>
        <v>-107829.56206302668</v>
      </c>
      <c r="BE176" s="41">
        <f>-(BE175/2)*Inflation_WACC_Taxes_Price!$C$28-MIN(BE174,SUM($C175:BD175)*Inflation_WACC_Taxes_Price!$C$28)</f>
        <v>0</v>
      </c>
      <c r="BF176" s="41">
        <f>-(BF175/2)*Inflation_WACC_Taxes_Price!$C$28-MIN(BF174,SUM($C175:BE175)*Inflation_WACC_Taxes_Price!$C$28)</f>
        <v>0</v>
      </c>
      <c r="BG176" s="41">
        <f>-(BG175/2)*Inflation_WACC_Taxes_Price!$C$28-MIN(BG174,SUM($C175:BF175)*Inflation_WACC_Taxes_Price!$C$28)</f>
        <v>0</v>
      </c>
      <c r="BH176" s="41">
        <f>-(BH175/2)*Inflation_WACC_Taxes_Price!$C$28-MIN(BH174,SUM($C175:BG175)*Inflation_WACC_Taxes_Price!$C$28)</f>
        <v>0</v>
      </c>
      <c r="BI176" s="41">
        <f>-(BI175/2)*Inflation_WACC_Taxes_Price!$C$28-MIN(BI174,SUM($C175:BH175)*Inflation_WACC_Taxes_Price!$C$28)</f>
        <v>0</v>
      </c>
      <c r="BJ176" s="41">
        <f>-(BJ175/2)*Inflation_WACC_Taxes_Price!$C$28-MIN(BJ174,SUM($C175:BI175)*Inflation_WACC_Taxes_Price!$C$28)</f>
        <v>0</v>
      </c>
      <c r="BK176" s="41">
        <f>-(BK175/2)*Inflation_WACC_Taxes_Price!$C$28-MIN(BK174,SUM($C175:BJ175)*Inflation_WACC_Taxes_Price!$C$28)</f>
        <v>0</v>
      </c>
      <c r="BL176" s="41">
        <f>-(BL175/2)*Inflation_WACC_Taxes_Price!$C$28-MIN(BL174,SUM($C175:BK175)*Inflation_WACC_Taxes_Price!$C$28)</f>
        <v>0</v>
      </c>
      <c r="BM176" s="41">
        <f>-(BM175/2)*Inflation_WACC_Taxes_Price!$C$28-MIN(BM174,SUM($C175:BL175)*Inflation_WACC_Taxes_Price!$C$28)</f>
        <v>0</v>
      </c>
      <c r="BN176" s="41">
        <f>-(BN175/2)*Inflation_WACC_Taxes_Price!$C$28-MIN(BN174,SUM($C175:BM175)*Inflation_WACC_Taxes_Price!$C$28)</f>
        <v>0</v>
      </c>
      <c r="BO176" s="41">
        <f>-(BO175/2)*Inflation_WACC_Taxes_Price!$C$28-MIN(BO174,SUM($C175:BN175)*Inflation_WACC_Taxes_Price!$C$28)</f>
        <v>0</v>
      </c>
      <c r="BP176" s="41">
        <f>-(BP175/2)*Inflation_WACC_Taxes_Price!$C$28-MIN(BP174,SUM($C175:BO175)*Inflation_WACC_Taxes_Price!$C$28)</f>
        <v>0</v>
      </c>
      <c r="BQ176" s="41">
        <f>-(BQ175/2)*Inflation_WACC_Taxes_Price!$C$28-MIN(BQ174,SUM($C175:BP175)*Inflation_WACC_Taxes_Price!$C$28)</f>
        <v>0</v>
      </c>
      <c r="BR176" s="41">
        <f>-(BR175/2)*Inflation_WACC_Taxes_Price!$C$28-MIN(BR174,SUM($C175:BQ175)*Inflation_WACC_Taxes_Price!$C$28)</f>
        <v>0</v>
      </c>
      <c r="BS176" s="41">
        <f>-(BS175/2)*Inflation_WACC_Taxes_Price!$C$28-MIN(BS174,SUM($C175:BR175)*Inflation_WACC_Taxes_Price!$C$28)</f>
        <v>0</v>
      </c>
      <c r="BT176" s="41">
        <f>-(BT175/2)*Inflation_WACC_Taxes_Price!$C$28-MIN(BT174,SUM($C175:BS175)*Inflation_WACC_Taxes_Price!$C$28)</f>
        <v>0</v>
      </c>
      <c r="BU176" s="41">
        <f>-(BU175/2)*Inflation_WACC_Taxes_Price!$C$28-MIN(BU174,SUM($C175:BT175)*Inflation_WACC_Taxes_Price!$C$28)</f>
        <v>0</v>
      </c>
      <c r="BV176" s="41">
        <f>-(BV175/2)*Inflation_WACC_Taxes_Price!$C$28-MIN(BV174,SUM($C175:BU175)*Inflation_WACC_Taxes_Price!$C$28)</f>
        <v>0</v>
      </c>
      <c r="BW176" s="41">
        <f>-(BW175/2)*Inflation_WACC_Taxes_Price!$C$28-MIN(BW174,SUM($C175:BV175)*Inflation_WACC_Taxes_Price!$C$28)</f>
        <v>0</v>
      </c>
      <c r="BX176" s="41">
        <f>-(BX175/2)*Inflation_WACC_Taxes_Price!$C$28-MIN(BX174,SUM($C175:BW175)*Inflation_WACC_Taxes_Price!$C$28)</f>
        <v>0</v>
      </c>
      <c r="BY176" s="41">
        <f>-(BY175/2)*Inflation_WACC_Taxes_Price!$C$28-MIN(BY174,SUM($C175:BX175)*Inflation_WACC_Taxes_Price!$C$28)</f>
        <v>0</v>
      </c>
      <c r="BZ176" s="41">
        <f>-(BZ175/2)*Inflation_WACC_Taxes_Price!$C$28-MIN(BZ174,SUM($C175:BY175)*Inflation_WACC_Taxes_Price!$C$28)</f>
        <v>0</v>
      </c>
      <c r="CA176" s="41">
        <f>-(CA175/2)*Inflation_WACC_Taxes_Price!$C$28-MIN(CA174,SUM($C175:BZ175)*Inflation_WACC_Taxes_Price!$C$28)</f>
        <v>0</v>
      </c>
      <c r="CB176" s="41">
        <f>-(CB175/2)*Inflation_WACC_Taxes_Price!$C$28-MIN(CB174,SUM($C175:CA175)*Inflation_WACC_Taxes_Price!$C$28)</f>
        <v>0</v>
      </c>
      <c r="CC176" s="41">
        <f>-(CC175/2)*Inflation_WACC_Taxes_Price!$C$28-MIN(CC174,SUM($C175:CB175)*Inflation_WACC_Taxes_Price!$C$28)</f>
        <v>0</v>
      </c>
      <c r="CD176" s="41">
        <f>-(CD175/2)*Inflation_WACC_Taxes_Price!$C$28-MIN(CD174,SUM($C175:CC175)*Inflation_WACC_Taxes_Price!$C$28)</f>
        <v>0</v>
      </c>
      <c r="CE176" s="41">
        <f>-(CE175/2)*Inflation_WACC_Taxes_Price!$C$28-MIN(CE174,SUM($C175:CD175)*Inflation_WACC_Taxes_Price!$C$28)</f>
        <v>0</v>
      </c>
      <c r="CF176" s="41">
        <f>-(CF175/2)*Inflation_WACC_Taxes_Price!$C$28-MIN(CF174,SUM($C175:CE175)*Inflation_WACC_Taxes_Price!$C$28)</f>
        <v>0</v>
      </c>
      <c r="CG176" s="41">
        <f>-(CG175/2)*Inflation_WACC_Taxes_Price!$C$28-MIN(CG174,SUM($C175:CF175)*Inflation_WACC_Taxes_Price!$C$28)</f>
        <v>0</v>
      </c>
      <c r="CH176" s="41">
        <f>-(CH175/2)*Inflation_WACC_Taxes_Price!$C$28-MIN(CH174,SUM($C175:CG175)*Inflation_WACC_Taxes_Price!$C$28)</f>
        <v>0</v>
      </c>
      <c r="CI176" s="41">
        <f>-(CI175/2)*Inflation_WACC_Taxes_Price!$C$28-MIN(CI174,SUM($C175:CH175)*Inflation_WACC_Taxes_Price!$C$28)</f>
        <v>0</v>
      </c>
      <c r="CJ176" s="41">
        <f>-(CJ175/2)*Inflation_WACC_Taxes_Price!$C$28-MIN(CJ174,SUM($C175:CI175)*Inflation_WACC_Taxes_Price!$C$28)</f>
        <v>0</v>
      </c>
      <c r="CK176" s="41">
        <f>-(CK175/2)*Inflation_WACC_Taxes_Price!$C$28-MIN(CK174,SUM($C175:CJ175)*Inflation_WACC_Taxes_Price!$C$28)</f>
        <v>0</v>
      </c>
      <c r="CL176" s="41">
        <f>-(CL175/2)*Inflation_WACC_Taxes_Price!$C$28-MIN(CL174,SUM($C175:CK175)*Inflation_WACC_Taxes_Price!$C$28)</f>
        <v>0</v>
      </c>
      <c r="CM176" s="41">
        <f>-(CM175/2)*Inflation_WACC_Taxes_Price!$C$28-MIN(CM174,SUM($C175:CL175)*Inflation_WACC_Taxes_Price!$C$28)</f>
        <v>0</v>
      </c>
      <c r="CN176" s="41">
        <f>-(CN175/2)*Inflation_WACC_Taxes_Price!$C$28-MIN(CN174,SUM($C175:CM175)*Inflation_WACC_Taxes_Price!$C$28)</f>
        <v>0</v>
      </c>
      <c r="CO176" s="41">
        <f>-(CO175/2)*Inflation_WACC_Taxes_Price!$C$28-MIN(CO174,SUM($C175:CN175)*Inflation_WACC_Taxes_Price!$C$28)</f>
        <v>0</v>
      </c>
      <c r="CP176" s="41">
        <f>-(CP175/2)*Inflation_WACC_Taxes_Price!$C$28-MIN(CP174,SUM($C175:CO175)*Inflation_WACC_Taxes_Price!$C$28)</f>
        <v>0</v>
      </c>
      <c r="CQ176" s="41">
        <f>-(CQ175/2)*Inflation_WACC_Taxes_Price!$C$28-MIN(CQ174,SUM($C175:CP175)*Inflation_WACC_Taxes_Price!$C$28)</f>
        <v>0</v>
      </c>
      <c r="CR176" s="41">
        <f>-(CR175/2)*Inflation_WACC_Taxes_Price!$C$28-MIN(CR174,SUM($C175:CQ175)*Inflation_WACC_Taxes_Price!$C$28)</f>
        <v>0</v>
      </c>
      <c r="CS176" s="41">
        <f>-(CS175/2)*Inflation_WACC_Taxes_Price!$C$28-MIN(CS174,SUM($C175:CR175)*Inflation_WACC_Taxes_Price!$C$28)</f>
        <v>0</v>
      </c>
      <c r="CT176" s="41">
        <f>-(CT175/2)*Inflation_WACC_Taxes_Price!$C$28-MIN(CT174,SUM($C175:CS175)*Inflation_WACC_Taxes_Price!$C$28)</f>
        <v>0</v>
      </c>
      <c r="CU176" s="41">
        <f>-(CU175/2)*Inflation_WACC_Taxes_Price!$C$28-MIN(CU174,SUM($C175:CT175)*Inflation_WACC_Taxes_Price!$C$28)</f>
        <v>0</v>
      </c>
      <c r="CV176" s="41">
        <f>-(CV175/2)*Inflation_WACC_Taxes_Price!$C$28-MIN(CV174,SUM($C175:CU175)*Inflation_WACC_Taxes_Price!$C$28)</f>
        <v>0</v>
      </c>
      <c r="CW176" s="41">
        <f>-(CW175/2)*Inflation_WACC_Taxes_Price!$C$28-MIN(CW174,SUM($C175:CV175)*Inflation_WACC_Taxes_Price!$C$28)</f>
        <v>0</v>
      </c>
      <c r="CX176" s="41">
        <f>-(CX175/2)*Inflation_WACC_Taxes_Price!$C$28-MIN(CX174,SUM($C175:CW175)*Inflation_WACC_Taxes_Price!$C$28)</f>
        <v>0</v>
      </c>
      <c r="CY176" s="41">
        <f>-(CY175/2)*Inflation_WACC_Taxes_Price!$C$28-MIN(CY174,SUM($C175:CX175)*Inflation_WACC_Taxes_Price!$C$28)</f>
        <v>0</v>
      </c>
      <c r="CZ176" s="41">
        <f>-(CZ175/2)*Inflation_WACC_Taxes_Price!$C$28-MIN(CZ174,SUM($C175:CY175)*Inflation_WACC_Taxes_Price!$C$28)</f>
        <v>0</v>
      </c>
      <c r="DA176" s="41">
        <f>-(DA175/2)*Inflation_WACC_Taxes_Price!$C$28-MIN(DA174,SUM($C175:CZ175)*Inflation_WACC_Taxes_Price!$C$28)</f>
        <v>0</v>
      </c>
      <c r="DB176" s="41">
        <f>-(DB175/2)*Inflation_WACC_Taxes_Price!$C$28-MIN(DB174,SUM($C175:DA175)*Inflation_WACC_Taxes_Price!$C$28)</f>
        <v>0</v>
      </c>
      <c r="DC176" s="41">
        <f>-(DC175/2)*Inflation_WACC_Taxes_Price!$C$28-MIN(DC174,SUM($C175:DB175)*Inflation_WACC_Taxes_Price!$C$28)</f>
        <v>0</v>
      </c>
    </row>
    <row r="177" spans="2:107" x14ac:dyDescent="0.35">
      <c r="B177" s="40" t="s">
        <v>107</v>
      </c>
      <c r="H177" s="41">
        <f>H174+H175+H176</f>
        <v>0</v>
      </c>
      <c r="I177" s="41">
        <f>I174+I175+I176</f>
        <v>0</v>
      </c>
      <c r="J177" s="41">
        <f t="shared" ref="J177:BU177" si="2384">J174+J175+J176</f>
        <v>0</v>
      </c>
      <c r="K177" s="41">
        <f t="shared" si="2384"/>
        <v>9596831.0236103926</v>
      </c>
      <c r="L177" s="41">
        <f t="shared" si="2384"/>
        <v>9381171.8994843159</v>
      </c>
      <c r="M177" s="41">
        <f t="shared" si="2384"/>
        <v>9165512.7753582392</v>
      </c>
      <c r="N177" s="41">
        <f t="shared" si="2384"/>
        <v>8949853.6512321625</v>
      </c>
      <c r="O177" s="41">
        <f t="shared" si="2384"/>
        <v>8734194.5271060858</v>
      </c>
      <c r="P177" s="41">
        <f t="shared" si="2384"/>
        <v>8518535.4029800091</v>
      </c>
      <c r="Q177" s="41">
        <f t="shared" si="2384"/>
        <v>8302876.2788539324</v>
      </c>
      <c r="R177" s="41">
        <f t="shared" si="2384"/>
        <v>8087217.1547278557</v>
      </c>
      <c r="S177" s="41">
        <f t="shared" si="2384"/>
        <v>7871558.030601779</v>
      </c>
      <c r="T177" s="41">
        <f t="shared" si="2384"/>
        <v>7655898.9064757023</v>
      </c>
      <c r="U177" s="41">
        <f t="shared" si="2384"/>
        <v>7440239.7823496256</v>
      </c>
      <c r="V177" s="41">
        <f t="shared" si="2384"/>
        <v>7224580.6582235489</v>
      </c>
      <c r="W177" s="41">
        <f t="shared" si="2384"/>
        <v>7008921.5340974722</v>
      </c>
      <c r="X177" s="41">
        <f t="shared" si="2384"/>
        <v>6793262.4099713955</v>
      </c>
      <c r="Y177" s="41">
        <f t="shared" si="2384"/>
        <v>6577603.2858453188</v>
      </c>
      <c r="Z177" s="41">
        <f t="shared" si="2384"/>
        <v>6361944.1617192421</v>
      </c>
      <c r="AA177" s="41">
        <f t="shared" si="2384"/>
        <v>6146285.0375931654</v>
      </c>
      <c r="AB177" s="41">
        <f t="shared" si="2384"/>
        <v>5930625.9134670887</v>
      </c>
      <c r="AC177" s="41">
        <f t="shared" si="2384"/>
        <v>5714966.789341012</v>
      </c>
      <c r="AD177" s="41">
        <f t="shared" si="2384"/>
        <v>5499307.6652149353</v>
      </c>
      <c r="AE177" s="41">
        <f t="shared" si="2384"/>
        <v>5283648.5410888586</v>
      </c>
      <c r="AF177" s="41">
        <f t="shared" si="2384"/>
        <v>5067989.4169627819</v>
      </c>
      <c r="AG177" s="41">
        <f t="shared" si="2384"/>
        <v>4852330.2928367052</v>
      </c>
      <c r="AH177" s="41">
        <f t="shared" si="2384"/>
        <v>4636671.1687106285</v>
      </c>
      <c r="AI177" s="41">
        <f t="shared" si="2384"/>
        <v>4421012.0445845518</v>
      </c>
      <c r="AJ177" s="41">
        <f t="shared" si="2384"/>
        <v>4205352.9204584751</v>
      </c>
      <c r="AK177" s="41">
        <f t="shared" si="2384"/>
        <v>3989693.7963323989</v>
      </c>
      <c r="AL177" s="41">
        <f t="shared" si="2384"/>
        <v>3774034.6722063227</v>
      </c>
      <c r="AM177" s="41">
        <f t="shared" si="2384"/>
        <v>3558375.5480802464</v>
      </c>
      <c r="AN177" s="41">
        <f t="shared" si="2384"/>
        <v>3342716.4239541702</v>
      </c>
      <c r="AO177" s="41">
        <f t="shared" si="2384"/>
        <v>3127057.299828094</v>
      </c>
      <c r="AP177" s="41">
        <f t="shared" si="2384"/>
        <v>2911398.1757020177</v>
      </c>
      <c r="AQ177" s="41">
        <f t="shared" si="2384"/>
        <v>2695739.0515759415</v>
      </c>
      <c r="AR177" s="41">
        <f t="shared" si="2384"/>
        <v>2480079.9274498653</v>
      </c>
      <c r="AS177" s="41">
        <f t="shared" si="2384"/>
        <v>2264420.803323789</v>
      </c>
      <c r="AT177" s="41">
        <f t="shared" si="2384"/>
        <v>2048761.6791977128</v>
      </c>
      <c r="AU177" s="41">
        <f t="shared" si="2384"/>
        <v>1833102.5550716366</v>
      </c>
      <c r="AV177" s="41">
        <f t="shared" si="2384"/>
        <v>1617443.4309455603</v>
      </c>
      <c r="AW177" s="41">
        <f t="shared" si="2384"/>
        <v>1401784.3068194841</v>
      </c>
      <c r="AX177" s="41">
        <f t="shared" si="2384"/>
        <v>1186125.1826934079</v>
      </c>
      <c r="AY177" s="41">
        <f t="shared" si="2384"/>
        <v>970466.05856733164</v>
      </c>
      <c r="AZ177" s="41">
        <f t="shared" si="2384"/>
        <v>754806.93444125541</v>
      </c>
      <c r="BA177" s="41">
        <f t="shared" si="2384"/>
        <v>539147.81031517917</v>
      </c>
      <c r="BB177" s="41">
        <f t="shared" si="2384"/>
        <v>323488.68618910294</v>
      </c>
      <c r="BC177" s="41">
        <f t="shared" si="2384"/>
        <v>107829.56206302668</v>
      </c>
      <c r="BD177" s="41">
        <f t="shared" si="2384"/>
        <v>0</v>
      </c>
      <c r="BE177" s="41">
        <f t="shared" si="2384"/>
        <v>0</v>
      </c>
      <c r="BF177" s="41">
        <f t="shared" si="2384"/>
        <v>0</v>
      </c>
      <c r="BG177" s="41">
        <f t="shared" si="2384"/>
        <v>0</v>
      </c>
      <c r="BH177" s="41">
        <f t="shared" si="2384"/>
        <v>0</v>
      </c>
      <c r="BI177" s="41">
        <f t="shared" si="2384"/>
        <v>0</v>
      </c>
      <c r="BJ177" s="41">
        <f t="shared" si="2384"/>
        <v>0</v>
      </c>
      <c r="BK177" s="41">
        <f t="shared" si="2384"/>
        <v>0</v>
      </c>
      <c r="BL177" s="41">
        <f t="shared" si="2384"/>
        <v>0</v>
      </c>
      <c r="BM177" s="41">
        <f t="shared" si="2384"/>
        <v>0</v>
      </c>
      <c r="BN177" s="41">
        <f t="shared" si="2384"/>
        <v>0</v>
      </c>
      <c r="BO177" s="41">
        <f t="shared" si="2384"/>
        <v>0</v>
      </c>
      <c r="BP177" s="41">
        <f t="shared" si="2384"/>
        <v>0</v>
      </c>
      <c r="BQ177" s="41">
        <f t="shared" si="2384"/>
        <v>0</v>
      </c>
      <c r="BR177" s="41">
        <f t="shared" si="2384"/>
        <v>0</v>
      </c>
      <c r="BS177" s="41">
        <f t="shared" si="2384"/>
        <v>0</v>
      </c>
      <c r="BT177" s="41">
        <f t="shared" si="2384"/>
        <v>0</v>
      </c>
      <c r="BU177" s="41">
        <f t="shared" si="2384"/>
        <v>0</v>
      </c>
      <c r="BV177" s="41">
        <f t="shared" ref="BV177:DC177" si="2385">BV174+BV175+BV176</f>
        <v>0</v>
      </c>
      <c r="BW177" s="41">
        <f t="shared" si="2385"/>
        <v>0</v>
      </c>
      <c r="BX177" s="41">
        <f t="shared" si="2385"/>
        <v>0</v>
      </c>
      <c r="BY177" s="41">
        <f t="shared" si="2385"/>
        <v>0</v>
      </c>
      <c r="BZ177" s="41">
        <f t="shared" si="2385"/>
        <v>0</v>
      </c>
      <c r="CA177" s="41">
        <f t="shared" si="2385"/>
        <v>0</v>
      </c>
      <c r="CB177" s="41">
        <f t="shared" si="2385"/>
        <v>0</v>
      </c>
      <c r="CC177" s="41">
        <f t="shared" si="2385"/>
        <v>0</v>
      </c>
      <c r="CD177" s="41">
        <f t="shared" si="2385"/>
        <v>0</v>
      </c>
      <c r="CE177" s="41">
        <f t="shared" si="2385"/>
        <v>0</v>
      </c>
      <c r="CF177" s="41">
        <f t="shared" si="2385"/>
        <v>0</v>
      </c>
      <c r="CG177" s="41">
        <f t="shared" si="2385"/>
        <v>0</v>
      </c>
      <c r="CH177" s="41">
        <f t="shared" si="2385"/>
        <v>0</v>
      </c>
      <c r="CI177" s="41">
        <f t="shared" si="2385"/>
        <v>0</v>
      </c>
      <c r="CJ177" s="41">
        <f t="shared" si="2385"/>
        <v>0</v>
      </c>
      <c r="CK177" s="41">
        <f t="shared" si="2385"/>
        <v>0</v>
      </c>
      <c r="CL177" s="41">
        <f t="shared" si="2385"/>
        <v>0</v>
      </c>
      <c r="CM177" s="41">
        <f t="shared" si="2385"/>
        <v>0</v>
      </c>
      <c r="CN177" s="41">
        <f t="shared" si="2385"/>
        <v>0</v>
      </c>
      <c r="CO177" s="41">
        <f t="shared" si="2385"/>
        <v>0</v>
      </c>
      <c r="CP177" s="41">
        <f t="shared" si="2385"/>
        <v>0</v>
      </c>
      <c r="CQ177" s="41">
        <f t="shared" si="2385"/>
        <v>0</v>
      </c>
      <c r="CR177" s="41">
        <f t="shared" si="2385"/>
        <v>0</v>
      </c>
      <c r="CS177" s="41">
        <f t="shared" si="2385"/>
        <v>0</v>
      </c>
      <c r="CT177" s="41">
        <f t="shared" si="2385"/>
        <v>0</v>
      </c>
      <c r="CU177" s="41">
        <f t="shared" si="2385"/>
        <v>0</v>
      </c>
      <c r="CV177" s="41">
        <f t="shared" si="2385"/>
        <v>0</v>
      </c>
      <c r="CW177" s="41">
        <f t="shared" si="2385"/>
        <v>0</v>
      </c>
      <c r="CX177" s="41">
        <f t="shared" si="2385"/>
        <v>0</v>
      </c>
      <c r="CY177" s="41">
        <f t="shared" si="2385"/>
        <v>0</v>
      </c>
      <c r="CZ177" s="41">
        <f t="shared" si="2385"/>
        <v>0</v>
      </c>
      <c r="DA177" s="41">
        <f t="shared" si="2385"/>
        <v>0</v>
      </c>
      <c r="DB177" s="41">
        <f t="shared" si="2385"/>
        <v>0</v>
      </c>
      <c r="DC177" s="41">
        <f t="shared" si="2385"/>
        <v>0</v>
      </c>
    </row>
    <row r="178" spans="2:107" x14ac:dyDescent="0.35">
      <c r="B178" s="40"/>
    </row>
    <row r="179" spans="2:107" x14ac:dyDescent="0.35">
      <c r="B179" t="str">
        <f>B$91</f>
        <v>Melbourne MS</v>
      </c>
    </row>
    <row r="180" spans="2:107" x14ac:dyDescent="0.35">
      <c r="B180" s="40" t="s">
        <v>102</v>
      </c>
      <c r="H180" s="41">
        <f>C183</f>
        <v>0</v>
      </c>
      <c r="I180" s="41">
        <f>H183</f>
        <v>0</v>
      </c>
      <c r="J180" s="41">
        <f t="shared" ref="J180" si="2386">I183</f>
        <v>0</v>
      </c>
      <c r="K180" s="41">
        <f t="shared" ref="K180" si="2387">J183</f>
        <v>0</v>
      </c>
      <c r="L180" s="41">
        <f t="shared" ref="L180" si="2388">K183</f>
        <v>0</v>
      </c>
      <c r="M180" s="41">
        <f t="shared" ref="M180" si="2389">L183</f>
        <v>0</v>
      </c>
      <c r="N180" s="41">
        <f t="shared" ref="N180" si="2390">M183</f>
        <v>0</v>
      </c>
      <c r="O180" s="41">
        <f t="shared" ref="O180" si="2391">N183</f>
        <v>0</v>
      </c>
      <c r="P180" s="41">
        <f t="shared" ref="P180" si="2392">O183</f>
        <v>0</v>
      </c>
      <c r="Q180" s="41">
        <f t="shared" ref="Q180" si="2393">P183</f>
        <v>0</v>
      </c>
      <c r="R180" s="41">
        <f t="shared" ref="R180" si="2394">Q183</f>
        <v>0</v>
      </c>
      <c r="S180" s="41">
        <f t="shared" ref="S180" si="2395">R183</f>
        <v>0</v>
      </c>
      <c r="T180" s="41">
        <f t="shared" ref="T180" si="2396">S183</f>
        <v>0</v>
      </c>
      <c r="U180" s="41">
        <f t="shared" ref="U180" si="2397">T183</f>
        <v>0</v>
      </c>
      <c r="V180" s="41">
        <f t="shared" ref="V180" si="2398">U183</f>
        <v>0</v>
      </c>
      <c r="W180" s="41">
        <f t="shared" ref="W180" si="2399">V183</f>
        <v>0</v>
      </c>
      <c r="X180" s="41">
        <f t="shared" ref="X180" si="2400">W183</f>
        <v>0</v>
      </c>
      <c r="Y180" s="41">
        <f t="shared" ref="Y180" si="2401">X183</f>
        <v>0</v>
      </c>
      <c r="Z180" s="41">
        <f t="shared" ref="Z180" si="2402">Y183</f>
        <v>0</v>
      </c>
      <c r="AA180" s="41">
        <f t="shared" ref="AA180" si="2403">Z183</f>
        <v>0</v>
      </c>
      <c r="AB180" s="41">
        <f t="shared" ref="AB180" si="2404">AA183</f>
        <v>0</v>
      </c>
      <c r="AC180" s="41">
        <f t="shared" ref="AC180" si="2405">AB183</f>
        <v>0</v>
      </c>
      <c r="AD180" s="41">
        <f t="shared" ref="AD180" si="2406">AC183</f>
        <v>0</v>
      </c>
      <c r="AE180" s="41">
        <f t="shared" ref="AE180" si="2407">AD183</f>
        <v>0</v>
      </c>
      <c r="AF180" s="41">
        <f t="shared" ref="AF180" si="2408">AE183</f>
        <v>0</v>
      </c>
      <c r="AG180" s="41">
        <f t="shared" ref="AG180" si="2409">AF183</f>
        <v>0</v>
      </c>
      <c r="AH180" s="41">
        <f t="shared" ref="AH180" si="2410">AG183</f>
        <v>0</v>
      </c>
      <c r="AI180" s="41">
        <f t="shared" ref="AI180" si="2411">AH183</f>
        <v>0</v>
      </c>
      <c r="AJ180" s="41">
        <f t="shared" ref="AJ180" si="2412">AI183</f>
        <v>0</v>
      </c>
      <c r="AK180" s="41">
        <f t="shared" ref="AK180" si="2413">AJ183</f>
        <v>0</v>
      </c>
      <c r="AL180" s="41">
        <f t="shared" ref="AL180" si="2414">AK183</f>
        <v>0</v>
      </c>
      <c r="AM180" s="41">
        <f t="shared" ref="AM180" si="2415">AL183</f>
        <v>0</v>
      </c>
      <c r="AN180" s="41">
        <f t="shared" ref="AN180" si="2416">AM183</f>
        <v>0</v>
      </c>
      <c r="AO180" s="41">
        <f t="shared" ref="AO180" si="2417">AN183</f>
        <v>0</v>
      </c>
      <c r="AP180" s="41">
        <f t="shared" ref="AP180" si="2418">AO183</f>
        <v>0</v>
      </c>
      <c r="AQ180" s="41">
        <f t="shared" ref="AQ180" si="2419">AP183</f>
        <v>0</v>
      </c>
      <c r="AR180" s="41">
        <f t="shared" ref="AR180" si="2420">AQ183</f>
        <v>0</v>
      </c>
      <c r="AS180" s="41">
        <f t="shared" ref="AS180" si="2421">AR183</f>
        <v>0</v>
      </c>
      <c r="AT180" s="41">
        <f t="shared" ref="AT180" si="2422">AS183</f>
        <v>0</v>
      </c>
      <c r="AU180" s="41">
        <f t="shared" ref="AU180" si="2423">AT183</f>
        <v>0</v>
      </c>
      <c r="AV180" s="41">
        <f t="shared" ref="AV180" si="2424">AU183</f>
        <v>0</v>
      </c>
      <c r="AW180" s="41">
        <f t="shared" ref="AW180" si="2425">AV183</f>
        <v>0</v>
      </c>
      <c r="AX180" s="41">
        <f t="shared" ref="AX180" si="2426">AW183</f>
        <v>0</v>
      </c>
      <c r="AY180" s="41">
        <f t="shared" ref="AY180" si="2427">AX183</f>
        <v>0</v>
      </c>
      <c r="AZ180" s="41">
        <f t="shared" ref="AZ180" si="2428">AY183</f>
        <v>0</v>
      </c>
      <c r="BA180" s="41">
        <f t="shared" ref="BA180" si="2429">AZ183</f>
        <v>0</v>
      </c>
      <c r="BB180" s="41">
        <f t="shared" ref="BB180" si="2430">BA183</f>
        <v>0</v>
      </c>
      <c r="BC180" s="41">
        <f t="shared" ref="BC180" si="2431">BB183</f>
        <v>0</v>
      </c>
      <c r="BD180" s="41">
        <f t="shared" ref="BD180" si="2432">BC183</f>
        <v>0</v>
      </c>
      <c r="BE180" s="41">
        <f t="shared" ref="BE180" si="2433">BD183</f>
        <v>0</v>
      </c>
      <c r="BF180" s="41">
        <f t="shared" ref="BF180" si="2434">BE183</f>
        <v>0</v>
      </c>
      <c r="BG180" s="41">
        <f t="shared" ref="BG180" si="2435">BF183</f>
        <v>0</v>
      </c>
      <c r="BH180" s="41">
        <f t="shared" ref="BH180" si="2436">BG183</f>
        <v>0</v>
      </c>
      <c r="BI180" s="41">
        <f t="shared" ref="BI180" si="2437">BH183</f>
        <v>0</v>
      </c>
      <c r="BJ180" s="41">
        <f t="shared" ref="BJ180" si="2438">BI183</f>
        <v>0</v>
      </c>
      <c r="BK180" s="41">
        <f t="shared" ref="BK180" si="2439">BJ183</f>
        <v>0</v>
      </c>
      <c r="BL180" s="41">
        <f t="shared" ref="BL180" si="2440">BK183</f>
        <v>0</v>
      </c>
      <c r="BM180" s="41">
        <f t="shared" ref="BM180" si="2441">BL183</f>
        <v>0</v>
      </c>
      <c r="BN180" s="41">
        <f t="shared" ref="BN180" si="2442">BM183</f>
        <v>0</v>
      </c>
      <c r="BO180" s="41">
        <f t="shared" ref="BO180" si="2443">BN183</f>
        <v>0</v>
      </c>
      <c r="BP180" s="41">
        <f t="shared" ref="BP180" si="2444">BO183</f>
        <v>0</v>
      </c>
      <c r="BQ180" s="41">
        <f t="shared" ref="BQ180" si="2445">BP183</f>
        <v>0</v>
      </c>
      <c r="BR180" s="41">
        <f t="shared" ref="BR180" si="2446">BQ183</f>
        <v>0</v>
      </c>
      <c r="BS180" s="41">
        <f t="shared" ref="BS180" si="2447">BR183</f>
        <v>0</v>
      </c>
      <c r="BT180" s="41">
        <f t="shared" ref="BT180" si="2448">BS183</f>
        <v>0</v>
      </c>
      <c r="BU180" s="41">
        <f t="shared" ref="BU180" si="2449">BT183</f>
        <v>0</v>
      </c>
      <c r="BV180" s="41">
        <f t="shared" ref="BV180" si="2450">BU183</f>
        <v>0</v>
      </c>
      <c r="BW180" s="41">
        <f t="shared" ref="BW180" si="2451">BV183</f>
        <v>0</v>
      </c>
      <c r="BX180" s="41">
        <f t="shared" ref="BX180" si="2452">BW183</f>
        <v>0</v>
      </c>
      <c r="BY180" s="41">
        <f t="shared" ref="BY180" si="2453">BX183</f>
        <v>0</v>
      </c>
      <c r="BZ180" s="41">
        <f t="shared" ref="BZ180" si="2454">BY183</f>
        <v>0</v>
      </c>
      <c r="CA180" s="41">
        <f t="shared" ref="CA180" si="2455">BZ183</f>
        <v>0</v>
      </c>
      <c r="CB180" s="41">
        <f t="shared" ref="CB180" si="2456">CA183</f>
        <v>0</v>
      </c>
      <c r="CC180" s="41">
        <f t="shared" ref="CC180" si="2457">CB183</f>
        <v>0</v>
      </c>
      <c r="CD180" s="41">
        <f t="shared" ref="CD180" si="2458">CC183</f>
        <v>0</v>
      </c>
      <c r="CE180" s="41">
        <f t="shared" ref="CE180" si="2459">CD183</f>
        <v>0</v>
      </c>
      <c r="CF180" s="41">
        <f t="shared" ref="CF180" si="2460">CE183</f>
        <v>0</v>
      </c>
      <c r="CG180" s="41">
        <f t="shared" ref="CG180" si="2461">CF183</f>
        <v>0</v>
      </c>
      <c r="CH180" s="41">
        <f t="shared" ref="CH180" si="2462">CG183</f>
        <v>0</v>
      </c>
      <c r="CI180" s="41">
        <f t="shared" ref="CI180" si="2463">CH183</f>
        <v>0</v>
      </c>
      <c r="CJ180" s="41">
        <f t="shared" ref="CJ180" si="2464">CI183</f>
        <v>0</v>
      </c>
      <c r="CK180" s="41">
        <f t="shared" ref="CK180" si="2465">CJ183</f>
        <v>0</v>
      </c>
      <c r="CL180" s="41">
        <f t="shared" ref="CL180" si="2466">CK183</f>
        <v>0</v>
      </c>
      <c r="CM180" s="41">
        <f t="shared" ref="CM180" si="2467">CL183</f>
        <v>0</v>
      </c>
      <c r="CN180" s="41">
        <f t="shared" ref="CN180" si="2468">CM183</f>
        <v>0</v>
      </c>
      <c r="CO180" s="41">
        <f t="shared" ref="CO180" si="2469">CN183</f>
        <v>0</v>
      </c>
      <c r="CP180" s="41">
        <f t="shared" ref="CP180" si="2470">CO183</f>
        <v>0</v>
      </c>
      <c r="CQ180" s="41">
        <f t="shared" ref="CQ180" si="2471">CP183</f>
        <v>0</v>
      </c>
      <c r="CR180" s="41">
        <f t="shared" ref="CR180" si="2472">CQ183</f>
        <v>0</v>
      </c>
      <c r="CS180" s="41">
        <f t="shared" ref="CS180" si="2473">CR183</f>
        <v>0</v>
      </c>
      <c r="CT180" s="41">
        <f t="shared" ref="CT180" si="2474">CS183</f>
        <v>0</v>
      </c>
      <c r="CU180" s="41">
        <f t="shared" ref="CU180" si="2475">CT183</f>
        <v>0</v>
      </c>
      <c r="CV180" s="41">
        <f t="shared" ref="CV180" si="2476">CU183</f>
        <v>0</v>
      </c>
      <c r="CW180" s="41">
        <f t="shared" ref="CW180" si="2477">CV183</f>
        <v>0</v>
      </c>
      <c r="CX180" s="41">
        <f t="shared" ref="CX180" si="2478">CW183</f>
        <v>0</v>
      </c>
      <c r="CY180" s="41">
        <f t="shared" ref="CY180" si="2479">CX183</f>
        <v>0</v>
      </c>
      <c r="CZ180" s="41">
        <f t="shared" ref="CZ180" si="2480">CY183</f>
        <v>0</v>
      </c>
      <c r="DA180" s="41">
        <f t="shared" ref="DA180" si="2481">CZ183</f>
        <v>0</v>
      </c>
      <c r="DB180" s="41">
        <f t="shared" ref="DB180" si="2482">DA183</f>
        <v>0</v>
      </c>
      <c r="DC180" s="41">
        <f t="shared" ref="DC180" si="2483">DB183</f>
        <v>0</v>
      </c>
    </row>
    <row r="181" spans="2:107" x14ac:dyDescent="0.35">
      <c r="B181" s="40" t="s">
        <v>111</v>
      </c>
      <c r="H181" s="41">
        <f>H$153</f>
        <v>0</v>
      </c>
      <c r="I181" s="41">
        <f t="shared" ref="I181:BT181" si="2484">I$153</f>
        <v>0</v>
      </c>
      <c r="J181" s="41">
        <f t="shared" si="2484"/>
        <v>0</v>
      </c>
      <c r="K181" s="41">
        <f t="shared" si="2484"/>
        <v>0</v>
      </c>
      <c r="L181" s="41">
        <f t="shared" si="2484"/>
        <v>0</v>
      </c>
      <c r="M181" s="41">
        <f t="shared" si="2484"/>
        <v>0</v>
      </c>
      <c r="N181" s="41">
        <f t="shared" si="2484"/>
        <v>0</v>
      </c>
      <c r="O181" s="41">
        <f t="shared" si="2484"/>
        <v>0</v>
      </c>
      <c r="P181" s="41">
        <f t="shared" si="2484"/>
        <v>0</v>
      </c>
      <c r="Q181" s="41">
        <f t="shared" si="2484"/>
        <v>0</v>
      </c>
      <c r="R181" s="41">
        <f t="shared" si="2484"/>
        <v>0</v>
      </c>
      <c r="S181" s="41">
        <f t="shared" si="2484"/>
        <v>0</v>
      </c>
      <c r="T181" s="41">
        <f t="shared" si="2484"/>
        <v>0</v>
      </c>
      <c r="U181" s="41">
        <f t="shared" si="2484"/>
        <v>0</v>
      </c>
      <c r="V181" s="41">
        <f t="shared" si="2484"/>
        <v>0</v>
      </c>
      <c r="W181" s="41">
        <f t="shared" si="2484"/>
        <v>0</v>
      </c>
      <c r="X181" s="41">
        <f t="shared" si="2484"/>
        <v>0</v>
      </c>
      <c r="Y181" s="41">
        <f t="shared" si="2484"/>
        <v>0</v>
      </c>
      <c r="Z181" s="41">
        <f t="shared" si="2484"/>
        <v>0</v>
      </c>
      <c r="AA181" s="41">
        <f t="shared" si="2484"/>
        <v>0</v>
      </c>
      <c r="AB181" s="41">
        <f t="shared" si="2484"/>
        <v>0</v>
      </c>
      <c r="AC181" s="41">
        <f t="shared" si="2484"/>
        <v>0</v>
      </c>
      <c r="AD181" s="41">
        <f t="shared" si="2484"/>
        <v>0</v>
      </c>
      <c r="AE181" s="41">
        <f t="shared" si="2484"/>
        <v>0</v>
      </c>
      <c r="AF181" s="41">
        <f t="shared" si="2484"/>
        <v>0</v>
      </c>
      <c r="AG181" s="41">
        <f t="shared" si="2484"/>
        <v>0</v>
      </c>
      <c r="AH181" s="41">
        <f t="shared" si="2484"/>
        <v>0</v>
      </c>
      <c r="AI181" s="41">
        <f t="shared" si="2484"/>
        <v>0</v>
      </c>
      <c r="AJ181" s="41">
        <f t="shared" si="2484"/>
        <v>0</v>
      </c>
      <c r="AK181" s="41">
        <f t="shared" si="2484"/>
        <v>0</v>
      </c>
      <c r="AL181" s="41">
        <f t="shared" si="2484"/>
        <v>0</v>
      </c>
      <c r="AM181" s="41">
        <f t="shared" si="2484"/>
        <v>0</v>
      </c>
      <c r="AN181" s="41">
        <f t="shared" si="2484"/>
        <v>0</v>
      </c>
      <c r="AO181" s="41">
        <f t="shared" si="2484"/>
        <v>0</v>
      </c>
      <c r="AP181" s="41">
        <f t="shared" si="2484"/>
        <v>0</v>
      </c>
      <c r="AQ181" s="41">
        <f t="shared" si="2484"/>
        <v>0</v>
      </c>
      <c r="AR181" s="41">
        <f t="shared" si="2484"/>
        <v>0</v>
      </c>
      <c r="AS181" s="41">
        <f t="shared" si="2484"/>
        <v>0</v>
      </c>
      <c r="AT181" s="41">
        <f t="shared" si="2484"/>
        <v>0</v>
      </c>
      <c r="AU181" s="41">
        <f t="shared" si="2484"/>
        <v>0</v>
      </c>
      <c r="AV181" s="41">
        <f t="shared" si="2484"/>
        <v>0</v>
      </c>
      <c r="AW181" s="41">
        <f t="shared" si="2484"/>
        <v>0</v>
      </c>
      <c r="AX181" s="41">
        <f t="shared" si="2484"/>
        <v>0</v>
      </c>
      <c r="AY181" s="41">
        <f t="shared" si="2484"/>
        <v>0</v>
      </c>
      <c r="AZ181" s="41">
        <f t="shared" si="2484"/>
        <v>0</v>
      </c>
      <c r="BA181" s="41">
        <f t="shared" si="2484"/>
        <v>0</v>
      </c>
      <c r="BB181" s="41">
        <f t="shared" si="2484"/>
        <v>0</v>
      </c>
      <c r="BC181" s="41">
        <f t="shared" si="2484"/>
        <v>0</v>
      </c>
      <c r="BD181" s="41">
        <f t="shared" si="2484"/>
        <v>0</v>
      </c>
      <c r="BE181" s="41">
        <f t="shared" si="2484"/>
        <v>0</v>
      </c>
      <c r="BF181" s="41">
        <f t="shared" si="2484"/>
        <v>0</v>
      </c>
      <c r="BG181" s="41">
        <f t="shared" si="2484"/>
        <v>0</v>
      </c>
      <c r="BH181" s="41">
        <f t="shared" si="2484"/>
        <v>0</v>
      </c>
      <c r="BI181" s="41">
        <f t="shared" si="2484"/>
        <v>0</v>
      </c>
      <c r="BJ181" s="41">
        <f t="shared" si="2484"/>
        <v>0</v>
      </c>
      <c r="BK181" s="41">
        <f t="shared" si="2484"/>
        <v>0</v>
      </c>
      <c r="BL181" s="41">
        <f t="shared" si="2484"/>
        <v>0</v>
      </c>
      <c r="BM181" s="41">
        <f t="shared" si="2484"/>
        <v>0</v>
      </c>
      <c r="BN181" s="41">
        <f t="shared" si="2484"/>
        <v>0</v>
      </c>
      <c r="BO181" s="41">
        <f t="shared" si="2484"/>
        <v>0</v>
      </c>
      <c r="BP181" s="41">
        <f t="shared" si="2484"/>
        <v>0</v>
      </c>
      <c r="BQ181" s="41">
        <f t="shared" si="2484"/>
        <v>0</v>
      </c>
      <c r="BR181" s="41">
        <f t="shared" si="2484"/>
        <v>0</v>
      </c>
      <c r="BS181" s="41">
        <f t="shared" si="2484"/>
        <v>0</v>
      </c>
      <c r="BT181" s="41">
        <f t="shared" si="2484"/>
        <v>0</v>
      </c>
      <c r="BU181" s="41">
        <f t="shared" ref="BU181:DC181" si="2485">BU$153</f>
        <v>0</v>
      </c>
      <c r="BV181" s="41">
        <f t="shared" si="2485"/>
        <v>0</v>
      </c>
      <c r="BW181" s="41">
        <f t="shared" si="2485"/>
        <v>0</v>
      </c>
      <c r="BX181" s="41">
        <f t="shared" si="2485"/>
        <v>0</v>
      </c>
      <c r="BY181" s="41">
        <f t="shared" si="2485"/>
        <v>0</v>
      </c>
      <c r="BZ181" s="41">
        <f t="shared" si="2485"/>
        <v>0</v>
      </c>
      <c r="CA181" s="41">
        <f t="shared" si="2485"/>
        <v>0</v>
      </c>
      <c r="CB181" s="41">
        <f t="shared" si="2485"/>
        <v>0</v>
      </c>
      <c r="CC181" s="41">
        <f t="shared" si="2485"/>
        <v>0</v>
      </c>
      <c r="CD181" s="41">
        <f t="shared" si="2485"/>
        <v>0</v>
      </c>
      <c r="CE181" s="41">
        <f t="shared" si="2485"/>
        <v>0</v>
      </c>
      <c r="CF181" s="41">
        <f t="shared" si="2485"/>
        <v>0</v>
      </c>
      <c r="CG181" s="41">
        <f t="shared" si="2485"/>
        <v>0</v>
      </c>
      <c r="CH181" s="41">
        <f t="shared" si="2485"/>
        <v>0</v>
      </c>
      <c r="CI181" s="41">
        <f t="shared" si="2485"/>
        <v>0</v>
      </c>
      <c r="CJ181" s="41">
        <f t="shared" si="2485"/>
        <v>0</v>
      </c>
      <c r="CK181" s="41">
        <f t="shared" si="2485"/>
        <v>0</v>
      </c>
      <c r="CL181" s="41">
        <f t="shared" si="2485"/>
        <v>0</v>
      </c>
      <c r="CM181" s="41">
        <f t="shared" si="2485"/>
        <v>0</v>
      </c>
      <c r="CN181" s="41">
        <f t="shared" si="2485"/>
        <v>0</v>
      </c>
      <c r="CO181" s="41">
        <f t="shared" si="2485"/>
        <v>0</v>
      </c>
      <c r="CP181" s="41">
        <f t="shared" si="2485"/>
        <v>0</v>
      </c>
      <c r="CQ181" s="41">
        <f t="shared" si="2485"/>
        <v>0</v>
      </c>
      <c r="CR181" s="41">
        <f t="shared" si="2485"/>
        <v>0</v>
      </c>
      <c r="CS181" s="41">
        <f t="shared" si="2485"/>
        <v>0</v>
      </c>
      <c r="CT181" s="41">
        <f t="shared" si="2485"/>
        <v>0</v>
      </c>
      <c r="CU181" s="41">
        <f t="shared" si="2485"/>
        <v>0</v>
      </c>
      <c r="CV181" s="41">
        <f t="shared" si="2485"/>
        <v>0</v>
      </c>
      <c r="CW181" s="41">
        <f t="shared" si="2485"/>
        <v>0</v>
      </c>
      <c r="CX181" s="41">
        <f t="shared" si="2485"/>
        <v>0</v>
      </c>
      <c r="CY181" s="41">
        <f t="shared" si="2485"/>
        <v>0</v>
      </c>
      <c r="CZ181" s="41">
        <f t="shared" si="2485"/>
        <v>0</v>
      </c>
      <c r="DA181" s="41">
        <f t="shared" si="2485"/>
        <v>0</v>
      </c>
      <c r="DB181" s="41">
        <f t="shared" si="2485"/>
        <v>0</v>
      </c>
      <c r="DC181" s="41">
        <f t="shared" si="2485"/>
        <v>0</v>
      </c>
    </row>
    <row r="182" spans="2:107" x14ac:dyDescent="0.35">
      <c r="B182" s="40" t="s">
        <v>103</v>
      </c>
      <c r="H182" s="82">
        <f>-(H181)*Inflation_WACC_Taxes_Price!$C$29-IF(AND(H188=0,H185&gt;0),H180,H180*Inflation_WACC_Taxes_Price!$C$29)</f>
        <v>0</v>
      </c>
      <c r="I182" s="82">
        <f>-(I181)*Inflation_WACC_Taxes_Price!$C$29-IF(AND(I188=0,I185&gt;0),I180,I180*Inflation_WACC_Taxes_Price!$C$29)</f>
        <v>0</v>
      </c>
      <c r="J182" s="82">
        <f>-(J181)*Inflation_WACC_Taxes_Price!$C$29-IF(AND(J188=0,J185&gt;0),J180,J180*Inflation_WACC_Taxes_Price!$C$29)</f>
        <v>0</v>
      </c>
      <c r="K182" s="41">
        <f>-(K181/2)*Inflation_WACC_Taxes_Price!$C$29-IF(AND(K188=0,K185&gt;0),K180,K180*Inflation_WACC_Taxes_Price!$C$29)</f>
        <v>0</v>
      </c>
      <c r="L182" s="41">
        <f>-(L181/2)*Inflation_WACC_Taxes_Price!$C$29-IF(AND(L188=0,L185&gt;0),L180,L180*Inflation_WACC_Taxes_Price!$C$29)</f>
        <v>0</v>
      </c>
      <c r="M182" s="41">
        <f>-(M181/2)*Inflation_WACC_Taxes_Price!$C$29-IF(AND(M188=0,M185&gt;0),M180,M180*Inflation_WACC_Taxes_Price!$C$29)</f>
        <v>0</v>
      </c>
      <c r="N182" s="41">
        <f>-(N181/2)*Inflation_WACC_Taxes_Price!$C$29-IF(AND(N188=0,N185&gt;0),N180,N180*Inflation_WACC_Taxes_Price!$C$29)</f>
        <v>0</v>
      </c>
      <c r="O182" s="41">
        <f>-(O181/2)*Inflation_WACC_Taxes_Price!$C$29-IF(AND(O188=0,O185&gt;0),O180,O180*Inflation_WACC_Taxes_Price!$C$29)</f>
        <v>0</v>
      </c>
      <c r="P182" s="41">
        <f>-(P181/2)*Inflation_WACC_Taxes_Price!$C$29-IF(AND(P188=0,P185&gt;0),P180,P180*Inflation_WACC_Taxes_Price!$C$29)</f>
        <v>0</v>
      </c>
      <c r="Q182" s="41">
        <f>-(Q181/2)*Inflation_WACC_Taxes_Price!$C$29-IF(AND(Q188=0,Q185&gt;0),Q180,Q180*Inflation_WACC_Taxes_Price!$C$29)</f>
        <v>0</v>
      </c>
      <c r="R182" s="41">
        <f>-(R181/2)*Inflation_WACC_Taxes_Price!$C$29-IF(AND(R188=0,R185&gt;0),R180,R180*Inflation_WACC_Taxes_Price!$C$29)</f>
        <v>0</v>
      </c>
      <c r="S182" s="41">
        <f>-(S181/2)*Inflation_WACC_Taxes_Price!$C$29-IF(AND(S188=0,S185&gt;0),S180,S180*Inflation_WACC_Taxes_Price!$C$29)</f>
        <v>0</v>
      </c>
      <c r="T182" s="41">
        <f>-(T181/2)*Inflation_WACC_Taxes_Price!$C$29-IF(AND(T188=0,T185&gt;0),T180,T180*Inflation_WACC_Taxes_Price!$C$29)</f>
        <v>0</v>
      </c>
      <c r="U182" s="41">
        <f>-(U181/2)*Inflation_WACC_Taxes_Price!$C$29-IF(AND(U188=0,U185&gt;0),U180,U180*Inflation_WACC_Taxes_Price!$C$29)</f>
        <v>0</v>
      </c>
      <c r="V182" s="41">
        <f>-(V181/2)*Inflation_WACC_Taxes_Price!$C$29-IF(AND(V188=0,V185&gt;0),V180,V180*Inflation_WACC_Taxes_Price!$C$29)</f>
        <v>0</v>
      </c>
      <c r="W182" s="41">
        <f>-(W181/2)*Inflation_WACC_Taxes_Price!$C$29-IF(AND(W188=0,W185&gt;0),W180,W180*Inflation_WACC_Taxes_Price!$C$29)</f>
        <v>0</v>
      </c>
      <c r="X182" s="41">
        <f>-(X181/2)*Inflation_WACC_Taxes_Price!$C$29-IF(AND(X188=0,X185&gt;0),X180,X180*Inflation_WACC_Taxes_Price!$C$29)</f>
        <v>0</v>
      </c>
      <c r="Y182" s="41">
        <f>-(Y181/2)*Inflation_WACC_Taxes_Price!$C$29-IF(AND(Y188=0,Y185&gt;0),Y180,Y180*Inflation_WACC_Taxes_Price!$C$29)</f>
        <v>0</v>
      </c>
      <c r="Z182" s="41">
        <f>-(Z181/2)*Inflation_WACC_Taxes_Price!$C$29-IF(AND(Z188=0,Z185&gt;0),Z180,Z180*Inflation_WACC_Taxes_Price!$C$29)</f>
        <v>0</v>
      </c>
      <c r="AA182" s="41">
        <f>-(AA181/2)*Inflation_WACC_Taxes_Price!$C$29-IF(AND(AA188=0,AA185&gt;0),AA180,AA180*Inflation_WACC_Taxes_Price!$C$29)</f>
        <v>0</v>
      </c>
      <c r="AB182" s="41">
        <f>-(AB181/2)*Inflation_WACC_Taxes_Price!$C$29-IF(AND(AB188=0,AB185&gt;0),AB180,AB180*Inflation_WACC_Taxes_Price!$C$29)</f>
        <v>0</v>
      </c>
      <c r="AC182" s="41">
        <f>-(AC181/2)*Inflation_WACC_Taxes_Price!$C$29-IF(AND(AC188=0,AC185&gt;0),AC180,AC180*Inflation_WACC_Taxes_Price!$C$29)</f>
        <v>0</v>
      </c>
      <c r="AD182" s="41">
        <f>-(AD181/2)*Inflation_WACC_Taxes_Price!$C$29-IF(AND(AD188=0,AD185&gt;0),AD180,AD180*Inflation_WACC_Taxes_Price!$C$29)</f>
        <v>0</v>
      </c>
      <c r="AE182" s="41">
        <f>-(AE181/2)*Inflation_WACC_Taxes_Price!$C$29-IF(AND(AE188=0,AE185&gt;0),AE180,AE180*Inflation_WACC_Taxes_Price!$C$29)</f>
        <v>0</v>
      </c>
      <c r="AF182" s="41">
        <f>-(AF181/2)*Inflation_WACC_Taxes_Price!$C$29-IF(AND(AF188=0,AF185&gt;0),AF180,AF180*Inflation_WACC_Taxes_Price!$C$29)</f>
        <v>0</v>
      </c>
      <c r="AG182" s="41">
        <f>-(AG181/2)*Inflation_WACC_Taxes_Price!$C$29-IF(AND(AG188=0,AG185&gt;0),AG180,AG180*Inflation_WACC_Taxes_Price!$C$29)</f>
        <v>0</v>
      </c>
      <c r="AH182" s="41">
        <f>-(AH181/2)*Inflation_WACC_Taxes_Price!$C$29-IF(AND(AH188=0,AH185&gt;0),AH180,AH180*Inflation_WACC_Taxes_Price!$C$29)</f>
        <v>0</v>
      </c>
      <c r="AI182" s="41">
        <f>-(AI181/2)*Inflation_WACC_Taxes_Price!$C$29-IF(AND(AI188=0,AI185&gt;0),AI180,AI180*Inflation_WACC_Taxes_Price!$C$29)</f>
        <v>0</v>
      </c>
      <c r="AJ182" s="41">
        <f>-(AJ181/2)*Inflation_WACC_Taxes_Price!$C$29-IF(AND(AJ188=0,AJ185&gt;0),AJ180,AJ180*Inflation_WACC_Taxes_Price!$C$29)</f>
        <v>0</v>
      </c>
      <c r="AK182" s="41">
        <f>-(AK181/2)*Inflation_WACC_Taxes_Price!$C$29-IF(AND(AK188=0,AK185&gt;0),AK180,AK180*Inflation_WACC_Taxes_Price!$C$29)</f>
        <v>0</v>
      </c>
      <c r="AL182" s="41">
        <f>-(AL181/2)*Inflation_WACC_Taxes_Price!$C$29-IF(AND(AL188=0,AL185&gt;0),AL180,AL180*Inflation_WACC_Taxes_Price!$C$29)</f>
        <v>0</v>
      </c>
      <c r="AM182" s="41">
        <f>-(AM181/2)*Inflation_WACC_Taxes_Price!$C$29-IF(AND(AM188=0,AM185&gt;0),AM180,AM180*Inflation_WACC_Taxes_Price!$C$29)</f>
        <v>0</v>
      </c>
      <c r="AN182" s="41">
        <f>-(AN181/2)*Inflation_WACC_Taxes_Price!$C$29-IF(AND(AN188=0,AN185&gt;0),AN180,AN180*Inflation_WACC_Taxes_Price!$C$29)</f>
        <v>0</v>
      </c>
      <c r="AO182" s="41">
        <f>-(AO181/2)*Inflation_WACC_Taxes_Price!$C$29-IF(AND(AO188=0,AO185&gt;0),AO180,AO180*Inflation_WACC_Taxes_Price!$C$29)</f>
        <v>0</v>
      </c>
      <c r="AP182" s="41">
        <f>-(AP181/2)*Inflation_WACC_Taxes_Price!$C$29-IF(AND(AP188=0,AP185&gt;0),AP180,AP180*Inflation_WACC_Taxes_Price!$C$29)</f>
        <v>0</v>
      </c>
      <c r="AQ182" s="41">
        <f>-(AQ181/2)*Inflation_WACC_Taxes_Price!$C$29-IF(AND(AQ188=0,AQ185&gt;0),AQ180,AQ180*Inflation_WACC_Taxes_Price!$C$29)</f>
        <v>0</v>
      </c>
      <c r="AR182" s="41">
        <f>-(AR181/2)*Inflation_WACC_Taxes_Price!$C$29-IF(AND(AR188=0,AR185&gt;0),AR180,AR180*Inflation_WACC_Taxes_Price!$C$29)</f>
        <v>0</v>
      </c>
      <c r="AS182" s="41">
        <f>-(AS181/2)*Inflation_WACC_Taxes_Price!$C$29-IF(AND(AS188=0,AS185&gt;0),AS180,AS180*Inflation_WACC_Taxes_Price!$C$29)</f>
        <v>0</v>
      </c>
      <c r="AT182" s="41">
        <f>-(AT181/2)*Inflation_WACC_Taxes_Price!$C$29-IF(AND(AT188=0,AT185&gt;0),AT180,AT180*Inflation_WACC_Taxes_Price!$C$29)</f>
        <v>0</v>
      </c>
      <c r="AU182" s="41">
        <f>-(AU181/2)*Inflation_WACC_Taxes_Price!$C$29-IF(AND(AU188=0,AU185&gt;0),AU180,AU180*Inflation_WACC_Taxes_Price!$C$29)</f>
        <v>0</v>
      </c>
      <c r="AV182" s="41">
        <f>-(AV181/2)*Inflation_WACC_Taxes_Price!$C$29-IF(AND(AV188=0,AV185&gt;0),AV180,AV180*Inflation_WACC_Taxes_Price!$C$29)</f>
        <v>0</v>
      </c>
      <c r="AW182" s="41">
        <f>-(AW181/2)*Inflation_WACC_Taxes_Price!$C$29-IF(AND(AW188=0,AW185&gt;0),AW180,AW180*Inflation_WACC_Taxes_Price!$C$29)</f>
        <v>0</v>
      </c>
      <c r="AX182" s="41">
        <f>-(AX181/2)*Inflation_WACC_Taxes_Price!$C$29-IF(AND(AX188=0,AX185&gt;0),AX180,AX180*Inflation_WACC_Taxes_Price!$C$29)</f>
        <v>0</v>
      </c>
      <c r="AY182" s="41">
        <f>-(AY181/2)*Inflation_WACC_Taxes_Price!$C$29-IF(AND(AY188=0,AY185&gt;0),AY180,AY180*Inflation_WACC_Taxes_Price!$C$29)</f>
        <v>0</v>
      </c>
      <c r="AZ182" s="41">
        <f>-(AZ181/2)*Inflation_WACC_Taxes_Price!$C$29-IF(AND(AZ188=0,AZ185&gt;0),AZ180,AZ180*Inflation_WACC_Taxes_Price!$C$29)</f>
        <v>0</v>
      </c>
      <c r="BA182" s="41">
        <f>-(BA181/2)*Inflation_WACC_Taxes_Price!$C$29-IF(AND(BA188=0,BA185&gt;0),BA180,BA180*Inflation_WACC_Taxes_Price!$C$29)</f>
        <v>0</v>
      </c>
      <c r="BB182" s="41">
        <f>-(BB181/2)*Inflation_WACC_Taxes_Price!$C$29-IF(AND(BB188=0,BB185&gt;0),BB180,BB180*Inflation_WACC_Taxes_Price!$C$29)</f>
        <v>0</v>
      </c>
      <c r="BC182" s="41">
        <f>-(BC181/2)*Inflation_WACC_Taxes_Price!$C$29-IF(AND(BC188=0,BC185&gt;0),BC180,BC180*Inflation_WACC_Taxes_Price!$C$29)</f>
        <v>0</v>
      </c>
      <c r="BD182" s="41">
        <f>-(BD181/2)*Inflation_WACC_Taxes_Price!$C$29-IF(AND(BD188=0,BD185&gt;0),BD180,BD180*Inflation_WACC_Taxes_Price!$C$29)</f>
        <v>0</v>
      </c>
      <c r="BE182" s="41">
        <f>-(BE181/2)*Inflation_WACC_Taxes_Price!$C$29-IF(AND(BE188=0,BE185&gt;0),BE180,BE180*Inflation_WACC_Taxes_Price!$C$29)</f>
        <v>0</v>
      </c>
      <c r="BF182" s="41">
        <f>-(BF181/2)*Inflation_WACC_Taxes_Price!$C$29-IF(AND(BF188=0,BF185&gt;0),BF180,BF180*Inflation_WACC_Taxes_Price!$C$29)</f>
        <v>0</v>
      </c>
      <c r="BG182" s="41">
        <f>-(BG181/2)*Inflation_WACC_Taxes_Price!$C$29-IF(AND(BG188=0,BG185&gt;0),BG180,BG180*Inflation_WACC_Taxes_Price!$C$29)</f>
        <v>0</v>
      </c>
      <c r="BH182" s="41">
        <f>-(BH181/2)*Inflation_WACC_Taxes_Price!$C$29-IF(AND(BH188=0,BH185&gt;0),BH180,BH180*Inflation_WACC_Taxes_Price!$C$29)</f>
        <v>0</v>
      </c>
      <c r="BI182" s="41">
        <f>-(BI181/2)*Inflation_WACC_Taxes_Price!$C$29-IF(AND(BI188=0,BI185&gt;0),BI180,BI180*Inflation_WACC_Taxes_Price!$C$29)</f>
        <v>0</v>
      </c>
      <c r="BJ182" s="41">
        <f>-(BJ181/2)*Inflation_WACC_Taxes_Price!$C$29-IF(AND(BJ188=0,BJ185&gt;0),BJ180,BJ180*Inflation_WACC_Taxes_Price!$C$29)</f>
        <v>0</v>
      </c>
      <c r="BK182" s="41">
        <f>-(BK181/2)*Inflation_WACC_Taxes_Price!$C$29-IF(AND(BK188=0,BK185&gt;0),BK180,BK180*Inflation_WACC_Taxes_Price!$C$29)</f>
        <v>0</v>
      </c>
      <c r="BL182" s="41">
        <f>-(BL181/2)*Inflation_WACC_Taxes_Price!$C$29-IF(AND(BL188=0,BL185&gt;0),BL180,BL180*Inflation_WACC_Taxes_Price!$C$29)</f>
        <v>0</v>
      </c>
      <c r="BM182" s="41">
        <f>-(BM181/2)*Inflation_WACC_Taxes_Price!$C$29-IF(AND(BM188=0,BM185&gt;0),BM180,BM180*Inflation_WACC_Taxes_Price!$C$29)</f>
        <v>0</v>
      </c>
      <c r="BN182" s="41">
        <f>-(BN181/2)*Inflation_WACC_Taxes_Price!$C$29-IF(AND(BN188=0,BN185&gt;0),BN180,BN180*Inflation_WACC_Taxes_Price!$C$29)</f>
        <v>0</v>
      </c>
      <c r="BO182" s="41">
        <f>-(BO181/2)*Inflation_WACC_Taxes_Price!$C$29-IF(AND(BO188=0,BO185&gt;0),BO180,BO180*Inflation_WACC_Taxes_Price!$C$29)</f>
        <v>0</v>
      </c>
      <c r="BP182" s="41">
        <f>-(BP181/2)*Inflation_WACC_Taxes_Price!$C$29-IF(AND(BP188=0,BP185&gt;0),BP180,BP180*Inflation_WACC_Taxes_Price!$C$29)</f>
        <v>0</v>
      </c>
      <c r="BQ182" s="41">
        <f>-(BQ181/2)*Inflation_WACC_Taxes_Price!$C$29-IF(AND(BQ188=0,BQ185&gt;0),BQ180,BQ180*Inflation_WACC_Taxes_Price!$C$29)</f>
        <v>0</v>
      </c>
      <c r="BR182" s="41">
        <f>-(BR181/2)*Inflation_WACC_Taxes_Price!$C$29-IF(AND(BR188=0,BR185&gt;0),BR180,BR180*Inflation_WACC_Taxes_Price!$C$29)</f>
        <v>0</v>
      </c>
      <c r="BS182" s="41">
        <f>-(BS181/2)*Inflation_WACC_Taxes_Price!$C$29-IF(AND(BS188=0,BS185&gt;0),BS180,BS180*Inflation_WACC_Taxes_Price!$C$29)</f>
        <v>0</v>
      </c>
      <c r="BT182" s="41">
        <f>-(BT181/2)*Inflation_WACC_Taxes_Price!$C$29-IF(AND(BT188=0,BT185&gt;0),BT180,BT180*Inflation_WACC_Taxes_Price!$C$29)</f>
        <v>0</v>
      </c>
      <c r="BU182" s="41">
        <f>-(BU181/2)*Inflation_WACC_Taxes_Price!$C$29-IF(AND(BU188=0,BU185&gt;0),BU180,BU180*Inflation_WACC_Taxes_Price!$C$29)</f>
        <v>0</v>
      </c>
      <c r="BV182" s="41">
        <f>-(BV181/2)*Inflation_WACC_Taxes_Price!$C$29-IF(AND(BV188=0,BV185&gt;0),BV180,BV180*Inflation_WACC_Taxes_Price!$C$29)</f>
        <v>0</v>
      </c>
      <c r="BW182" s="41">
        <f>-(BW181/2)*Inflation_WACC_Taxes_Price!$C$29-IF(AND(BW188=0,BW185&gt;0),BW180,BW180*Inflation_WACC_Taxes_Price!$C$29)</f>
        <v>0</v>
      </c>
      <c r="BX182" s="41">
        <f>-(BX181/2)*Inflation_WACC_Taxes_Price!$C$29-IF(AND(BX188=0,BX185&gt;0),BX180,BX180*Inflation_WACC_Taxes_Price!$C$29)</f>
        <v>0</v>
      </c>
      <c r="BY182" s="41">
        <f>-(BY181/2)*Inflation_WACC_Taxes_Price!$C$29-IF(AND(BY188=0,BY185&gt;0),BY180,BY180*Inflation_WACC_Taxes_Price!$C$29)</f>
        <v>0</v>
      </c>
      <c r="BZ182" s="41">
        <f>-(BZ181/2)*Inflation_WACC_Taxes_Price!$C$29-IF(AND(BZ188=0,BZ185&gt;0),BZ180,BZ180*Inflation_WACC_Taxes_Price!$C$29)</f>
        <v>0</v>
      </c>
      <c r="CA182" s="41">
        <f>-(CA181/2)*Inflation_WACC_Taxes_Price!$C$29-IF(AND(CA188=0,CA185&gt;0),CA180,CA180*Inflation_WACC_Taxes_Price!$C$29)</f>
        <v>0</v>
      </c>
      <c r="CB182" s="41">
        <f>-(CB181/2)*Inflation_WACC_Taxes_Price!$C$29-IF(AND(CB188=0,CB185&gt;0),CB180,CB180*Inflation_WACC_Taxes_Price!$C$29)</f>
        <v>0</v>
      </c>
      <c r="CC182" s="41">
        <f>-(CC181/2)*Inflation_WACC_Taxes_Price!$C$29-IF(AND(CC188=0,CC185&gt;0),CC180,CC180*Inflation_WACC_Taxes_Price!$C$29)</f>
        <v>0</v>
      </c>
      <c r="CD182" s="41">
        <f>-(CD181/2)*Inflation_WACC_Taxes_Price!$C$29-IF(AND(CD188=0,CD185&gt;0),CD180,CD180*Inflation_WACC_Taxes_Price!$C$29)</f>
        <v>0</v>
      </c>
      <c r="CE182" s="41">
        <f>-(CE181/2)*Inflation_WACC_Taxes_Price!$C$29-IF(AND(CE188=0,CE185&gt;0),CE180,CE180*Inflation_WACC_Taxes_Price!$C$29)</f>
        <v>0</v>
      </c>
      <c r="CF182" s="41">
        <f>-(CF181/2)*Inflation_WACC_Taxes_Price!$C$29-IF(AND(CF188=0,CF185&gt;0),CF180,CF180*Inflation_WACC_Taxes_Price!$C$29)</f>
        <v>0</v>
      </c>
      <c r="CG182" s="41">
        <f>-(CG181/2)*Inflation_WACC_Taxes_Price!$C$29-IF(AND(CG188=0,CG185&gt;0),CG180,CG180*Inflation_WACC_Taxes_Price!$C$29)</f>
        <v>0</v>
      </c>
      <c r="CH182" s="41">
        <f>-(CH181/2)*Inflation_WACC_Taxes_Price!$C$29-IF(AND(CH188=0,CH185&gt;0),CH180,CH180*Inflation_WACC_Taxes_Price!$C$29)</f>
        <v>0</v>
      </c>
      <c r="CI182" s="41">
        <f>-(CI181/2)*Inflation_WACC_Taxes_Price!$C$29-IF(AND(CI188=0,CI185&gt;0),CI180,CI180*Inflation_WACC_Taxes_Price!$C$29)</f>
        <v>0</v>
      </c>
      <c r="CJ182" s="41">
        <f>-(CJ181/2)*Inflation_WACC_Taxes_Price!$C$29-IF(AND(CJ188=0,CJ185&gt;0),CJ180,CJ180*Inflation_WACC_Taxes_Price!$C$29)</f>
        <v>0</v>
      </c>
      <c r="CK182" s="41">
        <f>-(CK181/2)*Inflation_WACC_Taxes_Price!$C$29-IF(AND(CK188=0,CK185&gt;0),CK180,CK180*Inflation_WACC_Taxes_Price!$C$29)</f>
        <v>0</v>
      </c>
      <c r="CL182" s="41">
        <f>-(CL181/2)*Inflation_WACC_Taxes_Price!$C$29-IF(AND(CL188=0,CL185&gt;0),CL180,CL180*Inflation_WACC_Taxes_Price!$C$29)</f>
        <v>0</v>
      </c>
      <c r="CM182" s="41">
        <f>-(CM181/2)*Inflation_WACC_Taxes_Price!$C$29-IF(AND(CM188=0,CM185&gt;0),CM180,CM180*Inflation_WACC_Taxes_Price!$C$29)</f>
        <v>0</v>
      </c>
      <c r="CN182" s="41">
        <f>-(CN181/2)*Inflation_WACC_Taxes_Price!$C$29-IF(AND(CN188=0,CN185&gt;0),CN180,CN180*Inflation_WACC_Taxes_Price!$C$29)</f>
        <v>0</v>
      </c>
      <c r="CO182" s="41">
        <f>-(CO181/2)*Inflation_WACC_Taxes_Price!$C$29-IF(AND(CO188=0,CO185&gt;0),CO180,CO180*Inflation_WACC_Taxes_Price!$C$29)</f>
        <v>0</v>
      </c>
      <c r="CP182" s="41">
        <f>-(CP181/2)*Inflation_WACC_Taxes_Price!$C$29-IF(AND(CP188=0,CP185&gt;0),CP180,CP180*Inflation_WACC_Taxes_Price!$C$29)</f>
        <v>0</v>
      </c>
      <c r="CQ182" s="41">
        <f>-(CQ181/2)*Inflation_WACC_Taxes_Price!$C$29-IF(AND(CQ188=0,CQ185&gt;0),CQ180,CQ180*Inflation_WACC_Taxes_Price!$C$29)</f>
        <v>0</v>
      </c>
      <c r="CR182" s="41">
        <f>-(CR181/2)*Inflation_WACC_Taxes_Price!$C$29-IF(AND(CR188=0,CR185&gt;0),CR180,CR180*Inflation_WACC_Taxes_Price!$C$29)</f>
        <v>0</v>
      </c>
      <c r="CS182" s="41">
        <f>-(CS181/2)*Inflation_WACC_Taxes_Price!$C$29-IF(AND(CS188=0,CS185&gt;0),CS180,CS180*Inflation_WACC_Taxes_Price!$C$29)</f>
        <v>0</v>
      </c>
      <c r="CT182" s="41">
        <f>-(CT181/2)*Inflation_WACC_Taxes_Price!$C$29-IF(AND(CT188=0,CT185&gt;0),CT180,CT180*Inflation_WACC_Taxes_Price!$C$29)</f>
        <v>0</v>
      </c>
      <c r="CU182" s="41">
        <f>-(CU181/2)*Inflation_WACC_Taxes_Price!$C$29-IF(AND(CU188=0,CU185&gt;0),CU180,CU180*Inflation_WACC_Taxes_Price!$C$29)</f>
        <v>0</v>
      </c>
      <c r="CV182" s="41">
        <f>-(CV181/2)*Inflation_WACC_Taxes_Price!$C$29-IF(AND(CV188=0,CV185&gt;0),CV180,CV180*Inflation_WACC_Taxes_Price!$C$29)</f>
        <v>0</v>
      </c>
      <c r="CW182" s="41">
        <f>-(CW181/2)*Inflation_WACC_Taxes_Price!$C$29-IF(AND(CW188=0,CW185&gt;0),CW180,CW180*Inflation_WACC_Taxes_Price!$C$29)</f>
        <v>0</v>
      </c>
      <c r="CX182" s="41">
        <f>-(CX181/2)*Inflation_WACC_Taxes_Price!$C$29-IF(AND(CX188=0,CX185&gt;0),CX180,CX180*Inflation_WACC_Taxes_Price!$C$29)</f>
        <v>0</v>
      </c>
      <c r="CY182" s="41">
        <f>-(CY181/2)*Inflation_WACC_Taxes_Price!$C$29-IF(AND(CY188=0,CY185&gt;0),CY180,CY180*Inflation_WACC_Taxes_Price!$C$29)</f>
        <v>0</v>
      </c>
      <c r="CZ182" s="41">
        <f>-(CZ181/2)*Inflation_WACC_Taxes_Price!$C$29-IF(AND(CZ188=0,CZ185&gt;0),CZ180,CZ180*Inflation_WACC_Taxes_Price!$C$29)</f>
        <v>0</v>
      </c>
      <c r="DA182" s="41">
        <f>-(DA181/2)*Inflation_WACC_Taxes_Price!$C$29-IF(AND(DA188=0,DA185&gt;0),DA180,DA180*Inflation_WACC_Taxes_Price!$C$29)</f>
        <v>0</v>
      </c>
      <c r="DB182" s="41">
        <f>-(DB181/2)*Inflation_WACC_Taxes_Price!$C$29-IF(AND(DB188=0,DB185&gt;0),DB180,DB180*Inflation_WACC_Taxes_Price!$C$29)</f>
        <v>0</v>
      </c>
      <c r="DC182" s="41">
        <f>-(DC181/2)*Inflation_WACC_Taxes_Price!$C$29-IF(AND(DC188=0,DC185&gt;0),DC180,DC180*Inflation_WACC_Taxes_Price!$C$29)</f>
        <v>0</v>
      </c>
    </row>
    <row r="183" spans="2:107" x14ac:dyDescent="0.35">
      <c r="B183" s="40" t="s">
        <v>104</v>
      </c>
      <c r="H183" s="41">
        <f>H180+H181+H182</f>
        <v>0</v>
      </c>
      <c r="I183" s="41">
        <f>I180+I181+I182</f>
        <v>0</v>
      </c>
      <c r="J183" s="41">
        <f t="shared" ref="J183:BU183" si="2486">J180+J181+J182</f>
        <v>0</v>
      </c>
      <c r="K183" s="41">
        <f t="shared" si="2486"/>
        <v>0</v>
      </c>
      <c r="L183" s="41">
        <f t="shared" si="2486"/>
        <v>0</v>
      </c>
      <c r="M183" s="41">
        <f t="shared" si="2486"/>
        <v>0</v>
      </c>
      <c r="N183" s="41">
        <f t="shared" si="2486"/>
        <v>0</v>
      </c>
      <c r="O183" s="41">
        <f t="shared" si="2486"/>
        <v>0</v>
      </c>
      <c r="P183" s="41">
        <f t="shared" si="2486"/>
        <v>0</v>
      </c>
      <c r="Q183" s="41">
        <f t="shared" si="2486"/>
        <v>0</v>
      </c>
      <c r="R183" s="41">
        <f t="shared" si="2486"/>
        <v>0</v>
      </c>
      <c r="S183" s="41">
        <f t="shared" si="2486"/>
        <v>0</v>
      </c>
      <c r="T183" s="41">
        <f t="shared" si="2486"/>
        <v>0</v>
      </c>
      <c r="U183" s="41">
        <f t="shared" si="2486"/>
        <v>0</v>
      </c>
      <c r="V183" s="41">
        <f t="shared" si="2486"/>
        <v>0</v>
      </c>
      <c r="W183" s="41">
        <f t="shared" si="2486"/>
        <v>0</v>
      </c>
      <c r="X183" s="41">
        <f t="shared" si="2486"/>
        <v>0</v>
      </c>
      <c r="Y183" s="41">
        <f t="shared" si="2486"/>
        <v>0</v>
      </c>
      <c r="Z183" s="41">
        <f t="shared" si="2486"/>
        <v>0</v>
      </c>
      <c r="AA183" s="41">
        <f t="shared" si="2486"/>
        <v>0</v>
      </c>
      <c r="AB183" s="41">
        <f t="shared" si="2486"/>
        <v>0</v>
      </c>
      <c r="AC183" s="41">
        <f t="shared" si="2486"/>
        <v>0</v>
      </c>
      <c r="AD183" s="41">
        <f t="shared" si="2486"/>
        <v>0</v>
      </c>
      <c r="AE183" s="41">
        <f t="shared" si="2486"/>
        <v>0</v>
      </c>
      <c r="AF183" s="41">
        <f t="shared" si="2486"/>
        <v>0</v>
      </c>
      <c r="AG183" s="41">
        <f t="shared" si="2486"/>
        <v>0</v>
      </c>
      <c r="AH183" s="41">
        <f t="shared" si="2486"/>
        <v>0</v>
      </c>
      <c r="AI183" s="41">
        <f t="shared" si="2486"/>
        <v>0</v>
      </c>
      <c r="AJ183" s="41">
        <f t="shared" si="2486"/>
        <v>0</v>
      </c>
      <c r="AK183" s="41">
        <f t="shared" si="2486"/>
        <v>0</v>
      </c>
      <c r="AL183" s="41">
        <f t="shared" si="2486"/>
        <v>0</v>
      </c>
      <c r="AM183" s="41">
        <f t="shared" si="2486"/>
        <v>0</v>
      </c>
      <c r="AN183" s="41">
        <f t="shared" si="2486"/>
        <v>0</v>
      </c>
      <c r="AO183" s="41">
        <f t="shared" si="2486"/>
        <v>0</v>
      </c>
      <c r="AP183" s="41">
        <f t="shared" si="2486"/>
        <v>0</v>
      </c>
      <c r="AQ183" s="41">
        <f t="shared" si="2486"/>
        <v>0</v>
      </c>
      <c r="AR183" s="41">
        <f t="shared" si="2486"/>
        <v>0</v>
      </c>
      <c r="AS183" s="41">
        <f t="shared" si="2486"/>
        <v>0</v>
      </c>
      <c r="AT183" s="41">
        <f t="shared" si="2486"/>
        <v>0</v>
      </c>
      <c r="AU183" s="41">
        <f t="shared" si="2486"/>
        <v>0</v>
      </c>
      <c r="AV183" s="41">
        <f t="shared" si="2486"/>
        <v>0</v>
      </c>
      <c r="AW183" s="41">
        <f t="shared" si="2486"/>
        <v>0</v>
      </c>
      <c r="AX183" s="41">
        <f t="shared" si="2486"/>
        <v>0</v>
      </c>
      <c r="AY183" s="41">
        <f t="shared" si="2486"/>
        <v>0</v>
      </c>
      <c r="AZ183" s="41">
        <f t="shared" si="2486"/>
        <v>0</v>
      </c>
      <c r="BA183" s="41">
        <f t="shared" si="2486"/>
        <v>0</v>
      </c>
      <c r="BB183" s="41">
        <f t="shared" si="2486"/>
        <v>0</v>
      </c>
      <c r="BC183" s="41">
        <f t="shared" si="2486"/>
        <v>0</v>
      </c>
      <c r="BD183" s="41">
        <f t="shared" si="2486"/>
        <v>0</v>
      </c>
      <c r="BE183" s="41">
        <f t="shared" si="2486"/>
        <v>0</v>
      </c>
      <c r="BF183" s="41">
        <f t="shared" si="2486"/>
        <v>0</v>
      </c>
      <c r="BG183" s="41">
        <f t="shared" si="2486"/>
        <v>0</v>
      </c>
      <c r="BH183" s="41">
        <f t="shared" si="2486"/>
        <v>0</v>
      </c>
      <c r="BI183" s="41">
        <f t="shared" si="2486"/>
        <v>0</v>
      </c>
      <c r="BJ183" s="41">
        <f t="shared" si="2486"/>
        <v>0</v>
      </c>
      <c r="BK183" s="41">
        <f t="shared" si="2486"/>
        <v>0</v>
      </c>
      <c r="BL183" s="41">
        <f t="shared" si="2486"/>
        <v>0</v>
      </c>
      <c r="BM183" s="41">
        <f t="shared" si="2486"/>
        <v>0</v>
      </c>
      <c r="BN183" s="41">
        <f t="shared" si="2486"/>
        <v>0</v>
      </c>
      <c r="BO183" s="41">
        <f t="shared" si="2486"/>
        <v>0</v>
      </c>
      <c r="BP183" s="41">
        <f t="shared" si="2486"/>
        <v>0</v>
      </c>
      <c r="BQ183" s="41">
        <f t="shared" si="2486"/>
        <v>0</v>
      </c>
      <c r="BR183" s="41">
        <f t="shared" si="2486"/>
        <v>0</v>
      </c>
      <c r="BS183" s="41">
        <f t="shared" si="2486"/>
        <v>0</v>
      </c>
      <c r="BT183" s="41">
        <f t="shared" si="2486"/>
        <v>0</v>
      </c>
      <c r="BU183" s="41">
        <f t="shared" si="2486"/>
        <v>0</v>
      </c>
      <c r="BV183" s="41">
        <f t="shared" ref="BV183:DC183" si="2487">BV180+BV181+BV182</f>
        <v>0</v>
      </c>
      <c r="BW183" s="41">
        <f t="shared" si="2487"/>
        <v>0</v>
      </c>
      <c r="BX183" s="41">
        <f t="shared" si="2487"/>
        <v>0</v>
      </c>
      <c r="BY183" s="41">
        <f t="shared" si="2487"/>
        <v>0</v>
      </c>
      <c r="BZ183" s="41">
        <f t="shared" si="2487"/>
        <v>0</v>
      </c>
      <c r="CA183" s="41">
        <f t="shared" si="2487"/>
        <v>0</v>
      </c>
      <c r="CB183" s="41">
        <f t="shared" si="2487"/>
        <v>0</v>
      </c>
      <c r="CC183" s="41">
        <f t="shared" si="2487"/>
        <v>0</v>
      </c>
      <c r="CD183" s="41">
        <f t="shared" si="2487"/>
        <v>0</v>
      </c>
      <c r="CE183" s="41">
        <f t="shared" si="2487"/>
        <v>0</v>
      </c>
      <c r="CF183" s="41">
        <f t="shared" si="2487"/>
        <v>0</v>
      </c>
      <c r="CG183" s="41">
        <f t="shared" si="2487"/>
        <v>0</v>
      </c>
      <c r="CH183" s="41">
        <f t="shared" si="2487"/>
        <v>0</v>
      </c>
      <c r="CI183" s="41">
        <f t="shared" si="2487"/>
        <v>0</v>
      </c>
      <c r="CJ183" s="41">
        <f t="shared" si="2487"/>
        <v>0</v>
      </c>
      <c r="CK183" s="41">
        <f t="shared" si="2487"/>
        <v>0</v>
      </c>
      <c r="CL183" s="41">
        <f t="shared" si="2487"/>
        <v>0</v>
      </c>
      <c r="CM183" s="41">
        <f t="shared" si="2487"/>
        <v>0</v>
      </c>
      <c r="CN183" s="41">
        <f t="shared" si="2487"/>
        <v>0</v>
      </c>
      <c r="CO183" s="41">
        <f t="shared" si="2487"/>
        <v>0</v>
      </c>
      <c r="CP183" s="41">
        <f t="shared" si="2487"/>
        <v>0</v>
      </c>
      <c r="CQ183" s="41">
        <f t="shared" si="2487"/>
        <v>0</v>
      </c>
      <c r="CR183" s="41">
        <f t="shared" si="2487"/>
        <v>0</v>
      </c>
      <c r="CS183" s="41">
        <f t="shared" si="2487"/>
        <v>0</v>
      </c>
      <c r="CT183" s="41">
        <f t="shared" si="2487"/>
        <v>0</v>
      </c>
      <c r="CU183" s="41">
        <f t="shared" si="2487"/>
        <v>0</v>
      </c>
      <c r="CV183" s="41">
        <f t="shared" si="2487"/>
        <v>0</v>
      </c>
      <c r="CW183" s="41">
        <f t="shared" si="2487"/>
        <v>0</v>
      </c>
      <c r="CX183" s="41">
        <f t="shared" si="2487"/>
        <v>0</v>
      </c>
      <c r="CY183" s="41">
        <f t="shared" si="2487"/>
        <v>0</v>
      </c>
      <c r="CZ183" s="41">
        <f t="shared" si="2487"/>
        <v>0</v>
      </c>
      <c r="DA183" s="41">
        <f t="shared" si="2487"/>
        <v>0</v>
      </c>
      <c r="DB183" s="41">
        <f t="shared" si="2487"/>
        <v>0</v>
      </c>
      <c r="DC183" s="41">
        <f t="shared" si="2487"/>
        <v>0</v>
      </c>
    </row>
    <row r="184" spans="2:107" x14ac:dyDescent="0.35">
      <c r="B184" s="40"/>
    </row>
    <row r="185" spans="2:107" x14ac:dyDescent="0.35">
      <c r="B185" s="40" t="s">
        <v>106</v>
      </c>
      <c r="H185" s="41">
        <f>C188</f>
        <v>0</v>
      </c>
      <c r="I185" s="41">
        <f>H188</f>
        <v>0</v>
      </c>
      <c r="J185" s="41">
        <f t="shared" ref="J185" si="2488">I188</f>
        <v>0</v>
      </c>
      <c r="K185" s="41">
        <f t="shared" ref="K185" si="2489">J188</f>
        <v>0</v>
      </c>
      <c r="L185" s="41">
        <f t="shared" ref="L185" si="2490">K188</f>
        <v>0</v>
      </c>
      <c r="M185" s="41">
        <f t="shared" ref="M185" si="2491">L188</f>
        <v>0</v>
      </c>
      <c r="N185" s="41">
        <f t="shared" ref="N185" si="2492">M188</f>
        <v>0</v>
      </c>
      <c r="O185" s="41">
        <f t="shared" ref="O185" si="2493">N188</f>
        <v>0</v>
      </c>
      <c r="P185" s="41">
        <f t="shared" ref="P185" si="2494">O188</f>
        <v>0</v>
      </c>
      <c r="Q185" s="41">
        <f t="shared" ref="Q185" si="2495">P188</f>
        <v>0</v>
      </c>
      <c r="R185" s="41">
        <f t="shared" ref="R185" si="2496">Q188</f>
        <v>0</v>
      </c>
      <c r="S185" s="41">
        <f t="shared" ref="S185" si="2497">R188</f>
        <v>0</v>
      </c>
      <c r="T185" s="41">
        <f t="shared" ref="T185" si="2498">S188</f>
        <v>0</v>
      </c>
      <c r="U185" s="41">
        <f t="shared" ref="U185" si="2499">T188</f>
        <v>0</v>
      </c>
      <c r="V185" s="41">
        <f t="shared" ref="V185" si="2500">U188</f>
        <v>0</v>
      </c>
      <c r="W185" s="41">
        <f t="shared" ref="W185" si="2501">V188</f>
        <v>0</v>
      </c>
      <c r="X185" s="41">
        <f t="shared" ref="X185" si="2502">W188</f>
        <v>0</v>
      </c>
      <c r="Y185" s="41">
        <f t="shared" ref="Y185" si="2503">X188</f>
        <v>0</v>
      </c>
      <c r="Z185" s="41">
        <f t="shared" ref="Z185" si="2504">Y188</f>
        <v>0</v>
      </c>
      <c r="AA185" s="41">
        <f t="shared" ref="AA185" si="2505">Z188</f>
        <v>0</v>
      </c>
      <c r="AB185" s="41">
        <f t="shared" ref="AB185" si="2506">AA188</f>
        <v>0</v>
      </c>
      <c r="AC185" s="41">
        <f t="shared" ref="AC185" si="2507">AB188</f>
        <v>0</v>
      </c>
      <c r="AD185" s="41">
        <f t="shared" ref="AD185" si="2508">AC188</f>
        <v>0</v>
      </c>
      <c r="AE185" s="41">
        <f t="shared" ref="AE185" si="2509">AD188</f>
        <v>0</v>
      </c>
      <c r="AF185" s="41">
        <f t="shared" ref="AF185" si="2510">AE188</f>
        <v>0</v>
      </c>
      <c r="AG185" s="41">
        <f t="shared" ref="AG185" si="2511">AF188</f>
        <v>0</v>
      </c>
      <c r="AH185" s="41">
        <f t="shared" ref="AH185" si="2512">AG188</f>
        <v>0</v>
      </c>
      <c r="AI185" s="41">
        <f t="shared" ref="AI185" si="2513">AH188</f>
        <v>0</v>
      </c>
      <c r="AJ185" s="41">
        <f t="shared" ref="AJ185" si="2514">AI188</f>
        <v>0</v>
      </c>
      <c r="AK185" s="41">
        <f t="shared" ref="AK185" si="2515">AJ188</f>
        <v>0</v>
      </c>
      <c r="AL185" s="41">
        <f t="shared" ref="AL185" si="2516">AK188</f>
        <v>0</v>
      </c>
      <c r="AM185" s="41">
        <f t="shared" ref="AM185" si="2517">AL188</f>
        <v>0</v>
      </c>
      <c r="AN185" s="41">
        <f t="shared" ref="AN185" si="2518">AM188</f>
        <v>0</v>
      </c>
      <c r="AO185" s="41">
        <f t="shared" ref="AO185" si="2519">AN188</f>
        <v>0</v>
      </c>
      <c r="AP185" s="41">
        <f t="shared" ref="AP185" si="2520">AO188</f>
        <v>0</v>
      </c>
      <c r="AQ185" s="41">
        <f t="shared" ref="AQ185" si="2521">AP188</f>
        <v>0</v>
      </c>
      <c r="AR185" s="41">
        <f t="shared" ref="AR185" si="2522">AQ188</f>
        <v>0</v>
      </c>
      <c r="AS185" s="41">
        <f t="shared" ref="AS185" si="2523">AR188</f>
        <v>0</v>
      </c>
      <c r="AT185" s="41">
        <f t="shared" ref="AT185" si="2524">AS188</f>
        <v>0</v>
      </c>
      <c r="AU185" s="41">
        <f t="shared" ref="AU185" si="2525">AT188</f>
        <v>0</v>
      </c>
      <c r="AV185" s="41">
        <f t="shared" ref="AV185" si="2526">AU188</f>
        <v>0</v>
      </c>
      <c r="AW185" s="41">
        <f t="shared" ref="AW185" si="2527">AV188</f>
        <v>0</v>
      </c>
      <c r="AX185" s="41">
        <f t="shared" ref="AX185" si="2528">AW188</f>
        <v>0</v>
      </c>
      <c r="AY185" s="41">
        <f t="shared" ref="AY185" si="2529">AX188</f>
        <v>0</v>
      </c>
      <c r="AZ185" s="41">
        <f t="shared" ref="AZ185" si="2530">AY188</f>
        <v>0</v>
      </c>
      <c r="BA185" s="41">
        <f t="shared" ref="BA185" si="2531">AZ188</f>
        <v>0</v>
      </c>
      <c r="BB185" s="41">
        <f t="shared" ref="BB185" si="2532">BA188</f>
        <v>0</v>
      </c>
      <c r="BC185" s="41">
        <f t="shared" ref="BC185" si="2533">BB188</f>
        <v>0</v>
      </c>
      <c r="BD185" s="41">
        <f t="shared" ref="BD185" si="2534">BC188</f>
        <v>0</v>
      </c>
      <c r="BE185" s="41">
        <f t="shared" ref="BE185" si="2535">BD188</f>
        <v>0</v>
      </c>
      <c r="BF185" s="41">
        <f t="shared" ref="BF185" si="2536">BE188</f>
        <v>0</v>
      </c>
      <c r="BG185" s="41">
        <f t="shared" ref="BG185" si="2537">BF188</f>
        <v>0</v>
      </c>
      <c r="BH185" s="41">
        <f t="shared" ref="BH185" si="2538">BG188</f>
        <v>0</v>
      </c>
      <c r="BI185" s="41">
        <f t="shared" ref="BI185" si="2539">BH188</f>
        <v>0</v>
      </c>
      <c r="BJ185" s="41">
        <f t="shared" ref="BJ185" si="2540">BI188</f>
        <v>0</v>
      </c>
      <c r="BK185" s="41">
        <f t="shared" ref="BK185" si="2541">BJ188</f>
        <v>0</v>
      </c>
      <c r="BL185" s="41">
        <f t="shared" ref="BL185" si="2542">BK188</f>
        <v>0</v>
      </c>
      <c r="BM185" s="41">
        <f t="shared" ref="BM185" si="2543">BL188</f>
        <v>0</v>
      </c>
      <c r="BN185" s="41">
        <f t="shared" ref="BN185" si="2544">BM188</f>
        <v>0</v>
      </c>
      <c r="BO185" s="41">
        <f t="shared" ref="BO185" si="2545">BN188</f>
        <v>0</v>
      </c>
      <c r="BP185" s="41">
        <f t="shared" ref="BP185" si="2546">BO188</f>
        <v>0</v>
      </c>
      <c r="BQ185" s="41">
        <f t="shared" ref="BQ185" si="2547">BP188</f>
        <v>0</v>
      </c>
      <c r="BR185" s="41">
        <f t="shared" ref="BR185" si="2548">BQ188</f>
        <v>0</v>
      </c>
      <c r="BS185" s="41">
        <f t="shared" ref="BS185" si="2549">BR188</f>
        <v>0</v>
      </c>
      <c r="BT185" s="41">
        <f t="shared" ref="BT185" si="2550">BS188</f>
        <v>0</v>
      </c>
      <c r="BU185" s="41">
        <f t="shared" ref="BU185" si="2551">BT188</f>
        <v>0</v>
      </c>
      <c r="BV185" s="41">
        <f t="shared" ref="BV185" si="2552">BU188</f>
        <v>0</v>
      </c>
      <c r="BW185" s="41">
        <f t="shared" ref="BW185" si="2553">BV188</f>
        <v>0</v>
      </c>
      <c r="BX185" s="41">
        <f t="shared" ref="BX185" si="2554">BW188</f>
        <v>0</v>
      </c>
      <c r="BY185" s="41">
        <f t="shared" ref="BY185" si="2555">BX188</f>
        <v>0</v>
      </c>
      <c r="BZ185" s="41">
        <f t="shared" ref="BZ185" si="2556">BY188</f>
        <v>0</v>
      </c>
      <c r="CA185" s="41">
        <f t="shared" ref="CA185" si="2557">BZ188</f>
        <v>0</v>
      </c>
      <c r="CB185" s="41">
        <f t="shared" ref="CB185" si="2558">CA188</f>
        <v>0</v>
      </c>
      <c r="CC185" s="41">
        <f t="shared" ref="CC185" si="2559">CB188</f>
        <v>0</v>
      </c>
      <c r="CD185" s="41">
        <f t="shared" ref="CD185" si="2560">CC188</f>
        <v>0</v>
      </c>
      <c r="CE185" s="41">
        <f t="shared" ref="CE185" si="2561">CD188</f>
        <v>0</v>
      </c>
      <c r="CF185" s="41">
        <f t="shared" ref="CF185" si="2562">CE188</f>
        <v>0</v>
      </c>
      <c r="CG185" s="41">
        <f t="shared" ref="CG185" si="2563">CF188</f>
        <v>0</v>
      </c>
      <c r="CH185" s="41">
        <f t="shared" ref="CH185" si="2564">CG188</f>
        <v>0</v>
      </c>
      <c r="CI185" s="41">
        <f t="shared" ref="CI185" si="2565">CH188</f>
        <v>0</v>
      </c>
      <c r="CJ185" s="41">
        <f t="shared" ref="CJ185" si="2566">CI188</f>
        <v>0</v>
      </c>
      <c r="CK185" s="41">
        <f t="shared" ref="CK185" si="2567">CJ188</f>
        <v>0</v>
      </c>
      <c r="CL185" s="41">
        <f t="shared" ref="CL185" si="2568">CK188</f>
        <v>0</v>
      </c>
      <c r="CM185" s="41">
        <f t="shared" ref="CM185" si="2569">CL188</f>
        <v>0</v>
      </c>
      <c r="CN185" s="41">
        <f t="shared" ref="CN185" si="2570">CM188</f>
        <v>0</v>
      </c>
      <c r="CO185" s="41">
        <f t="shared" ref="CO185" si="2571">CN188</f>
        <v>0</v>
      </c>
      <c r="CP185" s="41">
        <f t="shared" ref="CP185" si="2572">CO188</f>
        <v>0</v>
      </c>
      <c r="CQ185" s="41">
        <f t="shared" ref="CQ185" si="2573">CP188</f>
        <v>0</v>
      </c>
      <c r="CR185" s="41">
        <f t="shared" ref="CR185" si="2574">CQ188</f>
        <v>0</v>
      </c>
      <c r="CS185" s="41">
        <f t="shared" ref="CS185" si="2575">CR188</f>
        <v>0</v>
      </c>
      <c r="CT185" s="41">
        <f t="shared" ref="CT185" si="2576">CS188</f>
        <v>0</v>
      </c>
      <c r="CU185" s="41">
        <f t="shared" ref="CU185" si="2577">CT188</f>
        <v>0</v>
      </c>
      <c r="CV185" s="41">
        <f t="shared" ref="CV185" si="2578">CU188</f>
        <v>0</v>
      </c>
      <c r="CW185" s="41">
        <f t="shared" ref="CW185" si="2579">CV188</f>
        <v>0</v>
      </c>
      <c r="CX185" s="41">
        <f t="shared" ref="CX185" si="2580">CW188</f>
        <v>0</v>
      </c>
      <c r="CY185" s="41">
        <f t="shared" ref="CY185" si="2581">CX188</f>
        <v>0</v>
      </c>
      <c r="CZ185" s="41">
        <f t="shared" ref="CZ185" si="2582">CY188</f>
        <v>0</v>
      </c>
      <c r="DA185" s="41">
        <f t="shared" ref="DA185" si="2583">CZ188</f>
        <v>0</v>
      </c>
      <c r="DB185" s="41">
        <f t="shared" ref="DB185" si="2584">DA188</f>
        <v>0</v>
      </c>
      <c r="DC185" s="41">
        <f t="shared" ref="DC185" si="2585">DB188</f>
        <v>0</v>
      </c>
    </row>
    <row r="186" spans="2:107" x14ac:dyDescent="0.35">
      <c r="B186" s="40" t="s">
        <v>111</v>
      </c>
      <c r="H186" s="41">
        <f t="shared" ref="H186:BS186" si="2586">H$153</f>
        <v>0</v>
      </c>
      <c r="I186" s="41">
        <f t="shared" si="2586"/>
        <v>0</v>
      </c>
      <c r="J186" s="41">
        <f t="shared" si="2586"/>
        <v>0</v>
      </c>
      <c r="K186" s="41">
        <f t="shared" si="2586"/>
        <v>0</v>
      </c>
      <c r="L186" s="41">
        <f t="shared" si="2586"/>
        <v>0</v>
      </c>
      <c r="M186" s="41">
        <f t="shared" si="2586"/>
        <v>0</v>
      </c>
      <c r="N186" s="41">
        <f t="shared" si="2586"/>
        <v>0</v>
      </c>
      <c r="O186" s="41">
        <f t="shared" si="2586"/>
        <v>0</v>
      </c>
      <c r="P186" s="41">
        <f t="shared" si="2586"/>
        <v>0</v>
      </c>
      <c r="Q186" s="41">
        <f t="shared" si="2586"/>
        <v>0</v>
      </c>
      <c r="R186" s="41">
        <f t="shared" si="2586"/>
        <v>0</v>
      </c>
      <c r="S186" s="41">
        <f t="shared" si="2586"/>
        <v>0</v>
      </c>
      <c r="T186" s="41">
        <f t="shared" si="2586"/>
        <v>0</v>
      </c>
      <c r="U186" s="41">
        <f t="shared" si="2586"/>
        <v>0</v>
      </c>
      <c r="V186" s="41">
        <f t="shared" si="2586"/>
        <v>0</v>
      </c>
      <c r="W186" s="41">
        <f t="shared" si="2586"/>
        <v>0</v>
      </c>
      <c r="X186" s="41">
        <f t="shared" si="2586"/>
        <v>0</v>
      </c>
      <c r="Y186" s="41">
        <f t="shared" si="2586"/>
        <v>0</v>
      </c>
      <c r="Z186" s="41">
        <f t="shared" si="2586"/>
        <v>0</v>
      </c>
      <c r="AA186" s="41">
        <f t="shared" si="2586"/>
        <v>0</v>
      </c>
      <c r="AB186" s="41">
        <f t="shared" si="2586"/>
        <v>0</v>
      </c>
      <c r="AC186" s="41">
        <f t="shared" si="2586"/>
        <v>0</v>
      </c>
      <c r="AD186" s="41">
        <f t="shared" si="2586"/>
        <v>0</v>
      </c>
      <c r="AE186" s="41">
        <f t="shared" si="2586"/>
        <v>0</v>
      </c>
      <c r="AF186" s="41">
        <f t="shared" si="2586"/>
        <v>0</v>
      </c>
      <c r="AG186" s="41">
        <f t="shared" si="2586"/>
        <v>0</v>
      </c>
      <c r="AH186" s="41">
        <f t="shared" si="2586"/>
        <v>0</v>
      </c>
      <c r="AI186" s="41">
        <f t="shared" si="2586"/>
        <v>0</v>
      </c>
      <c r="AJ186" s="41">
        <f t="shared" si="2586"/>
        <v>0</v>
      </c>
      <c r="AK186" s="41">
        <f t="shared" si="2586"/>
        <v>0</v>
      </c>
      <c r="AL186" s="41">
        <f t="shared" si="2586"/>
        <v>0</v>
      </c>
      <c r="AM186" s="41">
        <f t="shared" si="2586"/>
        <v>0</v>
      </c>
      <c r="AN186" s="41">
        <f t="shared" si="2586"/>
        <v>0</v>
      </c>
      <c r="AO186" s="41">
        <f t="shared" si="2586"/>
        <v>0</v>
      </c>
      <c r="AP186" s="41">
        <f t="shared" si="2586"/>
        <v>0</v>
      </c>
      <c r="AQ186" s="41">
        <f t="shared" si="2586"/>
        <v>0</v>
      </c>
      <c r="AR186" s="41">
        <f t="shared" si="2586"/>
        <v>0</v>
      </c>
      <c r="AS186" s="41">
        <f t="shared" si="2586"/>
        <v>0</v>
      </c>
      <c r="AT186" s="41">
        <f t="shared" si="2586"/>
        <v>0</v>
      </c>
      <c r="AU186" s="41">
        <f t="shared" si="2586"/>
        <v>0</v>
      </c>
      <c r="AV186" s="41">
        <f t="shared" si="2586"/>
        <v>0</v>
      </c>
      <c r="AW186" s="41">
        <f t="shared" si="2586"/>
        <v>0</v>
      </c>
      <c r="AX186" s="41">
        <f t="shared" si="2586"/>
        <v>0</v>
      </c>
      <c r="AY186" s="41">
        <f t="shared" si="2586"/>
        <v>0</v>
      </c>
      <c r="AZ186" s="41">
        <f t="shared" si="2586"/>
        <v>0</v>
      </c>
      <c r="BA186" s="41">
        <f t="shared" si="2586"/>
        <v>0</v>
      </c>
      <c r="BB186" s="41">
        <f t="shared" si="2586"/>
        <v>0</v>
      </c>
      <c r="BC186" s="41">
        <f t="shared" si="2586"/>
        <v>0</v>
      </c>
      <c r="BD186" s="41">
        <f t="shared" si="2586"/>
        <v>0</v>
      </c>
      <c r="BE186" s="41">
        <f t="shared" si="2586"/>
        <v>0</v>
      </c>
      <c r="BF186" s="41">
        <f t="shared" si="2586"/>
        <v>0</v>
      </c>
      <c r="BG186" s="41">
        <f t="shared" si="2586"/>
        <v>0</v>
      </c>
      <c r="BH186" s="41">
        <f t="shared" si="2586"/>
        <v>0</v>
      </c>
      <c r="BI186" s="41">
        <f t="shared" si="2586"/>
        <v>0</v>
      </c>
      <c r="BJ186" s="41">
        <f t="shared" si="2586"/>
        <v>0</v>
      </c>
      <c r="BK186" s="41">
        <f t="shared" si="2586"/>
        <v>0</v>
      </c>
      <c r="BL186" s="41">
        <f t="shared" si="2586"/>
        <v>0</v>
      </c>
      <c r="BM186" s="41">
        <f t="shared" si="2586"/>
        <v>0</v>
      </c>
      <c r="BN186" s="41">
        <f t="shared" si="2586"/>
        <v>0</v>
      </c>
      <c r="BO186" s="41">
        <f t="shared" si="2586"/>
        <v>0</v>
      </c>
      <c r="BP186" s="41">
        <f t="shared" si="2586"/>
        <v>0</v>
      </c>
      <c r="BQ186" s="41">
        <f t="shared" si="2586"/>
        <v>0</v>
      </c>
      <c r="BR186" s="41">
        <f t="shared" si="2586"/>
        <v>0</v>
      </c>
      <c r="BS186" s="41">
        <f t="shared" si="2586"/>
        <v>0</v>
      </c>
      <c r="BT186" s="41">
        <f t="shared" ref="BT186:DC186" si="2587">BT$153</f>
        <v>0</v>
      </c>
      <c r="BU186" s="41">
        <f t="shared" si="2587"/>
        <v>0</v>
      </c>
      <c r="BV186" s="41">
        <f t="shared" si="2587"/>
        <v>0</v>
      </c>
      <c r="BW186" s="41">
        <f t="shared" si="2587"/>
        <v>0</v>
      </c>
      <c r="BX186" s="41">
        <f t="shared" si="2587"/>
        <v>0</v>
      </c>
      <c r="BY186" s="41">
        <f t="shared" si="2587"/>
        <v>0</v>
      </c>
      <c r="BZ186" s="41">
        <f t="shared" si="2587"/>
        <v>0</v>
      </c>
      <c r="CA186" s="41">
        <f t="shared" si="2587"/>
        <v>0</v>
      </c>
      <c r="CB186" s="41">
        <f t="shared" si="2587"/>
        <v>0</v>
      </c>
      <c r="CC186" s="41">
        <f t="shared" si="2587"/>
        <v>0</v>
      </c>
      <c r="CD186" s="41">
        <f t="shared" si="2587"/>
        <v>0</v>
      </c>
      <c r="CE186" s="41">
        <f t="shared" si="2587"/>
        <v>0</v>
      </c>
      <c r="CF186" s="41">
        <f t="shared" si="2587"/>
        <v>0</v>
      </c>
      <c r="CG186" s="41">
        <f t="shared" si="2587"/>
        <v>0</v>
      </c>
      <c r="CH186" s="41">
        <f t="shared" si="2587"/>
        <v>0</v>
      </c>
      <c r="CI186" s="41">
        <f t="shared" si="2587"/>
        <v>0</v>
      </c>
      <c r="CJ186" s="41">
        <f t="shared" si="2587"/>
        <v>0</v>
      </c>
      <c r="CK186" s="41">
        <f t="shared" si="2587"/>
        <v>0</v>
      </c>
      <c r="CL186" s="41">
        <f t="shared" si="2587"/>
        <v>0</v>
      </c>
      <c r="CM186" s="41">
        <f t="shared" si="2587"/>
        <v>0</v>
      </c>
      <c r="CN186" s="41">
        <f t="shared" si="2587"/>
        <v>0</v>
      </c>
      <c r="CO186" s="41">
        <f t="shared" si="2587"/>
        <v>0</v>
      </c>
      <c r="CP186" s="41">
        <f t="shared" si="2587"/>
        <v>0</v>
      </c>
      <c r="CQ186" s="41">
        <f t="shared" si="2587"/>
        <v>0</v>
      </c>
      <c r="CR186" s="41">
        <f t="shared" si="2587"/>
        <v>0</v>
      </c>
      <c r="CS186" s="41">
        <f t="shared" si="2587"/>
        <v>0</v>
      </c>
      <c r="CT186" s="41">
        <f t="shared" si="2587"/>
        <v>0</v>
      </c>
      <c r="CU186" s="41">
        <f t="shared" si="2587"/>
        <v>0</v>
      </c>
      <c r="CV186" s="41">
        <f t="shared" si="2587"/>
        <v>0</v>
      </c>
      <c r="CW186" s="41">
        <f t="shared" si="2587"/>
        <v>0</v>
      </c>
      <c r="CX186" s="41">
        <f t="shared" si="2587"/>
        <v>0</v>
      </c>
      <c r="CY186" s="41">
        <f t="shared" si="2587"/>
        <v>0</v>
      </c>
      <c r="CZ186" s="41">
        <f t="shared" si="2587"/>
        <v>0</v>
      </c>
      <c r="DA186" s="41">
        <f t="shared" si="2587"/>
        <v>0</v>
      </c>
      <c r="DB186" s="41">
        <f t="shared" si="2587"/>
        <v>0</v>
      </c>
      <c r="DC186" s="41">
        <f t="shared" si="2587"/>
        <v>0</v>
      </c>
    </row>
    <row r="187" spans="2:107" x14ac:dyDescent="0.35">
      <c r="B187" s="40" t="s">
        <v>95</v>
      </c>
      <c r="H187" s="41">
        <f>-(H186/2)*Inflation_WACC_Taxes_Price!$C$28-MIN(H185,SUM(C186:$C186)*Inflation_WACC_Taxes_Price!$C$28)</f>
        <v>0</v>
      </c>
      <c r="I187" s="41">
        <f>-(I186/2)*Inflation_WACC_Taxes_Price!$C$28-MIN(I185,SUM($C186:H186)*Inflation_WACC_Taxes_Price!$C$28)</f>
        <v>0</v>
      </c>
      <c r="J187" s="41">
        <f>-(J186/2)*Inflation_WACC_Taxes_Price!$C$28-MIN(J185,SUM($C186:I186)*Inflation_WACC_Taxes_Price!$C$28)</f>
        <v>0</v>
      </c>
      <c r="K187" s="41">
        <f>-(K186/2)*Inflation_WACC_Taxes_Price!$C$28-MIN(K185,SUM($C186:J186)*Inflation_WACC_Taxes_Price!$C$28)</f>
        <v>0</v>
      </c>
      <c r="L187" s="41">
        <f>-(L186/2)*Inflation_WACC_Taxes_Price!$C$28-MIN(L185,SUM($C186:K186)*Inflation_WACC_Taxes_Price!$C$28)</f>
        <v>0</v>
      </c>
      <c r="M187" s="41">
        <f>-(M186/2)*Inflation_WACC_Taxes_Price!$C$28-MIN(M185,SUM($C186:L186)*Inflation_WACC_Taxes_Price!$C$28)</f>
        <v>0</v>
      </c>
      <c r="N187" s="41">
        <f>-(N186/2)*Inflation_WACC_Taxes_Price!$C$28-MIN(N185,SUM($C186:M186)*Inflation_WACC_Taxes_Price!$C$28)</f>
        <v>0</v>
      </c>
      <c r="O187" s="41">
        <f>-(O186/2)*Inflation_WACC_Taxes_Price!$C$28-MIN(O185,SUM($C186:N186)*Inflation_WACC_Taxes_Price!$C$28)</f>
        <v>0</v>
      </c>
      <c r="P187" s="41">
        <f>-(P186/2)*Inflation_WACC_Taxes_Price!$C$28-MIN(P185,SUM($C186:O186)*Inflation_WACC_Taxes_Price!$C$28)</f>
        <v>0</v>
      </c>
      <c r="Q187" s="41">
        <f>-(Q186/2)*Inflation_WACC_Taxes_Price!$C$28-MIN(Q185,SUM($C186:P186)*Inflation_WACC_Taxes_Price!$C$28)</f>
        <v>0</v>
      </c>
      <c r="R187" s="41">
        <f>-(R186/2)*Inflation_WACC_Taxes_Price!$C$28-MIN(R185,SUM($C186:Q186)*Inflation_WACC_Taxes_Price!$C$28)</f>
        <v>0</v>
      </c>
      <c r="S187" s="41">
        <f>-(S186/2)*Inflation_WACC_Taxes_Price!$C$28-MIN(S185,SUM($C186:R186)*Inflation_WACC_Taxes_Price!$C$28)</f>
        <v>0</v>
      </c>
      <c r="T187" s="41">
        <f>-(T186/2)*Inflation_WACC_Taxes_Price!$C$28-MIN(T185,SUM($C186:S186)*Inflation_WACC_Taxes_Price!$C$28)</f>
        <v>0</v>
      </c>
      <c r="U187" s="41">
        <f>-(U186/2)*Inflation_WACC_Taxes_Price!$C$28-MIN(U185,SUM($C186:T186)*Inflation_WACC_Taxes_Price!$C$28)</f>
        <v>0</v>
      </c>
      <c r="V187" s="41">
        <f>-(V186/2)*Inflation_WACC_Taxes_Price!$C$28-MIN(V185,SUM($C186:U186)*Inflation_WACC_Taxes_Price!$C$28)</f>
        <v>0</v>
      </c>
      <c r="W187" s="41">
        <f>-(W186/2)*Inflation_WACC_Taxes_Price!$C$28-MIN(W185,SUM($C186:V186)*Inflation_WACC_Taxes_Price!$C$28)</f>
        <v>0</v>
      </c>
      <c r="X187" s="41">
        <f>-(X186/2)*Inflation_WACC_Taxes_Price!$C$28-MIN(X185,SUM($C186:W186)*Inflation_WACC_Taxes_Price!$C$28)</f>
        <v>0</v>
      </c>
      <c r="Y187" s="41">
        <f>-(Y186/2)*Inflation_WACC_Taxes_Price!$C$28-MIN(Y185,SUM($C186:X186)*Inflation_WACC_Taxes_Price!$C$28)</f>
        <v>0</v>
      </c>
      <c r="Z187" s="41">
        <f>-(Z186/2)*Inflation_WACC_Taxes_Price!$C$28-MIN(Z185,SUM($C186:Y186)*Inflation_WACC_Taxes_Price!$C$28)</f>
        <v>0</v>
      </c>
      <c r="AA187" s="41">
        <f>-(AA186/2)*Inflation_WACC_Taxes_Price!$C$28-MIN(AA185,SUM($C186:Z186)*Inflation_WACC_Taxes_Price!$C$28)</f>
        <v>0</v>
      </c>
      <c r="AB187" s="41">
        <f>-(AB186/2)*Inflation_WACC_Taxes_Price!$C$28-MIN(AB185,SUM($C186:AA186)*Inflation_WACC_Taxes_Price!$C$28)</f>
        <v>0</v>
      </c>
      <c r="AC187" s="41">
        <f>-(AC186/2)*Inflation_WACC_Taxes_Price!$C$28-MIN(AC185,SUM($C186:AB186)*Inflation_WACC_Taxes_Price!$C$28)</f>
        <v>0</v>
      </c>
      <c r="AD187" s="41">
        <f>-(AD186/2)*Inflation_WACC_Taxes_Price!$C$28-MIN(AD185,SUM($C186:AC186)*Inflation_WACC_Taxes_Price!$C$28)</f>
        <v>0</v>
      </c>
      <c r="AE187" s="41">
        <f>-(AE186/2)*Inflation_WACC_Taxes_Price!$C$28-MIN(AE185,SUM($C186:AD186)*Inflation_WACC_Taxes_Price!$C$28)</f>
        <v>0</v>
      </c>
      <c r="AF187" s="41">
        <f>-(AF186/2)*Inflation_WACC_Taxes_Price!$C$28-MIN(AF185,SUM($C186:AE186)*Inflation_WACC_Taxes_Price!$C$28)</f>
        <v>0</v>
      </c>
      <c r="AG187" s="41">
        <f>-(AG186/2)*Inflation_WACC_Taxes_Price!$C$28-MIN(AG185,SUM($C186:AF186)*Inflation_WACC_Taxes_Price!$C$28)</f>
        <v>0</v>
      </c>
      <c r="AH187" s="41">
        <f>-(AH186/2)*Inflation_WACC_Taxes_Price!$C$28-MIN(AH185,SUM($C186:AG186)*Inflation_WACC_Taxes_Price!$C$28)</f>
        <v>0</v>
      </c>
      <c r="AI187" s="41">
        <f>-(AI186/2)*Inflation_WACC_Taxes_Price!$C$28-MIN(AI185,SUM($C186:AH186)*Inflation_WACC_Taxes_Price!$C$28)</f>
        <v>0</v>
      </c>
      <c r="AJ187" s="41">
        <f>-(AJ186/2)*Inflation_WACC_Taxes_Price!$C$28-MIN(AJ185,SUM($C186:AI186)*Inflation_WACC_Taxes_Price!$C$28)</f>
        <v>0</v>
      </c>
      <c r="AK187" s="41">
        <f>-(AK186/2)*Inflation_WACC_Taxes_Price!$C$28-MIN(AK185,SUM($C186:AJ186)*Inflation_WACC_Taxes_Price!$C$28)</f>
        <v>0</v>
      </c>
      <c r="AL187" s="41">
        <f>-(AL186/2)*Inflation_WACC_Taxes_Price!$C$28-MIN(AL185,SUM($C186:AK186)*Inflation_WACC_Taxes_Price!$C$28)</f>
        <v>0</v>
      </c>
      <c r="AM187" s="41">
        <f>-(AM186/2)*Inflation_WACC_Taxes_Price!$C$28-MIN(AM185,SUM($C186:AL186)*Inflation_WACC_Taxes_Price!$C$28)</f>
        <v>0</v>
      </c>
      <c r="AN187" s="41">
        <f>-(AN186/2)*Inflation_WACC_Taxes_Price!$C$28-MIN(AN185,SUM($C186:AM186)*Inflation_WACC_Taxes_Price!$C$28)</f>
        <v>0</v>
      </c>
      <c r="AO187" s="41">
        <f>-(AO186/2)*Inflation_WACC_Taxes_Price!$C$28-MIN(AO185,SUM($C186:AN186)*Inflation_WACC_Taxes_Price!$C$28)</f>
        <v>0</v>
      </c>
      <c r="AP187" s="41">
        <f>-(AP186/2)*Inflation_WACC_Taxes_Price!$C$28-MIN(AP185,SUM($C186:AO186)*Inflation_WACC_Taxes_Price!$C$28)</f>
        <v>0</v>
      </c>
      <c r="AQ187" s="41">
        <f>-(AQ186/2)*Inflation_WACC_Taxes_Price!$C$28-MIN(AQ185,SUM($C186:AP186)*Inflation_WACC_Taxes_Price!$C$28)</f>
        <v>0</v>
      </c>
      <c r="AR187" s="41">
        <f>-(AR186/2)*Inflation_WACC_Taxes_Price!$C$28-MIN(AR185,SUM($C186:AQ186)*Inflation_WACC_Taxes_Price!$C$28)</f>
        <v>0</v>
      </c>
      <c r="AS187" s="41">
        <f>-(AS186/2)*Inflation_WACC_Taxes_Price!$C$28-MIN(AS185,SUM($C186:AR186)*Inflation_WACC_Taxes_Price!$C$28)</f>
        <v>0</v>
      </c>
      <c r="AT187" s="41">
        <f>-(AT186/2)*Inflation_WACC_Taxes_Price!$C$28-MIN(AT185,SUM($C186:AS186)*Inflation_WACC_Taxes_Price!$C$28)</f>
        <v>0</v>
      </c>
      <c r="AU187" s="41">
        <f>-(AU186/2)*Inflation_WACC_Taxes_Price!$C$28-MIN(AU185,SUM($C186:AT186)*Inflation_WACC_Taxes_Price!$C$28)</f>
        <v>0</v>
      </c>
      <c r="AV187" s="41">
        <f>-(AV186/2)*Inflation_WACC_Taxes_Price!$C$28-MIN(AV185,SUM($C186:AU186)*Inflation_WACC_Taxes_Price!$C$28)</f>
        <v>0</v>
      </c>
      <c r="AW187" s="41">
        <f>-(AW186/2)*Inflation_WACC_Taxes_Price!$C$28-MIN(AW185,SUM($C186:AV186)*Inflation_WACC_Taxes_Price!$C$28)</f>
        <v>0</v>
      </c>
      <c r="AX187" s="41">
        <f>-(AX186/2)*Inflation_WACC_Taxes_Price!$C$28-MIN(AX185,SUM($C186:AW186)*Inflation_WACC_Taxes_Price!$C$28)</f>
        <v>0</v>
      </c>
      <c r="AY187" s="41">
        <f>-(AY186/2)*Inflation_WACC_Taxes_Price!$C$28-MIN(AY185,SUM($C186:AX186)*Inflation_WACC_Taxes_Price!$C$28)</f>
        <v>0</v>
      </c>
      <c r="AZ187" s="41">
        <f>-(AZ186/2)*Inflation_WACC_Taxes_Price!$C$28-MIN(AZ185,SUM($C186:AY186)*Inflation_WACC_Taxes_Price!$C$28)</f>
        <v>0</v>
      </c>
      <c r="BA187" s="41">
        <f>-(BA186/2)*Inflation_WACC_Taxes_Price!$C$28-MIN(BA185,SUM($C186:AZ186)*Inflation_WACC_Taxes_Price!$C$28)</f>
        <v>0</v>
      </c>
      <c r="BB187" s="41">
        <f>-(BB186/2)*Inflation_WACC_Taxes_Price!$C$28-MIN(BB185,SUM($C186:BA186)*Inflation_WACC_Taxes_Price!$C$28)</f>
        <v>0</v>
      </c>
      <c r="BC187" s="41">
        <f>-(BC186/2)*Inflation_WACC_Taxes_Price!$C$28-MIN(BC185,SUM($C186:BB186)*Inflation_WACC_Taxes_Price!$C$28)</f>
        <v>0</v>
      </c>
      <c r="BD187" s="41">
        <f>-(BD186/2)*Inflation_WACC_Taxes_Price!$C$28-MIN(BD185,SUM($C186:BC186)*Inflation_WACC_Taxes_Price!$C$28)</f>
        <v>0</v>
      </c>
      <c r="BE187" s="41">
        <f>-(BE186/2)*Inflation_WACC_Taxes_Price!$C$28-MIN(BE185,SUM($C186:BD186)*Inflation_WACC_Taxes_Price!$C$28)</f>
        <v>0</v>
      </c>
      <c r="BF187" s="41">
        <f>-(BF186/2)*Inflation_WACC_Taxes_Price!$C$28-MIN(BF185,SUM($C186:BE186)*Inflation_WACC_Taxes_Price!$C$28)</f>
        <v>0</v>
      </c>
      <c r="BG187" s="41">
        <f>-(BG186/2)*Inflation_WACC_Taxes_Price!$C$28-MIN(BG185,SUM($C186:BF186)*Inflation_WACC_Taxes_Price!$C$28)</f>
        <v>0</v>
      </c>
      <c r="BH187" s="41">
        <f>-(BH186/2)*Inflation_WACC_Taxes_Price!$C$28-MIN(BH185,SUM($C186:BG186)*Inflation_WACC_Taxes_Price!$C$28)</f>
        <v>0</v>
      </c>
      <c r="BI187" s="41">
        <f>-(BI186/2)*Inflation_WACC_Taxes_Price!$C$28-MIN(BI185,SUM($C186:BH186)*Inflation_WACC_Taxes_Price!$C$28)</f>
        <v>0</v>
      </c>
      <c r="BJ187" s="41">
        <f>-(BJ186/2)*Inflation_WACC_Taxes_Price!$C$28-MIN(BJ185,SUM($C186:BI186)*Inflation_WACC_Taxes_Price!$C$28)</f>
        <v>0</v>
      </c>
      <c r="BK187" s="41">
        <f>-(BK186/2)*Inflation_WACC_Taxes_Price!$C$28-MIN(BK185,SUM($C186:BJ186)*Inflation_WACC_Taxes_Price!$C$28)</f>
        <v>0</v>
      </c>
      <c r="BL187" s="41">
        <f>-(BL186/2)*Inflation_WACC_Taxes_Price!$C$28-MIN(BL185,SUM($C186:BK186)*Inflation_WACC_Taxes_Price!$C$28)</f>
        <v>0</v>
      </c>
      <c r="BM187" s="41">
        <f>-(BM186/2)*Inflation_WACC_Taxes_Price!$C$28-MIN(BM185,SUM($C186:BL186)*Inflation_WACC_Taxes_Price!$C$28)</f>
        <v>0</v>
      </c>
      <c r="BN187" s="41">
        <f>-(BN186/2)*Inflation_WACC_Taxes_Price!$C$28-MIN(BN185,SUM($C186:BM186)*Inflation_WACC_Taxes_Price!$C$28)</f>
        <v>0</v>
      </c>
      <c r="BO187" s="41">
        <f>-(BO186/2)*Inflation_WACC_Taxes_Price!$C$28-MIN(BO185,SUM($C186:BN186)*Inflation_WACC_Taxes_Price!$C$28)</f>
        <v>0</v>
      </c>
      <c r="BP187" s="41">
        <f>-(BP186/2)*Inflation_WACC_Taxes_Price!$C$28-MIN(BP185,SUM($C186:BO186)*Inflation_WACC_Taxes_Price!$C$28)</f>
        <v>0</v>
      </c>
      <c r="BQ187" s="41">
        <f>-(BQ186/2)*Inflation_WACC_Taxes_Price!$C$28-MIN(BQ185,SUM($C186:BP186)*Inflation_WACC_Taxes_Price!$C$28)</f>
        <v>0</v>
      </c>
      <c r="BR187" s="41">
        <f>-(BR186/2)*Inflation_WACC_Taxes_Price!$C$28-MIN(BR185,SUM($C186:BQ186)*Inflation_WACC_Taxes_Price!$C$28)</f>
        <v>0</v>
      </c>
      <c r="BS187" s="41">
        <f>-(BS186/2)*Inflation_WACC_Taxes_Price!$C$28-MIN(BS185,SUM($C186:BR186)*Inflation_WACC_Taxes_Price!$C$28)</f>
        <v>0</v>
      </c>
      <c r="BT187" s="41">
        <f>-(BT186/2)*Inflation_WACC_Taxes_Price!$C$28-MIN(BT185,SUM($C186:BS186)*Inflation_WACC_Taxes_Price!$C$28)</f>
        <v>0</v>
      </c>
      <c r="BU187" s="41">
        <f>-(BU186/2)*Inflation_WACC_Taxes_Price!$C$28-MIN(BU185,SUM($C186:BT186)*Inflation_WACC_Taxes_Price!$C$28)</f>
        <v>0</v>
      </c>
      <c r="BV187" s="41">
        <f>-(BV186/2)*Inflation_WACC_Taxes_Price!$C$28-MIN(BV185,SUM($C186:BU186)*Inflation_WACC_Taxes_Price!$C$28)</f>
        <v>0</v>
      </c>
      <c r="BW187" s="41">
        <f>-(BW186/2)*Inflation_WACC_Taxes_Price!$C$28-MIN(BW185,SUM($C186:BV186)*Inflation_WACC_Taxes_Price!$C$28)</f>
        <v>0</v>
      </c>
      <c r="BX187" s="41">
        <f>-(BX186/2)*Inflation_WACC_Taxes_Price!$C$28-MIN(BX185,SUM($C186:BW186)*Inflation_WACC_Taxes_Price!$C$28)</f>
        <v>0</v>
      </c>
      <c r="BY187" s="41">
        <f>-(BY186/2)*Inflation_WACC_Taxes_Price!$C$28-MIN(BY185,SUM($C186:BX186)*Inflation_WACC_Taxes_Price!$C$28)</f>
        <v>0</v>
      </c>
      <c r="BZ187" s="41">
        <f>-(BZ186/2)*Inflation_WACC_Taxes_Price!$C$28-MIN(BZ185,SUM($C186:BY186)*Inflation_WACC_Taxes_Price!$C$28)</f>
        <v>0</v>
      </c>
      <c r="CA187" s="41">
        <f>-(CA186/2)*Inflation_WACC_Taxes_Price!$C$28-MIN(CA185,SUM($C186:BZ186)*Inflation_WACC_Taxes_Price!$C$28)</f>
        <v>0</v>
      </c>
      <c r="CB187" s="41">
        <f>-(CB186/2)*Inflation_WACC_Taxes_Price!$C$28-MIN(CB185,SUM($C186:CA186)*Inflation_WACC_Taxes_Price!$C$28)</f>
        <v>0</v>
      </c>
      <c r="CC187" s="41">
        <f>-(CC186/2)*Inflation_WACC_Taxes_Price!$C$28-MIN(CC185,SUM($C186:CB186)*Inflation_WACC_Taxes_Price!$C$28)</f>
        <v>0</v>
      </c>
      <c r="CD187" s="41">
        <f>-(CD186/2)*Inflation_WACC_Taxes_Price!$C$28-MIN(CD185,SUM($C186:CC186)*Inflation_WACC_Taxes_Price!$C$28)</f>
        <v>0</v>
      </c>
      <c r="CE187" s="41">
        <f>-(CE186/2)*Inflation_WACC_Taxes_Price!$C$28-MIN(CE185,SUM($C186:CD186)*Inflation_WACC_Taxes_Price!$C$28)</f>
        <v>0</v>
      </c>
      <c r="CF187" s="41">
        <f>-(CF186/2)*Inflation_WACC_Taxes_Price!$C$28-MIN(CF185,SUM($C186:CE186)*Inflation_WACC_Taxes_Price!$C$28)</f>
        <v>0</v>
      </c>
      <c r="CG187" s="41">
        <f>-(CG186/2)*Inflation_WACC_Taxes_Price!$C$28-MIN(CG185,SUM($C186:CF186)*Inflation_WACC_Taxes_Price!$C$28)</f>
        <v>0</v>
      </c>
      <c r="CH187" s="41">
        <f>-(CH186/2)*Inflation_WACC_Taxes_Price!$C$28-MIN(CH185,SUM($C186:CG186)*Inflation_WACC_Taxes_Price!$C$28)</f>
        <v>0</v>
      </c>
      <c r="CI187" s="41">
        <f>-(CI186/2)*Inflation_WACC_Taxes_Price!$C$28-MIN(CI185,SUM($C186:CH186)*Inflation_WACC_Taxes_Price!$C$28)</f>
        <v>0</v>
      </c>
      <c r="CJ187" s="41">
        <f>-(CJ186/2)*Inflation_WACC_Taxes_Price!$C$28-MIN(CJ185,SUM($C186:CI186)*Inflation_WACC_Taxes_Price!$C$28)</f>
        <v>0</v>
      </c>
      <c r="CK187" s="41">
        <f>-(CK186/2)*Inflation_WACC_Taxes_Price!$C$28-MIN(CK185,SUM($C186:CJ186)*Inflation_WACC_Taxes_Price!$C$28)</f>
        <v>0</v>
      </c>
      <c r="CL187" s="41">
        <f>-(CL186/2)*Inflation_WACC_Taxes_Price!$C$28-MIN(CL185,SUM($C186:CK186)*Inflation_WACC_Taxes_Price!$C$28)</f>
        <v>0</v>
      </c>
      <c r="CM187" s="41">
        <f>-(CM186/2)*Inflation_WACC_Taxes_Price!$C$28-MIN(CM185,SUM($C186:CL186)*Inflation_WACC_Taxes_Price!$C$28)</f>
        <v>0</v>
      </c>
      <c r="CN187" s="41">
        <f>-(CN186/2)*Inflation_WACC_Taxes_Price!$C$28-MIN(CN185,SUM($C186:CM186)*Inflation_WACC_Taxes_Price!$C$28)</f>
        <v>0</v>
      </c>
      <c r="CO187" s="41">
        <f>-(CO186/2)*Inflation_WACC_Taxes_Price!$C$28-MIN(CO185,SUM($C186:CN186)*Inflation_WACC_Taxes_Price!$C$28)</f>
        <v>0</v>
      </c>
      <c r="CP187" s="41">
        <f>-(CP186/2)*Inflation_WACC_Taxes_Price!$C$28-MIN(CP185,SUM($C186:CO186)*Inflation_WACC_Taxes_Price!$C$28)</f>
        <v>0</v>
      </c>
      <c r="CQ187" s="41">
        <f>-(CQ186/2)*Inflation_WACC_Taxes_Price!$C$28-MIN(CQ185,SUM($C186:CP186)*Inflation_WACC_Taxes_Price!$C$28)</f>
        <v>0</v>
      </c>
      <c r="CR187" s="41">
        <f>-(CR186/2)*Inflation_WACC_Taxes_Price!$C$28-MIN(CR185,SUM($C186:CQ186)*Inflation_WACC_Taxes_Price!$C$28)</f>
        <v>0</v>
      </c>
      <c r="CS187" s="41">
        <f>-(CS186/2)*Inflation_WACC_Taxes_Price!$C$28-MIN(CS185,SUM($C186:CR186)*Inflation_WACC_Taxes_Price!$C$28)</f>
        <v>0</v>
      </c>
      <c r="CT187" s="41">
        <f>-(CT186/2)*Inflation_WACC_Taxes_Price!$C$28-MIN(CT185,SUM($C186:CS186)*Inflation_WACC_Taxes_Price!$C$28)</f>
        <v>0</v>
      </c>
      <c r="CU187" s="41">
        <f>-(CU186/2)*Inflation_WACC_Taxes_Price!$C$28-MIN(CU185,SUM($C186:CT186)*Inflation_WACC_Taxes_Price!$C$28)</f>
        <v>0</v>
      </c>
      <c r="CV187" s="41">
        <f>-(CV186/2)*Inflation_WACC_Taxes_Price!$C$28-MIN(CV185,SUM($C186:CU186)*Inflation_WACC_Taxes_Price!$C$28)</f>
        <v>0</v>
      </c>
      <c r="CW187" s="41">
        <f>-(CW186/2)*Inflation_WACC_Taxes_Price!$C$28-MIN(CW185,SUM($C186:CV186)*Inflation_WACC_Taxes_Price!$C$28)</f>
        <v>0</v>
      </c>
      <c r="CX187" s="41">
        <f>-(CX186/2)*Inflation_WACC_Taxes_Price!$C$28-MIN(CX185,SUM($C186:CW186)*Inflation_WACC_Taxes_Price!$C$28)</f>
        <v>0</v>
      </c>
      <c r="CY187" s="41">
        <f>-(CY186/2)*Inflation_WACC_Taxes_Price!$C$28-MIN(CY185,SUM($C186:CX186)*Inflation_WACC_Taxes_Price!$C$28)</f>
        <v>0</v>
      </c>
      <c r="CZ187" s="41">
        <f>-(CZ186/2)*Inflation_WACC_Taxes_Price!$C$28-MIN(CZ185,SUM($C186:CY186)*Inflation_WACC_Taxes_Price!$C$28)</f>
        <v>0</v>
      </c>
      <c r="DA187" s="41">
        <f>-(DA186/2)*Inflation_WACC_Taxes_Price!$C$28-MIN(DA185,SUM($C186:CZ186)*Inflation_WACC_Taxes_Price!$C$28)</f>
        <v>0</v>
      </c>
      <c r="DB187" s="41">
        <f>-(DB186/2)*Inflation_WACC_Taxes_Price!$C$28-MIN(DB185,SUM($C186:DA186)*Inflation_WACC_Taxes_Price!$C$28)</f>
        <v>0</v>
      </c>
      <c r="DC187" s="41">
        <f>-(DC186/2)*Inflation_WACC_Taxes_Price!$C$28-MIN(DC185,SUM($C186:DB186)*Inflation_WACC_Taxes_Price!$C$28)</f>
        <v>0</v>
      </c>
    </row>
    <row r="188" spans="2:107" x14ac:dyDescent="0.35">
      <c r="B188" s="40" t="s">
        <v>107</v>
      </c>
      <c r="H188" s="41">
        <f>H185+H186+H187</f>
        <v>0</v>
      </c>
      <c r="I188" s="41">
        <f>I185+I186+I187</f>
        <v>0</v>
      </c>
      <c r="J188" s="41">
        <f t="shared" ref="J188:BU188" si="2588">J185+J186+J187</f>
        <v>0</v>
      </c>
      <c r="K188" s="41">
        <f t="shared" si="2588"/>
        <v>0</v>
      </c>
      <c r="L188" s="41">
        <f t="shared" si="2588"/>
        <v>0</v>
      </c>
      <c r="M188" s="41">
        <f t="shared" si="2588"/>
        <v>0</v>
      </c>
      <c r="N188" s="41">
        <f t="shared" si="2588"/>
        <v>0</v>
      </c>
      <c r="O188" s="41">
        <f t="shared" si="2588"/>
        <v>0</v>
      </c>
      <c r="P188" s="41">
        <f t="shared" si="2588"/>
        <v>0</v>
      </c>
      <c r="Q188" s="41">
        <f t="shared" si="2588"/>
        <v>0</v>
      </c>
      <c r="R188" s="41">
        <f t="shared" si="2588"/>
        <v>0</v>
      </c>
      <c r="S188" s="41">
        <f t="shared" si="2588"/>
        <v>0</v>
      </c>
      <c r="T188" s="41">
        <f t="shared" si="2588"/>
        <v>0</v>
      </c>
      <c r="U188" s="41">
        <f t="shared" si="2588"/>
        <v>0</v>
      </c>
      <c r="V188" s="41">
        <f t="shared" si="2588"/>
        <v>0</v>
      </c>
      <c r="W188" s="41">
        <f t="shared" si="2588"/>
        <v>0</v>
      </c>
      <c r="X188" s="41">
        <f t="shared" si="2588"/>
        <v>0</v>
      </c>
      <c r="Y188" s="41">
        <f t="shared" si="2588"/>
        <v>0</v>
      </c>
      <c r="Z188" s="41">
        <f t="shared" si="2588"/>
        <v>0</v>
      </c>
      <c r="AA188" s="41">
        <f t="shared" si="2588"/>
        <v>0</v>
      </c>
      <c r="AB188" s="41">
        <f t="shared" si="2588"/>
        <v>0</v>
      </c>
      <c r="AC188" s="41">
        <f t="shared" si="2588"/>
        <v>0</v>
      </c>
      <c r="AD188" s="41">
        <f t="shared" si="2588"/>
        <v>0</v>
      </c>
      <c r="AE188" s="41">
        <f t="shared" si="2588"/>
        <v>0</v>
      </c>
      <c r="AF188" s="41">
        <f t="shared" si="2588"/>
        <v>0</v>
      </c>
      <c r="AG188" s="41">
        <f t="shared" si="2588"/>
        <v>0</v>
      </c>
      <c r="AH188" s="41">
        <f t="shared" si="2588"/>
        <v>0</v>
      </c>
      <c r="AI188" s="41">
        <f t="shared" si="2588"/>
        <v>0</v>
      </c>
      <c r="AJ188" s="41">
        <f t="shared" si="2588"/>
        <v>0</v>
      </c>
      <c r="AK188" s="41">
        <f t="shared" si="2588"/>
        <v>0</v>
      </c>
      <c r="AL188" s="41">
        <f t="shared" si="2588"/>
        <v>0</v>
      </c>
      <c r="AM188" s="41">
        <f t="shared" si="2588"/>
        <v>0</v>
      </c>
      <c r="AN188" s="41">
        <f t="shared" si="2588"/>
        <v>0</v>
      </c>
      <c r="AO188" s="41">
        <f t="shared" si="2588"/>
        <v>0</v>
      </c>
      <c r="AP188" s="41">
        <f t="shared" si="2588"/>
        <v>0</v>
      </c>
      <c r="AQ188" s="41">
        <f t="shared" si="2588"/>
        <v>0</v>
      </c>
      <c r="AR188" s="41">
        <f t="shared" si="2588"/>
        <v>0</v>
      </c>
      <c r="AS188" s="41">
        <f t="shared" si="2588"/>
        <v>0</v>
      </c>
      <c r="AT188" s="41">
        <f t="shared" si="2588"/>
        <v>0</v>
      </c>
      <c r="AU188" s="41">
        <f t="shared" si="2588"/>
        <v>0</v>
      </c>
      <c r="AV188" s="41">
        <f t="shared" si="2588"/>
        <v>0</v>
      </c>
      <c r="AW188" s="41">
        <f t="shared" si="2588"/>
        <v>0</v>
      </c>
      <c r="AX188" s="41">
        <f t="shared" si="2588"/>
        <v>0</v>
      </c>
      <c r="AY188" s="41">
        <f t="shared" si="2588"/>
        <v>0</v>
      </c>
      <c r="AZ188" s="41">
        <f t="shared" si="2588"/>
        <v>0</v>
      </c>
      <c r="BA188" s="41">
        <f t="shared" si="2588"/>
        <v>0</v>
      </c>
      <c r="BB188" s="41">
        <f t="shared" si="2588"/>
        <v>0</v>
      </c>
      <c r="BC188" s="41">
        <f t="shared" si="2588"/>
        <v>0</v>
      </c>
      <c r="BD188" s="41">
        <f t="shared" si="2588"/>
        <v>0</v>
      </c>
      <c r="BE188" s="41">
        <f t="shared" si="2588"/>
        <v>0</v>
      </c>
      <c r="BF188" s="41">
        <f t="shared" si="2588"/>
        <v>0</v>
      </c>
      <c r="BG188" s="41">
        <f t="shared" si="2588"/>
        <v>0</v>
      </c>
      <c r="BH188" s="41">
        <f t="shared" si="2588"/>
        <v>0</v>
      </c>
      <c r="BI188" s="41">
        <f t="shared" si="2588"/>
        <v>0</v>
      </c>
      <c r="BJ188" s="41">
        <f t="shared" si="2588"/>
        <v>0</v>
      </c>
      <c r="BK188" s="41">
        <f t="shared" si="2588"/>
        <v>0</v>
      </c>
      <c r="BL188" s="41">
        <f t="shared" si="2588"/>
        <v>0</v>
      </c>
      <c r="BM188" s="41">
        <f t="shared" si="2588"/>
        <v>0</v>
      </c>
      <c r="BN188" s="41">
        <f t="shared" si="2588"/>
        <v>0</v>
      </c>
      <c r="BO188" s="41">
        <f t="shared" si="2588"/>
        <v>0</v>
      </c>
      <c r="BP188" s="41">
        <f t="shared" si="2588"/>
        <v>0</v>
      </c>
      <c r="BQ188" s="41">
        <f t="shared" si="2588"/>
        <v>0</v>
      </c>
      <c r="BR188" s="41">
        <f t="shared" si="2588"/>
        <v>0</v>
      </c>
      <c r="BS188" s="41">
        <f t="shared" si="2588"/>
        <v>0</v>
      </c>
      <c r="BT188" s="41">
        <f t="shared" si="2588"/>
        <v>0</v>
      </c>
      <c r="BU188" s="41">
        <f t="shared" si="2588"/>
        <v>0</v>
      </c>
      <c r="BV188" s="41">
        <f t="shared" ref="BV188:DC188" si="2589">BV185+BV186+BV187</f>
        <v>0</v>
      </c>
      <c r="BW188" s="41">
        <f t="shared" si="2589"/>
        <v>0</v>
      </c>
      <c r="BX188" s="41">
        <f t="shared" si="2589"/>
        <v>0</v>
      </c>
      <c r="BY188" s="41">
        <f t="shared" si="2589"/>
        <v>0</v>
      </c>
      <c r="BZ188" s="41">
        <f t="shared" si="2589"/>
        <v>0</v>
      </c>
      <c r="CA188" s="41">
        <f t="shared" si="2589"/>
        <v>0</v>
      </c>
      <c r="CB188" s="41">
        <f t="shared" si="2589"/>
        <v>0</v>
      </c>
      <c r="CC188" s="41">
        <f t="shared" si="2589"/>
        <v>0</v>
      </c>
      <c r="CD188" s="41">
        <f t="shared" si="2589"/>
        <v>0</v>
      </c>
      <c r="CE188" s="41">
        <f t="shared" si="2589"/>
        <v>0</v>
      </c>
      <c r="CF188" s="41">
        <f t="shared" si="2589"/>
        <v>0</v>
      </c>
      <c r="CG188" s="41">
        <f t="shared" si="2589"/>
        <v>0</v>
      </c>
      <c r="CH188" s="41">
        <f t="shared" si="2589"/>
        <v>0</v>
      </c>
      <c r="CI188" s="41">
        <f t="shared" si="2589"/>
        <v>0</v>
      </c>
      <c r="CJ188" s="41">
        <f t="shared" si="2589"/>
        <v>0</v>
      </c>
      <c r="CK188" s="41">
        <f t="shared" si="2589"/>
        <v>0</v>
      </c>
      <c r="CL188" s="41">
        <f t="shared" si="2589"/>
        <v>0</v>
      </c>
      <c r="CM188" s="41">
        <f t="shared" si="2589"/>
        <v>0</v>
      </c>
      <c r="CN188" s="41">
        <f t="shared" si="2589"/>
        <v>0</v>
      </c>
      <c r="CO188" s="41">
        <f t="shared" si="2589"/>
        <v>0</v>
      </c>
      <c r="CP188" s="41">
        <f t="shared" si="2589"/>
        <v>0</v>
      </c>
      <c r="CQ188" s="41">
        <f t="shared" si="2589"/>
        <v>0</v>
      </c>
      <c r="CR188" s="41">
        <f t="shared" si="2589"/>
        <v>0</v>
      </c>
      <c r="CS188" s="41">
        <f t="shared" si="2589"/>
        <v>0</v>
      </c>
      <c r="CT188" s="41">
        <f t="shared" si="2589"/>
        <v>0</v>
      </c>
      <c r="CU188" s="41">
        <f t="shared" si="2589"/>
        <v>0</v>
      </c>
      <c r="CV188" s="41">
        <f t="shared" si="2589"/>
        <v>0</v>
      </c>
      <c r="CW188" s="41">
        <f t="shared" si="2589"/>
        <v>0</v>
      </c>
      <c r="CX188" s="41">
        <f t="shared" si="2589"/>
        <v>0</v>
      </c>
      <c r="CY188" s="41">
        <f t="shared" si="2589"/>
        <v>0</v>
      </c>
      <c r="CZ188" s="41">
        <f t="shared" si="2589"/>
        <v>0</v>
      </c>
      <c r="DA188" s="41">
        <f t="shared" si="2589"/>
        <v>0</v>
      </c>
      <c r="DB188" s="41">
        <f t="shared" si="2589"/>
        <v>0</v>
      </c>
      <c r="DC188" s="41">
        <f t="shared" si="2589"/>
        <v>0</v>
      </c>
    </row>
    <row r="189" spans="2:107" x14ac:dyDescent="0.35">
      <c r="B189" s="40"/>
    </row>
    <row r="190" spans="2:107" x14ac:dyDescent="0.35">
      <c r="B190" t="str">
        <f>B$92</f>
        <v>Alliston MS</v>
      </c>
    </row>
    <row r="191" spans="2:107" x14ac:dyDescent="0.35">
      <c r="B191" s="40" t="s">
        <v>102</v>
      </c>
      <c r="H191" s="41">
        <f>C194</f>
        <v>0</v>
      </c>
      <c r="I191" s="41">
        <f>H194</f>
        <v>0</v>
      </c>
      <c r="J191" s="41">
        <f t="shared" ref="J191" si="2590">I194</f>
        <v>1723861.5868670421</v>
      </c>
      <c r="K191" s="41">
        <f t="shared" ref="K191" si="2591">J194</f>
        <v>1585952.6599176787</v>
      </c>
      <c r="L191" s="41">
        <f t="shared" ref="L191" si="2592">K194</f>
        <v>1459076.4471242644</v>
      </c>
      <c r="M191" s="41">
        <f t="shared" ref="M191" si="2593">L194</f>
        <v>1342350.3313543233</v>
      </c>
      <c r="N191" s="41">
        <f t="shared" ref="N191" si="2594">M194</f>
        <v>1234962.3048459773</v>
      </c>
      <c r="O191" s="41">
        <f t="shared" ref="O191" si="2595">N194</f>
        <v>1136165.3204582992</v>
      </c>
      <c r="P191" s="41">
        <f t="shared" ref="P191" si="2596">O194</f>
        <v>1045272.0948216353</v>
      </c>
      <c r="Q191" s="41">
        <f t="shared" ref="Q191" si="2597">P194</f>
        <v>961650.32723590452</v>
      </c>
      <c r="R191" s="41">
        <f t="shared" ref="R191" si="2598">Q194</f>
        <v>884718.30105703219</v>
      </c>
      <c r="S191" s="41">
        <f t="shared" ref="S191" si="2599">R194</f>
        <v>813940.83697246958</v>
      </c>
      <c r="T191" s="41">
        <f t="shared" ref="T191" si="2600">S194</f>
        <v>748825.570014672</v>
      </c>
      <c r="U191" s="41">
        <f t="shared" ref="U191" si="2601">T194</f>
        <v>688919.52441349823</v>
      </c>
      <c r="V191" s="41">
        <f t="shared" ref="V191" si="2602">U194</f>
        <v>633805.96246041835</v>
      </c>
      <c r="W191" s="41">
        <f t="shared" ref="W191" si="2603">V194</f>
        <v>583101.48546358489</v>
      </c>
      <c r="X191" s="41">
        <f t="shared" ref="X191" si="2604">W194</f>
        <v>536453.36662649806</v>
      </c>
      <c r="Y191" s="41">
        <f t="shared" ref="Y191" si="2605">X194</f>
        <v>493537.09729637823</v>
      </c>
      <c r="Z191" s="41">
        <f t="shared" ref="Z191" si="2606">Y194</f>
        <v>454054.12951266795</v>
      </c>
      <c r="AA191" s="41">
        <f t="shared" ref="AA191" si="2607">Z194</f>
        <v>417729.79915165453</v>
      </c>
      <c r="AB191" s="41">
        <f t="shared" ref="AB191" si="2608">AA194</f>
        <v>384311.4152195222</v>
      </c>
      <c r="AC191" s="41">
        <f t="shared" ref="AC191" si="2609">AB194</f>
        <v>353566.50200196041</v>
      </c>
      <c r="AD191" s="41">
        <f t="shared" ref="AD191" si="2610">AC194</f>
        <v>325281.1818418036</v>
      </c>
      <c r="AE191" s="41">
        <f t="shared" ref="AE191" si="2611">AD194</f>
        <v>299258.68729445932</v>
      </c>
      <c r="AF191" s="41">
        <f t="shared" ref="AF191" si="2612">AE194</f>
        <v>275317.99231090257</v>
      </c>
      <c r="AG191" s="41">
        <f t="shared" ref="AG191" si="2613">AF194</f>
        <v>253292.55292603036</v>
      </c>
      <c r="AH191" s="41">
        <f t="shared" ref="AH191" si="2614">AG194</f>
        <v>233029.14869194792</v>
      </c>
      <c r="AI191" s="41">
        <f t="shared" ref="AI191" si="2615">AH194</f>
        <v>214386.81679659209</v>
      </c>
      <c r="AJ191" s="41">
        <f t="shared" ref="AJ191" si="2616">AI194</f>
        <v>197235.87145286473</v>
      </c>
      <c r="AK191" s="41">
        <f t="shared" ref="AK191" si="2617">AJ194</f>
        <v>181457.00173663555</v>
      </c>
      <c r="AL191" s="41">
        <f t="shared" ref="AL191" si="2618">AK194</f>
        <v>166940.44159770472</v>
      </c>
      <c r="AM191" s="41">
        <f t="shared" ref="AM191" si="2619">AL194</f>
        <v>153585.20626988835</v>
      </c>
      <c r="AN191" s="41">
        <f t="shared" ref="AN191" si="2620">AM194</f>
        <v>141298.38976829729</v>
      </c>
      <c r="AO191" s="41">
        <f t="shared" ref="AO191" si="2621">AN194</f>
        <v>129994.51858683351</v>
      </c>
      <c r="AP191" s="41">
        <f t="shared" ref="AP191" si="2622">AO194</f>
        <v>119594.95709988683</v>
      </c>
      <c r="AQ191" s="41">
        <f t="shared" ref="AQ191" si="2623">AP194</f>
        <v>110027.36053189589</v>
      </c>
      <c r="AR191" s="41">
        <f t="shared" ref="AR191" si="2624">AQ194</f>
        <v>101225.17168934422</v>
      </c>
      <c r="AS191" s="41">
        <f t="shared" ref="AS191" si="2625">AR194</f>
        <v>93127.157954196678</v>
      </c>
      <c r="AT191" s="41">
        <f t="shared" ref="AT191" si="2626">AS194</f>
        <v>85676.985317860948</v>
      </c>
      <c r="AU191" s="41">
        <f t="shared" ref="AU191" si="2627">AT194</f>
        <v>78822.826492432068</v>
      </c>
      <c r="AV191" s="41">
        <f t="shared" ref="AV191" si="2628">AU194</f>
        <v>72517.000373037503</v>
      </c>
      <c r="AW191" s="41">
        <f t="shared" ref="AW191" si="2629">AV194</f>
        <v>66715.640343194507</v>
      </c>
      <c r="AX191" s="41">
        <f t="shared" ref="AX191" si="2630">AW194</f>
        <v>61378.389115738944</v>
      </c>
      <c r="AY191" s="41">
        <f t="shared" ref="AY191" si="2631">AX194</f>
        <v>56468.117986479832</v>
      </c>
      <c r="AZ191" s="41">
        <f t="shared" ref="AZ191" si="2632">AY194</f>
        <v>51950.668547561443</v>
      </c>
      <c r="BA191" s="41">
        <f t="shared" ref="BA191" si="2633">AZ194</f>
        <v>47794.61506375653</v>
      </c>
      <c r="BB191" s="41">
        <f t="shared" ref="BB191" si="2634">BA194</f>
        <v>43971.045858656005</v>
      </c>
      <c r="BC191" s="41">
        <f t="shared" ref="BC191" si="2635">BB194</f>
        <v>0</v>
      </c>
      <c r="BD191" s="41">
        <f t="shared" ref="BD191" si="2636">BC194</f>
        <v>0</v>
      </c>
      <c r="BE191" s="41">
        <f t="shared" ref="BE191" si="2637">BD194</f>
        <v>0</v>
      </c>
      <c r="BF191" s="41">
        <f t="shared" ref="BF191" si="2638">BE194</f>
        <v>0</v>
      </c>
      <c r="BG191" s="41">
        <f t="shared" ref="BG191" si="2639">BF194</f>
        <v>0</v>
      </c>
      <c r="BH191" s="41">
        <f t="shared" ref="BH191" si="2640">BG194</f>
        <v>0</v>
      </c>
      <c r="BI191" s="41">
        <f t="shared" ref="BI191" si="2641">BH194</f>
        <v>0</v>
      </c>
      <c r="BJ191" s="41">
        <f t="shared" ref="BJ191" si="2642">BI194</f>
        <v>0</v>
      </c>
      <c r="BK191" s="41">
        <f t="shared" ref="BK191" si="2643">BJ194</f>
        <v>0</v>
      </c>
      <c r="BL191" s="41">
        <f t="shared" ref="BL191" si="2644">BK194</f>
        <v>0</v>
      </c>
      <c r="BM191" s="41">
        <f t="shared" ref="BM191" si="2645">BL194</f>
        <v>0</v>
      </c>
      <c r="BN191" s="41">
        <f t="shared" ref="BN191" si="2646">BM194</f>
        <v>0</v>
      </c>
      <c r="BO191" s="41">
        <f t="shared" ref="BO191" si="2647">BN194</f>
        <v>0</v>
      </c>
      <c r="BP191" s="41">
        <f t="shared" ref="BP191" si="2648">BO194</f>
        <v>0</v>
      </c>
      <c r="BQ191" s="41">
        <f t="shared" ref="BQ191" si="2649">BP194</f>
        <v>0</v>
      </c>
      <c r="BR191" s="41">
        <f t="shared" ref="BR191" si="2650">BQ194</f>
        <v>0</v>
      </c>
      <c r="BS191" s="41">
        <f t="shared" ref="BS191" si="2651">BR194</f>
        <v>0</v>
      </c>
      <c r="BT191" s="41">
        <f t="shared" ref="BT191" si="2652">BS194</f>
        <v>0</v>
      </c>
      <c r="BU191" s="41">
        <f t="shared" ref="BU191" si="2653">BT194</f>
        <v>0</v>
      </c>
      <c r="BV191" s="41">
        <f t="shared" ref="BV191" si="2654">BU194</f>
        <v>0</v>
      </c>
      <c r="BW191" s="41">
        <f t="shared" ref="BW191" si="2655">BV194</f>
        <v>0</v>
      </c>
      <c r="BX191" s="41">
        <f t="shared" ref="BX191" si="2656">BW194</f>
        <v>0</v>
      </c>
      <c r="BY191" s="41">
        <f t="shared" ref="BY191" si="2657">BX194</f>
        <v>0</v>
      </c>
      <c r="BZ191" s="41">
        <f t="shared" ref="BZ191" si="2658">BY194</f>
        <v>0</v>
      </c>
      <c r="CA191" s="41">
        <f t="shared" ref="CA191" si="2659">BZ194</f>
        <v>0</v>
      </c>
      <c r="CB191" s="41">
        <f t="shared" ref="CB191" si="2660">CA194</f>
        <v>0</v>
      </c>
      <c r="CC191" s="41">
        <f t="shared" ref="CC191" si="2661">CB194</f>
        <v>0</v>
      </c>
      <c r="CD191" s="41">
        <f t="shared" ref="CD191" si="2662">CC194</f>
        <v>0</v>
      </c>
      <c r="CE191" s="41">
        <f t="shared" ref="CE191" si="2663">CD194</f>
        <v>0</v>
      </c>
      <c r="CF191" s="41">
        <f t="shared" ref="CF191" si="2664">CE194</f>
        <v>0</v>
      </c>
      <c r="CG191" s="41">
        <f t="shared" ref="CG191" si="2665">CF194</f>
        <v>0</v>
      </c>
      <c r="CH191" s="41">
        <f t="shared" ref="CH191" si="2666">CG194</f>
        <v>0</v>
      </c>
      <c r="CI191" s="41">
        <f t="shared" ref="CI191" si="2667">CH194</f>
        <v>0</v>
      </c>
      <c r="CJ191" s="41">
        <f t="shared" ref="CJ191" si="2668">CI194</f>
        <v>0</v>
      </c>
      <c r="CK191" s="41">
        <f t="shared" ref="CK191" si="2669">CJ194</f>
        <v>0</v>
      </c>
      <c r="CL191" s="41">
        <f t="shared" ref="CL191" si="2670">CK194</f>
        <v>0</v>
      </c>
      <c r="CM191" s="41">
        <f t="shared" ref="CM191" si="2671">CL194</f>
        <v>0</v>
      </c>
      <c r="CN191" s="41">
        <f t="shared" ref="CN191" si="2672">CM194</f>
        <v>0</v>
      </c>
      <c r="CO191" s="41">
        <f t="shared" ref="CO191" si="2673">CN194</f>
        <v>0</v>
      </c>
      <c r="CP191" s="41">
        <f t="shared" ref="CP191" si="2674">CO194</f>
        <v>0</v>
      </c>
      <c r="CQ191" s="41">
        <f t="shared" ref="CQ191" si="2675">CP194</f>
        <v>0</v>
      </c>
      <c r="CR191" s="41">
        <f t="shared" ref="CR191" si="2676">CQ194</f>
        <v>0</v>
      </c>
      <c r="CS191" s="41">
        <f t="shared" ref="CS191" si="2677">CR194</f>
        <v>0</v>
      </c>
      <c r="CT191" s="41">
        <f t="shared" ref="CT191" si="2678">CS194</f>
        <v>0</v>
      </c>
      <c r="CU191" s="41">
        <f t="shared" ref="CU191" si="2679">CT194</f>
        <v>0</v>
      </c>
      <c r="CV191" s="41">
        <f t="shared" ref="CV191" si="2680">CU194</f>
        <v>0</v>
      </c>
      <c r="CW191" s="41">
        <f t="shared" ref="CW191" si="2681">CV194</f>
        <v>0</v>
      </c>
      <c r="CX191" s="41">
        <f t="shared" ref="CX191" si="2682">CW194</f>
        <v>0</v>
      </c>
      <c r="CY191" s="41">
        <f t="shared" ref="CY191" si="2683">CX194</f>
        <v>0</v>
      </c>
      <c r="CZ191" s="41">
        <f t="shared" ref="CZ191" si="2684">CY194</f>
        <v>0</v>
      </c>
      <c r="DA191" s="41">
        <f t="shared" ref="DA191" si="2685">CZ194</f>
        <v>0</v>
      </c>
      <c r="DB191" s="41">
        <f t="shared" ref="DB191" si="2686">DA194</f>
        <v>0</v>
      </c>
      <c r="DC191" s="41">
        <f t="shared" ref="DC191" si="2687">DB194</f>
        <v>0</v>
      </c>
    </row>
    <row r="192" spans="2:107" x14ac:dyDescent="0.35">
      <c r="B192" s="40" t="s">
        <v>111</v>
      </c>
      <c r="H192" s="41">
        <f>H$154</f>
        <v>0</v>
      </c>
      <c r="I192" s="41">
        <f t="shared" ref="I192:BT192" si="2688">I$154</f>
        <v>1873762.594420698</v>
      </c>
      <c r="J192" s="41">
        <f t="shared" si="2688"/>
        <v>0</v>
      </c>
      <c r="K192" s="41">
        <f t="shared" si="2688"/>
        <v>0</v>
      </c>
      <c r="L192" s="41">
        <f t="shared" si="2688"/>
        <v>0</v>
      </c>
      <c r="M192" s="41">
        <f t="shared" si="2688"/>
        <v>0</v>
      </c>
      <c r="N192" s="41">
        <f t="shared" si="2688"/>
        <v>0</v>
      </c>
      <c r="O192" s="41">
        <f t="shared" si="2688"/>
        <v>0</v>
      </c>
      <c r="P192" s="41">
        <f t="shared" si="2688"/>
        <v>0</v>
      </c>
      <c r="Q192" s="41">
        <f t="shared" si="2688"/>
        <v>0</v>
      </c>
      <c r="R192" s="41">
        <f t="shared" si="2688"/>
        <v>0</v>
      </c>
      <c r="S192" s="41">
        <f t="shared" si="2688"/>
        <v>0</v>
      </c>
      <c r="T192" s="41">
        <f t="shared" si="2688"/>
        <v>0</v>
      </c>
      <c r="U192" s="41">
        <f t="shared" si="2688"/>
        <v>0</v>
      </c>
      <c r="V192" s="41">
        <f t="shared" si="2688"/>
        <v>0</v>
      </c>
      <c r="W192" s="41">
        <f t="shared" si="2688"/>
        <v>0</v>
      </c>
      <c r="X192" s="41">
        <f t="shared" si="2688"/>
        <v>0</v>
      </c>
      <c r="Y192" s="41">
        <f t="shared" si="2688"/>
        <v>0</v>
      </c>
      <c r="Z192" s="41">
        <f t="shared" si="2688"/>
        <v>0</v>
      </c>
      <c r="AA192" s="41">
        <f t="shared" si="2688"/>
        <v>0</v>
      </c>
      <c r="AB192" s="41">
        <f t="shared" si="2688"/>
        <v>0</v>
      </c>
      <c r="AC192" s="41">
        <f t="shared" si="2688"/>
        <v>0</v>
      </c>
      <c r="AD192" s="41">
        <f t="shared" si="2688"/>
        <v>0</v>
      </c>
      <c r="AE192" s="41">
        <f t="shared" si="2688"/>
        <v>0</v>
      </c>
      <c r="AF192" s="41">
        <f t="shared" si="2688"/>
        <v>0</v>
      </c>
      <c r="AG192" s="41">
        <f t="shared" si="2688"/>
        <v>0</v>
      </c>
      <c r="AH192" s="41">
        <f t="shared" si="2688"/>
        <v>0</v>
      </c>
      <c r="AI192" s="41">
        <f t="shared" si="2688"/>
        <v>0</v>
      </c>
      <c r="AJ192" s="41">
        <f t="shared" si="2688"/>
        <v>0</v>
      </c>
      <c r="AK192" s="41">
        <f t="shared" si="2688"/>
        <v>0</v>
      </c>
      <c r="AL192" s="41">
        <f t="shared" si="2688"/>
        <v>0</v>
      </c>
      <c r="AM192" s="41">
        <f t="shared" si="2688"/>
        <v>0</v>
      </c>
      <c r="AN192" s="41">
        <f t="shared" si="2688"/>
        <v>0</v>
      </c>
      <c r="AO192" s="41">
        <f t="shared" si="2688"/>
        <v>0</v>
      </c>
      <c r="AP192" s="41">
        <f t="shared" si="2688"/>
        <v>0</v>
      </c>
      <c r="AQ192" s="41">
        <f t="shared" si="2688"/>
        <v>0</v>
      </c>
      <c r="AR192" s="41">
        <f t="shared" si="2688"/>
        <v>0</v>
      </c>
      <c r="AS192" s="41">
        <f t="shared" si="2688"/>
        <v>0</v>
      </c>
      <c r="AT192" s="41">
        <f t="shared" si="2688"/>
        <v>0</v>
      </c>
      <c r="AU192" s="41">
        <f t="shared" si="2688"/>
        <v>0</v>
      </c>
      <c r="AV192" s="41">
        <f t="shared" si="2688"/>
        <v>0</v>
      </c>
      <c r="AW192" s="41">
        <f t="shared" si="2688"/>
        <v>0</v>
      </c>
      <c r="AX192" s="41">
        <f t="shared" si="2688"/>
        <v>0</v>
      </c>
      <c r="AY192" s="41">
        <f t="shared" si="2688"/>
        <v>0</v>
      </c>
      <c r="AZ192" s="41">
        <f t="shared" si="2688"/>
        <v>0</v>
      </c>
      <c r="BA192" s="41">
        <f t="shared" si="2688"/>
        <v>0</v>
      </c>
      <c r="BB192" s="41">
        <f t="shared" si="2688"/>
        <v>0</v>
      </c>
      <c r="BC192" s="41">
        <f t="shared" si="2688"/>
        <v>0</v>
      </c>
      <c r="BD192" s="41">
        <f t="shared" si="2688"/>
        <v>0</v>
      </c>
      <c r="BE192" s="41">
        <f t="shared" si="2688"/>
        <v>0</v>
      </c>
      <c r="BF192" s="41">
        <f t="shared" si="2688"/>
        <v>0</v>
      </c>
      <c r="BG192" s="41">
        <f t="shared" si="2688"/>
        <v>0</v>
      </c>
      <c r="BH192" s="41">
        <f t="shared" si="2688"/>
        <v>0</v>
      </c>
      <c r="BI192" s="41">
        <f t="shared" si="2688"/>
        <v>0</v>
      </c>
      <c r="BJ192" s="41">
        <f t="shared" si="2688"/>
        <v>0</v>
      </c>
      <c r="BK192" s="41">
        <f t="shared" si="2688"/>
        <v>0</v>
      </c>
      <c r="BL192" s="41">
        <f t="shared" si="2688"/>
        <v>0</v>
      </c>
      <c r="BM192" s="41">
        <f t="shared" si="2688"/>
        <v>0</v>
      </c>
      <c r="BN192" s="41">
        <f t="shared" si="2688"/>
        <v>0</v>
      </c>
      <c r="BO192" s="41">
        <f t="shared" si="2688"/>
        <v>0</v>
      </c>
      <c r="BP192" s="41">
        <f t="shared" si="2688"/>
        <v>0</v>
      </c>
      <c r="BQ192" s="41">
        <f t="shared" si="2688"/>
        <v>0</v>
      </c>
      <c r="BR192" s="41">
        <f t="shared" si="2688"/>
        <v>0</v>
      </c>
      <c r="BS192" s="41">
        <f t="shared" si="2688"/>
        <v>0</v>
      </c>
      <c r="BT192" s="41">
        <f t="shared" si="2688"/>
        <v>0</v>
      </c>
      <c r="BU192" s="41">
        <f t="shared" ref="BU192:DC192" si="2689">BU$154</f>
        <v>0</v>
      </c>
      <c r="BV192" s="41">
        <f t="shared" si="2689"/>
        <v>0</v>
      </c>
      <c r="BW192" s="41">
        <f t="shared" si="2689"/>
        <v>0</v>
      </c>
      <c r="BX192" s="41">
        <f t="shared" si="2689"/>
        <v>0</v>
      </c>
      <c r="BY192" s="41">
        <f t="shared" si="2689"/>
        <v>0</v>
      </c>
      <c r="BZ192" s="41">
        <f t="shared" si="2689"/>
        <v>0</v>
      </c>
      <c r="CA192" s="41">
        <f t="shared" si="2689"/>
        <v>0</v>
      </c>
      <c r="CB192" s="41">
        <f t="shared" si="2689"/>
        <v>0</v>
      </c>
      <c r="CC192" s="41">
        <f t="shared" si="2689"/>
        <v>0</v>
      </c>
      <c r="CD192" s="41">
        <f t="shared" si="2689"/>
        <v>0</v>
      </c>
      <c r="CE192" s="41">
        <f t="shared" si="2689"/>
        <v>0</v>
      </c>
      <c r="CF192" s="41">
        <f t="shared" si="2689"/>
        <v>0</v>
      </c>
      <c r="CG192" s="41">
        <f t="shared" si="2689"/>
        <v>0</v>
      </c>
      <c r="CH192" s="41">
        <f t="shared" si="2689"/>
        <v>0</v>
      </c>
      <c r="CI192" s="41">
        <f t="shared" si="2689"/>
        <v>0</v>
      </c>
      <c r="CJ192" s="41">
        <f t="shared" si="2689"/>
        <v>0</v>
      </c>
      <c r="CK192" s="41">
        <f t="shared" si="2689"/>
        <v>0</v>
      </c>
      <c r="CL192" s="41">
        <f t="shared" si="2689"/>
        <v>0</v>
      </c>
      <c r="CM192" s="41">
        <f t="shared" si="2689"/>
        <v>0</v>
      </c>
      <c r="CN192" s="41">
        <f t="shared" si="2689"/>
        <v>0</v>
      </c>
      <c r="CO192" s="41">
        <f t="shared" si="2689"/>
        <v>0</v>
      </c>
      <c r="CP192" s="41">
        <f t="shared" si="2689"/>
        <v>0</v>
      </c>
      <c r="CQ192" s="41">
        <f t="shared" si="2689"/>
        <v>0</v>
      </c>
      <c r="CR192" s="41">
        <f t="shared" si="2689"/>
        <v>0</v>
      </c>
      <c r="CS192" s="41">
        <f t="shared" si="2689"/>
        <v>0</v>
      </c>
      <c r="CT192" s="41">
        <f t="shared" si="2689"/>
        <v>0</v>
      </c>
      <c r="CU192" s="41">
        <f t="shared" si="2689"/>
        <v>0</v>
      </c>
      <c r="CV192" s="41">
        <f t="shared" si="2689"/>
        <v>0</v>
      </c>
      <c r="CW192" s="41">
        <f t="shared" si="2689"/>
        <v>0</v>
      </c>
      <c r="CX192" s="41">
        <f t="shared" si="2689"/>
        <v>0</v>
      </c>
      <c r="CY192" s="41">
        <f t="shared" si="2689"/>
        <v>0</v>
      </c>
      <c r="CZ192" s="41">
        <f t="shared" si="2689"/>
        <v>0</v>
      </c>
      <c r="DA192" s="41">
        <f t="shared" si="2689"/>
        <v>0</v>
      </c>
      <c r="DB192" s="41">
        <f t="shared" si="2689"/>
        <v>0</v>
      </c>
      <c r="DC192" s="41">
        <f t="shared" si="2689"/>
        <v>0</v>
      </c>
    </row>
    <row r="193" spans="2:107" x14ac:dyDescent="0.35">
      <c r="B193" s="40" t="s">
        <v>103</v>
      </c>
      <c r="H193" s="82">
        <f>-(H192)*Inflation_WACC_Taxes_Price!$C$29-IF(AND(H199=0,H196&gt;0),H191,H191*Inflation_WACC_Taxes_Price!$C$29)</f>
        <v>0</v>
      </c>
      <c r="I193" s="82">
        <f>-(I192)*Inflation_WACC_Taxes_Price!$C$29-IF(AND(I199=0,I196&gt;0),I191,I191*Inflation_WACC_Taxes_Price!$C$29)</f>
        <v>-149901.00755365586</v>
      </c>
      <c r="J193" s="82">
        <f>-(J192)*Inflation_WACC_Taxes_Price!$C$29-IF(AND(J199=0,J196&gt;0),J191,J191*Inflation_WACC_Taxes_Price!$C$29)</f>
        <v>-137908.92694936338</v>
      </c>
      <c r="K193" s="41">
        <f>-(K192/2)*Inflation_WACC_Taxes_Price!$C$29-IF(AND(K199=0,K196&gt;0),K191,K191*Inflation_WACC_Taxes_Price!$C$29)</f>
        <v>-126876.21279341429</v>
      </c>
      <c r="L193" s="41">
        <f>-(L192/2)*Inflation_WACC_Taxes_Price!$C$29-IF(AND(L199=0,L196&gt;0),L191,L191*Inflation_WACC_Taxes_Price!$C$29)</f>
        <v>-116726.11576994116</v>
      </c>
      <c r="M193" s="41">
        <f>-(M192/2)*Inflation_WACC_Taxes_Price!$C$29-IF(AND(M199=0,M196&gt;0),M191,M191*Inflation_WACC_Taxes_Price!$C$29)</f>
        <v>-107388.02650834587</v>
      </c>
      <c r="N193" s="41">
        <f>-(N192/2)*Inflation_WACC_Taxes_Price!$C$29-IF(AND(N199=0,N196&gt;0),N191,N191*Inflation_WACC_Taxes_Price!$C$29)</f>
        <v>-98796.984387678196</v>
      </c>
      <c r="O193" s="41">
        <f>-(O192/2)*Inflation_WACC_Taxes_Price!$C$29-IF(AND(O199=0,O196&gt;0),O191,O191*Inflation_WACC_Taxes_Price!$C$29)</f>
        <v>-90893.225636663949</v>
      </c>
      <c r="P193" s="41">
        <f>-(P192/2)*Inflation_WACC_Taxes_Price!$C$29-IF(AND(P199=0,P196&gt;0),P191,P191*Inflation_WACC_Taxes_Price!$C$29)</f>
        <v>-83621.76758573082</v>
      </c>
      <c r="Q193" s="41">
        <f>-(Q192/2)*Inflation_WACC_Taxes_Price!$C$29-IF(AND(Q199=0,Q196&gt;0),Q191,Q191*Inflation_WACC_Taxes_Price!$C$29)</f>
        <v>-76932.026178872358</v>
      </c>
      <c r="R193" s="41">
        <f>-(R192/2)*Inflation_WACC_Taxes_Price!$C$29-IF(AND(R199=0,R196&gt;0),R191,R191*Inflation_WACC_Taxes_Price!$C$29)</f>
        <v>-70777.464084562584</v>
      </c>
      <c r="S193" s="41">
        <f>-(S192/2)*Inflation_WACC_Taxes_Price!$C$29-IF(AND(S199=0,S196&gt;0),S191,S191*Inflation_WACC_Taxes_Price!$C$29)</f>
        <v>-65115.266957797568</v>
      </c>
      <c r="T193" s="41">
        <f>-(T192/2)*Inflation_WACC_Taxes_Price!$C$29-IF(AND(T199=0,T196&gt;0),T191,T191*Inflation_WACC_Taxes_Price!$C$29)</f>
        <v>-59906.045601173762</v>
      </c>
      <c r="U193" s="41">
        <f>-(U192/2)*Inflation_WACC_Taxes_Price!$C$29-IF(AND(U199=0,U196&gt;0),U191,U191*Inflation_WACC_Taxes_Price!$C$29)</f>
        <v>-55113.561953079858</v>
      </c>
      <c r="V193" s="41">
        <f>-(V192/2)*Inflation_WACC_Taxes_Price!$C$29-IF(AND(V199=0,V196&gt;0),V191,V191*Inflation_WACC_Taxes_Price!$C$29)</f>
        <v>-50704.476996833466</v>
      </c>
      <c r="W193" s="41">
        <f>-(W192/2)*Inflation_WACC_Taxes_Price!$C$29-IF(AND(W199=0,W196&gt;0),W191,W191*Inflation_WACC_Taxes_Price!$C$29)</f>
        <v>-46648.118837086789</v>
      </c>
      <c r="X193" s="41">
        <f>-(X192/2)*Inflation_WACC_Taxes_Price!$C$29-IF(AND(X199=0,X196&gt;0),X191,X191*Inflation_WACC_Taxes_Price!$C$29)</f>
        <v>-42916.269330119845</v>
      </c>
      <c r="Y193" s="41">
        <f>-(Y192/2)*Inflation_WACC_Taxes_Price!$C$29-IF(AND(Y199=0,Y196&gt;0),Y191,Y191*Inflation_WACC_Taxes_Price!$C$29)</f>
        <v>-39482.967783710257</v>
      </c>
      <c r="Z193" s="41">
        <f>-(Z192/2)*Inflation_WACC_Taxes_Price!$C$29-IF(AND(Z199=0,Z196&gt;0),Z191,Z191*Inflation_WACC_Taxes_Price!$C$29)</f>
        <v>-36324.330361013439</v>
      </c>
      <c r="AA193" s="41">
        <f>-(AA192/2)*Inflation_WACC_Taxes_Price!$C$29-IF(AND(AA199=0,AA196&gt;0),AA191,AA191*Inflation_WACC_Taxes_Price!$C$29)</f>
        <v>-33418.383932132361</v>
      </c>
      <c r="AB193" s="41">
        <f>-(AB192/2)*Inflation_WACC_Taxes_Price!$C$29-IF(AND(AB199=0,AB196&gt;0),AB191,AB191*Inflation_WACC_Taxes_Price!$C$29)</f>
        <v>-30744.913217561778</v>
      </c>
      <c r="AC193" s="41">
        <f>-(AC192/2)*Inflation_WACC_Taxes_Price!$C$29-IF(AND(AC199=0,AC196&gt;0),AC191,AC191*Inflation_WACC_Taxes_Price!$C$29)</f>
        <v>-28285.320160156833</v>
      </c>
      <c r="AD193" s="41">
        <f>-(AD192/2)*Inflation_WACC_Taxes_Price!$C$29-IF(AND(AD199=0,AD196&gt;0),AD191,AD191*Inflation_WACC_Taxes_Price!$C$29)</f>
        <v>-26022.494547344289</v>
      </c>
      <c r="AE193" s="41">
        <f>-(AE192/2)*Inflation_WACC_Taxes_Price!$C$29-IF(AND(AE199=0,AE196&gt;0),AE191,AE191*Inflation_WACC_Taxes_Price!$C$29)</f>
        <v>-23940.694983556747</v>
      </c>
      <c r="AF193" s="41">
        <f>-(AF192/2)*Inflation_WACC_Taxes_Price!$C$29-IF(AND(AF199=0,AF196&gt;0),AF191,AF191*Inflation_WACC_Taxes_Price!$C$29)</f>
        <v>-22025.439384872207</v>
      </c>
      <c r="AG193" s="41">
        <f>-(AG192/2)*Inflation_WACC_Taxes_Price!$C$29-IF(AND(AG199=0,AG196&gt;0),AG191,AG191*Inflation_WACC_Taxes_Price!$C$29)</f>
        <v>-20263.404234082431</v>
      </c>
      <c r="AH193" s="41">
        <f>-(AH192/2)*Inflation_WACC_Taxes_Price!$C$29-IF(AND(AH199=0,AH196&gt;0),AH191,AH191*Inflation_WACC_Taxes_Price!$C$29)</f>
        <v>-18642.331895355834</v>
      </c>
      <c r="AI193" s="41">
        <f>-(AI192/2)*Inflation_WACC_Taxes_Price!$C$29-IF(AND(AI199=0,AI196&gt;0),AI191,AI191*Inflation_WACC_Taxes_Price!$C$29)</f>
        <v>-17150.945343727366</v>
      </c>
      <c r="AJ193" s="41">
        <f>-(AJ192/2)*Inflation_WACC_Taxes_Price!$C$29-IF(AND(AJ199=0,AJ196&gt;0),AJ191,AJ191*Inflation_WACC_Taxes_Price!$C$29)</f>
        <v>-15778.869716229179</v>
      </c>
      <c r="AK193" s="41">
        <f>-(AK192/2)*Inflation_WACC_Taxes_Price!$C$29-IF(AND(AK199=0,AK196&gt;0),AK191,AK191*Inflation_WACC_Taxes_Price!$C$29)</f>
        <v>-14516.560138930843</v>
      </c>
      <c r="AL193" s="41">
        <f>-(AL192/2)*Inflation_WACC_Taxes_Price!$C$29-IF(AND(AL199=0,AL196&gt;0),AL191,AL191*Inflation_WACC_Taxes_Price!$C$29)</f>
        <v>-13355.235327816377</v>
      </c>
      <c r="AM193" s="41">
        <f>-(AM192/2)*Inflation_WACC_Taxes_Price!$C$29-IF(AND(AM199=0,AM196&gt;0),AM191,AM191*Inflation_WACC_Taxes_Price!$C$29)</f>
        <v>-12286.816501591069</v>
      </c>
      <c r="AN193" s="41">
        <f>-(AN192/2)*Inflation_WACC_Taxes_Price!$C$29-IF(AND(AN199=0,AN196&gt;0),AN191,AN191*Inflation_WACC_Taxes_Price!$C$29)</f>
        <v>-11303.871181463783</v>
      </c>
      <c r="AO193" s="41">
        <f>-(AO192/2)*Inflation_WACC_Taxes_Price!$C$29-IF(AND(AO199=0,AO196&gt;0),AO191,AO191*Inflation_WACC_Taxes_Price!$C$29)</f>
        <v>-10399.561486946681</v>
      </c>
      <c r="AP193" s="41">
        <f>-(AP192/2)*Inflation_WACC_Taxes_Price!$C$29-IF(AND(AP199=0,AP196&gt;0),AP191,AP191*Inflation_WACC_Taxes_Price!$C$29)</f>
        <v>-9567.5965679909459</v>
      </c>
      <c r="AQ193" s="41">
        <f>-(AQ192/2)*Inflation_WACC_Taxes_Price!$C$29-IF(AND(AQ199=0,AQ196&gt;0),AQ191,AQ191*Inflation_WACC_Taxes_Price!$C$29)</f>
        <v>-8802.1888425516718</v>
      </c>
      <c r="AR193" s="41">
        <f>-(AR192/2)*Inflation_WACC_Taxes_Price!$C$29-IF(AND(AR199=0,AR196&gt;0),AR191,AR191*Inflation_WACC_Taxes_Price!$C$29)</f>
        <v>-8098.0137351475378</v>
      </c>
      <c r="AS193" s="41">
        <f>-(AS192/2)*Inflation_WACC_Taxes_Price!$C$29-IF(AND(AS199=0,AS196&gt;0),AS191,AS191*Inflation_WACC_Taxes_Price!$C$29)</f>
        <v>-7450.1726363357348</v>
      </c>
      <c r="AT193" s="41">
        <f>-(AT192/2)*Inflation_WACC_Taxes_Price!$C$29-IF(AND(AT199=0,AT196&gt;0),AT191,AT191*Inflation_WACC_Taxes_Price!$C$29)</f>
        <v>-6854.1588254288763</v>
      </c>
      <c r="AU193" s="41">
        <f>-(AU192/2)*Inflation_WACC_Taxes_Price!$C$29-IF(AND(AU199=0,AU196&gt;0),AU191,AU191*Inflation_WACC_Taxes_Price!$C$29)</f>
        <v>-6305.8261193945655</v>
      </c>
      <c r="AV193" s="41">
        <f>-(AV192/2)*Inflation_WACC_Taxes_Price!$C$29-IF(AND(AV199=0,AV196&gt;0),AV191,AV191*Inflation_WACC_Taxes_Price!$C$29)</f>
        <v>-5801.3600298430001</v>
      </c>
      <c r="AW193" s="41">
        <f>-(AW192/2)*Inflation_WACC_Taxes_Price!$C$29-IF(AND(AW199=0,AW196&gt;0),AW191,AW191*Inflation_WACC_Taxes_Price!$C$29)</f>
        <v>-5337.2512274555611</v>
      </c>
      <c r="AX193" s="41">
        <f>-(AX192/2)*Inflation_WACC_Taxes_Price!$C$29-IF(AND(AX199=0,AX196&gt;0),AX191,AX191*Inflation_WACC_Taxes_Price!$C$29)</f>
        <v>-4910.2711292591157</v>
      </c>
      <c r="AY193" s="41">
        <f>-(AY192/2)*Inflation_WACC_Taxes_Price!$C$29-IF(AND(AY199=0,AY196&gt;0),AY191,AY191*Inflation_WACC_Taxes_Price!$C$29)</f>
        <v>-4517.4494389183865</v>
      </c>
      <c r="AZ193" s="41">
        <f>-(AZ192/2)*Inflation_WACC_Taxes_Price!$C$29-IF(AND(AZ199=0,AZ196&gt;0),AZ191,AZ191*Inflation_WACC_Taxes_Price!$C$29)</f>
        <v>-4156.0534838049152</v>
      </c>
      <c r="BA193" s="41">
        <f>-(BA192/2)*Inflation_WACC_Taxes_Price!$C$29-IF(AND(BA199=0,BA196&gt;0),BA191,BA191*Inflation_WACC_Taxes_Price!$C$29)</f>
        <v>-3823.5692051005226</v>
      </c>
      <c r="BB193" s="41">
        <f>-(BB192/2)*Inflation_WACC_Taxes_Price!$C$29-IF(AND(BB199=0,BB196&gt;0),BB191,BB191*Inflation_WACC_Taxes_Price!$C$29)</f>
        <v>-43971.045858656005</v>
      </c>
      <c r="BC193" s="41">
        <f>-(BC192/2)*Inflation_WACC_Taxes_Price!$C$29-IF(AND(BC199=0,BC196&gt;0),BC191,BC191*Inflation_WACC_Taxes_Price!$C$29)</f>
        <v>0</v>
      </c>
      <c r="BD193" s="41">
        <f>-(BD192/2)*Inflation_WACC_Taxes_Price!$C$29-IF(AND(BD199=0,BD196&gt;0),BD191,BD191*Inflation_WACC_Taxes_Price!$C$29)</f>
        <v>0</v>
      </c>
      <c r="BE193" s="41">
        <f>-(BE192/2)*Inflation_WACC_Taxes_Price!$C$29-IF(AND(BE199=0,BE196&gt;0),BE191,BE191*Inflation_WACC_Taxes_Price!$C$29)</f>
        <v>0</v>
      </c>
      <c r="BF193" s="41">
        <f>-(BF192/2)*Inflation_WACC_Taxes_Price!$C$29-IF(AND(BF199=0,BF196&gt;0),BF191,BF191*Inflation_WACC_Taxes_Price!$C$29)</f>
        <v>0</v>
      </c>
      <c r="BG193" s="41">
        <f>-(BG192/2)*Inflation_WACC_Taxes_Price!$C$29-IF(AND(BG199=0,BG196&gt;0),BG191,BG191*Inflation_WACC_Taxes_Price!$C$29)</f>
        <v>0</v>
      </c>
      <c r="BH193" s="41">
        <f>-(BH192/2)*Inflation_WACC_Taxes_Price!$C$29-IF(AND(BH199=0,BH196&gt;0),BH191,BH191*Inflation_WACC_Taxes_Price!$C$29)</f>
        <v>0</v>
      </c>
      <c r="BI193" s="41">
        <f>-(BI192/2)*Inflation_WACC_Taxes_Price!$C$29-IF(AND(BI199=0,BI196&gt;0),BI191,BI191*Inflation_WACC_Taxes_Price!$C$29)</f>
        <v>0</v>
      </c>
      <c r="BJ193" s="41">
        <f>-(BJ192/2)*Inflation_WACC_Taxes_Price!$C$29-IF(AND(BJ199=0,BJ196&gt;0),BJ191,BJ191*Inflation_WACC_Taxes_Price!$C$29)</f>
        <v>0</v>
      </c>
      <c r="BK193" s="41">
        <f>-(BK192/2)*Inflation_WACC_Taxes_Price!$C$29-IF(AND(BK199=0,BK196&gt;0),BK191,BK191*Inflation_WACC_Taxes_Price!$C$29)</f>
        <v>0</v>
      </c>
      <c r="BL193" s="41">
        <f>-(BL192/2)*Inflation_WACC_Taxes_Price!$C$29-IF(AND(BL199=0,BL196&gt;0),BL191,BL191*Inflation_WACC_Taxes_Price!$C$29)</f>
        <v>0</v>
      </c>
      <c r="BM193" s="41">
        <f>-(BM192/2)*Inflation_WACC_Taxes_Price!$C$29-IF(AND(BM199=0,BM196&gt;0),BM191,BM191*Inflation_WACC_Taxes_Price!$C$29)</f>
        <v>0</v>
      </c>
      <c r="BN193" s="41">
        <f>-(BN192/2)*Inflation_WACC_Taxes_Price!$C$29-IF(AND(BN199=0,BN196&gt;0),BN191,BN191*Inflation_WACC_Taxes_Price!$C$29)</f>
        <v>0</v>
      </c>
      <c r="BO193" s="41">
        <f>-(BO192/2)*Inflation_WACC_Taxes_Price!$C$29-IF(AND(BO199=0,BO196&gt;0),BO191,BO191*Inflation_WACC_Taxes_Price!$C$29)</f>
        <v>0</v>
      </c>
      <c r="BP193" s="41">
        <f>-(BP192/2)*Inflation_WACC_Taxes_Price!$C$29-IF(AND(BP199=0,BP196&gt;0),BP191,BP191*Inflation_WACC_Taxes_Price!$C$29)</f>
        <v>0</v>
      </c>
      <c r="BQ193" s="41">
        <f>-(BQ192/2)*Inflation_WACC_Taxes_Price!$C$29-IF(AND(BQ199=0,BQ196&gt;0),BQ191,BQ191*Inflation_WACC_Taxes_Price!$C$29)</f>
        <v>0</v>
      </c>
      <c r="BR193" s="41">
        <f>-(BR192/2)*Inflation_WACC_Taxes_Price!$C$29-IF(AND(BR199=0,BR196&gt;0),BR191,BR191*Inflation_WACC_Taxes_Price!$C$29)</f>
        <v>0</v>
      </c>
      <c r="BS193" s="41">
        <f>-(BS192/2)*Inflation_WACC_Taxes_Price!$C$29-IF(AND(BS199=0,BS196&gt;0),BS191,BS191*Inflation_WACC_Taxes_Price!$C$29)</f>
        <v>0</v>
      </c>
      <c r="BT193" s="41">
        <f>-(BT192/2)*Inflation_WACC_Taxes_Price!$C$29-IF(AND(BT199=0,BT196&gt;0),BT191,BT191*Inflation_WACC_Taxes_Price!$C$29)</f>
        <v>0</v>
      </c>
      <c r="BU193" s="41">
        <f>-(BU192/2)*Inflation_WACC_Taxes_Price!$C$29-IF(AND(BU199=0,BU196&gt;0),BU191,BU191*Inflation_WACC_Taxes_Price!$C$29)</f>
        <v>0</v>
      </c>
      <c r="BV193" s="41">
        <f>-(BV192/2)*Inflation_WACC_Taxes_Price!$C$29-IF(AND(BV199=0,BV196&gt;0),BV191,BV191*Inflation_WACC_Taxes_Price!$C$29)</f>
        <v>0</v>
      </c>
      <c r="BW193" s="41">
        <f>-(BW192/2)*Inflation_WACC_Taxes_Price!$C$29-IF(AND(BW199=0,BW196&gt;0),BW191,BW191*Inflation_WACC_Taxes_Price!$C$29)</f>
        <v>0</v>
      </c>
      <c r="BX193" s="41">
        <f>-(BX192/2)*Inflation_WACC_Taxes_Price!$C$29-IF(AND(BX199=0,BX196&gt;0),BX191,BX191*Inflation_WACC_Taxes_Price!$C$29)</f>
        <v>0</v>
      </c>
      <c r="BY193" s="41">
        <f>-(BY192/2)*Inflation_WACC_Taxes_Price!$C$29-IF(AND(BY199=0,BY196&gt;0),BY191,BY191*Inflation_WACC_Taxes_Price!$C$29)</f>
        <v>0</v>
      </c>
      <c r="BZ193" s="41">
        <f>-(BZ192/2)*Inflation_WACC_Taxes_Price!$C$29-IF(AND(BZ199=0,BZ196&gt;0),BZ191,BZ191*Inflation_WACC_Taxes_Price!$C$29)</f>
        <v>0</v>
      </c>
      <c r="CA193" s="41">
        <f>-(CA192/2)*Inflation_WACC_Taxes_Price!$C$29-IF(AND(CA199=0,CA196&gt;0),CA191,CA191*Inflation_WACC_Taxes_Price!$C$29)</f>
        <v>0</v>
      </c>
      <c r="CB193" s="41">
        <f>-(CB192/2)*Inflation_WACC_Taxes_Price!$C$29-IF(AND(CB199=0,CB196&gt;0),CB191,CB191*Inflation_WACC_Taxes_Price!$C$29)</f>
        <v>0</v>
      </c>
      <c r="CC193" s="41">
        <f>-(CC192/2)*Inflation_WACC_Taxes_Price!$C$29-IF(AND(CC199=0,CC196&gt;0),CC191,CC191*Inflation_WACC_Taxes_Price!$C$29)</f>
        <v>0</v>
      </c>
      <c r="CD193" s="41">
        <f>-(CD192/2)*Inflation_WACC_Taxes_Price!$C$29-IF(AND(CD199=0,CD196&gt;0),CD191,CD191*Inflation_WACC_Taxes_Price!$C$29)</f>
        <v>0</v>
      </c>
      <c r="CE193" s="41">
        <f>-(CE192/2)*Inflation_WACC_Taxes_Price!$C$29-IF(AND(CE199=0,CE196&gt;0),CE191,CE191*Inflation_WACC_Taxes_Price!$C$29)</f>
        <v>0</v>
      </c>
      <c r="CF193" s="41">
        <f>-(CF192/2)*Inflation_WACC_Taxes_Price!$C$29-IF(AND(CF199=0,CF196&gt;0),CF191,CF191*Inflation_WACC_Taxes_Price!$C$29)</f>
        <v>0</v>
      </c>
      <c r="CG193" s="41">
        <f>-(CG192/2)*Inflation_WACC_Taxes_Price!$C$29-IF(AND(CG199=0,CG196&gt;0),CG191,CG191*Inflation_WACC_Taxes_Price!$C$29)</f>
        <v>0</v>
      </c>
      <c r="CH193" s="41">
        <f>-(CH192/2)*Inflation_WACC_Taxes_Price!$C$29-IF(AND(CH199=0,CH196&gt;0),CH191,CH191*Inflation_WACC_Taxes_Price!$C$29)</f>
        <v>0</v>
      </c>
      <c r="CI193" s="41">
        <f>-(CI192/2)*Inflation_WACC_Taxes_Price!$C$29-IF(AND(CI199=0,CI196&gt;0),CI191,CI191*Inflation_WACC_Taxes_Price!$C$29)</f>
        <v>0</v>
      </c>
      <c r="CJ193" s="41">
        <f>-(CJ192/2)*Inflation_WACC_Taxes_Price!$C$29-IF(AND(CJ199=0,CJ196&gt;0),CJ191,CJ191*Inflation_WACC_Taxes_Price!$C$29)</f>
        <v>0</v>
      </c>
      <c r="CK193" s="41">
        <f>-(CK192/2)*Inflation_WACC_Taxes_Price!$C$29-IF(AND(CK199=0,CK196&gt;0),CK191,CK191*Inflation_WACC_Taxes_Price!$C$29)</f>
        <v>0</v>
      </c>
      <c r="CL193" s="41">
        <f>-(CL192/2)*Inflation_WACC_Taxes_Price!$C$29-IF(AND(CL199=0,CL196&gt;0),CL191,CL191*Inflation_WACC_Taxes_Price!$C$29)</f>
        <v>0</v>
      </c>
      <c r="CM193" s="41">
        <f>-(CM192/2)*Inflation_WACC_Taxes_Price!$C$29-IF(AND(CM199=0,CM196&gt;0),CM191,CM191*Inflation_WACC_Taxes_Price!$C$29)</f>
        <v>0</v>
      </c>
      <c r="CN193" s="41">
        <f>-(CN192/2)*Inflation_WACC_Taxes_Price!$C$29-IF(AND(CN199=0,CN196&gt;0),CN191,CN191*Inflation_WACC_Taxes_Price!$C$29)</f>
        <v>0</v>
      </c>
      <c r="CO193" s="41">
        <f>-(CO192/2)*Inflation_WACC_Taxes_Price!$C$29-IF(AND(CO199=0,CO196&gt;0),CO191,CO191*Inflation_WACC_Taxes_Price!$C$29)</f>
        <v>0</v>
      </c>
      <c r="CP193" s="41">
        <f>-(CP192/2)*Inflation_WACC_Taxes_Price!$C$29-IF(AND(CP199=0,CP196&gt;0),CP191,CP191*Inflation_WACC_Taxes_Price!$C$29)</f>
        <v>0</v>
      </c>
      <c r="CQ193" s="41">
        <f>-(CQ192/2)*Inflation_WACC_Taxes_Price!$C$29-IF(AND(CQ199=0,CQ196&gt;0),CQ191,CQ191*Inflation_WACC_Taxes_Price!$C$29)</f>
        <v>0</v>
      </c>
      <c r="CR193" s="41">
        <f>-(CR192/2)*Inflation_WACC_Taxes_Price!$C$29-IF(AND(CR199=0,CR196&gt;0),CR191,CR191*Inflation_WACC_Taxes_Price!$C$29)</f>
        <v>0</v>
      </c>
      <c r="CS193" s="41">
        <f>-(CS192/2)*Inflation_WACC_Taxes_Price!$C$29-IF(AND(CS199=0,CS196&gt;0),CS191,CS191*Inflation_WACC_Taxes_Price!$C$29)</f>
        <v>0</v>
      </c>
      <c r="CT193" s="41">
        <f>-(CT192/2)*Inflation_WACC_Taxes_Price!$C$29-IF(AND(CT199=0,CT196&gt;0),CT191,CT191*Inflation_WACC_Taxes_Price!$C$29)</f>
        <v>0</v>
      </c>
      <c r="CU193" s="41">
        <f>-(CU192/2)*Inflation_WACC_Taxes_Price!$C$29-IF(AND(CU199=0,CU196&gt;0),CU191,CU191*Inflation_WACC_Taxes_Price!$C$29)</f>
        <v>0</v>
      </c>
      <c r="CV193" s="41">
        <f>-(CV192/2)*Inflation_WACC_Taxes_Price!$C$29-IF(AND(CV199=0,CV196&gt;0),CV191,CV191*Inflation_WACC_Taxes_Price!$C$29)</f>
        <v>0</v>
      </c>
      <c r="CW193" s="41">
        <f>-(CW192/2)*Inflation_WACC_Taxes_Price!$C$29-IF(AND(CW199=0,CW196&gt;0),CW191,CW191*Inflation_WACC_Taxes_Price!$C$29)</f>
        <v>0</v>
      </c>
      <c r="CX193" s="41">
        <f>-(CX192/2)*Inflation_WACC_Taxes_Price!$C$29-IF(AND(CX199=0,CX196&gt;0),CX191,CX191*Inflation_WACC_Taxes_Price!$C$29)</f>
        <v>0</v>
      </c>
      <c r="CY193" s="41">
        <f>-(CY192/2)*Inflation_WACC_Taxes_Price!$C$29-IF(AND(CY199=0,CY196&gt;0),CY191,CY191*Inflation_WACC_Taxes_Price!$C$29)</f>
        <v>0</v>
      </c>
      <c r="CZ193" s="41">
        <f>-(CZ192/2)*Inflation_WACC_Taxes_Price!$C$29-IF(AND(CZ199=0,CZ196&gt;0),CZ191,CZ191*Inflation_WACC_Taxes_Price!$C$29)</f>
        <v>0</v>
      </c>
      <c r="DA193" s="41">
        <f>-(DA192/2)*Inflation_WACC_Taxes_Price!$C$29-IF(AND(DA199=0,DA196&gt;0),DA191,DA191*Inflation_WACC_Taxes_Price!$C$29)</f>
        <v>0</v>
      </c>
      <c r="DB193" s="41">
        <f>-(DB192/2)*Inflation_WACC_Taxes_Price!$C$29-IF(AND(DB199=0,DB196&gt;0),DB191,DB191*Inflation_WACC_Taxes_Price!$C$29)</f>
        <v>0</v>
      </c>
      <c r="DC193" s="41">
        <f>-(DC192/2)*Inflation_WACC_Taxes_Price!$C$29-IF(AND(DC199=0,DC196&gt;0),DC191,DC191*Inflation_WACC_Taxes_Price!$C$29)</f>
        <v>0</v>
      </c>
    </row>
    <row r="194" spans="2:107" x14ac:dyDescent="0.35">
      <c r="B194" s="40" t="s">
        <v>104</v>
      </c>
      <c r="H194" s="41">
        <f>H191+H192+H193</f>
        <v>0</v>
      </c>
      <c r="I194" s="41">
        <f>I191+I192+I193</f>
        <v>1723861.5868670421</v>
      </c>
      <c r="J194" s="41">
        <f t="shared" ref="J194:BU194" si="2690">J191+J192+J193</f>
        <v>1585952.6599176787</v>
      </c>
      <c r="K194" s="41">
        <f t="shared" si="2690"/>
        <v>1459076.4471242644</v>
      </c>
      <c r="L194" s="41">
        <f t="shared" si="2690"/>
        <v>1342350.3313543233</v>
      </c>
      <c r="M194" s="41">
        <f t="shared" si="2690"/>
        <v>1234962.3048459773</v>
      </c>
      <c r="N194" s="41">
        <f t="shared" si="2690"/>
        <v>1136165.3204582992</v>
      </c>
      <c r="O194" s="41">
        <f t="shared" si="2690"/>
        <v>1045272.0948216353</v>
      </c>
      <c r="P194" s="41">
        <f t="shared" si="2690"/>
        <v>961650.32723590452</v>
      </c>
      <c r="Q194" s="41">
        <f t="shared" si="2690"/>
        <v>884718.30105703219</v>
      </c>
      <c r="R194" s="41">
        <f t="shared" si="2690"/>
        <v>813940.83697246958</v>
      </c>
      <c r="S194" s="41">
        <f t="shared" si="2690"/>
        <v>748825.570014672</v>
      </c>
      <c r="T194" s="41">
        <f t="shared" si="2690"/>
        <v>688919.52441349823</v>
      </c>
      <c r="U194" s="41">
        <f t="shared" si="2690"/>
        <v>633805.96246041835</v>
      </c>
      <c r="V194" s="41">
        <f t="shared" si="2690"/>
        <v>583101.48546358489</v>
      </c>
      <c r="W194" s="41">
        <f t="shared" si="2690"/>
        <v>536453.36662649806</v>
      </c>
      <c r="X194" s="41">
        <f t="shared" si="2690"/>
        <v>493537.09729637823</v>
      </c>
      <c r="Y194" s="41">
        <f t="shared" si="2690"/>
        <v>454054.12951266795</v>
      </c>
      <c r="Z194" s="41">
        <f t="shared" si="2690"/>
        <v>417729.79915165453</v>
      </c>
      <c r="AA194" s="41">
        <f t="shared" si="2690"/>
        <v>384311.4152195222</v>
      </c>
      <c r="AB194" s="41">
        <f t="shared" si="2690"/>
        <v>353566.50200196041</v>
      </c>
      <c r="AC194" s="41">
        <f t="shared" si="2690"/>
        <v>325281.1818418036</v>
      </c>
      <c r="AD194" s="41">
        <f t="shared" si="2690"/>
        <v>299258.68729445932</v>
      </c>
      <c r="AE194" s="41">
        <f t="shared" si="2690"/>
        <v>275317.99231090257</v>
      </c>
      <c r="AF194" s="41">
        <f t="shared" si="2690"/>
        <v>253292.55292603036</v>
      </c>
      <c r="AG194" s="41">
        <f t="shared" si="2690"/>
        <v>233029.14869194792</v>
      </c>
      <c r="AH194" s="41">
        <f t="shared" si="2690"/>
        <v>214386.81679659209</v>
      </c>
      <c r="AI194" s="41">
        <f t="shared" si="2690"/>
        <v>197235.87145286473</v>
      </c>
      <c r="AJ194" s="41">
        <f t="shared" si="2690"/>
        <v>181457.00173663555</v>
      </c>
      <c r="AK194" s="41">
        <f t="shared" si="2690"/>
        <v>166940.44159770472</v>
      </c>
      <c r="AL194" s="41">
        <f t="shared" si="2690"/>
        <v>153585.20626988835</v>
      </c>
      <c r="AM194" s="41">
        <f t="shared" si="2690"/>
        <v>141298.38976829729</v>
      </c>
      <c r="AN194" s="41">
        <f t="shared" si="2690"/>
        <v>129994.51858683351</v>
      </c>
      <c r="AO194" s="41">
        <f t="shared" si="2690"/>
        <v>119594.95709988683</v>
      </c>
      <c r="AP194" s="41">
        <f t="shared" si="2690"/>
        <v>110027.36053189589</v>
      </c>
      <c r="AQ194" s="41">
        <f t="shared" si="2690"/>
        <v>101225.17168934422</v>
      </c>
      <c r="AR194" s="41">
        <f t="shared" si="2690"/>
        <v>93127.157954196678</v>
      </c>
      <c r="AS194" s="41">
        <f t="shared" si="2690"/>
        <v>85676.985317860948</v>
      </c>
      <c r="AT194" s="41">
        <f t="shared" si="2690"/>
        <v>78822.826492432068</v>
      </c>
      <c r="AU194" s="41">
        <f t="shared" si="2690"/>
        <v>72517.000373037503</v>
      </c>
      <c r="AV194" s="41">
        <f t="shared" si="2690"/>
        <v>66715.640343194507</v>
      </c>
      <c r="AW194" s="41">
        <f t="shared" si="2690"/>
        <v>61378.389115738944</v>
      </c>
      <c r="AX194" s="41">
        <f t="shared" si="2690"/>
        <v>56468.117986479832</v>
      </c>
      <c r="AY194" s="41">
        <f t="shared" si="2690"/>
        <v>51950.668547561443</v>
      </c>
      <c r="AZ194" s="41">
        <f t="shared" si="2690"/>
        <v>47794.61506375653</v>
      </c>
      <c r="BA194" s="41">
        <f t="shared" si="2690"/>
        <v>43971.045858656005</v>
      </c>
      <c r="BB194" s="41">
        <f t="shared" si="2690"/>
        <v>0</v>
      </c>
      <c r="BC194" s="41">
        <f t="shared" si="2690"/>
        <v>0</v>
      </c>
      <c r="BD194" s="41">
        <f t="shared" si="2690"/>
        <v>0</v>
      </c>
      <c r="BE194" s="41">
        <f t="shared" si="2690"/>
        <v>0</v>
      </c>
      <c r="BF194" s="41">
        <f t="shared" si="2690"/>
        <v>0</v>
      </c>
      <c r="BG194" s="41">
        <f t="shared" si="2690"/>
        <v>0</v>
      </c>
      <c r="BH194" s="41">
        <f t="shared" si="2690"/>
        <v>0</v>
      </c>
      <c r="BI194" s="41">
        <f t="shared" si="2690"/>
        <v>0</v>
      </c>
      <c r="BJ194" s="41">
        <f t="shared" si="2690"/>
        <v>0</v>
      </c>
      <c r="BK194" s="41">
        <f t="shared" si="2690"/>
        <v>0</v>
      </c>
      <c r="BL194" s="41">
        <f t="shared" si="2690"/>
        <v>0</v>
      </c>
      <c r="BM194" s="41">
        <f t="shared" si="2690"/>
        <v>0</v>
      </c>
      <c r="BN194" s="41">
        <f t="shared" si="2690"/>
        <v>0</v>
      </c>
      <c r="BO194" s="41">
        <f t="shared" si="2690"/>
        <v>0</v>
      </c>
      <c r="BP194" s="41">
        <f t="shared" si="2690"/>
        <v>0</v>
      </c>
      <c r="BQ194" s="41">
        <f t="shared" si="2690"/>
        <v>0</v>
      </c>
      <c r="BR194" s="41">
        <f t="shared" si="2690"/>
        <v>0</v>
      </c>
      <c r="BS194" s="41">
        <f t="shared" si="2690"/>
        <v>0</v>
      </c>
      <c r="BT194" s="41">
        <f t="shared" si="2690"/>
        <v>0</v>
      </c>
      <c r="BU194" s="41">
        <f t="shared" si="2690"/>
        <v>0</v>
      </c>
      <c r="BV194" s="41">
        <f t="shared" ref="BV194:DC194" si="2691">BV191+BV192+BV193</f>
        <v>0</v>
      </c>
      <c r="BW194" s="41">
        <f t="shared" si="2691"/>
        <v>0</v>
      </c>
      <c r="BX194" s="41">
        <f t="shared" si="2691"/>
        <v>0</v>
      </c>
      <c r="BY194" s="41">
        <f t="shared" si="2691"/>
        <v>0</v>
      </c>
      <c r="BZ194" s="41">
        <f t="shared" si="2691"/>
        <v>0</v>
      </c>
      <c r="CA194" s="41">
        <f t="shared" si="2691"/>
        <v>0</v>
      </c>
      <c r="CB194" s="41">
        <f t="shared" si="2691"/>
        <v>0</v>
      </c>
      <c r="CC194" s="41">
        <f t="shared" si="2691"/>
        <v>0</v>
      </c>
      <c r="CD194" s="41">
        <f t="shared" si="2691"/>
        <v>0</v>
      </c>
      <c r="CE194" s="41">
        <f t="shared" si="2691"/>
        <v>0</v>
      </c>
      <c r="CF194" s="41">
        <f t="shared" si="2691"/>
        <v>0</v>
      </c>
      <c r="CG194" s="41">
        <f t="shared" si="2691"/>
        <v>0</v>
      </c>
      <c r="CH194" s="41">
        <f t="shared" si="2691"/>
        <v>0</v>
      </c>
      <c r="CI194" s="41">
        <f t="shared" si="2691"/>
        <v>0</v>
      </c>
      <c r="CJ194" s="41">
        <f t="shared" si="2691"/>
        <v>0</v>
      </c>
      <c r="CK194" s="41">
        <f t="shared" si="2691"/>
        <v>0</v>
      </c>
      <c r="CL194" s="41">
        <f t="shared" si="2691"/>
        <v>0</v>
      </c>
      <c r="CM194" s="41">
        <f t="shared" si="2691"/>
        <v>0</v>
      </c>
      <c r="CN194" s="41">
        <f t="shared" si="2691"/>
        <v>0</v>
      </c>
      <c r="CO194" s="41">
        <f t="shared" si="2691"/>
        <v>0</v>
      </c>
      <c r="CP194" s="41">
        <f t="shared" si="2691"/>
        <v>0</v>
      </c>
      <c r="CQ194" s="41">
        <f t="shared" si="2691"/>
        <v>0</v>
      </c>
      <c r="CR194" s="41">
        <f t="shared" si="2691"/>
        <v>0</v>
      </c>
      <c r="CS194" s="41">
        <f t="shared" si="2691"/>
        <v>0</v>
      </c>
      <c r="CT194" s="41">
        <f t="shared" si="2691"/>
        <v>0</v>
      </c>
      <c r="CU194" s="41">
        <f t="shared" si="2691"/>
        <v>0</v>
      </c>
      <c r="CV194" s="41">
        <f t="shared" si="2691"/>
        <v>0</v>
      </c>
      <c r="CW194" s="41">
        <f t="shared" si="2691"/>
        <v>0</v>
      </c>
      <c r="CX194" s="41">
        <f t="shared" si="2691"/>
        <v>0</v>
      </c>
      <c r="CY194" s="41">
        <f t="shared" si="2691"/>
        <v>0</v>
      </c>
      <c r="CZ194" s="41">
        <f t="shared" si="2691"/>
        <v>0</v>
      </c>
      <c r="DA194" s="41">
        <f t="shared" si="2691"/>
        <v>0</v>
      </c>
      <c r="DB194" s="41">
        <f t="shared" si="2691"/>
        <v>0</v>
      </c>
      <c r="DC194" s="41">
        <f t="shared" si="2691"/>
        <v>0</v>
      </c>
    </row>
    <row r="195" spans="2:107" x14ac:dyDescent="0.35">
      <c r="B195" s="40"/>
    </row>
    <row r="196" spans="2:107" x14ac:dyDescent="0.35">
      <c r="B196" s="40" t="s">
        <v>106</v>
      </c>
      <c r="H196" s="41">
        <f>C199</f>
        <v>0</v>
      </c>
      <c r="I196" s="41">
        <f>H199</f>
        <v>0</v>
      </c>
      <c r="J196" s="41">
        <f t="shared" ref="J196" si="2692">I199</f>
        <v>1852943.0100382457</v>
      </c>
      <c r="K196" s="41">
        <f t="shared" ref="K196" si="2693">J199</f>
        <v>1811303.8412733413</v>
      </c>
      <c r="L196" s="41">
        <f t="shared" ref="L196" si="2694">K199</f>
        <v>1769664.672508437</v>
      </c>
      <c r="M196" s="41">
        <f t="shared" ref="M196" si="2695">L199</f>
        <v>1728025.5037435326</v>
      </c>
      <c r="N196" s="41">
        <f t="shared" ref="N196" si="2696">M199</f>
        <v>1686386.3349786282</v>
      </c>
      <c r="O196" s="41">
        <f t="shared" ref="O196" si="2697">N199</f>
        <v>1644747.1662137238</v>
      </c>
      <c r="P196" s="41">
        <f t="shared" ref="P196" si="2698">O199</f>
        <v>1603107.9974488195</v>
      </c>
      <c r="Q196" s="41">
        <f t="shared" ref="Q196" si="2699">P199</f>
        <v>1561468.8286839151</v>
      </c>
      <c r="R196" s="41">
        <f t="shared" ref="R196" si="2700">Q199</f>
        <v>1519829.6599190107</v>
      </c>
      <c r="S196" s="41">
        <f t="shared" ref="S196" si="2701">R199</f>
        <v>1478190.4911541063</v>
      </c>
      <c r="T196" s="41">
        <f t="shared" ref="T196" si="2702">S199</f>
        <v>1436551.322389202</v>
      </c>
      <c r="U196" s="41">
        <f t="shared" ref="U196" si="2703">T199</f>
        <v>1394912.1536242976</v>
      </c>
      <c r="V196" s="41">
        <f t="shared" ref="V196" si="2704">U199</f>
        <v>1353272.9848593932</v>
      </c>
      <c r="W196" s="41">
        <f t="shared" ref="W196" si="2705">V199</f>
        <v>1311633.8160944888</v>
      </c>
      <c r="X196" s="41">
        <f t="shared" ref="X196" si="2706">W199</f>
        <v>1269994.6473295845</v>
      </c>
      <c r="Y196" s="41">
        <f t="shared" ref="Y196" si="2707">X199</f>
        <v>1228355.4785646801</v>
      </c>
      <c r="Z196" s="41">
        <f t="shared" ref="Z196" si="2708">Y199</f>
        <v>1186716.3097997757</v>
      </c>
      <c r="AA196" s="41">
        <f t="shared" ref="AA196" si="2709">Z199</f>
        <v>1145077.1410348713</v>
      </c>
      <c r="AB196" s="41">
        <f t="shared" ref="AB196" si="2710">AA199</f>
        <v>1103437.972269967</v>
      </c>
      <c r="AC196" s="41">
        <f t="shared" ref="AC196" si="2711">AB199</f>
        <v>1061798.8035050626</v>
      </c>
      <c r="AD196" s="41">
        <f t="shared" ref="AD196" si="2712">AC199</f>
        <v>1020159.6347401582</v>
      </c>
      <c r="AE196" s="41">
        <f t="shared" ref="AE196" si="2713">AD199</f>
        <v>978520.46597525384</v>
      </c>
      <c r="AF196" s="41">
        <f t="shared" ref="AF196" si="2714">AE199</f>
        <v>936881.29721034947</v>
      </c>
      <c r="AG196" s="41">
        <f t="shared" ref="AG196" si="2715">AF199</f>
        <v>895242.12844544509</v>
      </c>
      <c r="AH196" s="41">
        <f t="shared" ref="AH196" si="2716">AG199</f>
        <v>853602.95968054072</v>
      </c>
      <c r="AI196" s="41">
        <f t="shared" ref="AI196" si="2717">AH199</f>
        <v>811963.79091563635</v>
      </c>
      <c r="AJ196" s="41">
        <f t="shared" ref="AJ196" si="2718">AI199</f>
        <v>770324.62215073197</v>
      </c>
      <c r="AK196" s="41">
        <f t="shared" ref="AK196" si="2719">AJ199</f>
        <v>728685.4533858276</v>
      </c>
      <c r="AL196" s="41">
        <f t="shared" ref="AL196" si="2720">AK199</f>
        <v>687046.28462092322</v>
      </c>
      <c r="AM196" s="41">
        <f t="shared" ref="AM196" si="2721">AL199</f>
        <v>645407.11585601885</v>
      </c>
      <c r="AN196" s="41">
        <f t="shared" ref="AN196" si="2722">AM199</f>
        <v>603767.94709111447</v>
      </c>
      <c r="AO196" s="41">
        <f t="shared" ref="AO196" si="2723">AN199</f>
        <v>562128.7783262101</v>
      </c>
      <c r="AP196" s="41">
        <f t="shared" ref="AP196" si="2724">AO199</f>
        <v>520489.60956130573</v>
      </c>
      <c r="AQ196" s="41">
        <f t="shared" ref="AQ196" si="2725">AP199</f>
        <v>478850.44079640135</v>
      </c>
      <c r="AR196" s="41">
        <f t="shared" ref="AR196" si="2726">AQ199</f>
        <v>437211.27203149698</v>
      </c>
      <c r="AS196" s="41">
        <f t="shared" ref="AS196" si="2727">AR199</f>
        <v>395572.1032665926</v>
      </c>
      <c r="AT196" s="41">
        <f t="shared" ref="AT196" si="2728">AS199</f>
        <v>353932.93450168823</v>
      </c>
      <c r="AU196" s="41">
        <f t="shared" ref="AU196" si="2729">AT199</f>
        <v>312293.76573678385</v>
      </c>
      <c r="AV196" s="41">
        <f t="shared" ref="AV196" si="2730">AU199</f>
        <v>270654.59697187948</v>
      </c>
      <c r="AW196" s="41">
        <f t="shared" ref="AW196" si="2731">AV199</f>
        <v>229015.42820697508</v>
      </c>
      <c r="AX196" s="41">
        <f t="shared" ref="AX196" si="2732">AW199</f>
        <v>187376.25944207067</v>
      </c>
      <c r="AY196" s="41">
        <f t="shared" ref="AY196" si="2733">AX199</f>
        <v>145737.09067716627</v>
      </c>
      <c r="AZ196" s="41">
        <f t="shared" ref="AZ196" si="2734">AY199</f>
        <v>104097.92191226187</v>
      </c>
      <c r="BA196" s="41">
        <f t="shared" ref="BA196" si="2735">AZ199</f>
        <v>62458.753147357464</v>
      </c>
      <c r="BB196" s="41">
        <f t="shared" ref="BB196" si="2736">BA199</f>
        <v>20819.58438245306</v>
      </c>
      <c r="BC196" s="41">
        <f t="shared" ref="BC196" si="2737">BB199</f>
        <v>0</v>
      </c>
      <c r="BD196" s="41">
        <f t="shared" ref="BD196" si="2738">BC199</f>
        <v>0</v>
      </c>
      <c r="BE196" s="41">
        <f t="shared" ref="BE196" si="2739">BD199</f>
        <v>0</v>
      </c>
      <c r="BF196" s="41">
        <f t="shared" ref="BF196" si="2740">BE199</f>
        <v>0</v>
      </c>
      <c r="BG196" s="41">
        <f t="shared" ref="BG196" si="2741">BF199</f>
        <v>0</v>
      </c>
      <c r="BH196" s="41">
        <f t="shared" ref="BH196" si="2742">BG199</f>
        <v>0</v>
      </c>
      <c r="BI196" s="41">
        <f t="shared" ref="BI196" si="2743">BH199</f>
        <v>0</v>
      </c>
      <c r="BJ196" s="41">
        <f t="shared" ref="BJ196" si="2744">BI199</f>
        <v>0</v>
      </c>
      <c r="BK196" s="41">
        <f t="shared" ref="BK196" si="2745">BJ199</f>
        <v>0</v>
      </c>
      <c r="BL196" s="41">
        <f t="shared" ref="BL196" si="2746">BK199</f>
        <v>0</v>
      </c>
      <c r="BM196" s="41">
        <f t="shared" ref="BM196" si="2747">BL199</f>
        <v>0</v>
      </c>
      <c r="BN196" s="41">
        <f t="shared" ref="BN196" si="2748">BM199</f>
        <v>0</v>
      </c>
      <c r="BO196" s="41">
        <f t="shared" ref="BO196" si="2749">BN199</f>
        <v>0</v>
      </c>
      <c r="BP196" s="41">
        <f t="shared" ref="BP196" si="2750">BO199</f>
        <v>0</v>
      </c>
      <c r="BQ196" s="41">
        <f t="shared" ref="BQ196" si="2751">BP199</f>
        <v>0</v>
      </c>
      <c r="BR196" s="41">
        <f t="shared" ref="BR196" si="2752">BQ199</f>
        <v>0</v>
      </c>
      <c r="BS196" s="41">
        <f t="shared" ref="BS196" si="2753">BR199</f>
        <v>0</v>
      </c>
      <c r="BT196" s="41">
        <f t="shared" ref="BT196" si="2754">BS199</f>
        <v>0</v>
      </c>
      <c r="BU196" s="41">
        <f t="shared" ref="BU196" si="2755">BT199</f>
        <v>0</v>
      </c>
      <c r="BV196" s="41">
        <f t="shared" ref="BV196" si="2756">BU199</f>
        <v>0</v>
      </c>
      <c r="BW196" s="41">
        <f t="shared" ref="BW196" si="2757">BV199</f>
        <v>0</v>
      </c>
      <c r="BX196" s="41">
        <f t="shared" ref="BX196" si="2758">BW199</f>
        <v>0</v>
      </c>
      <c r="BY196" s="41">
        <f t="shared" ref="BY196" si="2759">BX199</f>
        <v>0</v>
      </c>
      <c r="BZ196" s="41">
        <f t="shared" ref="BZ196" si="2760">BY199</f>
        <v>0</v>
      </c>
      <c r="CA196" s="41">
        <f t="shared" ref="CA196" si="2761">BZ199</f>
        <v>0</v>
      </c>
      <c r="CB196" s="41">
        <f t="shared" ref="CB196" si="2762">CA199</f>
        <v>0</v>
      </c>
      <c r="CC196" s="41">
        <f t="shared" ref="CC196" si="2763">CB199</f>
        <v>0</v>
      </c>
      <c r="CD196" s="41">
        <f t="shared" ref="CD196" si="2764">CC199</f>
        <v>0</v>
      </c>
      <c r="CE196" s="41">
        <f t="shared" ref="CE196" si="2765">CD199</f>
        <v>0</v>
      </c>
      <c r="CF196" s="41">
        <f t="shared" ref="CF196" si="2766">CE199</f>
        <v>0</v>
      </c>
      <c r="CG196" s="41">
        <f t="shared" ref="CG196" si="2767">CF199</f>
        <v>0</v>
      </c>
      <c r="CH196" s="41">
        <f t="shared" ref="CH196" si="2768">CG199</f>
        <v>0</v>
      </c>
      <c r="CI196" s="41">
        <f t="shared" ref="CI196" si="2769">CH199</f>
        <v>0</v>
      </c>
      <c r="CJ196" s="41">
        <f t="shared" ref="CJ196" si="2770">CI199</f>
        <v>0</v>
      </c>
      <c r="CK196" s="41">
        <f t="shared" ref="CK196" si="2771">CJ199</f>
        <v>0</v>
      </c>
      <c r="CL196" s="41">
        <f t="shared" ref="CL196" si="2772">CK199</f>
        <v>0</v>
      </c>
      <c r="CM196" s="41">
        <f t="shared" ref="CM196" si="2773">CL199</f>
        <v>0</v>
      </c>
      <c r="CN196" s="41">
        <f t="shared" ref="CN196" si="2774">CM199</f>
        <v>0</v>
      </c>
      <c r="CO196" s="41">
        <f t="shared" ref="CO196" si="2775">CN199</f>
        <v>0</v>
      </c>
      <c r="CP196" s="41">
        <f t="shared" ref="CP196" si="2776">CO199</f>
        <v>0</v>
      </c>
      <c r="CQ196" s="41">
        <f t="shared" ref="CQ196" si="2777">CP199</f>
        <v>0</v>
      </c>
      <c r="CR196" s="41">
        <f t="shared" ref="CR196" si="2778">CQ199</f>
        <v>0</v>
      </c>
      <c r="CS196" s="41">
        <f t="shared" ref="CS196" si="2779">CR199</f>
        <v>0</v>
      </c>
      <c r="CT196" s="41">
        <f t="shared" ref="CT196" si="2780">CS199</f>
        <v>0</v>
      </c>
      <c r="CU196" s="41">
        <f t="shared" ref="CU196" si="2781">CT199</f>
        <v>0</v>
      </c>
      <c r="CV196" s="41">
        <f t="shared" ref="CV196" si="2782">CU199</f>
        <v>0</v>
      </c>
      <c r="CW196" s="41">
        <f t="shared" ref="CW196" si="2783">CV199</f>
        <v>0</v>
      </c>
      <c r="CX196" s="41">
        <f t="shared" ref="CX196" si="2784">CW199</f>
        <v>0</v>
      </c>
      <c r="CY196" s="41">
        <f t="shared" ref="CY196" si="2785">CX199</f>
        <v>0</v>
      </c>
      <c r="CZ196" s="41">
        <f t="shared" ref="CZ196" si="2786">CY199</f>
        <v>0</v>
      </c>
      <c r="DA196" s="41">
        <f t="shared" ref="DA196" si="2787">CZ199</f>
        <v>0</v>
      </c>
      <c r="DB196" s="41">
        <f t="shared" ref="DB196" si="2788">DA199</f>
        <v>0</v>
      </c>
      <c r="DC196" s="41">
        <f t="shared" ref="DC196" si="2789">DB199</f>
        <v>0</v>
      </c>
    </row>
    <row r="197" spans="2:107" x14ac:dyDescent="0.35">
      <c r="B197" s="40" t="s">
        <v>111</v>
      </c>
      <c r="H197" s="41">
        <f t="shared" ref="H197:BS197" si="2790">H$154</f>
        <v>0</v>
      </c>
      <c r="I197" s="41">
        <f t="shared" si="2790"/>
        <v>1873762.594420698</v>
      </c>
      <c r="J197" s="41">
        <f t="shared" si="2790"/>
        <v>0</v>
      </c>
      <c r="K197" s="41">
        <f t="shared" si="2790"/>
        <v>0</v>
      </c>
      <c r="L197" s="41">
        <f t="shared" si="2790"/>
        <v>0</v>
      </c>
      <c r="M197" s="41">
        <f t="shared" si="2790"/>
        <v>0</v>
      </c>
      <c r="N197" s="41">
        <f t="shared" si="2790"/>
        <v>0</v>
      </c>
      <c r="O197" s="41">
        <f t="shared" si="2790"/>
        <v>0</v>
      </c>
      <c r="P197" s="41">
        <f t="shared" si="2790"/>
        <v>0</v>
      </c>
      <c r="Q197" s="41">
        <f t="shared" si="2790"/>
        <v>0</v>
      </c>
      <c r="R197" s="41">
        <f t="shared" si="2790"/>
        <v>0</v>
      </c>
      <c r="S197" s="41">
        <f t="shared" si="2790"/>
        <v>0</v>
      </c>
      <c r="T197" s="41">
        <f t="shared" si="2790"/>
        <v>0</v>
      </c>
      <c r="U197" s="41">
        <f t="shared" si="2790"/>
        <v>0</v>
      </c>
      <c r="V197" s="41">
        <f t="shared" si="2790"/>
        <v>0</v>
      </c>
      <c r="W197" s="41">
        <f t="shared" si="2790"/>
        <v>0</v>
      </c>
      <c r="X197" s="41">
        <f t="shared" si="2790"/>
        <v>0</v>
      </c>
      <c r="Y197" s="41">
        <f t="shared" si="2790"/>
        <v>0</v>
      </c>
      <c r="Z197" s="41">
        <f t="shared" si="2790"/>
        <v>0</v>
      </c>
      <c r="AA197" s="41">
        <f t="shared" si="2790"/>
        <v>0</v>
      </c>
      <c r="AB197" s="41">
        <f t="shared" si="2790"/>
        <v>0</v>
      </c>
      <c r="AC197" s="41">
        <f t="shared" si="2790"/>
        <v>0</v>
      </c>
      <c r="AD197" s="41">
        <f t="shared" si="2790"/>
        <v>0</v>
      </c>
      <c r="AE197" s="41">
        <f t="shared" si="2790"/>
        <v>0</v>
      </c>
      <c r="AF197" s="41">
        <f t="shared" si="2790"/>
        <v>0</v>
      </c>
      <c r="AG197" s="41">
        <f t="shared" si="2790"/>
        <v>0</v>
      </c>
      <c r="AH197" s="41">
        <f t="shared" si="2790"/>
        <v>0</v>
      </c>
      <c r="AI197" s="41">
        <f t="shared" si="2790"/>
        <v>0</v>
      </c>
      <c r="AJ197" s="41">
        <f t="shared" si="2790"/>
        <v>0</v>
      </c>
      <c r="AK197" s="41">
        <f t="shared" si="2790"/>
        <v>0</v>
      </c>
      <c r="AL197" s="41">
        <f t="shared" si="2790"/>
        <v>0</v>
      </c>
      <c r="AM197" s="41">
        <f t="shared" si="2790"/>
        <v>0</v>
      </c>
      <c r="AN197" s="41">
        <f t="shared" si="2790"/>
        <v>0</v>
      </c>
      <c r="AO197" s="41">
        <f t="shared" si="2790"/>
        <v>0</v>
      </c>
      <c r="AP197" s="41">
        <f t="shared" si="2790"/>
        <v>0</v>
      </c>
      <c r="AQ197" s="41">
        <f t="shared" si="2790"/>
        <v>0</v>
      </c>
      <c r="AR197" s="41">
        <f t="shared" si="2790"/>
        <v>0</v>
      </c>
      <c r="AS197" s="41">
        <f t="shared" si="2790"/>
        <v>0</v>
      </c>
      <c r="AT197" s="41">
        <f t="shared" si="2790"/>
        <v>0</v>
      </c>
      <c r="AU197" s="41">
        <f t="shared" si="2790"/>
        <v>0</v>
      </c>
      <c r="AV197" s="41">
        <f t="shared" si="2790"/>
        <v>0</v>
      </c>
      <c r="AW197" s="41">
        <f t="shared" si="2790"/>
        <v>0</v>
      </c>
      <c r="AX197" s="41">
        <f t="shared" si="2790"/>
        <v>0</v>
      </c>
      <c r="AY197" s="41">
        <f t="shared" si="2790"/>
        <v>0</v>
      </c>
      <c r="AZ197" s="41">
        <f t="shared" si="2790"/>
        <v>0</v>
      </c>
      <c r="BA197" s="41">
        <f t="shared" si="2790"/>
        <v>0</v>
      </c>
      <c r="BB197" s="41">
        <f t="shared" si="2790"/>
        <v>0</v>
      </c>
      <c r="BC197" s="41">
        <f t="shared" si="2790"/>
        <v>0</v>
      </c>
      <c r="BD197" s="41">
        <f t="shared" si="2790"/>
        <v>0</v>
      </c>
      <c r="BE197" s="41">
        <f t="shared" si="2790"/>
        <v>0</v>
      </c>
      <c r="BF197" s="41">
        <f t="shared" si="2790"/>
        <v>0</v>
      </c>
      <c r="BG197" s="41">
        <f t="shared" si="2790"/>
        <v>0</v>
      </c>
      <c r="BH197" s="41">
        <f t="shared" si="2790"/>
        <v>0</v>
      </c>
      <c r="BI197" s="41">
        <f t="shared" si="2790"/>
        <v>0</v>
      </c>
      <c r="BJ197" s="41">
        <f t="shared" si="2790"/>
        <v>0</v>
      </c>
      <c r="BK197" s="41">
        <f t="shared" si="2790"/>
        <v>0</v>
      </c>
      <c r="BL197" s="41">
        <f t="shared" si="2790"/>
        <v>0</v>
      </c>
      <c r="BM197" s="41">
        <f t="shared" si="2790"/>
        <v>0</v>
      </c>
      <c r="BN197" s="41">
        <f t="shared" si="2790"/>
        <v>0</v>
      </c>
      <c r="BO197" s="41">
        <f t="shared" si="2790"/>
        <v>0</v>
      </c>
      <c r="BP197" s="41">
        <f t="shared" si="2790"/>
        <v>0</v>
      </c>
      <c r="BQ197" s="41">
        <f t="shared" si="2790"/>
        <v>0</v>
      </c>
      <c r="BR197" s="41">
        <f t="shared" si="2790"/>
        <v>0</v>
      </c>
      <c r="BS197" s="41">
        <f t="shared" si="2790"/>
        <v>0</v>
      </c>
      <c r="BT197" s="41">
        <f t="shared" ref="BT197:DC197" si="2791">BT$154</f>
        <v>0</v>
      </c>
      <c r="BU197" s="41">
        <f t="shared" si="2791"/>
        <v>0</v>
      </c>
      <c r="BV197" s="41">
        <f t="shared" si="2791"/>
        <v>0</v>
      </c>
      <c r="BW197" s="41">
        <f t="shared" si="2791"/>
        <v>0</v>
      </c>
      <c r="BX197" s="41">
        <f t="shared" si="2791"/>
        <v>0</v>
      </c>
      <c r="BY197" s="41">
        <f t="shared" si="2791"/>
        <v>0</v>
      </c>
      <c r="BZ197" s="41">
        <f t="shared" si="2791"/>
        <v>0</v>
      </c>
      <c r="CA197" s="41">
        <f t="shared" si="2791"/>
        <v>0</v>
      </c>
      <c r="CB197" s="41">
        <f t="shared" si="2791"/>
        <v>0</v>
      </c>
      <c r="CC197" s="41">
        <f t="shared" si="2791"/>
        <v>0</v>
      </c>
      <c r="CD197" s="41">
        <f t="shared" si="2791"/>
        <v>0</v>
      </c>
      <c r="CE197" s="41">
        <f t="shared" si="2791"/>
        <v>0</v>
      </c>
      <c r="CF197" s="41">
        <f t="shared" si="2791"/>
        <v>0</v>
      </c>
      <c r="CG197" s="41">
        <f t="shared" si="2791"/>
        <v>0</v>
      </c>
      <c r="CH197" s="41">
        <f t="shared" si="2791"/>
        <v>0</v>
      </c>
      <c r="CI197" s="41">
        <f t="shared" si="2791"/>
        <v>0</v>
      </c>
      <c r="CJ197" s="41">
        <f t="shared" si="2791"/>
        <v>0</v>
      </c>
      <c r="CK197" s="41">
        <f t="shared" si="2791"/>
        <v>0</v>
      </c>
      <c r="CL197" s="41">
        <f t="shared" si="2791"/>
        <v>0</v>
      </c>
      <c r="CM197" s="41">
        <f t="shared" si="2791"/>
        <v>0</v>
      </c>
      <c r="CN197" s="41">
        <f t="shared" si="2791"/>
        <v>0</v>
      </c>
      <c r="CO197" s="41">
        <f t="shared" si="2791"/>
        <v>0</v>
      </c>
      <c r="CP197" s="41">
        <f t="shared" si="2791"/>
        <v>0</v>
      </c>
      <c r="CQ197" s="41">
        <f t="shared" si="2791"/>
        <v>0</v>
      </c>
      <c r="CR197" s="41">
        <f t="shared" si="2791"/>
        <v>0</v>
      </c>
      <c r="CS197" s="41">
        <f t="shared" si="2791"/>
        <v>0</v>
      </c>
      <c r="CT197" s="41">
        <f t="shared" si="2791"/>
        <v>0</v>
      </c>
      <c r="CU197" s="41">
        <f t="shared" si="2791"/>
        <v>0</v>
      </c>
      <c r="CV197" s="41">
        <f t="shared" si="2791"/>
        <v>0</v>
      </c>
      <c r="CW197" s="41">
        <f t="shared" si="2791"/>
        <v>0</v>
      </c>
      <c r="CX197" s="41">
        <f t="shared" si="2791"/>
        <v>0</v>
      </c>
      <c r="CY197" s="41">
        <f t="shared" si="2791"/>
        <v>0</v>
      </c>
      <c r="CZ197" s="41">
        <f t="shared" si="2791"/>
        <v>0</v>
      </c>
      <c r="DA197" s="41">
        <f t="shared" si="2791"/>
        <v>0</v>
      </c>
      <c r="DB197" s="41">
        <f t="shared" si="2791"/>
        <v>0</v>
      </c>
      <c r="DC197" s="41">
        <f t="shared" si="2791"/>
        <v>0</v>
      </c>
    </row>
    <row r="198" spans="2:107" x14ac:dyDescent="0.35">
      <c r="B198" s="40" t="s">
        <v>95</v>
      </c>
      <c r="H198" s="41">
        <f>-(H197/2)*Inflation_WACC_Taxes_Price!$C$28-MIN(H196,SUM(C197:$C197)*Inflation_WACC_Taxes_Price!$C$28)</f>
        <v>0</v>
      </c>
      <c r="I198" s="41">
        <f>-(I197/2)*Inflation_WACC_Taxes_Price!$C$28-MIN(I196,SUM($C197:H197)*Inflation_WACC_Taxes_Price!$C$28)</f>
        <v>-20819.584382452202</v>
      </c>
      <c r="J198" s="41">
        <f>-(J197/2)*Inflation_WACC_Taxes_Price!$C$28-MIN(J196,SUM($C197:I197)*Inflation_WACC_Taxes_Price!$C$28)</f>
        <v>-41639.168764904403</v>
      </c>
      <c r="K198" s="41">
        <f>-(K197/2)*Inflation_WACC_Taxes_Price!$C$28-MIN(K196,SUM($C197:J197)*Inflation_WACC_Taxes_Price!$C$28)</f>
        <v>-41639.168764904403</v>
      </c>
      <c r="L198" s="41">
        <f>-(L197/2)*Inflation_WACC_Taxes_Price!$C$28-MIN(L196,SUM($C197:K197)*Inflation_WACC_Taxes_Price!$C$28)</f>
        <v>-41639.168764904403</v>
      </c>
      <c r="M198" s="41">
        <f>-(M197/2)*Inflation_WACC_Taxes_Price!$C$28-MIN(M196,SUM($C197:L197)*Inflation_WACC_Taxes_Price!$C$28)</f>
        <v>-41639.168764904403</v>
      </c>
      <c r="N198" s="41">
        <f>-(N197/2)*Inflation_WACC_Taxes_Price!$C$28-MIN(N196,SUM($C197:M197)*Inflation_WACC_Taxes_Price!$C$28)</f>
        <v>-41639.168764904403</v>
      </c>
      <c r="O198" s="41">
        <f>-(O197/2)*Inflation_WACC_Taxes_Price!$C$28-MIN(O196,SUM($C197:N197)*Inflation_WACC_Taxes_Price!$C$28)</f>
        <v>-41639.168764904403</v>
      </c>
      <c r="P198" s="41">
        <f>-(P197/2)*Inflation_WACC_Taxes_Price!$C$28-MIN(P196,SUM($C197:O197)*Inflation_WACC_Taxes_Price!$C$28)</f>
        <v>-41639.168764904403</v>
      </c>
      <c r="Q198" s="41">
        <f>-(Q197/2)*Inflation_WACC_Taxes_Price!$C$28-MIN(Q196,SUM($C197:P197)*Inflation_WACC_Taxes_Price!$C$28)</f>
        <v>-41639.168764904403</v>
      </c>
      <c r="R198" s="41">
        <f>-(R197/2)*Inflation_WACC_Taxes_Price!$C$28-MIN(R196,SUM($C197:Q197)*Inflation_WACC_Taxes_Price!$C$28)</f>
        <v>-41639.168764904403</v>
      </c>
      <c r="S198" s="41">
        <f>-(S197/2)*Inflation_WACC_Taxes_Price!$C$28-MIN(S196,SUM($C197:R197)*Inflation_WACC_Taxes_Price!$C$28)</f>
        <v>-41639.168764904403</v>
      </c>
      <c r="T198" s="41">
        <f>-(T197/2)*Inflation_WACC_Taxes_Price!$C$28-MIN(T196,SUM($C197:S197)*Inflation_WACC_Taxes_Price!$C$28)</f>
        <v>-41639.168764904403</v>
      </c>
      <c r="U198" s="41">
        <f>-(U197/2)*Inflation_WACC_Taxes_Price!$C$28-MIN(U196,SUM($C197:T197)*Inflation_WACC_Taxes_Price!$C$28)</f>
        <v>-41639.168764904403</v>
      </c>
      <c r="V198" s="41">
        <f>-(V197/2)*Inflation_WACC_Taxes_Price!$C$28-MIN(V196,SUM($C197:U197)*Inflation_WACC_Taxes_Price!$C$28)</f>
        <v>-41639.168764904403</v>
      </c>
      <c r="W198" s="41">
        <f>-(W197/2)*Inflation_WACC_Taxes_Price!$C$28-MIN(W196,SUM($C197:V197)*Inflation_WACC_Taxes_Price!$C$28)</f>
        <v>-41639.168764904403</v>
      </c>
      <c r="X198" s="41">
        <f>-(X197/2)*Inflation_WACC_Taxes_Price!$C$28-MIN(X196,SUM($C197:W197)*Inflation_WACC_Taxes_Price!$C$28)</f>
        <v>-41639.168764904403</v>
      </c>
      <c r="Y198" s="41">
        <f>-(Y197/2)*Inflation_WACC_Taxes_Price!$C$28-MIN(Y196,SUM($C197:X197)*Inflation_WACC_Taxes_Price!$C$28)</f>
        <v>-41639.168764904403</v>
      </c>
      <c r="Z198" s="41">
        <f>-(Z197/2)*Inflation_WACC_Taxes_Price!$C$28-MIN(Z196,SUM($C197:Y197)*Inflation_WACC_Taxes_Price!$C$28)</f>
        <v>-41639.168764904403</v>
      </c>
      <c r="AA198" s="41">
        <f>-(AA197/2)*Inflation_WACC_Taxes_Price!$C$28-MIN(AA196,SUM($C197:Z197)*Inflation_WACC_Taxes_Price!$C$28)</f>
        <v>-41639.168764904403</v>
      </c>
      <c r="AB198" s="41">
        <f>-(AB197/2)*Inflation_WACC_Taxes_Price!$C$28-MIN(AB196,SUM($C197:AA197)*Inflation_WACC_Taxes_Price!$C$28)</f>
        <v>-41639.168764904403</v>
      </c>
      <c r="AC198" s="41">
        <f>-(AC197/2)*Inflation_WACC_Taxes_Price!$C$28-MIN(AC196,SUM($C197:AB197)*Inflation_WACC_Taxes_Price!$C$28)</f>
        <v>-41639.168764904403</v>
      </c>
      <c r="AD198" s="41">
        <f>-(AD197/2)*Inflation_WACC_Taxes_Price!$C$28-MIN(AD196,SUM($C197:AC197)*Inflation_WACC_Taxes_Price!$C$28)</f>
        <v>-41639.168764904403</v>
      </c>
      <c r="AE198" s="41">
        <f>-(AE197/2)*Inflation_WACC_Taxes_Price!$C$28-MIN(AE196,SUM($C197:AD197)*Inflation_WACC_Taxes_Price!$C$28)</f>
        <v>-41639.168764904403</v>
      </c>
      <c r="AF198" s="41">
        <f>-(AF197/2)*Inflation_WACC_Taxes_Price!$C$28-MIN(AF196,SUM($C197:AE197)*Inflation_WACC_Taxes_Price!$C$28)</f>
        <v>-41639.168764904403</v>
      </c>
      <c r="AG198" s="41">
        <f>-(AG197/2)*Inflation_WACC_Taxes_Price!$C$28-MIN(AG196,SUM($C197:AF197)*Inflation_WACC_Taxes_Price!$C$28)</f>
        <v>-41639.168764904403</v>
      </c>
      <c r="AH198" s="41">
        <f>-(AH197/2)*Inflation_WACC_Taxes_Price!$C$28-MIN(AH196,SUM($C197:AG197)*Inflation_WACC_Taxes_Price!$C$28)</f>
        <v>-41639.168764904403</v>
      </c>
      <c r="AI198" s="41">
        <f>-(AI197/2)*Inflation_WACC_Taxes_Price!$C$28-MIN(AI196,SUM($C197:AH197)*Inflation_WACC_Taxes_Price!$C$28)</f>
        <v>-41639.168764904403</v>
      </c>
      <c r="AJ198" s="41">
        <f>-(AJ197/2)*Inflation_WACC_Taxes_Price!$C$28-MIN(AJ196,SUM($C197:AI197)*Inflation_WACC_Taxes_Price!$C$28)</f>
        <v>-41639.168764904403</v>
      </c>
      <c r="AK198" s="41">
        <f>-(AK197/2)*Inflation_WACC_Taxes_Price!$C$28-MIN(AK196,SUM($C197:AJ197)*Inflation_WACC_Taxes_Price!$C$28)</f>
        <v>-41639.168764904403</v>
      </c>
      <c r="AL198" s="41">
        <f>-(AL197/2)*Inflation_WACC_Taxes_Price!$C$28-MIN(AL196,SUM($C197:AK197)*Inflation_WACC_Taxes_Price!$C$28)</f>
        <v>-41639.168764904403</v>
      </c>
      <c r="AM198" s="41">
        <f>-(AM197/2)*Inflation_WACC_Taxes_Price!$C$28-MIN(AM196,SUM($C197:AL197)*Inflation_WACC_Taxes_Price!$C$28)</f>
        <v>-41639.168764904403</v>
      </c>
      <c r="AN198" s="41">
        <f>-(AN197/2)*Inflation_WACC_Taxes_Price!$C$28-MIN(AN196,SUM($C197:AM197)*Inflation_WACC_Taxes_Price!$C$28)</f>
        <v>-41639.168764904403</v>
      </c>
      <c r="AO198" s="41">
        <f>-(AO197/2)*Inflation_WACC_Taxes_Price!$C$28-MIN(AO196,SUM($C197:AN197)*Inflation_WACC_Taxes_Price!$C$28)</f>
        <v>-41639.168764904403</v>
      </c>
      <c r="AP198" s="41">
        <f>-(AP197/2)*Inflation_WACC_Taxes_Price!$C$28-MIN(AP196,SUM($C197:AO197)*Inflation_WACC_Taxes_Price!$C$28)</f>
        <v>-41639.168764904403</v>
      </c>
      <c r="AQ198" s="41">
        <f>-(AQ197/2)*Inflation_WACC_Taxes_Price!$C$28-MIN(AQ196,SUM($C197:AP197)*Inflation_WACC_Taxes_Price!$C$28)</f>
        <v>-41639.168764904403</v>
      </c>
      <c r="AR198" s="41">
        <f>-(AR197/2)*Inflation_WACC_Taxes_Price!$C$28-MIN(AR196,SUM($C197:AQ197)*Inflation_WACC_Taxes_Price!$C$28)</f>
        <v>-41639.168764904403</v>
      </c>
      <c r="AS198" s="41">
        <f>-(AS197/2)*Inflation_WACC_Taxes_Price!$C$28-MIN(AS196,SUM($C197:AR197)*Inflation_WACC_Taxes_Price!$C$28)</f>
        <v>-41639.168764904403</v>
      </c>
      <c r="AT198" s="41">
        <f>-(AT197/2)*Inflation_WACC_Taxes_Price!$C$28-MIN(AT196,SUM($C197:AS197)*Inflation_WACC_Taxes_Price!$C$28)</f>
        <v>-41639.168764904403</v>
      </c>
      <c r="AU198" s="41">
        <f>-(AU197/2)*Inflation_WACC_Taxes_Price!$C$28-MIN(AU196,SUM($C197:AT197)*Inflation_WACC_Taxes_Price!$C$28)</f>
        <v>-41639.168764904403</v>
      </c>
      <c r="AV198" s="41">
        <f>-(AV197/2)*Inflation_WACC_Taxes_Price!$C$28-MIN(AV196,SUM($C197:AU197)*Inflation_WACC_Taxes_Price!$C$28)</f>
        <v>-41639.168764904403</v>
      </c>
      <c r="AW198" s="41">
        <f>-(AW197/2)*Inflation_WACC_Taxes_Price!$C$28-MIN(AW196,SUM($C197:AV197)*Inflation_WACC_Taxes_Price!$C$28)</f>
        <v>-41639.168764904403</v>
      </c>
      <c r="AX198" s="41">
        <f>-(AX197/2)*Inflation_WACC_Taxes_Price!$C$28-MIN(AX196,SUM($C197:AW197)*Inflation_WACC_Taxes_Price!$C$28)</f>
        <v>-41639.168764904403</v>
      </c>
      <c r="AY198" s="41">
        <f>-(AY197/2)*Inflation_WACC_Taxes_Price!$C$28-MIN(AY196,SUM($C197:AX197)*Inflation_WACC_Taxes_Price!$C$28)</f>
        <v>-41639.168764904403</v>
      </c>
      <c r="AZ198" s="41">
        <f>-(AZ197/2)*Inflation_WACC_Taxes_Price!$C$28-MIN(AZ196,SUM($C197:AY197)*Inflation_WACC_Taxes_Price!$C$28)</f>
        <v>-41639.168764904403</v>
      </c>
      <c r="BA198" s="41">
        <f>-(BA197/2)*Inflation_WACC_Taxes_Price!$C$28-MIN(BA196,SUM($C197:AZ197)*Inflation_WACC_Taxes_Price!$C$28)</f>
        <v>-41639.168764904403</v>
      </c>
      <c r="BB198" s="41">
        <f>-(BB197/2)*Inflation_WACC_Taxes_Price!$C$28-MIN(BB196,SUM($C197:BA197)*Inflation_WACC_Taxes_Price!$C$28)</f>
        <v>-20819.58438245306</v>
      </c>
      <c r="BC198" s="41">
        <f>-(BC197/2)*Inflation_WACC_Taxes_Price!$C$28-MIN(BC196,SUM($C197:BB197)*Inflation_WACC_Taxes_Price!$C$28)</f>
        <v>0</v>
      </c>
      <c r="BD198" s="41">
        <f>-(BD197/2)*Inflation_WACC_Taxes_Price!$C$28-MIN(BD196,SUM($C197:BC197)*Inflation_WACC_Taxes_Price!$C$28)</f>
        <v>0</v>
      </c>
      <c r="BE198" s="41">
        <f>-(BE197/2)*Inflation_WACC_Taxes_Price!$C$28-MIN(BE196,SUM($C197:BD197)*Inflation_WACC_Taxes_Price!$C$28)</f>
        <v>0</v>
      </c>
      <c r="BF198" s="41">
        <f>-(BF197/2)*Inflation_WACC_Taxes_Price!$C$28-MIN(BF196,SUM($C197:BE197)*Inflation_WACC_Taxes_Price!$C$28)</f>
        <v>0</v>
      </c>
      <c r="BG198" s="41">
        <f>-(BG197/2)*Inflation_WACC_Taxes_Price!$C$28-MIN(BG196,SUM($C197:BF197)*Inflation_WACC_Taxes_Price!$C$28)</f>
        <v>0</v>
      </c>
      <c r="BH198" s="41">
        <f>-(BH197/2)*Inflation_WACC_Taxes_Price!$C$28-MIN(BH196,SUM($C197:BG197)*Inflation_WACC_Taxes_Price!$C$28)</f>
        <v>0</v>
      </c>
      <c r="BI198" s="41">
        <f>-(BI197/2)*Inflation_WACC_Taxes_Price!$C$28-MIN(BI196,SUM($C197:BH197)*Inflation_WACC_Taxes_Price!$C$28)</f>
        <v>0</v>
      </c>
      <c r="BJ198" s="41">
        <f>-(BJ197/2)*Inflation_WACC_Taxes_Price!$C$28-MIN(BJ196,SUM($C197:BI197)*Inflation_WACC_Taxes_Price!$C$28)</f>
        <v>0</v>
      </c>
      <c r="BK198" s="41">
        <f>-(BK197/2)*Inflation_WACC_Taxes_Price!$C$28-MIN(BK196,SUM($C197:BJ197)*Inflation_WACC_Taxes_Price!$C$28)</f>
        <v>0</v>
      </c>
      <c r="BL198" s="41">
        <f>-(BL197/2)*Inflation_WACC_Taxes_Price!$C$28-MIN(BL196,SUM($C197:BK197)*Inflation_WACC_Taxes_Price!$C$28)</f>
        <v>0</v>
      </c>
      <c r="BM198" s="41">
        <f>-(BM197/2)*Inflation_WACC_Taxes_Price!$C$28-MIN(BM196,SUM($C197:BL197)*Inflation_WACC_Taxes_Price!$C$28)</f>
        <v>0</v>
      </c>
      <c r="BN198" s="41">
        <f>-(BN197/2)*Inflation_WACC_Taxes_Price!$C$28-MIN(BN196,SUM($C197:BM197)*Inflation_WACC_Taxes_Price!$C$28)</f>
        <v>0</v>
      </c>
      <c r="BO198" s="41">
        <f>-(BO197/2)*Inflation_WACC_Taxes_Price!$C$28-MIN(BO196,SUM($C197:BN197)*Inflation_WACC_Taxes_Price!$C$28)</f>
        <v>0</v>
      </c>
      <c r="BP198" s="41">
        <f>-(BP197/2)*Inflation_WACC_Taxes_Price!$C$28-MIN(BP196,SUM($C197:BO197)*Inflation_WACC_Taxes_Price!$C$28)</f>
        <v>0</v>
      </c>
      <c r="BQ198" s="41">
        <f>-(BQ197/2)*Inflation_WACC_Taxes_Price!$C$28-MIN(BQ196,SUM($C197:BP197)*Inflation_WACC_Taxes_Price!$C$28)</f>
        <v>0</v>
      </c>
      <c r="BR198" s="41">
        <f>-(BR197/2)*Inflation_WACC_Taxes_Price!$C$28-MIN(BR196,SUM($C197:BQ197)*Inflation_WACC_Taxes_Price!$C$28)</f>
        <v>0</v>
      </c>
      <c r="BS198" s="41">
        <f>-(BS197/2)*Inflation_WACC_Taxes_Price!$C$28-MIN(BS196,SUM($C197:BR197)*Inflation_WACC_Taxes_Price!$C$28)</f>
        <v>0</v>
      </c>
      <c r="BT198" s="41">
        <f>-(BT197/2)*Inflation_WACC_Taxes_Price!$C$28-MIN(BT196,SUM($C197:BS197)*Inflation_WACC_Taxes_Price!$C$28)</f>
        <v>0</v>
      </c>
      <c r="BU198" s="41">
        <f>-(BU197/2)*Inflation_WACC_Taxes_Price!$C$28-MIN(BU196,SUM($C197:BT197)*Inflation_WACC_Taxes_Price!$C$28)</f>
        <v>0</v>
      </c>
      <c r="BV198" s="41">
        <f>-(BV197/2)*Inflation_WACC_Taxes_Price!$C$28-MIN(BV196,SUM($C197:BU197)*Inflation_WACC_Taxes_Price!$C$28)</f>
        <v>0</v>
      </c>
      <c r="BW198" s="41">
        <f>-(BW197/2)*Inflation_WACC_Taxes_Price!$C$28-MIN(BW196,SUM($C197:BV197)*Inflation_WACC_Taxes_Price!$C$28)</f>
        <v>0</v>
      </c>
      <c r="BX198" s="41">
        <f>-(BX197/2)*Inflation_WACC_Taxes_Price!$C$28-MIN(BX196,SUM($C197:BW197)*Inflation_WACC_Taxes_Price!$C$28)</f>
        <v>0</v>
      </c>
      <c r="BY198" s="41">
        <f>-(BY197/2)*Inflation_WACC_Taxes_Price!$C$28-MIN(BY196,SUM($C197:BX197)*Inflation_WACC_Taxes_Price!$C$28)</f>
        <v>0</v>
      </c>
      <c r="BZ198" s="41">
        <f>-(BZ197/2)*Inflation_WACC_Taxes_Price!$C$28-MIN(BZ196,SUM($C197:BY197)*Inflation_WACC_Taxes_Price!$C$28)</f>
        <v>0</v>
      </c>
      <c r="CA198" s="41">
        <f>-(CA197/2)*Inflation_WACC_Taxes_Price!$C$28-MIN(CA196,SUM($C197:BZ197)*Inflation_WACC_Taxes_Price!$C$28)</f>
        <v>0</v>
      </c>
      <c r="CB198" s="41">
        <f>-(CB197/2)*Inflation_WACC_Taxes_Price!$C$28-MIN(CB196,SUM($C197:CA197)*Inflation_WACC_Taxes_Price!$C$28)</f>
        <v>0</v>
      </c>
      <c r="CC198" s="41">
        <f>-(CC197/2)*Inflation_WACC_Taxes_Price!$C$28-MIN(CC196,SUM($C197:CB197)*Inflation_WACC_Taxes_Price!$C$28)</f>
        <v>0</v>
      </c>
      <c r="CD198" s="41">
        <f>-(CD197/2)*Inflation_WACC_Taxes_Price!$C$28-MIN(CD196,SUM($C197:CC197)*Inflation_WACC_Taxes_Price!$C$28)</f>
        <v>0</v>
      </c>
      <c r="CE198" s="41">
        <f>-(CE197/2)*Inflation_WACC_Taxes_Price!$C$28-MIN(CE196,SUM($C197:CD197)*Inflation_WACC_Taxes_Price!$C$28)</f>
        <v>0</v>
      </c>
      <c r="CF198" s="41">
        <f>-(CF197/2)*Inflation_WACC_Taxes_Price!$C$28-MIN(CF196,SUM($C197:CE197)*Inflation_WACC_Taxes_Price!$C$28)</f>
        <v>0</v>
      </c>
      <c r="CG198" s="41">
        <f>-(CG197/2)*Inflation_WACC_Taxes_Price!$C$28-MIN(CG196,SUM($C197:CF197)*Inflation_WACC_Taxes_Price!$C$28)</f>
        <v>0</v>
      </c>
      <c r="CH198" s="41">
        <f>-(CH197/2)*Inflation_WACC_Taxes_Price!$C$28-MIN(CH196,SUM($C197:CG197)*Inflation_WACC_Taxes_Price!$C$28)</f>
        <v>0</v>
      </c>
      <c r="CI198" s="41">
        <f>-(CI197/2)*Inflation_WACC_Taxes_Price!$C$28-MIN(CI196,SUM($C197:CH197)*Inflation_WACC_Taxes_Price!$C$28)</f>
        <v>0</v>
      </c>
      <c r="CJ198" s="41">
        <f>-(CJ197/2)*Inflation_WACC_Taxes_Price!$C$28-MIN(CJ196,SUM($C197:CI197)*Inflation_WACC_Taxes_Price!$C$28)</f>
        <v>0</v>
      </c>
      <c r="CK198" s="41">
        <f>-(CK197/2)*Inflation_WACC_Taxes_Price!$C$28-MIN(CK196,SUM($C197:CJ197)*Inflation_WACC_Taxes_Price!$C$28)</f>
        <v>0</v>
      </c>
      <c r="CL198" s="41">
        <f>-(CL197/2)*Inflation_WACC_Taxes_Price!$C$28-MIN(CL196,SUM($C197:CK197)*Inflation_WACC_Taxes_Price!$C$28)</f>
        <v>0</v>
      </c>
      <c r="CM198" s="41">
        <f>-(CM197/2)*Inflation_WACC_Taxes_Price!$C$28-MIN(CM196,SUM($C197:CL197)*Inflation_WACC_Taxes_Price!$C$28)</f>
        <v>0</v>
      </c>
      <c r="CN198" s="41">
        <f>-(CN197/2)*Inflation_WACC_Taxes_Price!$C$28-MIN(CN196,SUM($C197:CM197)*Inflation_WACC_Taxes_Price!$C$28)</f>
        <v>0</v>
      </c>
      <c r="CO198" s="41">
        <f>-(CO197/2)*Inflation_WACC_Taxes_Price!$C$28-MIN(CO196,SUM($C197:CN197)*Inflation_WACC_Taxes_Price!$C$28)</f>
        <v>0</v>
      </c>
      <c r="CP198" s="41">
        <f>-(CP197/2)*Inflation_WACC_Taxes_Price!$C$28-MIN(CP196,SUM($C197:CO197)*Inflation_WACC_Taxes_Price!$C$28)</f>
        <v>0</v>
      </c>
      <c r="CQ198" s="41">
        <f>-(CQ197/2)*Inflation_WACC_Taxes_Price!$C$28-MIN(CQ196,SUM($C197:CP197)*Inflation_WACC_Taxes_Price!$C$28)</f>
        <v>0</v>
      </c>
      <c r="CR198" s="41">
        <f>-(CR197/2)*Inflation_WACC_Taxes_Price!$C$28-MIN(CR196,SUM($C197:CQ197)*Inflation_WACC_Taxes_Price!$C$28)</f>
        <v>0</v>
      </c>
      <c r="CS198" s="41">
        <f>-(CS197/2)*Inflation_WACC_Taxes_Price!$C$28-MIN(CS196,SUM($C197:CR197)*Inflation_WACC_Taxes_Price!$C$28)</f>
        <v>0</v>
      </c>
      <c r="CT198" s="41">
        <f>-(CT197/2)*Inflation_WACC_Taxes_Price!$C$28-MIN(CT196,SUM($C197:CS197)*Inflation_WACC_Taxes_Price!$C$28)</f>
        <v>0</v>
      </c>
      <c r="CU198" s="41">
        <f>-(CU197/2)*Inflation_WACC_Taxes_Price!$C$28-MIN(CU196,SUM($C197:CT197)*Inflation_WACC_Taxes_Price!$C$28)</f>
        <v>0</v>
      </c>
      <c r="CV198" s="41">
        <f>-(CV197/2)*Inflation_WACC_Taxes_Price!$C$28-MIN(CV196,SUM($C197:CU197)*Inflation_WACC_Taxes_Price!$C$28)</f>
        <v>0</v>
      </c>
      <c r="CW198" s="41">
        <f>-(CW197/2)*Inflation_WACC_Taxes_Price!$C$28-MIN(CW196,SUM($C197:CV197)*Inflation_WACC_Taxes_Price!$C$28)</f>
        <v>0</v>
      </c>
      <c r="CX198" s="41">
        <f>-(CX197/2)*Inflation_WACC_Taxes_Price!$C$28-MIN(CX196,SUM($C197:CW197)*Inflation_WACC_Taxes_Price!$C$28)</f>
        <v>0</v>
      </c>
      <c r="CY198" s="41">
        <f>-(CY197/2)*Inflation_WACC_Taxes_Price!$C$28-MIN(CY196,SUM($C197:CX197)*Inflation_WACC_Taxes_Price!$C$28)</f>
        <v>0</v>
      </c>
      <c r="CZ198" s="41">
        <f>-(CZ197/2)*Inflation_WACC_Taxes_Price!$C$28-MIN(CZ196,SUM($C197:CY197)*Inflation_WACC_Taxes_Price!$C$28)</f>
        <v>0</v>
      </c>
      <c r="DA198" s="41">
        <f>-(DA197/2)*Inflation_WACC_Taxes_Price!$C$28-MIN(DA196,SUM($C197:CZ197)*Inflation_WACC_Taxes_Price!$C$28)</f>
        <v>0</v>
      </c>
      <c r="DB198" s="41">
        <f>-(DB197/2)*Inflation_WACC_Taxes_Price!$C$28-MIN(DB196,SUM($C197:DA197)*Inflation_WACC_Taxes_Price!$C$28)</f>
        <v>0</v>
      </c>
      <c r="DC198" s="41">
        <f>-(DC197/2)*Inflation_WACC_Taxes_Price!$C$28-MIN(DC196,SUM($C197:DB197)*Inflation_WACC_Taxes_Price!$C$28)</f>
        <v>0</v>
      </c>
    </row>
    <row r="199" spans="2:107" x14ac:dyDescent="0.35">
      <c r="B199" s="40" t="s">
        <v>107</v>
      </c>
      <c r="H199" s="41">
        <f>H196+H197+H198</f>
        <v>0</v>
      </c>
      <c r="I199" s="41">
        <f>I196+I197+I198</f>
        <v>1852943.0100382457</v>
      </c>
      <c r="J199" s="41">
        <f t="shared" ref="J199:BU199" si="2792">J196+J197+J198</f>
        <v>1811303.8412733413</v>
      </c>
      <c r="K199" s="41">
        <f t="shared" si="2792"/>
        <v>1769664.672508437</v>
      </c>
      <c r="L199" s="41">
        <f t="shared" si="2792"/>
        <v>1728025.5037435326</v>
      </c>
      <c r="M199" s="41">
        <f t="shared" si="2792"/>
        <v>1686386.3349786282</v>
      </c>
      <c r="N199" s="41">
        <f t="shared" si="2792"/>
        <v>1644747.1662137238</v>
      </c>
      <c r="O199" s="41">
        <f t="shared" si="2792"/>
        <v>1603107.9974488195</v>
      </c>
      <c r="P199" s="41">
        <f t="shared" si="2792"/>
        <v>1561468.8286839151</v>
      </c>
      <c r="Q199" s="41">
        <f t="shared" si="2792"/>
        <v>1519829.6599190107</v>
      </c>
      <c r="R199" s="41">
        <f t="shared" si="2792"/>
        <v>1478190.4911541063</v>
      </c>
      <c r="S199" s="41">
        <f t="shared" si="2792"/>
        <v>1436551.322389202</v>
      </c>
      <c r="T199" s="41">
        <f t="shared" si="2792"/>
        <v>1394912.1536242976</v>
      </c>
      <c r="U199" s="41">
        <f t="shared" si="2792"/>
        <v>1353272.9848593932</v>
      </c>
      <c r="V199" s="41">
        <f t="shared" si="2792"/>
        <v>1311633.8160944888</v>
      </c>
      <c r="W199" s="41">
        <f t="shared" si="2792"/>
        <v>1269994.6473295845</v>
      </c>
      <c r="X199" s="41">
        <f t="shared" si="2792"/>
        <v>1228355.4785646801</v>
      </c>
      <c r="Y199" s="41">
        <f t="shared" si="2792"/>
        <v>1186716.3097997757</v>
      </c>
      <c r="Z199" s="41">
        <f t="shared" si="2792"/>
        <v>1145077.1410348713</v>
      </c>
      <c r="AA199" s="41">
        <f t="shared" si="2792"/>
        <v>1103437.972269967</v>
      </c>
      <c r="AB199" s="41">
        <f t="shared" si="2792"/>
        <v>1061798.8035050626</v>
      </c>
      <c r="AC199" s="41">
        <f t="shared" si="2792"/>
        <v>1020159.6347401582</v>
      </c>
      <c r="AD199" s="41">
        <f t="shared" si="2792"/>
        <v>978520.46597525384</v>
      </c>
      <c r="AE199" s="41">
        <f t="shared" si="2792"/>
        <v>936881.29721034947</v>
      </c>
      <c r="AF199" s="41">
        <f t="shared" si="2792"/>
        <v>895242.12844544509</v>
      </c>
      <c r="AG199" s="41">
        <f t="shared" si="2792"/>
        <v>853602.95968054072</v>
      </c>
      <c r="AH199" s="41">
        <f t="shared" si="2792"/>
        <v>811963.79091563635</v>
      </c>
      <c r="AI199" s="41">
        <f t="shared" si="2792"/>
        <v>770324.62215073197</v>
      </c>
      <c r="AJ199" s="41">
        <f t="shared" si="2792"/>
        <v>728685.4533858276</v>
      </c>
      <c r="AK199" s="41">
        <f t="shared" si="2792"/>
        <v>687046.28462092322</v>
      </c>
      <c r="AL199" s="41">
        <f t="shared" si="2792"/>
        <v>645407.11585601885</v>
      </c>
      <c r="AM199" s="41">
        <f t="shared" si="2792"/>
        <v>603767.94709111447</v>
      </c>
      <c r="AN199" s="41">
        <f t="shared" si="2792"/>
        <v>562128.7783262101</v>
      </c>
      <c r="AO199" s="41">
        <f t="shared" si="2792"/>
        <v>520489.60956130573</v>
      </c>
      <c r="AP199" s="41">
        <f t="shared" si="2792"/>
        <v>478850.44079640135</v>
      </c>
      <c r="AQ199" s="41">
        <f t="shared" si="2792"/>
        <v>437211.27203149698</v>
      </c>
      <c r="AR199" s="41">
        <f t="shared" si="2792"/>
        <v>395572.1032665926</v>
      </c>
      <c r="AS199" s="41">
        <f t="shared" si="2792"/>
        <v>353932.93450168823</v>
      </c>
      <c r="AT199" s="41">
        <f t="shared" si="2792"/>
        <v>312293.76573678385</v>
      </c>
      <c r="AU199" s="41">
        <f t="shared" si="2792"/>
        <v>270654.59697187948</v>
      </c>
      <c r="AV199" s="41">
        <f t="shared" si="2792"/>
        <v>229015.42820697508</v>
      </c>
      <c r="AW199" s="41">
        <f t="shared" si="2792"/>
        <v>187376.25944207067</v>
      </c>
      <c r="AX199" s="41">
        <f t="shared" si="2792"/>
        <v>145737.09067716627</v>
      </c>
      <c r="AY199" s="41">
        <f t="shared" si="2792"/>
        <v>104097.92191226187</v>
      </c>
      <c r="AZ199" s="41">
        <f t="shared" si="2792"/>
        <v>62458.753147357464</v>
      </c>
      <c r="BA199" s="41">
        <f t="shared" si="2792"/>
        <v>20819.58438245306</v>
      </c>
      <c r="BB199" s="41">
        <f t="shared" si="2792"/>
        <v>0</v>
      </c>
      <c r="BC199" s="41">
        <f t="shared" si="2792"/>
        <v>0</v>
      </c>
      <c r="BD199" s="41">
        <f t="shared" si="2792"/>
        <v>0</v>
      </c>
      <c r="BE199" s="41">
        <f t="shared" si="2792"/>
        <v>0</v>
      </c>
      <c r="BF199" s="41">
        <f t="shared" si="2792"/>
        <v>0</v>
      </c>
      <c r="BG199" s="41">
        <f t="shared" si="2792"/>
        <v>0</v>
      </c>
      <c r="BH199" s="41">
        <f t="shared" si="2792"/>
        <v>0</v>
      </c>
      <c r="BI199" s="41">
        <f t="shared" si="2792"/>
        <v>0</v>
      </c>
      <c r="BJ199" s="41">
        <f t="shared" si="2792"/>
        <v>0</v>
      </c>
      <c r="BK199" s="41">
        <f t="shared" si="2792"/>
        <v>0</v>
      </c>
      <c r="BL199" s="41">
        <f t="shared" si="2792"/>
        <v>0</v>
      </c>
      <c r="BM199" s="41">
        <f t="shared" si="2792"/>
        <v>0</v>
      </c>
      <c r="BN199" s="41">
        <f t="shared" si="2792"/>
        <v>0</v>
      </c>
      <c r="BO199" s="41">
        <f t="shared" si="2792"/>
        <v>0</v>
      </c>
      <c r="BP199" s="41">
        <f t="shared" si="2792"/>
        <v>0</v>
      </c>
      <c r="BQ199" s="41">
        <f t="shared" si="2792"/>
        <v>0</v>
      </c>
      <c r="BR199" s="41">
        <f t="shared" si="2792"/>
        <v>0</v>
      </c>
      <c r="BS199" s="41">
        <f t="shared" si="2792"/>
        <v>0</v>
      </c>
      <c r="BT199" s="41">
        <f t="shared" si="2792"/>
        <v>0</v>
      </c>
      <c r="BU199" s="41">
        <f t="shared" si="2792"/>
        <v>0</v>
      </c>
      <c r="BV199" s="41">
        <f t="shared" ref="BV199:DC199" si="2793">BV196+BV197+BV198</f>
        <v>0</v>
      </c>
      <c r="BW199" s="41">
        <f t="shared" si="2793"/>
        <v>0</v>
      </c>
      <c r="BX199" s="41">
        <f t="shared" si="2793"/>
        <v>0</v>
      </c>
      <c r="BY199" s="41">
        <f t="shared" si="2793"/>
        <v>0</v>
      </c>
      <c r="BZ199" s="41">
        <f t="shared" si="2793"/>
        <v>0</v>
      </c>
      <c r="CA199" s="41">
        <f t="shared" si="2793"/>
        <v>0</v>
      </c>
      <c r="CB199" s="41">
        <f t="shared" si="2793"/>
        <v>0</v>
      </c>
      <c r="CC199" s="41">
        <f t="shared" si="2793"/>
        <v>0</v>
      </c>
      <c r="CD199" s="41">
        <f t="shared" si="2793"/>
        <v>0</v>
      </c>
      <c r="CE199" s="41">
        <f t="shared" si="2793"/>
        <v>0</v>
      </c>
      <c r="CF199" s="41">
        <f t="shared" si="2793"/>
        <v>0</v>
      </c>
      <c r="CG199" s="41">
        <f t="shared" si="2793"/>
        <v>0</v>
      </c>
      <c r="CH199" s="41">
        <f t="shared" si="2793"/>
        <v>0</v>
      </c>
      <c r="CI199" s="41">
        <f t="shared" si="2793"/>
        <v>0</v>
      </c>
      <c r="CJ199" s="41">
        <f t="shared" si="2793"/>
        <v>0</v>
      </c>
      <c r="CK199" s="41">
        <f t="shared" si="2793"/>
        <v>0</v>
      </c>
      <c r="CL199" s="41">
        <f t="shared" si="2793"/>
        <v>0</v>
      </c>
      <c r="CM199" s="41">
        <f t="shared" si="2793"/>
        <v>0</v>
      </c>
      <c r="CN199" s="41">
        <f t="shared" si="2793"/>
        <v>0</v>
      </c>
      <c r="CO199" s="41">
        <f t="shared" si="2793"/>
        <v>0</v>
      </c>
      <c r="CP199" s="41">
        <f t="shared" si="2793"/>
        <v>0</v>
      </c>
      <c r="CQ199" s="41">
        <f t="shared" si="2793"/>
        <v>0</v>
      </c>
      <c r="CR199" s="41">
        <f t="shared" si="2793"/>
        <v>0</v>
      </c>
      <c r="CS199" s="41">
        <f t="shared" si="2793"/>
        <v>0</v>
      </c>
      <c r="CT199" s="41">
        <f t="shared" si="2793"/>
        <v>0</v>
      </c>
      <c r="CU199" s="41">
        <f t="shared" si="2793"/>
        <v>0</v>
      </c>
      <c r="CV199" s="41">
        <f t="shared" si="2793"/>
        <v>0</v>
      </c>
      <c r="CW199" s="41">
        <f t="shared" si="2793"/>
        <v>0</v>
      </c>
      <c r="CX199" s="41">
        <f t="shared" si="2793"/>
        <v>0</v>
      </c>
      <c r="CY199" s="41">
        <f t="shared" si="2793"/>
        <v>0</v>
      </c>
      <c r="CZ199" s="41">
        <f t="shared" si="2793"/>
        <v>0</v>
      </c>
      <c r="DA199" s="41">
        <f t="shared" si="2793"/>
        <v>0</v>
      </c>
      <c r="DB199" s="41">
        <f t="shared" si="2793"/>
        <v>0</v>
      </c>
      <c r="DC199" s="41">
        <f t="shared" si="2793"/>
        <v>0</v>
      </c>
    </row>
    <row r="200" spans="2:107" x14ac:dyDescent="0.35">
      <c r="B200" s="40"/>
    </row>
    <row r="201" spans="2:107" x14ac:dyDescent="0.35">
      <c r="B201" t="str">
        <f>B$93</f>
        <v>Barrie MS</v>
      </c>
    </row>
    <row r="202" spans="2:107" x14ac:dyDescent="0.35">
      <c r="B202" s="40" t="s">
        <v>102</v>
      </c>
      <c r="H202" s="41">
        <f>C205</f>
        <v>0</v>
      </c>
      <c r="I202" s="41">
        <f>H205</f>
        <v>0</v>
      </c>
      <c r="J202" s="41">
        <f t="shared" ref="J202" si="2794">I205</f>
        <v>1955649.251647091</v>
      </c>
      <c r="K202" s="41">
        <f t="shared" ref="K202" si="2795">J205</f>
        <v>1799197.3115153238</v>
      </c>
      <c r="L202" s="41">
        <f t="shared" ref="L202" si="2796">K205</f>
        <v>1655261.526594098</v>
      </c>
      <c r="M202" s="41">
        <f t="shared" ref="M202" si="2797">L205</f>
        <v>1522840.6044665701</v>
      </c>
      <c r="N202" s="41">
        <f t="shared" ref="N202" si="2798">M205</f>
        <v>1401013.3561092445</v>
      </c>
      <c r="O202" s="41">
        <f t="shared" ref="O202" si="2799">N205</f>
        <v>1288932.2876205049</v>
      </c>
      <c r="P202" s="41">
        <f t="shared" ref="P202" si="2800">O205</f>
        <v>1185817.7046108644</v>
      </c>
      <c r="Q202" s="41">
        <f t="shared" ref="Q202" si="2801">P205</f>
        <v>1090952.2882419953</v>
      </c>
      <c r="R202" s="41">
        <f t="shared" ref="R202" si="2802">Q205</f>
        <v>1003676.1051826356</v>
      </c>
      <c r="S202" s="41">
        <f t="shared" ref="S202" si="2803">R205</f>
        <v>923382.01676802477</v>
      </c>
      <c r="T202" s="41">
        <f t="shared" ref="T202" si="2804">S205</f>
        <v>849511.45542658283</v>
      </c>
      <c r="U202" s="41">
        <f t="shared" ref="U202" si="2805">T205</f>
        <v>781550.53899245616</v>
      </c>
      <c r="V202" s="41">
        <f t="shared" ref="V202" si="2806">U205</f>
        <v>719026.49587305961</v>
      </c>
      <c r="W202" s="41">
        <f t="shared" ref="W202" si="2807">V205</f>
        <v>661504.37620321487</v>
      </c>
      <c r="X202" s="41">
        <f t="shared" ref="X202" si="2808">W205</f>
        <v>608584.0261069577</v>
      </c>
      <c r="Y202" s="41">
        <f t="shared" ref="Y202" si="2809">X205</f>
        <v>559897.30401840108</v>
      </c>
      <c r="Z202" s="41">
        <f t="shared" ref="Z202" si="2810">Y205</f>
        <v>515105.51969692897</v>
      </c>
      <c r="AA202" s="41">
        <f t="shared" ref="AA202" si="2811">Z205</f>
        <v>473897.07812117465</v>
      </c>
      <c r="AB202" s="41">
        <f t="shared" ref="AB202" si="2812">AA205</f>
        <v>435985.31187148066</v>
      </c>
      <c r="AC202" s="41">
        <f t="shared" ref="AC202" si="2813">AB205</f>
        <v>401106.48692176223</v>
      </c>
      <c r="AD202" s="41">
        <f t="shared" ref="AD202" si="2814">AC205</f>
        <v>369017.96796802123</v>
      </c>
      <c r="AE202" s="41">
        <f t="shared" ref="AE202" si="2815">AD205</f>
        <v>339496.5305305795</v>
      </c>
      <c r="AF202" s="41">
        <f t="shared" ref="AF202" si="2816">AE205</f>
        <v>312336.80808813317</v>
      </c>
      <c r="AG202" s="41">
        <f t="shared" ref="AG202" si="2817">AF205</f>
        <v>287349.86344108253</v>
      </c>
      <c r="AH202" s="41">
        <f t="shared" ref="AH202" si="2818">AG205</f>
        <v>264361.87436579593</v>
      </c>
      <c r="AI202" s="41">
        <f t="shared" ref="AI202" si="2819">AH205</f>
        <v>243212.92441653225</v>
      </c>
      <c r="AJ202" s="41">
        <f t="shared" ref="AJ202" si="2820">AI205</f>
        <v>223755.89046320965</v>
      </c>
      <c r="AK202" s="41">
        <f t="shared" ref="AK202" si="2821">AJ205</f>
        <v>205855.41922615288</v>
      </c>
      <c r="AL202" s="41">
        <f t="shared" ref="AL202" si="2822">AK205</f>
        <v>189386.98568806064</v>
      </c>
      <c r="AM202" s="41">
        <f t="shared" ref="AM202" si="2823">AL205</f>
        <v>174236.02683301579</v>
      </c>
      <c r="AN202" s="41">
        <f t="shared" ref="AN202" si="2824">AM205</f>
        <v>160297.14468637452</v>
      </c>
      <c r="AO202" s="41">
        <f t="shared" ref="AO202" si="2825">AN205</f>
        <v>147473.37311146455</v>
      </c>
      <c r="AP202" s="41">
        <f t="shared" ref="AP202" si="2826">AO205</f>
        <v>135675.5032625474</v>
      </c>
      <c r="AQ202" s="41">
        <f t="shared" ref="AQ202" si="2827">AP205</f>
        <v>124821.4630015436</v>
      </c>
      <c r="AR202" s="41">
        <f t="shared" ref="AR202" si="2828">AQ205</f>
        <v>114835.74596142011</v>
      </c>
      <c r="AS202" s="41">
        <f t="shared" ref="AS202" si="2829">AR205</f>
        <v>105648.8862845065</v>
      </c>
      <c r="AT202" s="41">
        <f t="shared" ref="AT202" si="2830">AS205</f>
        <v>97196.975381745986</v>
      </c>
      <c r="AU202" s="41">
        <f t="shared" ref="AU202" si="2831">AT205</f>
        <v>89421.217351206302</v>
      </c>
      <c r="AV202" s="41">
        <f t="shared" ref="AV202" si="2832">AU205</f>
        <v>82267.519963109793</v>
      </c>
      <c r="AW202" s="41">
        <f t="shared" ref="AW202" si="2833">AV205</f>
        <v>75686.118366061011</v>
      </c>
      <c r="AX202" s="41">
        <f t="shared" ref="AX202" si="2834">AW205</f>
        <v>69631.228896776127</v>
      </c>
      <c r="AY202" s="41">
        <f t="shared" ref="AY202" si="2835">AX205</f>
        <v>64060.730585034034</v>
      </c>
      <c r="AZ202" s="41">
        <f t="shared" ref="AZ202" si="2836">AY205</f>
        <v>58935.872138231309</v>
      </c>
      <c r="BA202" s="41">
        <f t="shared" ref="BA202" si="2837">AZ205</f>
        <v>54221.002367172805</v>
      </c>
      <c r="BB202" s="41">
        <f t="shared" ref="BB202" si="2838">BA205</f>
        <v>49883.322177798982</v>
      </c>
      <c r="BC202" s="41">
        <f t="shared" ref="BC202" si="2839">BB205</f>
        <v>0</v>
      </c>
      <c r="BD202" s="41">
        <f t="shared" ref="BD202" si="2840">BC205</f>
        <v>0</v>
      </c>
      <c r="BE202" s="41">
        <f t="shared" ref="BE202" si="2841">BD205</f>
        <v>0</v>
      </c>
      <c r="BF202" s="41">
        <f t="shared" ref="BF202" si="2842">BE205</f>
        <v>0</v>
      </c>
      <c r="BG202" s="41">
        <f t="shared" ref="BG202" si="2843">BF205</f>
        <v>0</v>
      </c>
      <c r="BH202" s="41">
        <f t="shared" ref="BH202" si="2844">BG205</f>
        <v>0</v>
      </c>
      <c r="BI202" s="41">
        <f t="shared" ref="BI202" si="2845">BH205</f>
        <v>0</v>
      </c>
      <c r="BJ202" s="41">
        <f t="shared" ref="BJ202" si="2846">BI205</f>
        <v>0</v>
      </c>
      <c r="BK202" s="41">
        <f t="shared" ref="BK202" si="2847">BJ205</f>
        <v>0</v>
      </c>
      <c r="BL202" s="41">
        <f t="shared" ref="BL202" si="2848">BK205</f>
        <v>0</v>
      </c>
      <c r="BM202" s="41">
        <f t="shared" ref="BM202" si="2849">BL205</f>
        <v>0</v>
      </c>
      <c r="BN202" s="41">
        <f t="shared" ref="BN202" si="2850">BM205</f>
        <v>0</v>
      </c>
      <c r="BO202" s="41">
        <f t="shared" ref="BO202" si="2851">BN205</f>
        <v>0</v>
      </c>
      <c r="BP202" s="41">
        <f t="shared" ref="BP202" si="2852">BO205</f>
        <v>0</v>
      </c>
      <c r="BQ202" s="41">
        <f t="shared" ref="BQ202" si="2853">BP205</f>
        <v>0</v>
      </c>
      <c r="BR202" s="41">
        <f t="shared" ref="BR202" si="2854">BQ205</f>
        <v>0</v>
      </c>
      <c r="BS202" s="41">
        <f t="shared" ref="BS202" si="2855">BR205</f>
        <v>0</v>
      </c>
      <c r="BT202" s="41">
        <f t="shared" ref="BT202" si="2856">BS205</f>
        <v>0</v>
      </c>
      <c r="BU202" s="41">
        <f t="shared" ref="BU202" si="2857">BT205</f>
        <v>0</v>
      </c>
      <c r="BV202" s="41">
        <f t="shared" ref="BV202" si="2858">BU205</f>
        <v>0</v>
      </c>
      <c r="BW202" s="41">
        <f t="shared" ref="BW202" si="2859">BV205</f>
        <v>0</v>
      </c>
      <c r="BX202" s="41">
        <f t="shared" ref="BX202" si="2860">BW205</f>
        <v>0</v>
      </c>
      <c r="BY202" s="41">
        <f t="shared" ref="BY202" si="2861">BX205</f>
        <v>0</v>
      </c>
      <c r="BZ202" s="41">
        <f t="shared" ref="BZ202" si="2862">BY205</f>
        <v>0</v>
      </c>
      <c r="CA202" s="41">
        <f t="shared" ref="CA202" si="2863">BZ205</f>
        <v>0</v>
      </c>
      <c r="CB202" s="41">
        <f t="shared" ref="CB202" si="2864">CA205</f>
        <v>0</v>
      </c>
      <c r="CC202" s="41">
        <f t="shared" ref="CC202" si="2865">CB205</f>
        <v>0</v>
      </c>
      <c r="CD202" s="41">
        <f t="shared" ref="CD202" si="2866">CC205</f>
        <v>0</v>
      </c>
      <c r="CE202" s="41">
        <f t="shared" ref="CE202" si="2867">CD205</f>
        <v>0</v>
      </c>
      <c r="CF202" s="41">
        <f t="shared" ref="CF202" si="2868">CE205</f>
        <v>0</v>
      </c>
      <c r="CG202" s="41">
        <f t="shared" ref="CG202" si="2869">CF205</f>
        <v>0</v>
      </c>
      <c r="CH202" s="41">
        <f t="shared" ref="CH202" si="2870">CG205</f>
        <v>0</v>
      </c>
      <c r="CI202" s="41">
        <f t="shared" ref="CI202" si="2871">CH205</f>
        <v>0</v>
      </c>
      <c r="CJ202" s="41">
        <f t="shared" ref="CJ202" si="2872">CI205</f>
        <v>0</v>
      </c>
      <c r="CK202" s="41">
        <f t="shared" ref="CK202" si="2873">CJ205</f>
        <v>0</v>
      </c>
      <c r="CL202" s="41">
        <f t="shared" ref="CL202" si="2874">CK205</f>
        <v>0</v>
      </c>
      <c r="CM202" s="41">
        <f t="shared" ref="CM202" si="2875">CL205</f>
        <v>0</v>
      </c>
      <c r="CN202" s="41">
        <f t="shared" ref="CN202" si="2876">CM205</f>
        <v>0</v>
      </c>
      <c r="CO202" s="41">
        <f t="shared" ref="CO202" si="2877">CN205</f>
        <v>0</v>
      </c>
      <c r="CP202" s="41">
        <f t="shared" ref="CP202" si="2878">CO205</f>
        <v>0</v>
      </c>
      <c r="CQ202" s="41">
        <f t="shared" ref="CQ202" si="2879">CP205</f>
        <v>0</v>
      </c>
      <c r="CR202" s="41">
        <f t="shared" ref="CR202" si="2880">CQ205</f>
        <v>0</v>
      </c>
      <c r="CS202" s="41">
        <f t="shared" ref="CS202" si="2881">CR205</f>
        <v>0</v>
      </c>
      <c r="CT202" s="41">
        <f t="shared" ref="CT202" si="2882">CS205</f>
        <v>0</v>
      </c>
      <c r="CU202" s="41">
        <f t="shared" ref="CU202" si="2883">CT205</f>
        <v>0</v>
      </c>
      <c r="CV202" s="41">
        <f t="shared" ref="CV202" si="2884">CU205</f>
        <v>0</v>
      </c>
      <c r="CW202" s="41">
        <f t="shared" ref="CW202" si="2885">CV205</f>
        <v>0</v>
      </c>
      <c r="CX202" s="41">
        <f t="shared" ref="CX202" si="2886">CW205</f>
        <v>0</v>
      </c>
      <c r="CY202" s="41">
        <f t="shared" ref="CY202" si="2887">CX205</f>
        <v>0</v>
      </c>
      <c r="CZ202" s="41">
        <f t="shared" ref="CZ202" si="2888">CY205</f>
        <v>0</v>
      </c>
      <c r="DA202" s="41">
        <f t="shared" ref="DA202" si="2889">CZ205</f>
        <v>0</v>
      </c>
      <c r="DB202" s="41">
        <f t="shared" ref="DB202" si="2890">DA205</f>
        <v>0</v>
      </c>
      <c r="DC202" s="41">
        <f t="shared" ref="DC202" si="2891">DB205</f>
        <v>0</v>
      </c>
    </row>
    <row r="203" spans="2:107" x14ac:dyDescent="0.35">
      <c r="B203" s="40" t="s">
        <v>111</v>
      </c>
      <c r="H203" s="41">
        <f>H$155</f>
        <v>0</v>
      </c>
      <c r="I203" s="41">
        <f t="shared" ref="I203:BT203" si="2892">I$155</f>
        <v>2125705.7083120556</v>
      </c>
      <c r="J203" s="41">
        <f t="shared" si="2892"/>
        <v>0</v>
      </c>
      <c r="K203" s="41">
        <f t="shared" si="2892"/>
        <v>0</v>
      </c>
      <c r="L203" s="41">
        <f t="shared" si="2892"/>
        <v>0</v>
      </c>
      <c r="M203" s="41">
        <f t="shared" si="2892"/>
        <v>0</v>
      </c>
      <c r="N203" s="41">
        <f t="shared" si="2892"/>
        <v>0</v>
      </c>
      <c r="O203" s="41">
        <f t="shared" si="2892"/>
        <v>0</v>
      </c>
      <c r="P203" s="41">
        <f t="shared" si="2892"/>
        <v>0</v>
      </c>
      <c r="Q203" s="41">
        <f t="shared" si="2892"/>
        <v>0</v>
      </c>
      <c r="R203" s="41">
        <f t="shared" si="2892"/>
        <v>0</v>
      </c>
      <c r="S203" s="41">
        <f t="shared" si="2892"/>
        <v>0</v>
      </c>
      <c r="T203" s="41">
        <f t="shared" si="2892"/>
        <v>0</v>
      </c>
      <c r="U203" s="41">
        <f t="shared" si="2892"/>
        <v>0</v>
      </c>
      <c r="V203" s="41">
        <f t="shared" si="2892"/>
        <v>0</v>
      </c>
      <c r="W203" s="41">
        <f t="shared" si="2892"/>
        <v>0</v>
      </c>
      <c r="X203" s="41">
        <f t="shared" si="2892"/>
        <v>0</v>
      </c>
      <c r="Y203" s="41">
        <f t="shared" si="2892"/>
        <v>0</v>
      </c>
      <c r="Z203" s="41">
        <f t="shared" si="2892"/>
        <v>0</v>
      </c>
      <c r="AA203" s="41">
        <f t="shared" si="2892"/>
        <v>0</v>
      </c>
      <c r="AB203" s="41">
        <f t="shared" si="2892"/>
        <v>0</v>
      </c>
      <c r="AC203" s="41">
        <f t="shared" si="2892"/>
        <v>0</v>
      </c>
      <c r="AD203" s="41">
        <f t="shared" si="2892"/>
        <v>0</v>
      </c>
      <c r="AE203" s="41">
        <f t="shared" si="2892"/>
        <v>0</v>
      </c>
      <c r="AF203" s="41">
        <f t="shared" si="2892"/>
        <v>0</v>
      </c>
      <c r="AG203" s="41">
        <f t="shared" si="2892"/>
        <v>0</v>
      </c>
      <c r="AH203" s="41">
        <f t="shared" si="2892"/>
        <v>0</v>
      </c>
      <c r="AI203" s="41">
        <f t="shared" si="2892"/>
        <v>0</v>
      </c>
      <c r="AJ203" s="41">
        <f t="shared" si="2892"/>
        <v>0</v>
      </c>
      <c r="AK203" s="41">
        <f t="shared" si="2892"/>
        <v>0</v>
      </c>
      <c r="AL203" s="41">
        <f t="shared" si="2892"/>
        <v>0</v>
      </c>
      <c r="AM203" s="41">
        <f t="shared" si="2892"/>
        <v>0</v>
      </c>
      <c r="AN203" s="41">
        <f t="shared" si="2892"/>
        <v>0</v>
      </c>
      <c r="AO203" s="41">
        <f t="shared" si="2892"/>
        <v>0</v>
      </c>
      <c r="AP203" s="41">
        <f t="shared" si="2892"/>
        <v>0</v>
      </c>
      <c r="AQ203" s="41">
        <f t="shared" si="2892"/>
        <v>0</v>
      </c>
      <c r="AR203" s="41">
        <f t="shared" si="2892"/>
        <v>0</v>
      </c>
      <c r="AS203" s="41">
        <f t="shared" si="2892"/>
        <v>0</v>
      </c>
      <c r="AT203" s="41">
        <f t="shared" si="2892"/>
        <v>0</v>
      </c>
      <c r="AU203" s="41">
        <f t="shared" si="2892"/>
        <v>0</v>
      </c>
      <c r="AV203" s="41">
        <f t="shared" si="2892"/>
        <v>0</v>
      </c>
      <c r="AW203" s="41">
        <f t="shared" si="2892"/>
        <v>0</v>
      </c>
      <c r="AX203" s="41">
        <f t="shared" si="2892"/>
        <v>0</v>
      </c>
      <c r="AY203" s="41">
        <f t="shared" si="2892"/>
        <v>0</v>
      </c>
      <c r="AZ203" s="41">
        <f t="shared" si="2892"/>
        <v>0</v>
      </c>
      <c r="BA203" s="41">
        <f t="shared" si="2892"/>
        <v>0</v>
      </c>
      <c r="BB203" s="41">
        <f t="shared" si="2892"/>
        <v>0</v>
      </c>
      <c r="BC203" s="41">
        <f t="shared" si="2892"/>
        <v>0</v>
      </c>
      <c r="BD203" s="41">
        <f t="shared" si="2892"/>
        <v>0</v>
      </c>
      <c r="BE203" s="41">
        <f t="shared" si="2892"/>
        <v>0</v>
      </c>
      <c r="BF203" s="41">
        <f t="shared" si="2892"/>
        <v>0</v>
      </c>
      <c r="BG203" s="41">
        <f t="shared" si="2892"/>
        <v>0</v>
      </c>
      <c r="BH203" s="41">
        <f t="shared" si="2892"/>
        <v>0</v>
      </c>
      <c r="BI203" s="41">
        <f t="shared" si="2892"/>
        <v>0</v>
      </c>
      <c r="BJ203" s="41">
        <f t="shared" si="2892"/>
        <v>0</v>
      </c>
      <c r="BK203" s="41">
        <f t="shared" si="2892"/>
        <v>0</v>
      </c>
      <c r="BL203" s="41">
        <f t="shared" si="2892"/>
        <v>0</v>
      </c>
      <c r="BM203" s="41">
        <f t="shared" si="2892"/>
        <v>0</v>
      </c>
      <c r="BN203" s="41">
        <f t="shared" si="2892"/>
        <v>0</v>
      </c>
      <c r="BO203" s="41">
        <f t="shared" si="2892"/>
        <v>0</v>
      </c>
      <c r="BP203" s="41">
        <f t="shared" si="2892"/>
        <v>0</v>
      </c>
      <c r="BQ203" s="41">
        <f t="shared" si="2892"/>
        <v>0</v>
      </c>
      <c r="BR203" s="41">
        <f t="shared" si="2892"/>
        <v>0</v>
      </c>
      <c r="BS203" s="41">
        <f t="shared" si="2892"/>
        <v>0</v>
      </c>
      <c r="BT203" s="41">
        <f t="shared" si="2892"/>
        <v>0</v>
      </c>
      <c r="BU203" s="41">
        <f t="shared" ref="BU203:DC203" si="2893">BU$155</f>
        <v>0</v>
      </c>
      <c r="BV203" s="41">
        <f t="shared" si="2893"/>
        <v>0</v>
      </c>
      <c r="BW203" s="41">
        <f t="shared" si="2893"/>
        <v>0</v>
      </c>
      <c r="BX203" s="41">
        <f t="shared" si="2893"/>
        <v>0</v>
      </c>
      <c r="BY203" s="41">
        <f t="shared" si="2893"/>
        <v>0</v>
      </c>
      <c r="BZ203" s="41">
        <f t="shared" si="2893"/>
        <v>0</v>
      </c>
      <c r="CA203" s="41">
        <f t="shared" si="2893"/>
        <v>0</v>
      </c>
      <c r="CB203" s="41">
        <f t="shared" si="2893"/>
        <v>0</v>
      </c>
      <c r="CC203" s="41">
        <f t="shared" si="2893"/>
        <v>0</v>
      </c>
      <c r="CD203" s="41">
        <f t="shared" si="2893"/>
        <v>0</v>
      </c>
      <c r="CE203" s="41">
        <f t="shared" si="2893"/>
        <v>0</v>
      </c>
      <c r="CF203" s="41">
        <f t="shared" si="2893"/>
        <v>0</v>
      </c>
      <c r="CG203" s="41">
        <f t="shared" si="2893"/>
        <v>0</v>
      </c>
      <c r="CH203" s="41">
        <f t="shared" si="2893"/>
        <v>0</v>
      </c>
      <c r="CI203" s="41">
        <f t="shared" si="2893"/>
        <v>0</v>
      </c>
      <c r="CJ203" s="41">
        <f t="shared" si="2893"/>
        <v>0</v>
      </c>
      <c r="CK203" s="41">
        <f t="shared" si="2893"/>
        <v>0</v>
      </c>
      <c r="CL203" s="41">
        <f t="shared" si="2893"/>
        <v>0</v>
      </c>
      <c r="CM203" s="41">
        <f t="shared" si="2893"/>
        <v>0</v>
      </c>
      <c r="CN203" s="41">
        <f t="shared" si="2893"/>
        <v>0</v>
      </c>
      <c r="CO203" s="41">
        <f t="shared" si="2893"/>
        <v>0</v>
      </c>
      <c r="CP203" s="41">
        <f t="shared" si="2893"/>
        <v>0</v>
      </c>
      <c r="CQ203" s="41">
        <f t="shared" si="2893"/>
        <v>0</v>
      </c>
      <c r="CR203" s="41">
        <f t="shared" si="2893"/>
        <v>0</v>
      </c>
      <c r="CS203" s="41">
        <f t="shared" si="2893"/>
        <v>0</v>
      </c>
      <c r="CT203" s="41">
        <f t="shared" si="2893"/>
        <v>0</v>
      </c>
      <c r="CU203" s="41">
        <f t="shared" si="2893"/>
        <v>0</v>
      </c>
      <c r="CV203" s="41">
        <f t="shared" si="2893"/>
        <v>0</v>
      </c>
      <c r="CW203" s="41">
        <f t="shared" si="2893"/>
        <v>0</v>
      </c>
      <c r="CX203" s="41">
        <f t="shared" si="2893"/>
        <v>0</v>
      </c>
      <c r="CY203" s="41">
        <f t="shared" si="2893"/>
        <v>0</v>
      </c>
      <c r="CZ203" s="41">
        <f t="shared" si="2893"/>
        <v>0</v>
      </c>
      <c r="DA203" s="41">
        <f t="shared" si="2893"/>
        <v>0</v>
      </c>
      <c r="DB203" s="41">
        <f t="shared" si="2893"/>
        <v>0</v>
      </c>
      <c r="DC203" s="41">
        <f t="shared" si="2893"/>
        <v>0</v>
      </c>
    </row>
    <row r="204" spans="2:107" x14ac:dyDescent="0.35">
      <c r="B204" s="40" t="s">
        <v>103</v>
      </c>
      <c r="H204" s="82">
        <f>-(H203)*Inflation_WACC_Taxes_Price!$C$29-IF(AND(H210=0,H207&gt;0),H202,H202*Inflation_WACC_Taxes_Price!$C$29)</f>
        <v>0</v>
      </c>
      <c r="I204" s="82">
        <f>-(I203)*Inflation_WACC_Taxes_Price!$C$29-IF(AND(I210=0,I207&gt;0),I202,I202*Inflation_WACC_Taxes_Price!$C$29)</f>
        <v>-170056.45666496444</v>
      </c>
      <c r="J204" s="82">
        <f>-(J203)*Inflation_WACC_Taxes_Price!$C$29-IF(AND(J210=0,J207&gt;0),J202,J202*Inflation_WACC_Taxes_Price!$C$29)</f>
        <v>-156451.94013176727</v>
      </c>
      <c r="K204" s="41">
        <f>-(K203/2)*Inflation_WACC_Taxes_Price!$C$29-IF(AND(K210=0,K207&gt;0),K202,K202*Inflation_WACC_Taxes_Price!$C$29)</f>
        <v>-143935.78492122592</v>
      </c>
      <c r="L204" s="41">
        <f>-(L203/2)*Inflation_WACC_Taxes_Price!$C$29-IF(AND(L210=0,L207&gt;0),L202,L202*Inflation_WACC_Taxes_Price!$C$29)</f>
        <v>-132420.92212752783</v>
      </c>
      <c r="M204" s="41">
        <f>-(M203/2)*Inflation_WACC_Taxes_Price!$C$29-IF(AND(M210=0,M207&gt;0),M202,M202*Inflation_WACC_Taxes_Price!$C$29)</f>
        <v>-121827.2483573256</v>
      </c>
      <c r="N204" s="41">
        <f>-(N203/2)*Inflation_WACC_Taxes_Price!$C$29-IF(AND(N210=0,N207&gt;0),N202,N202*Inflation_WACC_Taxes_Price!$C$29)</f>
        <v>-112081.06848873956</v>
      </c>
      <c r="O204" s="41">
        <f>-(O203/2)*Inflation_WACC_Taxes_Price!$C$29-IF(AND(O210=0,O207&gt;0),O202,O202*Inflation_WACC_Taxes_Price!$C$29)</f>
        <v>-103114.5830096404</v>
      </c>
      <c r="P204" s="41">
        <f>-(P203/2)*Inflation_WACC_Taxes_Price!$C$29-IF(AND(P210=0,P207&gt;0),P202,P202*Inflation_WACC_Taxes_Price!$C$29)</f>
        <v>-94865.416368869148</v>
      </c>
      <c r="Q204" s="41">
        <f>-(Q203/2)*Inflation_WACC_Taxes_Price!$C$29-IF(AND(Q210=0,Q207&gt;0),Q202,Q202*Inflation_WACC_Taxes_Price!$C$29)</f>
        <v>-87276.183059359624</v>
      </c>
      <c r="R204" s="41">
        <f>-(R203/2)*Inflation_WACC_Taxes_Price!$C$29-IF(AND(R210=0,R207&gt;0),R202,R202*Inflation_WACC_Taxes_Price!$C$29)</f>
        <v>-80294.088414610844</v>
      </c>
      <c r="S204" s="41">
        <f>-(S203/2)*Inflation_WACC_Taxes_Price!$C$29-IF(AND(S210=0,S207&gt;0),S202,S202*Inflation_WACC_Taxes_Price!$C$29)</f>
        <v>-73870.561341441979</v>
      </c>
      <c r="T204" s="41">
        <f>-(T203/2)*Inflation_WACC_Taxes_Price!$C$29-IF(AND(T210=0,T207&gt;0),T202,T202*Inflation_WACC_Taxes_Price!$C$29)</f>
        <v>-67960.91643412663</v>
      </c>
      <c r="U204" s="41">
        <f>-(U203/2)*Inflation_WACC_Taxes_Price!$C$29-IF(AND(U210=0,U207&gt;0),U202,U202*Inflation_WACC_Taxes_Price!$C$29)</f>
        <v>-62524.043119396491</v>
      </c>
      <c r="V204" s="41">
        <f>-(V203/2)*Inflation_WACC_Taxes_Price!$C$29-IF(AND(V210=0,V207&gt;0),V202,V202*Inflation_WACC_Taxes_Price!$C$29)</f>
        <v>-57522.119669844767</v>
      </c>
      <c r="W204" s="41">
        <f>-(W203/2)*Inflation_WACC_Taxes_Price!$C$29-IF(AND(W210=0,W207&gt;0),W202,W202*Inflation_WACC_Taxes_Price!$C$29)</f>
        <v>-52920.350096257192</v>
      </c>
      <c r="X204" s="41">
        <f>-(X203/2)*Inflation_WACC_Taxes_Price!$C$29-IF(AND(X210=0,X207&gt;0),X202,X202*Inflation_WACC_Taxes_Price!$C$29)</f>
        <v>-48686.722088556613</v>
      </c>
      <c r="Y204" s="41">
        <f>-(Y203/2)*Inflation_WACC_Taxes_Price!$C$29-IF(AND(Y210=0,Y207&gt;0),Y202,Y202*Inflation_WACC_Taxes_Price!$C$29)</f>
        <v>-44791.784321472085</v>
      </c>
      <c r="Z204" s="41">
        <f>-(Z203/2)*Inflation_WACC_Taxes_Price!$C$29-IF(AND(Z210=0,Z207&gt;0),Z202,Z202*Inflation_WACC_Taxes_Price!$C$29)</f>
        <v>-41208.441575754317</v>
      </c>
      <c r="AA204" s="41">
        <f>-(AA203/2)*Inflation_WACC_Taxes_Price!$C$29-IF(AND(AA210=0,AA207&gt;0),AA202,AA202*Inflation_WACC_Taxes_Price!$C$29)</f>
        <v>-37911.766249693974</v>
      </c>
      <c r="AB204" s="41">
        <f>-(AB203/2)*Inflation_WACC_Taxes_Price!$C$29-IF(AND(AB210=0,AB207&gt;0),AB202,AB202*Inflation_WACC_Taxes_Price!$C$29)</f>
        <v>-34878.824949718452</v>
      </c>
      <c r="AC204" s="41">
        <f>-(AC203/2)*Inflation_WACC_Taxes_Price!$C$29-IF(AND(AC210=0,AC207&gt;0),AC202,AC202*Inflation_WACC_Taxes_Price!$C$29)</f>
        <v>-32088.518953740979</v>
      </c>
      <c r="AD204" s="41">
        <f>-(AD203/2)*Inflation_WACC_Taxes_Price!$C$29-IF(AND(AD210=0,AD207&gt;0),AD202,AD202*Inflation_WACC_Taxes_Price!$C$29)</f>
        <v>-29521.437437441698</v>
      </c>
      <c r="AE204" s="41">
        <f>-(AE203/2)*Inflation_WACC_Taxes_Price!$C$29-IF(AND(AE210=0,AE207&gt;0),AE202,AE202*Inflation_WACC_Taxes_Price!$C$29)</f>
        <v>-27159.72244244636</v>
      </c>
      <c r="AF204" s="41">
        <f>-(AF203/2)*Inflation_WACC_Taxes_Price!$C$29-IF(AND(AF210=0,AF207&gt;0),AF202,AF202*Inflation_WACC_Taxes_Price!$C$29)</f>
        <v>-24986.944647050655</v>
      </c>
      <c r="AG204" s="41">
        <f>-(AG203/2)*Inflation_WACC_Taxes_Price!$C$29-IF(AND(AG210=0,AG207&gt;0),AG202,AG202*Inflation_WACC_Taxes_Price!$C$29)</f>
        <v>-22987.989075286601</v>
      </c>
      <c r="AH204" s="41">
        <f>-(AH203/2)*Inflation_WACC_Taxes_Price!$C$29-IF(AND(AH210=0,AH207&gt;0),AH202,AH202*Inflation_WACC_Taxes_Price!$C$29)</f>
        <v>-21148.949949263675</v>
      </c>
      <c r="AI204" s="41">
        <f>-(AI203/2)*Inflation_WACC_Taxes_Price!$C$29-IF(AND(AI210=0,AI207&gt;0),AI202,AI202*Inflation_WACC_Taxes_Price!$C$29)</f>
        <v>-19457.033953322582</v>
      </c>
      <c r="AJ204" s="41">
        <f>-(AJ203/2)*Inflation_WACC_Taxes_Price!$C$29-IF(AND(AJ210=0,AJ207&gt;0),AJ202,AJ202*Inflation_WACC_Taxes_Price!$C$29)</f>
        <v>-17900.471237056772</v>
      </c>
      <c r="AK204" s="41">
        <f>-(AK203/2)*Inflation_WACC_Taxes_Price!$C$29-IF(AND(AK210=0,AK207&gt;0),AK202,AK202*Inflation_WACC_Taxes_Price!$C$29)</f>
        <v>-16468.433538092231</v>
      </c>
      <c r="AL204" s="41">
        <f>-(AL203/2)*Inflation_WACC_Taxes_Price!$C$29-IF(AND(AL210=0,AL207&gt;0),AL202,AL202*Inflation_WACC_Taxes_Price!$C$29)</f>
        <v>-15150.958855044852</v>
      </c>
      <c r="AM204" s="41">
        <f>-(AM203/2)*Inflation_WACC_Taxes_Price!$C$29-IF(AND(AM210=0,AM207&gt;0),AM202,AM202*Inflation_WACC_Taxes_Price!$C$29)</f>
        <v>-13938.882146641263</v>
      </c>
      <c r="AN204" s="41">
        <f>-(AN203/2)*Inflation_WACC_Taxes_Price!$C$29-IF(AND(AN210=0,AN207&gt;0),AN202,AN202*Inflation_WACC_Taxes_Price!$C$29)</f>
        <v>-12823.771574909963</v>
      </c>
      <c r="AO204" s="41">
        <f>-(AO203/2)*Inflation_WACC_Taxes_Price!$C$29-IF(AND(AO210=0,AO207&gt;0),AO202,AO202*Inflation_WACC_Taxes_Price!$C$29)</f>
        <v>-11797.869848917164</v>
      </c>
      <c r="AP204" s="41">
        <f>-(AP203/2)*Inflation_WACC_Taxes_Price!$C$29-IF(AND(AP210=0,AP207&gt;0),AP202,AP202*Inflation_WACC_Taxes_Price!$C$29)</f>
        <v>-10854.040261003793</v>
      </c>
      <c r="AQ204" s="41">
        <f>-(AQ203/2)*Inflation_WACC_Taxes_Price!$C$29-IF(AND(AQ210=0,AQ207&gt;0),AQ202,AQ202*Inflation_WACC_Taxes_Price!$C$29)</f>
        <v>-9985.7170401234889</v>
      </c>
      <c r="AR204" s="41">
        <f>-(AR203/2)*Inflation_WACC_Taxes_Price!$C$29-IF(AND(AR210=0,AR207&gt;0),AR202,AR202*Inflation_WACC_Taxes_Price!$C$29)</f>
        <v>-9186.8596769136093</v>
      </c>
      <c r="AS204" s="41">
        <f>-(AS203/2)*Inflation_WACC_Taxes_Price!$C$29-IF(AND(AS210=0,AS207&gt;0),AS202,AS202*Inflation_WACC_Taxes_Price!$C$29)</f>
        <v>-8451.9109027605209</v>
      </c>
      <c r="AT204" s="41">
        <f>-(AT203/2)*Inflation_WACC_Taxes_Price!$C$29-IF(AND(AT210=0,AT207&gt;0),AT202,AT202*Inflation_WACC_Taxes_Price!$C$29)</f>
        <v>-7775.7580305396787</v>
      </c>
      <c r="AU204" s="41">
        <f>-(AU203/2)*Inflation_WACC_Taxes_Price!$C$29-IF(AND(AU210=0,AU207&gt;0),AU202,AU202*Inflation_WACC_Taxes_Price!$C$29)</f>
        <v>-7153.6973880965043</v>
      </c>
      <c r="AV204" s="41">
        <f>-(AV203/2)*Inflation_WACC_Taxes_Price!$C$29-IF(AND(AV210=0,AV207&gt;0),AV202,AV202*Inflation_WACC_Taxes_Price!$C$29)</f>
        <v>-6581.4015970487835</v>
      </c>
      <c r="AW204" s="41">
        <f>-(AW203/2)*Inflation_WACC_Taxes_Price!$C$29-IF(AND(AW210=0,AW207&gt;0),AW202,AW202*Inflation_WACC_Taxes_Price!$C$29)</f>
        <v>-6054.8894692848808</v>
      </c>
      <c r="AX204" s="41">
        <f>-(AX203/2)*Inflation_WACC_Taxes_Price!$C$29-IF(AND(AX210=0,AX207&gt;0),AX202,AX202*Inflation_WACC_Taxes_Price!$C$29)</f>
        <v>-5570.4983117420907</v>
      </c>
      <c r="AY204" s="41">
        <f>-(AY203/2)*Inflation_WACC_Taxes_Price!$C$29-IF(AND(AY210=0,AY207&gt;0),AY202,AY202*Inflation_WACC_Taxes_Price!$C$29)</f>
        <v>-5124.8584468027229</v>
      </c>
      <c r="AZ204" s="41">
        <f>-(AZ203/2)*Inflation_WACC_Taxes_Price!$C$29-IF(AND(AZ210=0,AZ207&gt;0),AZ202,AZ202*Inflation_WACC_Taxes_Price!$C$29)</f>
        <v>-4714.8697710585047</v>
      </c>
      <c r="BA204" s="41">
        <f>-(BA203/2)*Inflation_WACC_Taxes_Price!$C$29-IF(AND(BA210=0,BA207&gt;0),BA202,BA202*Inflation_WACC_Taxes_Price!$C$29)</f>
        <v>-4337.6801893738248</v>
      </c>
      <c r="BB204" s="41">
        <f>-(BB203/2)*Inflation_WACC_Taxes_Price!$C$29-IF(AND(BB210=0,BB207&gt;0),BB202,BB202*Inflation_WACC_Taxes_Price!$C$29)</f>
        <v>-49883.322177798982</v>
      </c>
      <c r="BC204" s="41">
        <f>-(BC203/2)*Inflation_WACC_Taxes_Price!$C$29-IF(AND(BC210=0,BC207&gt;0),BC202,BC202*Inflation_WACC_Taxes_Price!$C$29)</f>
        <v>0</v>
      </c>
      <c r="BD204" s="41">
        <f>-(BD203/2)*Inflation_WACC_Taxes_Price!$C$29-IF(AND(BD210=0,BD207&gt;0),BD202,BD202*Inflation_WACC_Taxes_Price!$C$29)</f>
        <v>0</v>
      </c>
      <c r="BE204" s="41">
        <f>-(BE203/2)*Inflation_WACC_Taxes_Price!$C$29-IF(AND(BE210=0,BE207&gt;0),BE202,BE202*Inflation_WACC_Taxes_Price!$C$29)</f>
        <v>0</v>
      </c>
      <c r="BF204" s="41">
        <f>-(BF203/2)*Inflation_WACC_Taxes_Price!$C$29-IF(AND(BF210=0,BF207&gt;0),BF202,BF202*Inflation_WACC_Taxes_Price!$C$29)</f>
        <v>0</v>
      </c>
      <c r="BG204" s="41">
        <f>-(BG203/2)*Inflation_WACC_Taxes_Price!$C$29-IF(AND(BG210=0,BG207&gt;0),BG202,BG202*Inflation_WACC_Taxes_Price!$C$29)</f>
        <v>0</v>
      </c>
      <c r="BH204" s="41">
        <f>-(BH203/2)*Inflation_WACC_Taxes_Price!$C$29-IF(AND(BH210=0,BH207&gt;0),BH202,BH202*Inflation_WACC_Taxes_Price!$C$29)</f>
        <v>0</v>
      </c>
      <c r="BI204" s="41">
        <f>-(BI203/2)*Inflation_WACC_Taxes_Price!$C$29-IF(AND(BI210=0,BI207&gt;0),BI202,BI202*Inflation_WACC_Taxes_Price!$C$29)</f>
        <v>0</v>
      </c>
      <c r="BJ204" s="41">
        <f>-(BJ203/2)*Inflation_WACC_Taxes_Price!$C$29-IF(AND(BJ210=0,BJ207&gt;0),BJ202,BJ202*Inflation_WACC_Taxes_Price!$C$29)</f>
        <v>0</v>
      </c>
      <c r="BK204" s="41">
        <f>-(BK203/2)*Inflation_WACC_Taxes_Price!$C$29-IF(AND(BK210=0,BK207&gt;0),BK202,BK202*Inflation_WACC_Taxes_Price!$C$29)</f>
        <v>0</v>
      </c>
      <c r="BL204" s="41">
        <f>-(BL203/2)*Inflation_WACC_Taxes_Price!$C$29-IF(AND(BL210=0,BL207&gt;0),BL202,BL202*Inflation_WACC_Taxes_Price!$C$29)</f>
        <v>0</v>
      </c>
      <c r="BM204" s="41">
        <f>-(BM203/2)*Inflation_WACC_Taxes_Price!$C$29-IF(AND(BM210=0,BM207&gt;0),BM202,BM202*Inflation_WACC_Taxes_Price!$C$29)</f>
        <v>0</v>
      </c>
      <c r="BN204" s="41">
        <f>-(BN203/2)*Inflation_WACC_Taxes_Price!$C$29-IF(AND(BN210=0,BN207&gt;0),BN202,BN202*Inflation_WACC_Taxes_Price!$C$29)</f>
        <v>0</v>
      </c>
      <c r="BO204" s="41">
        <f>-(BO203/2)*Inflation_WACC_Taxes_Price!$C$29-IF(AND(BO210=0,BO207&gt;0),BO202,BO202*Inflation_WACC_Taxes_Price!$C$29)</f>
        <v>0</v>
      </c>
      <c r="BP204" s="41">
        <f>-(BP203/2)*Inflation_WACC_Taxes_Price!$C$29-IF(AND(BP210=0,BP207&gt;0),BP202,BP202*Inflation_WACC_Taxes_Price!$C$29)</f>
        <v>0</v>
      </c>
      <c r="BQ204" s="41">
        <f>-(BQ203/2)*Inflation_WACC_Taxes_Price!$C$29-IF(AND(BQ210=0,BQ207&gt;0),BQ202,BQ202*Inflation_WACC_Taxes_Price!$C$29)</f>
        <v>0</v>
      </c>
      <c r="BR204" s="41">
        <f>-(BR203/2)*Inflation_WACC_Taxes_Price!$C$29-IF(AND(BR210=0,BR207&gt;0),BR202,BR202*Inflation_WACC_Taxes_Price!$C$29)</f>
        <v>0</v>
      </c>
      <c r="BS204" s="41">
        <f>-(BS203/2)*Inflation_WACC_Taxes_Price!$C$29-IF(AND(BS210=0,BS207&gt;0),BS202,BS202*Inflation_WACC_Taxes_Price!$C$29)</f>
        <v>0</v>
      </c>
      <c r="BT204" s="41">
        <f>-(BT203/2)*Inflation_WACC_Taxes_Price!$C$29-IF(AND(BT210=0,BT207&gt;0),BT202,BT202*Inflation_WACC_Taxes_Price!$C$29)</f>
        <v>0</v>
      </c>
      <c r="BU204" s="41">
        <f>-(BU203/2)*Inflation_WACC_Taxes_Price!$C$29-IF(AND(BU210=0,BU207&gt;0),BU202,BU202*Inflation_WACC_Taxes_Price!$C$29)</f>
        <v>0</v>
      </c>
      <c r="BV204" s="41">
        <f>-(BV203/2)*Inflation_WACC_Taxes_Price!$C$29-IF(AND(BV210=0,BV207&gt;0),BV202,BV202*Inflation_WACC_Taxes_Price!$C$29)</f>
        <v>0</v>
      </c>
      <c r="BW204" s="41">
        <f>-(BW203/2)*Inflation_WACC_Taxes_Price!$C$29-IF(AND(BW210=0,BW207&gt;0),BW202,BW202*Inflation_WACC_Taxes_Price!$C$29)</f>
        <v>0</v>
      </c>
      <c r="BX204" s="41">
        <f>-(BX203/2)*Inflation_WACC_Taxes_Price!$C$29-IF(AND(BX210=0,BX207&gt;0),BX202,BX202*Inflation_WACC_Taxes_Price!$C$29)</f>
        <v>0</v>
      </c>
      <c r="BY204" s="41">
        <f>-(BY203/2)*Inflation_WACC_Taxes_Price!$C$29-IF(AND(BY210=0,BY207&gt;0),BY202,BY202*Inflation_WACC_Taxes_Price!$C$29)</f>
        <v>0</v>
      </c>
      <c r="BZ204" s="41">
        <f>-(BZ203/2)*Inflation_WACC_Taxes_Price!$C$29-IF(AND(BZ210=0,BZ207&gt;0),BZ202,BZ202*Inflation_WACC_Taxes_Price!$C$29)</f>
        <v>0</v>
      </c>
      <c r="CA204" s="41">
        <f>-(CA203/2)*Inflation_WACC_Taxes_Price!$C$29-IF(AND(CA210=0,CA207&gt;0),CA202,CA202*Inflation_WACC_Taxes_Price!$C$29)</f>
        <v>0</v>
      </c>
      <c r="CB204" s="41">
        <f>-(CB203/2)*Inflation_WACC_Taxes_Price!$C$29-IF(AND(CB210=0,CB207&gt;0),CB202,CB202*Inflation_WACC_Taxes_Price!$C$29)</f>
        <v>0</v>
      </c>
      <c r="CC204" s="41">
        <f>-(CC203/2)*Inflation_WACC_Taxes_Price!$C$29-IF(AND(CC210=0,CC207&gt;0),CC202,CC202*Inflation_WACC_Taxes_Price!$C$29)</f>
        <v>0</v>
      </c>
      <c r="CD204" s="41">
        <f>-(CD203/2)*Inflation_WACC_Taxes_Price!$C$29-IF(AND(CD210=0,CD207&gt;0),CD202,CD202*Inflation_WACC_Taxes_Price!$C$29)</f>
        <v>0</v>
      </c>
      <c r="CE204" s="41">
        <f>-(CE203/2)*Inflation_WACC_Taxes_Price!$C$29-IF(AND(CE210=0,CE207&gt;0),CE202,CE202*Inflation_WACC_Taxes_Price!$C$29)</f>
        <v>0</v>
      </c>
      <c r="CF204" s="41">
        <f>-(CF203/2)*Inflation_WACC_Taxes_Price!$C$29-IF(AND(CF210=0,CF207&gt;0),CF202,CF202*Inflation_WACC_Taxes_Price!$C$29)</f>
        <v>0</v>
      </c>
      <c r="CG204" s="41">
        <f>-(CG203/2)*Inflation_WACC_Taxes_Price!$C$29-IF(AND(CG210=0,CG207&gt;0),CG202,CG202*Inflation_WACC_Taxes_Price!$C$29)</f>
        <v>0</v>
      </c>
      <c r="CH204" s="41">
        <f>-(CH203/2)*Inflation_WACC_Taxes_Price!$C$29-IF(AND(CH210=0,CH207&gt;0),CH202,CH202*Inflation_WACC_Taxes_Price!$C$29)</f>
        <v>0</v>
      </c>
      <c r="CI204" s="41">
        <f>-(CI203/2)*Inflation_WACC_Taxes_Price!$C$29-IF(AND(CI210=0,CI207&gt;0),CI202,CI202*Inflation_WACC_Taxes_Price!$C$29)</f>
        <v>0</v>
      </c>
      <c r="CJ204" s="41">
        <f>-(CJ203/2)*Inflation_WACC_Taxes_Price!$C$29-IF(AND(CJ210=0,CJ207&gt;0),CJ202,CJ202*Inflation_WACC_Taxes_Price!$C$29)</f>
        <v>0</v>
      </c>
      <c r="CK204" s="41">
        <f>-(CK203/2)*Inflation_WACC_Taxes_Price!$C$29-IF(AND(CK210=0,CK207&gt;0),CK202,CK202*Inflation_WACC_Taxes_Price!$C$29)</f>
        <v>0</v>
      </c>
      <c r="CL204" s="41">
        <f>-(CL203/2)*Inflation_WACC_Taxes_Price!$C$29-IF(AND(CL210=0,CL207&gt;0),CL202,CL202*Inflation_WACC_Taxes_Price!$C$29)</f>
        <v>0</v>
      </c>
      <c r="CM204" s="41">
        <f>-(CM203/2)*Inflation_WACC_Taxes_Price!$C$29-IF(AND(CM210=0,CM207&gt;0),CM202,CM202*Inflation_WACC_Taxes_Price!$C$29)</f>
        <v>0</v>
      </c>
      <c r="CN204" s="41">
        <f>-(CN203/2)*Inflation_WACC_Taxes_Price!$C$29-IF(AND(CN210=0,CN207&gt;0),CN202,CN202*Inflation_WACC_Taxes_Price!$C$29)</f>
        <v>0</v>
      </c>
      <c r="CO204" s="41">
        <f>-(CO203/2)*Inflation_WACC_Taxes_Price!$C$29-IF(AND(CO210=0,CO207&gt;0),CO202,CO202*Inflation_WACC_Taxes_Price!$C$29)</f>
        <v>0</v>
      </c>
      <c r="CP204" s="41">
        <f>-(CP203/2)*Inflation_WACC_Taxes_Price!$C$29-IF(AND(CP210=0,CP207&gt;0),CP202,CP202*Inflation_WACC_Taxes_Price!$C$29)</f>
        <v>0</v>
      </c>
      <c r="CQ204" s="41">
        <f>-(CQ203/2)*Inflation_WACC_Taxes_Price!$C$29-IF(AND(CQ210=0,CQ207&gt;0),CQ202,CQ202*Inflation_WACC_Taxes_Price!$C$29)</f>
        <v>0</v>
      </c>
      <c r="CR204" s="41">
        <f>-(CR203/2)*Inflation_WACC_Taxes_Price!$C$29-IF(AND(CR210=0,CR207&gt;0),CR202,CR202*Inflation_WACC_Taxes_Price!$C$29)</f>
        <v>0</v>
      </c>
      <c r="CS204" s="41">
        <f>-(CS203/2)*Inflation_WACC_Taxes_Price!$C$29-IF(AND(CS210=0,CS207&gt;0),CS202,CS202*Inflation_WACC_Taxes_Price!$C$29)</f>
        <v>0</v>
      </c>
      <c r="CT204" s="41">
        <f>-(CT203/2)*Inflation_WACC_Taxes_Price!$C$29-IF(AND(CT210=0,CT207&gt;0),CT202,CT202*Inflation_WACC_Taxes_Price!$C$29)</f>
        <v>0</v>
      </c>
      <c r="CU204" s="41">
        <f>-(CU203/2)*Inflation_WACC_Taxes_Price!$C$29-IF(AND(CU210=0,CU207&gt;0),CU202,CU202*Inflation_WACC_Taxes_Price!$C$29)</f>
        <v>0</v>
      </c>
      <c r="CV204" s="41">
        <f>-(CV203/2)*Inflation_WACC_Taxes_Price!$C$29-IF(AND(CV210=0,CV207&gt;0),CV202,CV202*Inflation_WACC_Taxes_Price!$C$29)</f>
        <v>0</v>
      </c>
      <c r="CW204" s="41">
        <f>-(CW203/2)*Inflation_WACC_Taxes_Price!$C$29-IF(AND(CW210=0,CW207&gt;0),CW202,CW202*Inflation_WACC_Taxes_Price!$C$29)</f>
        <v>0</v>
      </c>
      <c r="CX204" s="41">
        <f>-(CX203/2)*Inflation_WACC_Taxes_Price!$C$29-IF(AND(CX210=0,CX207&gt;0),CX202,CX202*Inflation_WACC_Taxes_Price!$C$29)</f>
        <v>0</v>
      </c>
      <c r="CY204" s="41">
        <f>-(CY203/2)*Inflation_WACC_Taxes_Price!$C$29-IF(AND(CY210=0,CY207&gt;0),CY202,CY202*Inflation_WACC_Taxes_Price!$C$29)</f>
        <v>0</v>
      </c>
      <c r="CZ204" s="41">
        <f>-(CZ203/2)*Inflation_WACC_Taxes_Price!$C$29-IF(AND(CZ210=0,CZ207&gt;0),CZ202,CZ202*Inflation_WACC_Taxes_Price!$C$29)</f>
        <v>0</v>
      </c>
      <c r="DA204" s="41">
        <f>-(DA203/2)*Inflation_WACC_Taxes_Price!$C$29-IF(AND(DA210=0,DA207&gt;0),DA202,DA202*Inflation_WACC_Taxes_Price!$C$29)</f>
        <v>0</v>
      </c>
      <c r="DB204" s="41">
        <f>-(DB203/2)*Inflation_WACC_Taxes_Price!$C$29-IF(AND(DB210=0,DB207&gt;0),DB202,DB202*Inflation_WACC_Taxes_Price!$C$29)</f>
        <v>0</v>
      </c>
      <c r="DC204" s="41">
        <f>-(DC203/2)*Inflation_WACC_Taxes_Price!$C$29-IF(AND(DC210=0,DC207&gt;0),DC202,DC202*Inflation_WACC_Taxes_Price!$C$29)</f>
        <v>0</v>
      </c>
    </row>
    <row r="205" spans="2:107" x14ac:dyDescent="0.35">
      <c r="B205" s="40" t="s">
        <v>104</v>
      </c>
      <c r="H205" s="41">
        <f>H202+H203+H204</f>
        <v>0</v>
      </c>
      <c r="I205" s="41">
        <f>I202+I203+I204</f>
        <v>1955649.251647091</v>
      </c>
      <c r="J205" s="41">
        <f t="shared" ref="J205:BU205" si="2894">J202+J203+J204</f>
        <v>1799197.3115153238</v>
      </c>
      <c r="K205" s="41">
        <f t="shared" si="2894"/>
        <v>1655261.526594098</v>
      </c>
      <c r="L205" s="41">
        <f t="shared" si="2894"/>
        <v>1522840.6044665701</v>
      </c>
      <c r="M205" s="41">
        <f t="shared" si="2894"/>
        <v>1401013.3561092445</v>
      </c>
      <c r="N205" s="41">
        <f t="shared" si="2894"/>
        <v>1288932.2876205049</v>
      </c>
      <c r="O205" s="41">
        <f t="shared" si="2894"/>
        <v>1185817.7046108644</v>
      </c>
      <c r="P205" s="41">
        <f t="shared" si="2894"/>
        <v>1090952.2882419953</v>
      </c>
      <c r="Q205" s="41">
        <f t="shared" si="2894"/>
        <v>1003676.1051826356</v>
      </c>
      <c r="R205" s="41">
        <f t="shared" si="2894"/>
        <v>923382.01676802477</v>
      </c>
      <c r="S205" s="41">
        <f t="shared" si="2894"/>
        <v>849511.45542658283</v>
      </c>
      <c r="T205" s="41">
        <f t="shared" si="2894"/>
        <v>781550.53899245616</v>
      </c>
      <c r="U205" s="41">
        <f t="shared" si="2894"/>
        <v>719026.49587305961</v>
      </c>
      <c r="V205" s="41">
        <f t="shared" si="2894"/>
        <v>661504.37620321487</v>
      </c>
      <c r="W205" s="41">
        <f t="shared" si="2894"/>
        <v>608584.0261069577</v>
      </c>
      <c r="X205" s="41">
        <f t="shared" si="2894"/>
        <v>559897.30401840108</v>
      </c>
      <c r="Y205" s="41">
        <f t="shared" si="2894"/>
        <v>515105.51969692897</v>
      </c>
      <c r="Z205" s="41">
        <f t="shared" si="2894"/>
        <v>473897.07812117465</v>
      </c>
      <c r="AA205" s="41">
        <f t="shared" si="2894"/>
        <v>435985.31187148066</v>
      </c>
      <c r="AB205" s="41">
        <f t="shared" si="2894"/>
        <v>401106.48692176223</v>
      </c>
      <c r="AC205" s="41">
        <f t="shared" si="2894"/>
        <v>369017.96796802123</v>
      </c>
      <c r="AD205" s="41">
        <f t="shared" si="2894"/>
        <v>339496.5305305795</v>
      </c>
      <c r="AE205" s="41">
        <f t="shared" si="2894"/>
        <v>312336.80808813317</v>
      </c>
      <c r="AF205" s="41">
        <f t="shared" si="2894"/>
        <v>287349.86344108253</v>
      </c>
      <c r="AG205" s="41">
        <f t="shared" si="2894"/>
        <v>264361.87436579593</v>
      </c>
      <c r="AH205" s="41">
        <f t="shared" si="2894"/>
        <v>243212.92441653225</v>
      </c>
      <c r="AI205" s="41">
        <f t="shared" si="2894"/>
        <v>223755.89046320965</v>
      </c>
      <c r="AJ205" s="41">
        <f t="shared" si="2894"/>
        <v>205855.41922615288</v>
      </c>
      <c r="AK205" s="41">
        <f t="shared" si="2894"/>
        <v>189386.98568806064</v>
      </c>
      <c r="AL205" s="41">
        <f t="shared" si="2894"/>
        <v>174236.02683301579</v>
      </c>
      <c r="AM205" s="41">
        <f t="shared" si="2894"/>
        <v>160297.14468637452</v>
      </c>
      <c r="AN205" s="41">
        <f t="shared" si="2894"/>
        <v>147473.37311146455</v>
      </c>
      <c r="AO205" s="41">
        <f t="shared" si="2894"/>
        <v>135675.5032625474</v>
      </c>
      <c r="AP205" s="41">
        <f t="shared" si="2894"/>
        <v>124821.4630015436</v>
      </c>
      <c r="AQ205" s="41">
        <f t="shared" si="2894"/>
        <v>114835.74596142011</v>
      </c>
      <c r="AR205" s="41">
        <f t="shared" si="2894"/>
        <v>105648.8862845065</v>
      </c>
      <c r="AS205" s="41">
        <f t="shared" si="2894"/>
        <v>97196.975381745986</v>
      </c>
      <c r="AT205" s="41">
        <f t="shared" si="2894"/>
        <v>89421.217351206302</v>
      </c>
      <c r="AU205" s="41">
        <f t="shared" si="2894"/>
        <v>82267.519963109793</v>
      </c>
      <c r="AV205" s="41">
        <f t="shared" si="2894"/>
        <v>75686.118366061011</v>
      </c>
      <c r="AW205" s="41">
        <f t="shared" si="2894"/>
        <v>69631.228896776127</v>
      </c>
      <c r="AX205" s="41">
        <f t="shared" si="2894"/>
        <v>64060.730585034034</v>
      </c>
      <c r="AY205" s="41">
        <f t="shared" si="2894"/>
        <v>58935.872138231309</v>
      </c>
      <c r="AZ205" s="41">
        <f t="shared" si="2894"/>
        <v>54221.002367172805</v>
      </c>
      <c r="BA205" s="41">
        <f t="shared" si="2894"/>
        <v>49883.322177798982</v>
      </c>
      <c r="BB205" s="41">
        <f t="shared" si="2894"/>
        <v>0</v>
      </c>
      <c r="BC205" s="41">
        <f t="shared" si="2894"/>
        <v>0</v>
      </c>
      <c r="BD205" s="41">
        <f t="shared" si="2894"/>
        <v>0</v>
      </c>
      <c r="BE205" s="41">
        <f t="shared" si="2894"/>
        <v>0</v>
      </c>
      <c r="BF205" s="41">
        <f t="shared" si="2894"/>
        <v>0</v>
      </c>
      <c r="BG205" s="41">
        <f t="shared" si="2894"/>
        <v>0</v>
      </c>
      <c r="BH205" s="41">
        <f t="shared" si="2894"/>
        <v>0</v>
      </c>
      <c r="BI205" s="41">
        <f t="shared" si="2894"/>
        <v>0</v>
      </c>
      <c r="BJ205" s="41">
        <f t="shared" si="2894"/>
        <v>0</v>
      </c>
      <c r="BK205" s="41">
        <f t="shared" si="2894"/>
        <v>0</v>
      </c>
      <c r="BL205" s="41">
        <f t="shared" si="2894"/>
        <v>0</v>
      </c>
      <c r="BM205" s="41">
        <f t="shared" si="2894"/>
        <v>0</v>
      </c>
      <c r="BN205" s="41">
        <f t="shared" si="2894"/>
        <v>0</v>
      </c>
      <c r="BO205" s="41">
        <f t="shared" si="2894"/>
        <v>0</v>
      </c>
      <c r="BP205" s="41">
        <f t="shared" si="2894"/>
        <v>0</v>
      </c>
      <c r="BQ205" s="41">
        <f t="shared" si="2894"/>
        <v>0</v>
      </c>
      <c r="BR205" s="41">
        <f t="shared" si="2894"/>
        <v>0</v>
      </c>
      <c r="BS205" s="41">
        <f t="shared" si="2894"/>
        <v>0</v>
      </c>
      <c r="BT205" s="41">
        <f t="shared" si="2894"/>
        <v>0</v>
      </c>
      <c r="BU205" s="41">
        <f t="shared" si="2894"/>
        <v>0</v>
      </c>
      <c r="BV205" s="41">
        <f t="shared" ref="BV205:DC205" si="2895">BV202+BV203+BV204</f>
        <v>0</v>
      </c>
      <c r="BW205" s="41">
        <f t="shared" si="2895"/>
        <v>0</v>
      </c>
      <c r="BX205" s="41">
        <f t="shared" si="2895"/>
        <v>0</v>
      </c>
      <c r="BY205" s="41">
        <f t="shared" si="2895"/>
        <v>0</v>
      </c>
      <c r="BZ205" s="41">
        <f t="shared" si="2895"/>
        <v>0</v>
      </c>
      <c r="CA205" s="41">
        <f t="shared" si="2895"/>
        <v>0</v>
      </c>
      <c r="CB205" s="41">
        <f t="shared" si="2895"/>
        <v>0</v>
      </c>
      <c r="CC205" s="41">
        <f t="shared" si="2895"/>
        <v>0</v>
      </c>
      <c r="CD205" s="41">
        <f t="shared" si="2895"/>
        <v>0</v>
      </c>
      <c r="CE205" s="41">
        <f t="shared" si="2895"/>
        <v>0</v>
      </c>
      <c r="CF205" s="41">
        <f t="shared" si="2895"/>
        <v>0</v>
      </c>
      <c r="CG205" s="41">
        <f t="shared" si="2895"/>
        <v>0</v>
      </c>
      <c r="CH205" s="41">
        <f t="shared" si="2895"/>
        <v>0</v>
      </c>
      <c r="CI205" s="41">
        <f t="shared" si="2895"/>
        <v>0</v>
      </c>
      <c r="CJ205" s="41">
        <f t="shared" si="2895"/>
        <v>0</v>
      </c>
      <c r="CK205" s="41">
        <f t="shared" si="2895"/>
        <v>0</v>
      </c>
      <c r="CL205" s="41">
        <f t="shared" si="2895"/>
        <v>0</v>
      </c>
      <c r="CM205" s="41">
        <f t="shared" si="2895"/>
        <v>0</v>
      </c>
      <c r="CN205" s="41">
        <f t="shared" si="2895"/>
        <v>0</v>
      </c>
      <c r="CO205" s="41">
        <f t="shared" si="2895"/>
        <v>0</v>
      </c>
      <c r="CP205" s="41">
        <f t="shared" si="2895"/>
        <v>0</v>
      </c>
      <c r="CQ205" s="41">
        <f t="shared" si="2895"/>
        <v>0</v>
      </c>
      <c r="CR205" s="41">
        <f t="shared" si="2895"/>
        <v>0</v>
      </c>
      <c r="CS205" s="41">
        <f t="shared" si="2895"/>
        <v>0</v>
      </c>
      <c r="CT205" s="41">
        <f t="shared" si="2895"/>
        <v>0</v>
      </c>
      <c r="CU205" s="41">
        <f t="shared" si="2895"/>
        <v>0</v>
      </c>
      <c r="CV205" s="41">
        <f t="shared" si="2895"/>
        <v>0</v>
      </c>
      <c r="CW205" s="41">
        <f t="shared" si="2895"/>
        <v>0</v>
      </c>
      <c r="CX205" s="41">
        <f t="shared" si="2895"/>
        <v>0</v>
      </c>
      <c r="CY205" s="41">
        <f t="shared" si="2895"/>
        <v>0</v>
      </c>
      <c r="CZ205" s="41">
        <f t="shared" si="2895"/>
        <v>0</v>
      </c>
      <c r="DA205" s="41">
        <f t="shared" si="2895"/>
        <v>0</v>
      </c>
      <c r="DB205" s="41">
        <f t="shared" si="2895"/>
        <v>0</v>
      </c>
      <c r="DC205" s="41">
        <f t="shared" si="2895"/>
        <v>0</v>
      </c>
    </row>
    <row r="206" spans="2:107" x14ac:dyDescent="0.35">
      <c r="B206" s="40"/>
    </row>
    <row r="207" spans="2:107" x14ac:dyDescent="0.35">
      <c r="B207" s="40" t="s">
        <v>106</v>
      </c>
      <c r="H207" s="41">
        <f>C210</f>
        <v>0</v>
      </c>
      <c r="I207" s="41">
        <f>H210</f>
        <v>0</v>
      </c>
      <c r="J207" s="41">
        <f t="shared" ref="J207" si="2896">I210</f>
        <v>2102086.7559974771</v>
      </c>
      <c r="K207" s="41">
        <f t="shared" ref="K207" si="2897">J210</f>
        <v>2054848.8513683204</v>
      </c>
      <c r="L207" s="41">
        <f t="shared" ref="L207" si="2898">K210</f>
        <v>2007610.9467391637</v>
      </c>
      <c r="M207" s="41">
        <f t="shared" ref="M207" si="2899">L210</f>
        <v>1960373.042110007</v>
      </c>
      <c r="N207" s="41">
        <f t="shared" ref="N207" si="2900">M210</f>
        <v>1913135.1374808503</v>
      </c>
      <c r="O207" s="41">
        <f t="shared" ref="O207" si="2901">N210</f>
        <v>1865897.2328516936</v>
      </c>
      <c r="P207" s="41">
        <f t="shared" ref="P207" si="2902">O210</f>
        <v>1818659.3282225369</v>
      </c>
      <c r="Q207" s="41">
        <f t="shared" ref="Q207" si="2903">P210</f>
        <v>1771421.4235933803</v>
      </c>
      <c r="R207" s="41">
        <f t="shared" ref="R207" si="2904">Q210</f>
        <v>1724183.5189642236</v>
      </c>
      <c r="S207" s="41">
        <f t="shared" ref="S207" si="2905">R210</f>
        <v>1676945.6143350669</v>
      </c>
      <c r="T207" s="41">
        <f t="shared" ref="T207" si="2906">S210</f>
        <v>1629707.7097059102</v>
      </c>
      <c r="U207" s="41">
        <f t="shared" ref="U207" si="2907">T210</f>
        <v>1582469.8050767535</v>
      </c>
      <c r="V207" s="41">
        <f t="shared" ref="V207" si="2908">U210</f>
        <v>1535231.9004475968</v>
      </c>
      <c r="W207" s="41">
        <f t="shared" ref="W207" si="2909">V210</f>
        <v>1487993.9958184401</v>
      </c>
      <c r="X207" s="41">
        <f t="shared" ref="X207" si="2910">W210</f>
        <v>1440756.0911892834</v>
      </c>
      <c r="Y207" s="41">
        <f t="shared" ref="Y207" si="2911">X210</f>
        <v>1393518.1865601267</v>
      </c>
      <c r="Z207" s="41">
        <f t="shared" ref="Z207" si="2912">Y210</f>
        <v>1346280.28193097</v>
      </c>
      <c r="AA207" s="41">
        <f t="shared" ref="AA207" si="2913">Z210</f>
        <v>1299042.3773018133</v>
      </c>
      <c r="AB207" s="41">
        <f t="shared" ref="AB207" si="2914">AA210</f>
        <v>1251804.4726726566</v>
      </c>
      <c r="AC207" s="41">
        <f t="shared" ref="AC207" si="2915">AB210</f>
        <v>1204566.5680435</v>
      </c>
      <c r="AD207" s="41">
        <f t="shared" ref="AD207" si="2916">AC210</f>
        <v>1157328.6634143433</v>
      </c>
      <c r="AE207" s="41">
        <f t="shared" ref="AE207" si="2917">AD210</f>
        <v>1110090.7587851866</v>
      </c>
      <c r="AF207" s="41">
        <f t="shared" ref="AF207" si="2918">AE210</f>
        <v>1062852.8541560299</v>
      </c>
      <c r="AG207" s="41">
        <f t="shared" ref="AG207" si="2919">AF210</f>
        <v>1015614.9495268731</v>
      </c>
      <c r="AH207" s="41">
        <f t="shared" ref="AH207" si="2920">AG210</f>
        <v>968377.04489771626</v>
      </c>
      <c r="AI207" s="41">
        <f t="shared" ref="AI207" si="2921">AH210</f>
        <v>921139.14026855945</v>
      </c>
      <c r="AJ207" s="41">
        <f t="shared" ref="AJ207" si="2922">AI210</f>
        <v>873901.23563940264</v>
      </c>
      <c r="AK207" s="41">
        <f t="shared" ref="AK207" si="2923">AJ210</f>
        <v>826663.33101024583</v>
      </c>
      <c r="AL207" s="41">
        <f t="shared" ref="AL207" si="2924">AK210</f>
        <v>779425.42638108903</v>
      </c>
      <c r="AM207" s="41">
        <f t="shared" ref="AM207" si="2925">AL210</f>
        <v>732187.52175193222</v>
      </c>
      <c r="AN207" s="41">
        <f t="shared" ref="AN207" si="2926">AM210</f>
        <v>684949.61712277541</v>
      </c>
      <c r="AO207" s="41">
        <f t="shared" ref="AO207" si="2927">AN210</f>
        <v>637711.7124936186</v>
      </c>
      <c r="AP207" s="41">
        <f t="shared" ref="AP207" si="2928">AO210</f>
        <v>590473.80786446179</v>
      </c>
      <c r="AQ207" s="41">
        <f t="shared" ref="AQ207" si="2929">AP210</f>
        <v>543235.90323530498</v>
      </c>
      <c r="AR207" s="41">
        <f t="shared" ref="AR207" si="2930">AQ210</f>
        <v>495997.99860614818</v>
      </c>
      <c r="AS207" s="41">
        <f t="shared" ref="AS207" si="2931">AR210</f>
        <v>448760.09397699137</v>
      </c>
      <c r="AT207" s="41">
        <f t="shared" ref="AT207" si="2932">AS210</f>
        <v>401522.18934783456</v>
      </c>
      <c r="AU207" s="41">
        <f t="shared" ref="AU207" si="2933">AT210</f>
        <v>354284.28471867775</v>
      </c>
      <c r="AV207" s="41">
        <f t="shared" ref="AV207" si="2934">AU210</f>
        <v>307046.38008952094</v>
      </c>
      <c r="AW207" s="41">
        <f t="shared" ref="AW207" si="2935">AV210</f>
        <v>259808.47546036413</v>
      </c>
      <c r="AX207" s="41">
        <f t="shared" ref="AX207" si="2936">AW210</f>
        <v>212570.57083120733</v>
      </c>
      <c r="AY207" s="41">
        <f t="shared" ref="AY207" si="2937">AX210</f>
        <v>165332.66620205052</v>
      </c>
      <c r="AZ207" s="41">
        <f t="shared" ref="AZ207" si="2938">AY210</f>
        <v>118094.76157289372</v>
      </c>
      <c r="BA207" s="41">
        <f t="shared" ref="BA207" si="2939">AZ210</f>
        <v>70856.85694373693</v>
      </c>
      <c r="BB207" s="41">
        <f t="shared" ref="BB207" si="2940">BA210</f>
        <v>23618.952314580136</v>
      </c>
      <c r="BC207" s="41">
        <f t="shared" ref="BC207" si="2941">BB210</f>
        <v>0</v>
      </c>
      <c r="BD207" s="41">
        <f t="shared" ref="BD207" si="2942">BC210</f>
        <v>0</v>
      </c>
      <c r="BE207" s="41">
        <f t="shared" ref="BE207" si="2943">BD210</f>
        <v>0</v>
      </c>
      <c r="BF207" s="41">
        <f t="shared" ref="BF207" si="2944">BE210</f>
        <v>0</v>
      </c>
      <c r="BG207" s="41">
        <f t="shared" ref="BG207" si="2945">BF210</f>
        <v>0</v>
      </c>
      <c r="BH207" s="41">
        <f t="shared" ref="BH207" si="2946">BG210</f>
        <v>0</v>
      </c>
      <c r="BI207" s="41">
        <f t="shared" ref="BI207" si="2947">BH210</f>
        <v>0</v>
      </c>
      <c r="BJ207" s="41">
        <f t="shared" ref="BJ207" si="2948">BI210</f>
        <v>0</v>
      </c>
      <c r="BK207" s="41">
        <f t="shared" ref="BK207" si="2949">BJ210</f>
        <v>0</v>
      </c>
      <c r="BL207" s="41">
        <f t="shared" ref="BL207" si="2950">BK210</f>
        <v>0</v>
      </c>
      <c r="BM207" s="41">
        <f t="shared" ref="BM207" si="2951">BL210</f>
        <v>0</v>
      </c>
      <c r="BN207" s="41">
        <f t="shared" ref="BN207" si="2952">BM210</f>
        <v>0</v>
      </c>
      <c r="BO207" s="41">
        <f t="shared" ref="BO207" si="2953">BN210</f>
        <v>0</v>
      </c>
      <c r="BP207" s="41">
        <f t="shared" ref="BP207" si="2954">BO210</f>
        <v>0</v>
      </c>
      <c r="BQ207" s="41">
        <f t="shared" ref="BQ207" si="2955">BP210</f>
        <v>0</v>
      </c>
      <c r="BR207" s="41">
        <f t="shared" ref="BR207" si="2956">BQ210</f>
        <v>0</v>
      </c>
      <c r="BS207" s="41">
        <f t="shared" ref="BS207" si="2957">BR210</f>
        <v>0</v>
      </c>
      <c r="BT207" s="41">
        <f t="shared" ref="BT207" si="2958">BS210</f>
        <v>0</v>
      </c>
      <c r="BU207" s="41">
        <f t="shared" ref="BU207" si="2959">BT210</f>
        <v>0</v>
      </c>
      <c r="BV207" s="41">
        <f t="shared" ref="BV207" si="2960">BU210</f>
        <v>0</v>
      </c>
      <c r="BW207" s="41">
        <f t="shared" ref="BW207" si="2961">BV210</f>
        <v>0</v>
      </c>
      <c r="BX207" s="41">
        <f t="shared" ref="BX207" si="2962">BW210</f>
        <v>0</v>
      </c>
      <c r="BY207" s="41">
        <f t="shared" ref="BY207" si="2963">BX210</f>
        <v>0</v>
      </c>
      <c r="BZ207" s="41">
        <f t="shared" ref="BZ207" si="2964">BY210</f>
        <v>0</v>
      </c>
      <c r="CA207" s="41">
        <f t="shared" ref="CA207" si="2965">BZ210</f>
        <v>0</v>
      </c>
      <c r="CB207" s="41">
        <f t="shared" ref="CB207" si="2966">CA210</f>
        <v>0</v>
      </c>
      <c r="CC207" s="41">
        <f t="shared" ref="CC207" si="2967">CB210</f>
        <v>0</v>
      </c>
      <c r="CD207" s="41">
        <f t="shared" ref="CD207" si="2968">CC210</f>
        <v>0</v>
      </c>
      <c r="CE207" s="41">
        <f t="shared" ref="CE207" si="2969">CD210</f>
        <v>0</v>
      </c>
      <c r="CF207" s="41">
        <f t="shared" ref="CF207" si="2970">CE210</f>
        <v>0</v>
      </c>
      <c r="CG207" s="41">
        <f t="shared" ref="CG207" si="2971">CF210</f>
        <v>0</v>
      </c>
      <c r="CH207" s="41">
        <f t="shared" ref="CH207" si="2972">CG210</f>
        <v>0</v>
      </c>
      <c r="CI207" s="41">
        <f t="shared" ref="CI207" si="2973">CH210</f>
        <v>0</v>
      </c>
      <c r="CJ207" s="41">
        <f t="shared" ref="CJ207" si="2974">CI210</f>
        <v>0</v>
      </c>
      <c r="CK207" s="41">
        <f t="shared" ref="CK207" si="2975">CJ210</f>
        <v>0</v>
      </c>
      <c r="CL207" s="41">
        <f t="shared" ref="CL207" si="2976">CK210</f>
        <v>0</v>
      </c>
      <c r="CM207" s="41">
        <f t="shared" ref="CM207" si="2977">CL210</f>
        <v>0</v>
      </c>
      <c r="CN207" s="41">
        <f t="shared" ref="CN207" si="2978">CM210</f>
        <v>0</v>
      </c>
      <c r="CO207" s="41">
        <f t="shared" ref="CO207" si="2979">CN210</f>
        <v>0</v>
      </c>
      <c r="CP207" s="41">
        <f t="shared" ref="CP207" si="2980">CO210</f>
        <v>0</v>
      </c>
      <c r="CQ207" s="41">
        <f t="shared" ref="CQ207" si="2981">CP210</f>
        <v>0</v>
      </c>
      <c r="CR207" s="41">
        <f t="shared" ref="CR207" si="2982">CQ210</f>
        <v>0</v>
      </c>
      <c r="CS207" s="41">
        <f t="shared" ref="CS207" si="2983">CR210</f>
        <v>0</v>
      </c>
      <c r="CT207" s="41">
        <f t="shared" ref="CT207" si="2984">CS210</f>
        <v>0</v>
      </c>
      <c r="CU207" s="41">
        <f t="shared" ref="CU207" si="2985">CT210</f>
        <v>0</v>
      </c>
      <c r="CV207" s="41">
        <f t="shared" ref="CV207" si="2986">CU210</f>
        <v>0</v>
      </c>
      <c r="CW207" s="41">
        <f t="shared" ref="CW207" si="2987">CV210</f>
        <v>0</v>
      </c>
      <c r="CX207" s="41">
        <f t="shared" ref="CX207" si="2988">CW210</f>
        <v>0</v>
      </c>
      <c r="CY207" s="41">
        <f t="shared" ref="CY207" si="2989">CX210</f>
        <v>0</v>
      </c>
      <c r="CZ207" s="41">
        <f t="shared" ref="CZ207" si="2990">CY210</f>
        <v>0</v>
      </c>
      <c r="DA207" s="41">
        <f t="shared" ref="DA207" si="2991">CZ210</f>
        <v>0</v>
      </c>
      <c r="DB207" s="41">
        <f t="shared" ref="DB207" si="2992">DA210</f>
        <v>0</v>
      </c>
      <c r="DC207" s="41">
        <f t="shared" ref="DC207" si="2993">DB210</f>
        <v>0</v>
      </c>
    </row>
    <row r="208" spans="2:107" x14ac:dyDescent="0.35">
      <c r="B208" s="40" t="s">
        <v>111</v>
      </c>
      <c r="H208" s="41">
        <f t="shared" ref="H208:BS208" si="2994">H$155</f>
        <v>0</v>
      </c>
      <c r="I208" s="41">
        <f t="shared" si="2994"/>
        <v>2125705.7083120556</v>
      </c>
      <c r="J208" s="41">
        <f t="shared" si="2994"/>
        <v>0</v>
      </c>
      <c r="K208" s="41">
        <f t="shared" si="2994"/>
        <v>0</v>
      </c>
      <c r="L208" s="41">
        <f t="shared" si="2994"/>
        <v>0</v>
      </c>
      <c r="M208" s="41">
        <f t="shared" si="2994"/>
        <v>0</v>
      </c>
      <c r="N208" s="41">
        <f t="shared" si="2994"/>
        <v>0</v>
      </c>
      <c r="O208" s="41">
        <f t="shared" si="2994"/>
        <v>0</v>
      </c>
      <c r="P208" s="41">
        <f t="shared" si="2994"/>
        <v>0</v>
      </c>
      <c r="Q208" s="41">
        <f t="shared" si="2994"/>
        <v>0</v>
      </c>
      <c r="R208" s="41">
        <f t="shared" si="2994"/>
        <v>0</v>
      </c>
      <c r="S208" s="41">
        <f t="shared" si="2994"/>
        <v>0</v>
      </c>
      <c r="T208" s="41">
        <f t="shared" si="2994"/>
        <v>0</v>
      </c>
      <c r="U208" s="41">
        <f t="shared" si="2994"/>
        <v>0</v>
      </c>
      <c r="V208" s="41">
        <f t="shared" si="2994"/>
        <v>0</v>
      </c>
      <c r="W208" s="41">
        <f t="shared" si="2994"/>
        <v>0</v>
      </c>
      <c r="X208" s="41">
        <f t="shared" si="2994"/>
        <v>0</v>
      </c>
      <c r="Y208" s="41">
        <f t="shared" si="2994"/>
        <v>0</v>
      </c>
      <c r="Z208" s="41">
        <f t="shared" si="2994"/>
        <v>0</v>
      </c>
      <c r="AA208" s="41">
        <f t="shared" si="2994"/>
        <v>0</v>
      </c>
      <c r="AB208" s="41">
        <f t="shared" si="2994"/>
        <v>0</v>
      </c>
      <c r="AC208" s="41">
        <f t="shared" si="2994"/>
        <v>0</v>
      </c>
      <c r="AD208" s="41">
        <f t="shared" si="2994"/>
        <v>0</v>
      </c>
      <c r="AE208" s="41">
        <f t="shared" si="2994"/>
        <v>0</v>
      </c>
      <c r="AF208" s="41">
        <f t="shared" si="2994"/>
        <v>0</v>
      </c>
      <c r="AG208" s="41">
        <f t="shared" si="2994"/>
        <v>0</v>
      </c>
      <c r="AH208" s="41">
        <f t="shared" si="2994"/>
        <v>0</v>
      </c>
      <c r="AI208" s="41">
        <f t="shared" si="2994"/>
        <v>0</v>
      </c>
      <c r="AJ208" s="41">
        <f t="shared" si="2994"/>
        <v>0</v>
      </c>
      <c r="AK208" s="41">
        <f t="shared" si="2994"/>
        <v>0</v>
      </c>
      <c r="AL208" s="41">
        <f t="shared" si="2994"/>
        <v>0</v>
      </c>
      <c r="AM208" s="41">
        <f t="shared" si="2994"/>
        <v>0</v>
      </c>
      <c r="AN208" s="41">
        <f t="shared" si="2994"/>
        <v>0</v>
      </c>
      <c r="AO208" s="41">
        <f t="shared" si="2994"/>
        <v>0</v>
      </c>
      <c r="AP208" s="41">
        <f t="shared" si="2994"/>
        <v>0</v>
      </c>
      <c r="AQ208" s="41">
        <f t="shared" si="2994"/>
        <v>0</v>
      </c>
      <c r="AR208" s="41">
        <f t="shared" si="2994"/>
        <v>0</v>
      </c>
      <c r="AS208" s="41">
        <f t="shared" si="2994"/>
        <v>0</v>
      </c>
      <c r="AT208" s="41">
        <f t="shared" si="2994"/>
        <v>0</v>
      </c>
      <c r="AU208" s="41">
        <f t="shared" si="2994"/>
        <v>0</v>
      </c>
      <c r="AV208" s="41">
        <f t="shared" si="2994"/>
        <v>0</v>
      </c>
      <c r="AW208" s="41">
        <f t="shared" si="2994"/>
        <v>0</v>
      </c>
      <c r="AX208" s="41">
        <f t="shared" si="2994"/>
        <v>0</v>
      </c>
      <c r="AY208" s="41">
        <f t="shared" si="2994"/>
        <v>0</v>
      </c>
      <c r="AZ208" s="41">
        <f t="shared" si="2994"/>
        <v>0</v>
      </c>
      <c r="BA208" s="41">
        <f t="shared" si="2994"/>
        <v>0</v>
      </c>
      <c r="BB208" s="41">
        <f t="shared" si="2994"/>
        <v>0</v>
      </c>
      <c r="BC208" s="41">
        <f t="shared" si="2994"/>
        <v>0</v>
      </c>
      <c r="BD208" s="41">
        <f t="shared" si="2994"/>
        <v>0</v>
      </c>
      <c r="BE208" s="41">
        <f t="shared" si="2994"/>
        <v>0</v>
      </c>
      <c r="BF208" s="41">
        <f t="shared" si="2994"/>
        <v>0</v>
      </c>
      <c r="BG208" s="41">
        <f t="shared" si="2994"/>
        <v>0</v>
      </c>
      <c r="BH208" s="41">
        <f t="shared" si="2994"/>
        <v>0</v>
      </c>
      <c r="BI208" s="41">
        <f t="shared" si="2994"/>
        <v>0</v>
      </c>
      <c r="BJ208" s="41">
        <f t="shared" si="2994"/>
        <v>0</v>
      </c>
      <c r="BK208" s="41">
        <f t="shared" si="2994"/>
        <v>0</v>
      </c>
      <c r="BL208" s="41">
        <f t="shared" si="2994"/>
        <v>0</v>
      </c>
      <c r="BM208" s="41">
        <f t="shared" si="2994"/>
        <v>0</v>
      </c>
      <c r="BN208" s="41">
        <f t="shared" si="2994"/>
        <v>0</v>
      </c>
      <c r="BO208" s="41">
        <f t="shared" si="2994"/>
        <v>0</v>
      </c>
      <c r="BP208" s="41">
        <f t="shared" si="2994"/>
        <v>0</v>
      </c>
      <c r="BQ208" s="41">
        <f t="shared" si="2994"/>
        <v>0</v>
      </c>
      <c r="BR208" s="41">
        <f t="shared" si="2994"/>
        <v>0</v>
      </c>
      <c r="BS208" s="41">
        <f t="shared" si="2994"/>
        <v>0</v>
      </c>
      <c r="BT208" s="41">
        <f t="shared" ref="BT208:DC208" si="2995">BT$155</f>
        <v>0</v>
      </c>
      <c r="BU208" s="41">
        <f t="shared" si="2995"/>
        <v>0</v>
      </c>
      <c r="BV208" s="41">
        <f t="shared" si="2995"/>
        <v>0</v>
      </c>
      <c r="BW208" s="41">
        <f t="shared" si="2995"/>
        <v>0</v>
      </c>
      <c r="BX208" s="41">
        <f t="shared" si="2995"/>
        <v>0</v>
      </c>
      <c r="BY208" s="41">
        <f t="shared" si="2995"/>
        <v>0</v>
      </c>
      <c r="BZ208" s="41">
        <f t="shared" si="2995"/>
        <v>0</v>
      </c>
      <c r="CA208" s="41">
        <f t="shared" si="2995"/>
        <v>0</v>
      </c>
      <c r="CB208" s="41">
        <f t="shared" si="2995"/>
        <v>0</v>
      </c>
      <c r="CC208" s="41">
        <f t="shared" si="2995"/>
        <v>0</v>
      </c>
      <c r="CD208" s="41">
        <f t="shared" si="2995"/>
        <v>0</v>
      </c>
      <c r="CE208" s="41">
        <f t="shared" si="2995"/>
        <v>0</v>
      </c>
      <c r="CF208" s="41">
        <f t="shared" si="2995"/>
        <v>0</v>
      </c>
      <c r="CG208" s="41">
        <f t="shared" si="2995"/>
        <v>0</v>
      </c>
      <c r="CH208" s="41">
        <f t="shared" si="2995"/>
        <v>0</v>
      </c>
      <c r="CI208" s="41">
        <f t="shared" si="2995"/>
        <v>0</v>
      </c>
      <c r="CJ208" s="41">
        <f t="shared" si="2995"/>
        <v>0</v>
      </c>
      <c r="CK208" s="41">
        <f t="shared" si="2995"/>
        <v>0</v>
      </c>
      <c r="CL208" s="41">
        <f t="shared" si="2995"/>
        <v>0</v>
      </c>
      <c r="CM208" s="41">
        <f t="shared" si="2995"/>
        <v>0</v>
      </c>
      <c r="CN208" s="41">
        <f t="shared" si="2995"/>
        <v>0</v>
      </c>
      <c r="CO208" s="41">
        <f t="shared" si="2995"/>
        <v>0</v>
      </c>
      <c r="CP208" s="41">
        <f t="shared" si="2995"/>
        <v>0</v>
      </c>
      <c r="CQ208" s="41">
        <f t="shared" si="2995"/>
        <v>0</v>
      </c>
      <c r="CR208" s="41">
        <f t="shared" si="2995"/>
        <v>0</v>
      </c>
      <c r="CS208" s="41">
        <f t="shared" si="2995"/>
        <v>0</v>
      </c>
      <c r="CT208" s="41">
        <f t="shared" si="2995"/>
        <v>0</v>
      </c>
      <c r="CU208" s="41">
        <f t="shared" si="2995"/>
        <v>0</v>
      </c>
      <c r="CV208" s="41">
        <f t="shared" si="2995"/>
        <v>0</v>
      </c>
      <c r="CW208" s="41">
        <f t="shared" si="2995"/>
        <v>0</v>
      </c>
      <c r="CX208" s="41">
        <f t="shared" si="2995"/>
        <v>0</v>
      </c>
      <c r="CY208" s="41">
        <f t="shared" si="2995"/>
        <v>0</v>
      </c>
      <c r="CZ208" s="41">
        <f t="shared" si="2995"/>
        <v>0</v>
      </c>
      <c r="DA208" s="41">
        <f t="shared" si="2995"/>
        <v>0</v>
      </c>
      <c r="DB208" s="41">
        <f t="shared" si="2995"/>
        <v>0</v>
      </c>
      <c r="DC208" s="41">
        <f t="shared" si="2995"/>
        <v>0</v>
      </c>
    </row>
    <row r="209" spans="2:107" x14ac:dyDescent="0.35">
      <c r="B209" s="40" t="s">
        <v>95</v>
      </c>
      <c r="H209" s="41">
        <f>-(H208/2)*Inflation_WACC_Taxes_Price!$C$28-MIN(H207,SUM(C208:$C208)*Inflation_WACC_Taxes_Price!$C$28)</f>
        <v>0</v>
      </c>
      <c r="I209" s="41">
        <f>-(I208/2)*Inflation_WACC_Taxes_Price!$C$28-MIN(I207,SUM($C208:H208)*Inflation_WACC_Taxes_Price!$C$28)</f>
        <v>-23618.952314578397</v>
      </c>
      <c r="J209" s="41">
        <f>-(J208/2)*Inflation_WACC_Taxes_Price!$C$28-MIN(J207,SUM($C208:I208)*Inflation_WACC_Taxes_Price!$C$28)</f>
        <v>-47237.904629156794</v>
      </c>
      <c r="K209" s="41">
        <f>-(K208/2)*Inflation_WACC_Taxes_Price!$C$28-MIN(K207,SUM($C208:J208)*Inflation_WACC_Taxes_Price!$C$28)</f>
        <v>-47237.904629156794</v>
      </c>
      <c r="L209" s="41">
        <f>-(L208/2)*Inflation_WACC_Taxes_Price!$C$28-MIN(L207,SUM($C208:K208)*Inflation_WACC_Taxes_Price!$C$28)</f>
        <v>-47237.904629156794</v>
      </c>
      <c r="M209" s="41">
        <f>-(M208/2)*Inflation_WACC_Taxes_Price!$C$28-MIN(M207,SUM($C208:L208)*Inflation_WACC_Taxes_Price!$C$28)</f>
        <v>-47237.904629156794</v>
      </c>
      <c r="N209" s="41">
        <f>-(N208/2)*Inflation_WACC_Taxes_Price!$C$28-MIN(N207,SUM($C208:M208)*Inflation_WACC_Taxes_Price!$C$28)</f>
        <v>-47237.904629156794</v>
      </c>
      <c r="O209" s="41">
        <f>-(O208/2)*Inflation_WACC_Taxes_Price!$C$28-MIN(O207,SUM($C208:N208)*Inflation_WACC_Taxes_Price!$C$28)</f>
        <v>-47237.904629156794</v>
      </c>
      <c r="P209" s="41">
        <f>-(P208/2)*Inflation_WACC_Taxes_Price!$C$28-MIN(P207,SUM($C208:O208)*Inflation_WACC_Taxes_Price!$C$28)</f>
        <v>-47237.904629156794</v>
      </c>
      <c r="Q209" s="41">
        <f>-(Q208/2)*Inflation_WACC_Taxes_Price!$C$28-MIN(Q207,SUM($C208:P208)*Inflation_WACC_Taxes_Price!$C$28)</f>
        <v>-47237.904629156794</v>
      </c>
      <c r="R209" s="41">
        <f>-(R208/2)*Inflation_WACC_Taxes_Price!$C$28-MIN(R207,SUM($C208:Q208)*Inflation_WACC_Taxes_Price!$C$28)</f>
        <v>-47237.904629156794</v>
      </c>
      <c r="S209" s="41">
        <f>-(S208/2)*Inflation_WACC_Taxes_Price!$C$28-MIN(S207,SUM($C208:R208)*Inflation_WACC_Taxes_Price!$C$28)</f>
        <v>-47237.904629156794</v>
      </c>
      <c r="T209" s="41">
        <f>-(T208/2)*Inflation_WACC_Taxes_Price!$C$28-MIN(T207,SUM($C208:S208)*Inflation_WACC_Taxes_Price!$C$28)</f>
        <v>-47237.904629156794</v>
      </c>
      <c r="U209" s="41">
        <f>-(U208/2)*Inflation_WACC_Taxes_Price!$C$28-MIN(U207,SUM($C208:T208)*Inflation_WACC_Taxes_Price!$C$28)</f>
        <v>-47237.904629156794</v>
      </c>
      <c r="V209" s="41">
        <f>-(V208/2)*Inflation_WACC_Taxes_Price!$C$28-MIN(V207,SUM($C208:U208)*Inflation_WACC_Taxes_Price!$C$28)</f>
        <v>-47237.904629156794</v>
      </c>
      <c r="W209" s="41">
        <f>-(W208/2)*Inflation_WACC_Taxes_Price!$C$28-MIN(W207,SUM($C208:V208)*Inflation_WACC_Taxes_Price!$C$28)</f>
        <v>-47237.904629156794</v>
      </c>
      <c r="X209" s="41">
        <f>-(X208/2)*Inflation_WACC_Taxes_Price!$C$28-MIN(X207,SUM($C208:W208)*Inflation_WACC_Taxes_Price!$C$28)</f>
        <v>-47237.904629156794</v>
      </c>
      <c r="Y209" s="41">
        <f>-(Y208/2)*Inflation_WACC_Taxes_Price!$C$28-MIN(Y207,SUM($C208:X208)*Inflation_WACC_Taxes_Price!$C$28)</f>
        <v>-47237.904629156794</v>
      </c>
      <c r="Z209" s="41">
        <f>-(Z208/2)*Inflation_WACC_Taxes_Price!$C$28-MIN(Z207,SUM($C208:Y208)*Inflation_WACC_Taxes_Price!$C$28)</f>
        <v>-47237.904629156794</v>
      </c>
      <c r="AA209" s="41">
        <f>-(AA208/2)*Inflation_WACC_Taxes_Price!$C$28-MIN(AA207,SUM($C208:Z208)*Inflation_WACC_Taxes_Price!$C$28)</f>
        <v>-47237.904629156794</v>
      </c>
      <c r="AB209" s="41">
        <f>-(AB208/2)*Inflation_WACC_Taxes_Price!$C$28-MIN(AB207,SUM($C208:AA208)*Inflation_WACC_Taxes_Price!$C$28)</f>
        <v>-47237.904629156794</v>
      </c>
      <c r="AC209" s="41">
        <f>-(AC208/2)*Inflation_WACC_Taxes_Price!$C$28-MIN(AC207,SUM($C208:AB208)*Inflation_WACC_Taxes_Price!$C$28)</f>
        <v>-47237.904629156794</v>
      </c>
      <c r="AD209" s="41">
        <f>-(AD208/2)*Inflation_WACC_Taxes_Price!$C$28-MIN(AD207,SUM($C208:AC208)*Inflation_WACC_Taxes_Price!$C$28)</f>
        <v>-47237.904629156794</v>
      </c>
      <c r="AE209" s="41">
        <f>-(AE208/2)*Inflation_WACC_Taxes_Price!$C$28-MIN(AE207,SUM($C208:AD208)*Inflation_WACC_Taxes_Price!$C$28)</f>
        <v>-47237.904629156794</v>
      </c>
      <c r="AF209" s="41">
        <f>-(AF208/2)*Inflation_WACC_Taxes_Price!$C$28-MIN(AF207,SUM($C208:AE208)*Inflation_WACC_Taxes_Price!$C$28)</f>
        <v>-47237.904629156794</v>
      </c>
      <c r="AG209" s="41">
        <f>-(AG208/2)*Inflation_WACC_Taxes_Price!$C$28-MIN(AG207,SUM($C208:AF208)*Inflation_WACC_Taxes_Price!$C$28)</f>
        <v>-47237.904629156794</v>
      </c>
      <c r="AH209" s="41">
        <f>-(AH208/2)*Inflation_WACC_Taxes_Price!$C$28-MIN(AH207,SUM($C208:AG208)*Inflation_WACC_Taxes_Price!$C$28)</f>
        <v>-47237.904629156794</v>
      </c>
      <c r="AI209" s="41">
        <f>-(AI208/2)*Inflation_WACC_Taxes_Price!$C$28-MIN(AI207,SUM($C208:AH208)*Inflation_WACC_Taxes_Price!$C$28)</f>
        <v>-47237.904629156794</v>
      </c>
      <c r="AJ209" s="41">
        <f>-(AJ208/2)*Inflation_WACC_Taxes_Price!$C$28-MIN(AJ207,SUM($C208:AI208)*Inflation_WACC_Taxes_Price!$C$28)</f>
        <v>-47237.904629156794</v>
      </c>
      <c r="AK209" s="41">
        <f>-(AK208/2)*Inflation_WACC_Taxes_Price!$C$28-MIN(AK207,SUM($C208:AJ208)*Inflation_WACC_Taxes_Price!$C$28)</f>
        <v>-47237.904629156794</v>
      </c>
      <c r="AL209" s="41">
        <f>-(AL208/2)*Inflation_WACC_Taxes_Price!$C$28-MIN(AL207,SUM($C208:AK208)*Inflation_WACC_Taxes_Price!$C$28)</f>
        <v>-47237.904629156794</v>
      </c>
      <c r="AM209" s="41">
        <f>-(AM208/2)*Inflation_WACC_Taxes_Price!$C$28-MIN(AM207,SUM($C208:AL208)*Inflation_WACC_Taxes_Price!$C$28)</f>
        <v>-47237.904629156794</v>
      </c>
      <c r="AN209" s="41">
        <f>-(AN208/2)*Inflation_WACC_Taxes_Price!$C$28-MIN(AN207,SUM($C208:AM208)*Inflation_WACC_Taxes_Price!$C$28)</f>
        <v>-47237.904629156794</v>
      </c>
      <c r="AO209" s="41">
        <f>-(AO208/2)*Inflation_WACC_Taxes_Price!$C$28-MIN(AO207,SUM($C208:AN208)*Inflation_WACC_Taxes_Price!$C$28)</f>
        <v>-47237.904629156794</v>
      </c>
      <c r="AP209" s="41">
        <f>-(AP208/2)*Inflation_WACC_Taxes_Price!$C$28-MIN(AP207,SUM($C208:AO208)*Inflation_WACC_Taxes_Price!$C$28)</f>
        <v>-47237.904629156794</v>
      </c>
      <c r="AQ209" s="41">
        <f>-(AQ208/2)*Inflation_WACC_Taxes_Price!$C$28-MIN(AQ207,SUM($C208:AP208)*Inflation_WACC_Taxes_Price!$C$28)</f>
        <v>-47237.904629156794</v>
      </c>
      <c r="AR209" s="41">
        <f>-(AR208/2)*Inflation_WACC_Taxes_Price!$C$28-MIN(AR207,SUM($C208:AQ208)*Inflation_WACC_Taxes_Price!$C$28)</f>
        <v>-47237.904629156794</v>
      </c>
      <c r="AS209" s="41">
        <f>-(AS208/2)*Inflation_WACC_Taxes_Price!$C$28-MIN(AS207,SUM($C208:AR208)*Inflation_WACC_Taxes_Price!$C$28)</f>
        <v>-47237.904629156794</v>
      </c>
      <c r="AT209" s="41">
        <f>-(AT208/2)*Inflation_WACC_Taxes_Price!$C$28-MIN(AT207,SUM($C208:AS208)*Inflation_WACC_Taxes_Price!$C$28)</f>
        <v>-47237.904629156794</v>
      </c>
      <c r="AU209" s="41">
        <f>-(AU208/2)*Inflation_WACC_Taxes_Price!$C$28-MIN(AU207,SUM($C208:AT208)*Inflation_WACC_Taxes_Price!$C$28)</f>
        <v>-47237.904629156794</v>
      </c>
      <c r="AV209" s="41">
        <f>-(AV208/2)*Inflation_WACC_Taxes_Price!$C$28-MIN(AV207,SUM($C208:AU208)*Inflation_WACC_Taxes_Price!$C$28)</f>
        <v>-47237.904629156794</v>
      </c>
      <c r="AW209" s="41">
        <f>-(AW208/2)*Inflation_WACC_Taxes_Price!$C$28-MIN(AW207,SUM($C208:AV208)*Inflation_WACC_Taxes_Price!$C$28)</f>
        <v>-47237.904629156794</v>
      </c>
      <c r="AX209" s="41">
        <f>-(AX208/2)*Inflation_WACC_Taxes_Price!$C$28-MIN(AX207,SUM($C208:AW208)*Inflation_WACC_Taxes_Price!$C$28)</f>
        <v>-47237.904629156794</v>
      </c>
      <c r="AY209" s="41">
        <f>-(AY208/2)*Inflation_WACC_Taxes_Price!$C$28-MIN(AY207,SUM($C208:AX208)*Inflation_WACC_Taxes_Price!$C$28)</f>
        <v>-47237.904629156794</v>
      </c>
      <c r="AZ209" s="41">
        <f>-(AZ208/2)*Inflation_WACC_Taxes_Price!$C$28-MIN(AZ207,SUM($C208:AY208)*Inflation_WACC_Taxes_Price!$C$28)</f>
        <v>-47237.904629156794</v>
      </c>
      <c r="BA209" s="41">
        <f>-(BA208/2)*Inflation_WACC_Taxes_Price!$C$28-MIN(BA207,SUM($C208:AZ208)*Inflation_WACC_Taxes_Price!$C$28)</f>
        <v>-47237.904629156794</v>
      </c>
      <c r="BB209" s="41">
        <f>-(BB208/2)*Inflation_WACC_Taxes_Price!$C$28-MIN(BB207,SUM($C208:BA208)*Inflation_WACC_Taxes_Price!$C$28)</f>
        <v>-23618.952314580136</v>
      </c>
      <c r="BC209" s="41">
        <f>-(BC208/2)*Inflation_WACC_Taxes_Price!$C$28-MIN(BC207,SUM($C208:BB208)*Inflation_WACC_Taxes_Price!$C$28)</f>
        <v>0</v>
      </c>
      <c r="BD209" s="41">
        <f>-(BD208/2)*Inflation_WACC_Taxes_Price!$C$28-MIN(BD207,SUM($C208:BC208)*Inflation_WACC_Taxes_Price!$C$28)</f>
        <v>0</v>
      </c>
      <c r="BE209" s="41">
        <f>-(BE208/2)*Inflation_WACC_Taxes_Price!$C$28-MIN(BE207,SUM($C208:BD208)*Inflation_WACC_Taxes_Price!$C$28)</f>
        <v>0</v>
      </c>
      <c r="BF209" s="41">
        <f>-(BF208/2)*Inflation_WACC_Taxes_Price!$C$28-MIN(BF207,SUM($C208:BE208)*Inflation_WACC_Taxes_Price!$C$28)</f>
        <v>0</v>
      </c>
      <c r="BG209" s="41">
        <f>-(BG208/2)*Inflation_WACC_Taxes_Price!$C$28-MIN(BG207,SUM($C208:BF208)*Inflation_WACC_Taxes_Price!$C$28)</f>
        <v>0</v>
      </c>
      <c r="BH209" s="41">
        <f>-(BH208/2)*Inflation_WACC_Taxes_Price!$C$28-MIN(BH207,SUM($C208:BG208)*Inflation_WACC_Taxes_Price!$C$28)</f>
        <v>0</v>
      </c>
      <c r="BI209" s="41">
        <f>-(BI208/2)*Inflation_WACC_Taxes_Price!$C$28-MIN(BI207,SUM($C208:BH208)*Inflation_WACC_Taxes_Price!$C$28)</f>
        <v>0</v>
      </c>
      <c r="BJ209" s="41">
        <f>-(BJ208/2)*Inflation_WACC_Taxes_Price!$C$28-MIN(BJ207,SUM($C208:BI208)*Inflation_WACC_Taxes_Price!$C$28)</f>
        <v>0</v>
      </c>
      <c r="BK209" s="41">
        <f>-(BK208/2)*Inflation_WACC_Taxes_Price!$C$28-MIN(BK207,SUM($C208:BJ208)*Inflation_WACC_Taxes_Price!$C$28)</f>
        <v>0</v>
      </c>
      <c r="BL209" s="41">
        <f>-(BL208/2)*Inflation_WACC_Taxes_Price!$C$28-MIN(BL207,SUM($C208:BK208)*Inflation_WACC_Taxes_Price!$C$28)</f>
        <v>0</v>
      </c>
      <c r="BM209" s="41">
        <f>-(BM208/2)*Inflation_WACC_Taxes_Price!$C$28-MIN(BM207,SUM($C208:BL208)*Inflation_WACC_Taxes_Price!$C$28)</f>
        <v>0</v>
      </c>
      <c r="BN209" s="41">
        <f>-(BN208/2)*Inflation_WACC_Taxes_Price!$C$28-MIN(BN207,SUM($C208:BM208)*Inflation_WACC_Taxes_Price!$C$28)</f>
        <v>0</v>
      </c>
      <c r="BO209" s="41">
        <f>-(BO208/2)*Inflation_WACC_Taxes_Price!$C$28-MIN(BO207,SUM($C208:BN208)*Inflation_WACC_Taxes_Price!$C$28)</f>
        <v>0</v>
      </c>
      <c r="BP209" s="41">
        <f>-(BP208/2)*Inflation_WACC_Taxes_Price!$C$28-MIN(BP207,SUM($C208:BO208)*Inflation_WACC_Taxes_Price!$C$28)</f>
        <v>0</v>
      </c>
      <c r="BQ209" s="41">
        <f>-(BQ208/2)*Inflation_WACC_Taxes_Price!$C$28-MIN(BQ207,SUM($C208:BP208)*Inflation_WACC_Taxes_Price!$C$28)</f>
        <v>0</v>
      </c>
      <c r="BR209" s="41">
        <f>-(BR208/2)*Inflation_WACC_Taxes_Price!$C$28-MIN(BR207,SUM($C208:BQ208)*Inflation_WACC_Taxes_Price!$C$28)</f>
        <v>0</v>
      </c>
      <c r="BS209" s="41">
        <f>-(BS208/2)*Inflation_WACC_Taxes_Price!$C$28-MIN(BS207,SUM($C208:BR208)*Inflation_WACC_Taxes_Price!$C$28)</f>
        <v>0</v>
      </c>
      <c r="BT209" s="41">
        <f>-(BT208/2)*Inflation_WACC_Taxes_Price!$C$28-MIN(BT207,SUM($C208:BS208)*Inflation_WACC_Taxes_Price!$C$28)</f>
        <v>0</v>
      </c>
      <c r="BU209" s="41">
        <f>-(BU208/2)*Inflation_WACC_Taxes_Price!$C$28-MIN(BU207,SUM($C208:BT208)*Inflation_WACC_Taxes_Price!$C$28)</f>
        <v>0</v>
      </c>
      <c r="BV209" s="41">
        <f>-(BV208/2)*Inflation_WACC_Taxes_Price!$C$28-MIN(BV207,SUM($C208:BU208)*Inflation_WACC_Taxes_Price!$C$28)</f>
        <v>0</v>
      </c>
      <c r="BW209" s="41">
        <f>-(BW208/2)*Inflation_WACC_Taxes_Price!$C$28-MIN(BW207,SUM($C208:BV208)*Inflation_WACC_Taxes_Price!$C$28)</f>
        <v>0</v>
      </c>
      <c r="BX209" s="41">
        <f>-(BX208/2)*Inflation_WACC_Taxes_Price!$C$28-MIN(BX207,SUM($C208:BW208)*Inflation_WACC_Taxes_Price!$C$28)</f>
        <v>0</v>
      </c>
      <c r="BY209" s="41">
        <f>-(BY208/2)*Inflation_WACC_Taxes_Price!$C$28-MIN(BY207,SUM($C208:BX208)*Inflation_WACC_Taxes_Price!$C$28)</f>
        <v>0</v>
      </c>
      <c r="BZ209" s="41">
        <f>-(BZ208/2)*Inflation_WACC_Taxes_Price!$C$28-MIN(BZ207,SUM($C208:BY208)*Inflation_WACC_Taxes_Price!$C$28)</f>
        <v>0</v>
      </c>
      <c r="CA209" s="41">
        <f>-(CA208/2)*Inflation_WACC_Taxes_Price!$C$28-MIN(CA207,SUM($C208:BZ208)*Inflation_WACC_Taxes_Price!$C$28)</f>
        <v>0</v>
      </c>
      <c r="CB209" s="41">
        <f>-(CB208/2)*Inflation_WACC_Taxes_Price!$C$28-MIN(CB207,SUM($C208:CA208)*Inflation_WACC_Taxes_Price!$C$28)</f>
        <v>0</v>
      </c>
      <c r="CC209" s="41">
        <f>-(CC208/2)*Inflation_WACC_Taxes_Price!$C$28-MIN(CC207,SUM($C208:CB208)*Inflation_WACC_Taxes_Price!$C$28)</f>
        <v>0</v>
      </c>
      <c r="CD209" s="41">
        <f>-(CD208/2)*Inflation_WACC_Taxes_Price!$C$28-MIN(CD207,SUM($C208:CC208)*Inflation_WACC_Taxes_Price!$C$28)</f>
        <v>0</v>
      </c>
      <c r="CE209" s="41">
        <f>-(CE208/2)*Inflation_WACC_Taxes_Price!$C$28-MIN(CE207,SUM($C208:CD208)*Inflation_WACC_Taxes_Price!$C$28)</f>
        <v>0</v>
      </c>
      <c r="CF209" s="41">
        <f>-(CF208/2)*Inflation_WACC_Taxes_Price!$C$28-MIN(CF207,SUM($C208:CE208)*Inflation_WACC_Taxes_Price!$C$28)</f>
        <v>0</v>
      </c>
      <c r="CG209" s="41">
        <f>-(CG208/2)*Inflation_WACC_Taxes_Price!$C$28-MIN(CG207,SUM($C208:CF208)*Inflation_WACC_Taxes_Price!$C$28)</f>
        <v>0</v>
      </c>
      <c r="CH209" s="41">
        <f>-(CH208/2)*Inflation_WACC_Taxes_Price!$C$28-MIN(CH207,SUM($C208:CG208)*Inflation_WACC_Taxes_Price!$C$28)</f>
        <v>0</v>
      </c>
      <c r="CI209" s="41">
        <f>-(CI208/2)*Inflation_WACC_Taxes_Price!$C$28-MIN(CI207,SUM($C208:CH208)*Inflation_WACC_Taxes_Price!$C$28)</f>
        <v>0</v>
      </c>
      <c r="CJ209" s="41">
        <f>-(CJ208/2)*Inflation_WACC_Taxes_Price!$C$28-MIN(CJ207,SUM($C208:CI208)*Inflation_WACC_Taxes_Price!$C$28)</f>
        <v>0</v>
      </c>
      <c r="CK209" s="41">
        <f>-(CK208/2)*Inflation_WACC_Taxes_Price!$C$28-MIN(CK207,SUM($C208:CJ208)*Inflation_WACC_Taxes_Price!$C$28)</f>
        <v>0</v>
      </c>
      <c r="CL209" s="41">
        <f>-(CL208/2)*Inflation_WACC_Taxes_Price!$C$28-MIN(CL207,SUM($C208:CK208)*Inflation_WACC_Taxes_Price!$C$28)</f>
        <v>0</v>
      </c>
      <c r="CM209" s="41">
        <f>-(CM208/2)*Inflation_WACC_Taxes_Price!$C$28-MIN(CM207,SUM($C208:CL208)*Inflation_WACC_Taxes_Price!$C$28)</f>
        <v>0</v>
      </c>
      <c r="CN209" s="41">
        <f>-(CN208/2)*Inflation_WACC_Taxes_Price!$C$28-MIN(CN207,SUM($C208:CM208)*Inflation_WACC_Taxes_Price!$C$28)</f>
        <v>0</v>
      </c>
      <c r="CO209" s="41">
        <f>-(CO208/2)*Inflation_WACC_Taxes_Price!$C$28-MIN(CO207,SUM($C208:CN208)*Inflation_WACC_Taxes_Price!$C$28)</f>
        <v>0</v>
      </c>
      <c r="CP209" s="41">
        <f>-(CP208/2)*Inflation_WACC_Taxes_Price!$C$28-MIN(CP207,SUM($C208:CO208)*Inflation_WACC_Taxes_Price!$C$28)</f>
        <v>0</v>
      </c>
      <c r="CQ209" s="41">
        <f>-(CQ208/2)*Inflation_WACC_Taxes_Price!$C$28-MIN(CQ207,SUM($C208:CP208)*Inflation_WACC_Taxes_Price!$C$28)</f>
        <v>0</v>
      </c>
      <c r="CR209" s="41">
        <f>-(CR208/2)*Inflation_WACC_Taxes_Price!$C$28-MIN(CR207,SUM($C208:CQ208)*Inflation_WACC_Taxes_Price!$C$28)</f>
        <v>0</v>
      </c>
      <c r="CS209" s="41">
        <f>-(CS208/2)*Inflation_WACC_Taxes_Price!$C$28-MIN(CS207,SUM($C208:CR208)*Inflation_WACC_Taxes_Price!$C$28)</f>
        <v>0</v>
      </c>
      <c r="CT209" s="41">
        <f>-(CT208/2)*Inflation_WACC_Taxes_Price!$C$28-MIN(CT207,SUM($C208:CS208)*Inflation_WACC_Taxes_Price!$C$28)</f>
        <v>0</v>
      </c>
      <c r="CU209" s="41">
        <f>-(CU208/2)*Inflation_WACC_Taxes_Price!$C$28-MIN(CU207,SUM($C208:CT208)*Inflation_WACC_Taxes_Price!$C$28)</f>
        <v>0</v>
      </c>
      <c r="CV209" s="41">
        <f>-(CV208/2)*Inflation_WACC_Taxes_Price!$C$28-MIN(CV207,SUM($C208:CU208)*Inflation_WACC_Taxes_Price!$C$28)</f>
        <v>0</v>
      </c>
      <c r="CW209" s="41">
        <f>-(CW208/2)*Inflation_WACC_Taxes_Price!$C$28-MIN(CW207,SUM($C208:CV208)*Inflation_WACC_Taxes_Price!$C$28)</f>
        <v>0</v>
      </c>
      <c r="CX209" s="41">
        <f>-(CX208/2)*Inflation_WACC_Taxes_Price!$C$28-MIN(CX207,SUM($C208:CW208)*Inflation_WACC_Taxes_Price!$C$28)</f>
        <v>0</v>
      </c>
      <c r="CY209" s="41">
        <f>-(CY208/2)*Inflation_WACC_Taxes_Price!$C$28-MIN(CY207,SUM($C208:CX208)*Inflation_WACC_Taxes_Price!$C$28)</f>
        <v>0</v>
      </c>
      <c r="CZ209" s="41">
        <f>-(CZ208/2)*Inflation_WACC_Taxes_Price!$C$28-MIN(CZ207,SUM($C208:CY208)*Inflation_WACC_Taxes_Price!$C$28)</f>
        <v>0</v>
      </c>
      <c r="DA209" s="41">
        <f>-(DA208/2)*Inflation_WACC_Taxes_Price!$C$28-MIN(DA207,SUM($C208:CZ208)*Inflation_WACC_Taxes_Price!$C$28)</f>
        <v>0</v>
      </c>
      <c r="DB209" s="41">
        <f>-(DB208/2)*Inflation_WACC_Taxes_Price!$C$28-MIN(DB207,SUM($C208:DA208)*Inflation_WACC_Taxes_Price!$C$28)</f>
        <v>0</v>
      </c>
      <c r="DC209" s="41">
        <f>-(DC208/2)*Inflation_WACC_Taxes_Price!$C$28-MIN(DC207,SUM($C208:DB208)*Inflation_WACC_Taxes_Price!$C$28)</f>
        <v>0</v>
      </c>
    </row>
    <row r="210" spans="2:107" x14ac:dyDescent="0.35">
      <c r="B210" s="40" t="s">
        <v>107</v>
      </c>
      <c r="H210" s="41">
        <f>H207+H208+H209</f>
        <v>0</v>
      </c>
      <c r="I210" s="41">
        <f>I207+I208+I209</f>
        <v>2102086.7559974771</v>
      </c>
      <c r="J210" s="41">
        <f t="shared" ref="J210:BU210" si="2996">J207+J208+J209</f>
        <v>2054848.8513683204</v>
      </c>
      <c r="K210" s="41">
        <f t="shared" si="2996"/>
        <v>2007610.9467391637</v>
      </c>
      <c r="L210" s="41">
        <f t="shared" si="2996"/>
        <v>1960373.042110007</v>
      </c>
      <c r="M210" s="41">
        <f t="shared" si="2996"/>
        <v>1913135.1374808503</v>
      </c>
      <c r="N210" s="41">
        <f t="shared" si="2996"/>
        <v>1865897.2328516936</v>
      </c>
      <c r="O210" s="41">
        <f t="shared" si="2996"/>
        <v>1818659.3282225369</v>
      </c>
      <c r="P210" s="41">
        <f t="shared" si="2996"/>
        <v>1771421.4235933803</v>
      </c>
      <c r="Q210" s="41">
        <f t="shared" si="2996"/>
        <v>1724183.5189642236</v>
      </c>
      <c r="R210" s="41">
        <f t="shared" si="2996"/>
        <v>1676945.6143350669</v>
      </c>
      <c r="S210" s="41">
        <f t="shared" si="2996"/>
        <v>1629707.7097059102</v>
      </c>
      <c r="T210" s="41">
        <f t="shared" si="2996"/>
        <v>1582469.8050767535</v>
      </c>
      <c r="U210" s="41">
        <f t="shared" si="2996"/>
        <v>1535231.9004475968</v>
      </c>
      <c r="V210" s="41">
        <f t="shared" si="2996"/>
        <v>1487993.9958184401</v>
      </c>
      <c r="W210" s="41">
        <f t="shared" si="2996"/>
        <v>1440756.0911892834</v>
      </c>
      <c r="X210" s="41">
        <f t="shared" si="2996"/>
        <v>1393518.1865601267</v>
      </c>
      <c r="Y210" s="41">
        <f t="shared" si="2996"/>
        <v>1346280.28193097</v>
      </c>
      <c r="Z210" s="41">
        <f t="shared" si="2996"/>
        <v>1299042.3773018133</v>
      </c>
      <c r="AA210" s="41">
        <f t="shared" si="2996"/>
        <v>1251804.4726726566</v>
      </c>
      <c r="AB210" s="41">
        <f t="shared" si="2996"/>
        <v>1204566.5680435</v>
      </c>
      <c r="AC210" s="41">
        <f t="shared" si="2996"/>
        <v>1157328.6634143433</v>
      </c>
      <c r="AD210" s="41">
        <f t="shared" si="2996"/>
        <v>1110090.7587851866</v>
      </c>
      <c r="AE210" s="41">
        <f t="shared" si="2996"/>
        <v>1062852.8541560299</v>
      </c>
      <c r="AF210" s="41">
        <f t="shared" si="2996"/>
        <v>1015614.9495268731</v>
      </c>
      <c r="AG210" s="41">
        <f t="shared" si="2996"/>
        <v>968377.04489771626</v>
      </c>
      <c r="AH210" s="41">
        <f t="shared" si="2996"/>
        <v>921139.14026855945</v>
      </c>
      <c r="AI210" s="41">
        <f t="shared" si="2996"/>
        <v>873901.23563940264</v>
      </c>
      <c r="AJ210" s="41">
        <f t="shared" si="2996"/>
        <v>826663.33101024583</v>
      </c>
      <c r="AK210" s="41">
        <f t="shared" si="2996"/>
        <v>779425.42638108903</v>
      </c>
      <c r="AL210" s="41">
        <f t="shared" si="2996"/>
        <v>732187.52175193222</v>
      </c>
      <c r="AM210" s="41">
        <f t="shared" si="2996"/>
        <v>684949.61712277541</v>
      </c>
      <c r="AN210" s="41">
        <f t="shared" si="2996"/>
        <v>637711.7124936186</v>
      </c>
      <c r="AO210" s="41">
        <f t="shared" si="2996"/>
        <v>590473.80786446179</v>
      </c>
      <c r="AP210" s="41">
        <f t="shared" si="2996"/>
        <v>543235.90323530498</v>
      </c>
      <c r="AQ210" s="41">
        <f t="shared" si="2996"/>
        <v>495997.99860614818</v>
      </c>
      <c r="AR210" s="41">
        <f t="shared" si="2996"/>
        <v>448760.09397699137</v>
      </c>
      <c r="AS210" s="41">
        <f t="shared" si="2996"/>
        <v>401522.18934783456</v>
      </c>
      <c r="AT210" s="41">
        <f t="shared" si="2996"/>
        <v>354284.28471867775</v>
      </c>
      <c r="AU210" s="41">
        <f t="shared" si="2996"/>
        <v>307046.38008952094</v>
      </c>
      <c r="AV210" s="41">
        <f t="shared" si="2996"/>
        <v>259808.47546036413</v>
      </c>
      <c r="AW210" s="41">
        <f t="shared" si="2996"/>
        <v>212570.57083120733</v>
      </c>
      <c r="AX210" s="41">
        <f t="shared" si="2996"/>
        <v>165332.66620205052</v>
      </c>
      <c r="AY210" s="41">
        <f t="shared" si="2996"/>
        <v>118094.76157289372</v>
      </c>
      <c r="AZ210" s="41">
        <f t="shared" si="2996"/>
        <v>70856.85694373693</v>
      </c>
      <c r="BA210" s="41">
        <f t="shared" si="2996"/>
        <v>23618.952314580136</v>
      </c>
      <c r="BB210" s="41">
        <f t="shared" si="2996"/>
        <v>0</v>
      </c>
      <c r="BC210" s="41">
        <f t="shared" si="2996"/>
        <v>0</v>
      </c>
      <c r="BD210" s="41">
        <f t="shared" si="2996"/>
        <v>0</v>
      </c>
      <c r="BE210" s="41">
        <f t="shared" si="2996"/>
        <v>0</v>
      </c>
      <c r="BF210" s="41">
        <f t="shared" si="2996"/>
        <v>0</v>
      </c>
      <c r="BG210" s="41">
        <f t="shared" si="2996"/>
        <v>0</v>
      </c>
      <c r="BH210" s="41">
        <f t="shared" si="2996"/>
        <v>0</v>
      </c>
      <c r="BI210" s="41">
        <f t="shared" si="2996"/>
        <v>0</v>
      </c>
      <c r="BJ210" s="41">
        <f t="shared" si="2996"/>
        <v>0</v>
      </c>
      <c r="BK210" s="41">
        <f t="shared" si="2996"/>
        <v>0</v>
      </c>
      <c r="BL210" s="41">
        <f t="shared" si="2996"/>
        <v>0</v>
      </c>
      <c r="BM210" s="41">
        <f t="shared" si="2996"/>
        <v>0</v>
      </c>
      <c r="BN210" s="41">
        <f t="shared" si="2996"/>
        <v>0</v>
      </c>
      <c r="BO210" s="41">
        <f t="shared" si="2996"/>
        <v>0</v>
      </c>
      <c r="BP210" s="41">
        <f t="shared" si="2996"/>
        <v>0</v>
      </c>
      <c r="BQ210" s="41">
        <f t="shared" si="2996"/>
        <v>0</v>
      </c>
      <c r="BR210" s="41">
        <f t="shared" si="2996"/>
        <v>0</v>
      </c>
      <c r="BS210" s="41">
        <f t="shared" si="2996"/>
        <v>0</v>
      </c>
      <c r="BT210" s="41">
        <f t="shared" si="2996"/>
        <v>0</v>
      </c>
      <c r="BU210" s="41">
        <f t="shared" si="2996"/>
        <v>0</v>
      </c>
      <c r="BV210" s="41">
        <f t="shared" ref="BV210:DC210" si="2997">BV207+BV208+BV209</f>
        <v>0</v>
      </c>
      <c r="BW210" s="41">
        <f t="shared" si="2997"/>
        <v>0</v>
      </c>
      <c r="BX210" s="41">
        <f t="shared" si="2997"/>
        <v>0</v>
      </c>
      <c r="BY210" s="41">
        <f t="shared" si="2997"/>
        <v>0</v>
      </c>
      <c r="BZ210" s="41">
        <f t="shared" si="2997"/>
        <v>0</v>
      </c>
      <c r="CA210" s="41">
        <f t="shared" si="2997"/>
        <v>0</v>
      </c>
      <c r="CB210" s="41">
        <f t="shared" si="2997"/>
        <v>0</v>
      </c>
      <c r="CC210" s="41">
        <f t="shared" si="2997"/>
        <v>0</v>
      </c>
      <c r="CD210" s="41">
        <f t="shared" si="2997"/>
        <v>0</v>
      </c>
      <c r="CE210" s="41">
        <f t="shared" si="2997"/>
        <v>0</v>
      </c>
      <c r="CF210" s="41">
        <f t="shared" si="2997"/>
        <v>0</v>
      </c>
      <c r="CG210" s="41">
        <f t="shared" si="2997"/>
        <v>0</v>
      </c>
      <c r="CH210" s="41">
        <f t="shared" si="2997"/>
        <v>0</v>
      </c>
      <c r="CI210" s="41">
        <f t="shared" si="2997"/>
        <v>0</v>
      </c>
      <c r="CJ210" s="41">
        <f t="shared" si="2997"/>
        <v>0</v>
      </c>
      <c r="CK210" s="41">
        <f t="shared" si="2997"/>
        <v>0</v>
      </c>
      <c r="CL210" s="41">
        <f t="shared" si="2997"/>
        <v>0</v>
      </c>
      <c r="CM210" s="41">
        <f t="shared" si="2997"/>
        <v>0</v>
      </c>
      <c r="CN210" s="41">
        <f t="shared" si="2997"/>
        <v>0</v>
      </c>
      <c r="CO210" s="41">
        <f t="shared" si="2997"/>
        <v>0</v>
      </c>
      <c r="CP210" s="41">
        <f t="shared" si="2997"/>
        <v>0</v>
      </c>
      <c r="CQ210" s="41">
        <f t="shared" si="2997"/>
        <v>0</v>
      </c>
      <c r="CR210" s="41">
        <f t="shared" si="2997"/>
        <v>0</v>
      </c>
      <c r="CS210" s="41">
        <f t="shared" si="2997"/>
        <v>0</v>
      </c>
      <c r="CT210" s="41">
        <f t="shared" si="2997"/>
        <v>0</v>
      </c>
      <c r="CU210" s="41">
        <f t="shared" si="2997"/>
        <v>0</v>
      </c>
      <c r="CV210" s="41">
        <f t="shared" si="2997"/>
        <v>0</v>
      </c>
      <c r="CW210" s="41">
        <f t="shared" si="2997"/>
        <v>0</v>
      </c>
      <c r="CX210" s="41">
        <f t="shared" si="2997"/>
        <v>0</v>
      </c>
      <c r="CY210" s="41">
        <f t="shared" si="2997"/>
        <v>0</v>
      </c>
      <c r="CZ210" s="41">
        <f t="shared" si="2997"/>
        <v>0</v>
      </c>
      <c r="DA210" s="41">
        <f t="shared" si="2997"/>
        <v>0</v>
      </c>
      <c r="DB210" s="41">
        <f t="shared" si="2997"/>
        <v>0</v>
      </c>
      <c r="DC210" s="41">
        <f t="shared" si="2997"/>
        <v>0</v>
      </c>
    </row>
    <row r="211" spans="2:107" x14ac:dyDescent="0.35">
      <c r="B211" s="40"/>
    </row>
    <row r="212" spans="2:107" s="48" customFormat="1" x14ac:dyDescent="0.35">
      <c r="B212" s="47" t="s">
        <v>126</v>
      </c>
    </row>
    <row r="213" spans="2:107" x14ac:dyDescent="0.35">
      <c r="B213" s="40" t="str">
        <f>B27</f>
        <v>Nebo TS</v>
      </c>
      <c r="H213" s="46">
        <f>IF(H104=0,0,Station_Lines_CAPEX_OPEX!$C$125*Inflation_WACC_Taxes_Price!H$5/100)</f>
        <v>0</v>
      </c>
      <c r="I213" s="46">
        <f>IF(I104=0,0,Station_Lines_CAPEX_OPEX!$C$125*Inflation_WACC_Taxes_Price!I$5/100)</f>
        <v>204200</v>
      </c>
      <c r="J213" s="46">
        <f>IF(J104=0,0,Station_Lines_CAPEX_OPEX!$C$125*Inflation_WACC_Taxes_Price!J$5/100)</f>
        <v>208284</v>
      </c>
      <c r="K213" s="46">
        <f>IF(K104=0,0,Station_Lines_CAPEX_OPEX!$C$125*Inflation_WACC_Taxes_Price!K$5/100)</f>
        <v>212449.68</v>
      </c>
      <c r="L213" s="46">
        <f>IF(L104=0,0,Station_Lines_CAPEX_OPEX!$C$125*Inflation_WACC_Taxes_Price!L$5/100)</f>
        <v>216698.67359999998</v>
      </c>
      <c r="M213" s="46">
        <f>IF(M104=0,0,Station_Lines_CAPEX_OPEX!$C$125*Inflation_WACC_Taxes_Price!M$5/100)</f>
        <v>221032.64707200002</v>
      </c>
      <c r="N213" s="46">
        <f>IF(N104=0,0,Station_Lines_CAPEX_OPEX!$C$125*Inflation_WACC_Taxes_Price!N$5/100)</f>
        <v>225453.30001344002</v>
      </c>
      <c r="O213" s="46">
        <f>IF(O104=0,0,Station_Lines_CAPEX_OPEX!$C$125*Inflation_WACC_Taxes_Price!O$5/100)</f>
        <v>229962.36601370882</v>
      </c>
      <c r="P213" s="46">
        <f>IF(P104=0,0,Station_Lines_CAPEX_OPEX!$C$125*Inflation_WACC_Taxes_Price!P$5/100)</f>
        <v>234561.61333398297</v>
      </c>
      <c r="Q213" s="46">
        <f>IF(Q104=0,0,Station_Lines_CAPEX_OPEX!$C$125*Inflation_WACC_Taxes_Price!Q$5/100)</f>
        <v>239252.84560066264</v>
      </c>
      <c r="R213" s="46">
        <f>IF(R104=0,0,Station_Lines_CAPEX_OPEX!$C$125*Inflation_WACC_Taxes_Price!R$5/100)</f>
        <v>244037.90251267591</v>
      </c>
      <c r="S213" s="46">
        <f>IF(S104=0,0,Station_Lines_CAPEX_OPEX!$C$125*Inflation_WACC_Taxes_Price!S$5/100)</f>
        <v>248918.66056292944</v>
      </c>
      <c r="T213" s="46">
        <f>IF(T104=0,0,Station_Lines_CAPEX_OPEX!$C$125*Inflation_WACC_Taxes_Price!T$5/100)</f>
        <v>253897.03377418805</v>
      </c>
      <c r="U213" s="46">
        <f>IF(U104=0,0,Station_Lines_CAPEX_OPEX!$C$125*Inflation_WACC_Taxes_Price!U$5/100)</f>
        <v>258974.97444967178</v>
      </c>
      <c r="V213" s="46">
        <f>IF(V104=0,0,Station_Lines_CAPEX_OPEX!$C$125*Inflation_WACC_Taxes_Price!V$5/100)</f>
        <v>264154.47393866518</v>
      </c>
      <c r="W213" s="46">
        <f>IF(W104=0,0,Station_Lines_CAPEX_OPEX!$C$125*Inflation_WACC_Taxes_Price!W$5/100)</f>
        <v>269437.56341743853</v>
      </c>
      <c r="X213" s="46">
        <f>IF(X104=0,0,Station_Lines_CAPEX_OPEX!$C$125*Inflation_WACC_Taxes_Price!X$5/100)</f>
        <v>274826.31468578731</v>
      </c>
      <c r="Y213" s="46">
        <f>IF(Y104=0,0,Station_Lines_CAPEX_OPEX!$C$125*Inflation_WACC_Taxes_Price!Y$5/100)</f>
        <v>280322.84097950306</v>
      </c>
      <c r="Z213" s="46">
        <f>IF(Z104=0,0,Station_Lines_CAPEX_OPEX!$C$125*Inflation_WACC_Taxes_Price!Z$5/100)</f>
        <v>285929.29779909307</v>
      </c>
      <c r="AA213" s="46">
        <f>IF(AA104=0,0,Station_Lines_CAPEX_OPEX!$C$125*Inflation_WACC_Taxes_Price!AA$5/100)</f>
        <v>291647.88375507499</v>
      </c>
      <c r="AB213" s="46">
        <f>IF(AB104=0,0,Station_Lines_CAPEX_OPEX!$C$125*Inflation_WACC_Taxes_Price!AB$5/100)</f>
        <v>297480.84143017652</v>
      </c>
      <c r="AC213" s="46">
        <f>IF(AC104=0,0,Station_Lines_CAPEX_OPEX!$C$125*Inflation_WACC_Taxes_Price!AC$5/100)</f>
        <v>303430.45825878007</v>
      </c>
      <c r="AD213" s="46">
        <f>IF(AD104=0,0,Station_Lines_CAPEX_OPEX!$C$125*Inflation_WACC_Taxes_Price!AD$5/100)</f>
        <v>309499.06742395565</v>
      </c>
      <c r="AE213" s="46">
        <f>IF(AE104=0,0,Station_Lines_CAPEX_OPEX!$C$125*Inflation_WACC_Taxes_Price!AE$5/100)</f>
        <v>315689.04877243476</v>
      </c>
      <c r="AF213" s="46">
        <f>IF(AF104=0,0,Station_Lines_CAPEX_OPEX!$C$125*Inflation_WACC_Taxes_Price!AF$5/100)</f>
        <v>322002.82974788349</v>
      </c>
      <c r="AG213" s="46">
        <f>IF(AG104=0,0,Station_Lines_CAPEX_OPEX!$C$125*Inflation_WACC_Taxes_Price!AG$5/100)</f>
        <v>328442.88634284114</v>
      </c>
      <c r="AH213" s="46">
        <f>IF(AH104=0,0,Station_Lines_CAPEX_OPEX!$C$125*Inflation_WACC_Taxes_Price!AH$5/100)</f>
        <v>335011.74406969803</v>
      </c>
      <c r="AI213" s="46">
        <f>IF(AI104=0,0,Station_Lines_CAPEX_OPEX!$C$125*Inflation_WACC_Taxes_Price!AI$5/100)</f>
        <v>341711.97895109199</v>
      </c>
      <c r="AJ213" s="46">
        <f>IF(AJ104=0,0,Station_Lines_CAPEX_OPEX!$C$125*Inflation_WACC_Taxes_Price!AJ$5/100)</f>
        <v>348546.21853011387</v>
      </c>
      <c r="AK213" s="46">
        <f>IF(AK104=0,0,Station_Lines_CAPEX_OPEX!$C$125*Inflation_WACC_Taxes_Price!AK$5/100)</f>
        <v>355517.14290071616</v>
      </c>
      <c r="AL213" s="46">
        <f>IF(AL104=0,0,Station_Lines_CAPEX_OPEX!$C$125*Inflation_WACC_Taxes_Price!AL$5/100)</f>
        <v>362627.48575873044</v>
      </c>
      <c r="AM213" s="46">
        <f>IF(AM104=0,0,Station_Lines_CAPEX_OPEX!$C$125*Inflation_WACC_Taxes_Price!AM$5/100)</f>
        <v>369880.03547390504</v>
      </c>
      <c r="AN213" s="46">
        <f>IF(AN104=0,0,Station_Lines_CAPEX_OPEX!$C$125*Inflation_WACC_Taxes_Price!AN$5/100)</f>
        <v>377277.63618338323</v>
      </c>
      <c r="AO213" s="46">
        <f>IF(AO104=0,0,Station_Lines_CAPEX_OPEX!$C$125*Inflation_WACC_Taxes_Price!AO$5/100)</f>
        <v>384823.18890705094</v>
      </c>
      <c r="AP213" s="46">
        <f>IF(AP104=0,0,Station_Lines_CAPEX_OPEX!$C$125*Inflation_WACC_Taxes_Price!AP$5/100)</f>
        <v>392519.65268519195</v>
      </c>
      <c r="AQ213" s="46">
        <f>IF(AQ104=0,0,Station_Lines_CAPEX_OPEX!$C$125*Inflation_WACC_Taxes_Price!AQ$5/100)</f>
        <v>400370.04573889577</v>
      </c>
      <c r="AR213" s="46">
        <f>IF(AR104=0,0,Station_Lines_CAPEX_OPEX!$C$125*Inflation_WACC_Taxes_Price!AR$5/100)</f>
        <v>408377.44665367372</v>
      </c>
      <c r="AS213" s="46">
        <f>IF(AS104=0,0,Station_Lines_CAPEX_OPEX!$C$125*Inflation_WACC_Taxes_Price!AS$5/100)</f>
        <v>416544.99558674713</v>
      </c>
      <c r="AT213" s="46">
        <f>IF(AT104=0,0,Station_Lines_CAPEX_OPEX!$C$125*Inflation_WACC_Taxes_Price!AT$5/100)</f>
        <v>424875.89549848216</v>
      </c>
      <c r="AU213" s="46">
        <f>IF(AU104=0,0,Station_Lines_CAPEX_OPEX!$C$125*Inflation_WACC_Taxes_Price!AU$5/100)</f>
        <v>433373.41340845177</v>
      </c>
      <c r="AV213" s="46">
        <f>IF(AV104=0,0,Station_Lines_CAPEX_OPEX!$C$125*Inflation_WACC_Taxes_Price!AV$5/100)</f>
        <v>442040.88167662086</v>
      </c>
      <c r="AW213" s="46">
        <f>IF(AW104=0,0,Station_Lines_CAPEX_OPEX!$C$125*Inflation_WACC_Taxes_Price!AW$5/100)</f>
        <v>450881.6993101532</v>
      </c>
      <c r="AX213" s="46">
        <f>IF(AX104=0,0,Station_Lines_CAPEX_OPEX!$C$125*Inflation_WACC_Taxes_Price!AX$5/100)</f>
        <v>459899.33329635626</v>
      </c>
      <c r="AY213" s="46">
        <f>IF(AY104=0,0,Station_Lines_CAPEX_OPEX!$C$125*Inflation_WACC_Taxes_Price!AY$5/100)</f>
        <v>469097.31996228342</v>
      </c>
      <c r="AZ213" s="46">
        <f>IF(AZ104=0,0,Station_Lines_CAPEX_OPEX!$C$125*Inflation_WACC_Taxes_Price!AZ$5/100)</f>
        <v>478479.26636152918</v>
      </c>
      <c r="BA213" s="46">
        <f>IF(BA104=0,0,Station_Lines_CAPEX_OPEX!$C$125*Inflation_WACC_Taxes_Price!BA$5/100)</f>
        <v>488048.85168875969</v>
      </c>
      <c r="BB213" s="46">
        <f>IF(BB104=0,0,Station_Lines_CAPEX_OPEX!$C$125*Inflation_WACC_Taxes_Price!BB$5/100)</f>
        <v>0</v>
      </c>
      <c r="BC213" s="46">
        <f>IF(BC104=0,0,Station_Lines_CAPEX_OPEX!$C$125*Inflation_WACC_Taxes_Price!BC$5/100)</f>
        <v>0</v>
      </c>
      <c r="BD213" s="46">
        <f>IF(BD104=0,0,Station_Lines_CAPEX_OPEX!$C$125*Inflation_WACC_Taxes_Price!BD$5/100)</f>
        <v>0</v>
      </c>
      <c r="BE213" s="46">
        <f>IF(BE104=0,0,Station_Lines_CAPEX_OPEX!$C$125*Inflation_WACC_Taxes_Price!BE$5/100)</f>
        <v>0</v>
      </c>
      <c r="BF213" s="46">
        <f>IF(BF104=0,0,Station_Lines_CAPEX_OPEX!$C$125*Inflation_WACC_Taxes_Price!BF$5/100)</f>
        <v>0</v>
      </c>
      <c r="BG213" s="46">
        <f>IF(BG104=0,0,Station_Lines_CAPEX_OPEX!$C$125*Inflation_WACC_Taxes_Price!BG$5/100)</f>
        <v>0</v>
      </c>
      <c r="BH213" s="46">
        <f>IF(BH104=0,0,Station_Lines_CAPEX_OPEX!$C$125*Inflation_WACC_Taxes_Price!BH$5/100)</f>
        <v>0</v>
      </c>
      <c r="BI213" s="46">
        <f>IF(BI104=0,0,Station_Lines_CAPEX_OPEX!$C$125*Inflation_WACC_Taxes_Price!BI$5/100)</f>
        <v>0</v>
      </c>
      <c r="BJ213" s="46">
        <f>IF(BJ104=0,0,Station_Lines_CAPEX_OPEX!$C$125*Inflation_WACC_Taxes_Price!BJ$5/100)</f>
        <v>0</v>
      </c>
      <c r="BK213" s="46">
        <f>IF(BK104=0,0,Station_Lines_CAPEX_OPEX!$C$125*Inflation_WACC_Taxes_Price!BK$5/100)</f>
        <v>0</v>
      </c>
      <c r="BL213" s="46">
        <f>IF(BL104=0,0,Station_Lines_CAPEX_OPEX!$C$125*Inflation_WACC_Taxes_Price!BL$5/100)</f>
        <v>0</v>
      </c>
      <c r="BM213" s="46">
        <f>IF(BM104=0,0,Station_Lines_CAPEX_OPEX!$C$125*Inflation_WACC_Taxes_Price!BM$5/100)</f>
        <v>0</v>
      </c>
      <c r="BN213" s="46">
        <f>IF(BN104=0,0,Station_Lines_CAPEX_OPEX!$C$125*Inflation_WACC_Taxes_Price!BN$5/100)</f>
        <v>0</v>
      </c>
      <c r="BO213" s="46">
        <f>IF(BO104=0,0,Station_Lines_CAPEX_OPEX!$C$125*Inflation_WACC_Taxes_Price!BO$5/100)</f>
        <v>0</v>
      </c>
      <c r="BP213" s="46">
        <f>IF(BP104=0,0,Station_Lines_CAPEX_OPEX!$C$125*Inflation_WACC_Taxes_Price!BP$5/100)</f>
        <v>0</v>
      </c>
      <c r="BQ213" s="46">
        <f>IF(BQ104=0,0,Station_Lines_CAPEX_OPEX!$C$125*Inflation_WACC_Taxes_Price!BQ$5/100)</f>
        <v>0</v>
      </c>
      <c r="BR213" s="46">
        <f>IF(BR104=0,0,Station_Lines_CAPEX_OPEX!$C$125*Inflation_WACC_Taxes_Price!BR$5/100)</f>
        <v>0</v>
      </c>
      <c r="BS213" s="46">
        <f>IF(BS104=0,0,Station_Lines_CAPEX_OPEX!$C$125*Inflation_WACC_Taxes_Price!BS$5/100)</f>
        <v>0</v>
      </c>
      <c r="BT213" s="46">
        <f>IF(BT104=0,0,Station_Lines_CAPEX_OPEX!$C$125*Inflation_WACC_Taxes_Price!BT$5/100)</f>
        <v>0</v>
      </c>
      <c r="BU213" s="46">
        <f>IF(BU104=0,0,Station_Lines_CAPEX_OPEX!$C$125*Inflation_WACC_Taxes_Price!BU$5/100)</f>
        <v>0</v>
      </c>
      <c r="BV213" s="46">
        <f>IF(BV104=0,0,Station_Lines_CAPEX_OPEX!$C$125*Inflation_WACC_Taxes_Price!BV$5/100)</f>
        <v>0</v>
      </c>
      <c r="BW213" s="46">
        <f>IF(BW104=0,0,Station_Lines_CAPEX_OPEX!$C$125*Inflation_WACC_Taxes_Price!BW$5/100)</f>
        <v>0</v>
      </c>
      <c r="BX213" s="46">
        <f>IF(BX104=0,0,Station_Lines_CAPEX_OPEX!$C$125*Inflation_WACC_Taxes_Price!BX$5/100)</f>
        <v>0</v>
      </c>
      <c r="BY213" s="46">
        <f>IF(BY104=0,0,Station_Lines_CAPEX_OPEX!$C$125*Inflation_WACC_Taxes_Price!BY$5/100)</f>
        <v>0</v>
      </c>
      <c r="BZ213" s="46">
        <f>IF(BZ104=0,0,Station_Lines_CAPEX_OPEX!$C$125*Inflation_WACC_Taxes_Price!BZ$5/100)</f>
        <v>0</v>
      </c>
      <c r="CA213" s="46">
        <f>IF(CA104=0,0,Station_Lines_CAPEX_OPEX!$C$125*Inflation_WACC_Taxes_Price!CA$5/100)</f>
        <v>0</v>
      </c>
      <c r="CB213" s="46">
        <f>IF(CB104=0,0,Station_Lines_CAPEX_OPEX!$C$125*Inflation_WACC_Taxes_Price!CB$5/100)</f>
        <v>0</v>
      </c>
      <c r="CC213" s="46">
        <f>IF(CC104=0,0,Station_Lines_CAPEX_OPEX!$C$125*Inflation_WACC_Taxes_Price!CC$5/100)</f>
        <v>0</v>
      </c>
      <c r="CD213" s="46">
        <f>IF(CD104=0,0,Station_Lines_CAPEX_OPEX!$C$125*Inflation_WACC_Taxes_Price!CD$5/100)</f>
        <v>0</v>
      </c>
      <c r="CE213" s="46">
        <f>IF(CE104=0,0,Station_Lines_CAPEX_OPEX!$C$125*Inflation_WACC_Taxes_Price!CE$5/100)</f>
        <v>0</v>
      </c>
      <c r="CF213" s="46">
        <f>IF(CF104=0,0,Station_Lines_CAPEX_OPEX!$C$125*Inflation_WACC_Taxes_Price!CF$5/100)</f>
        <v>0</v>
      </c>
      <c r="CG213" s="46">
        <f>IF(CG104=0,0,Station_Lines_CAPEX_OPEX!$C$125*Inflation_WACC_Taxes_Price!CG$5/100)</f>
        <v>0</v>
      </c>
      <c r="CH213" s="46">
        <f>IF(CH104=0,0,Station_Lines_CAPEX_OPEX!$C$125*Inflation_WACC_Taxes_Price!CH$5/100)</f>
        <v>0</v>
      </c>
      <c r="CI213" s="46">
        <f>IF(CI104=0,0,Station_Lines_CAPEX_OPEX!$C$125*Inflation_WACC_Taxes_Price!CI$5/100)</f>
        <v>0</v>
      </c>
      <c r="CJ213" s="46">
        <f>IF(CJ104=0,0,Station_Lines_CAPEX_OPEX!$C$125*Inflation_WACC_Taxes_Price!CJ$5/100)</f>
        <v>0</v>
      </c>
      <c r="CK213" s="46">
        <f>IF(CK104=0,0,Station_Lines_CAPEX_OPEX!$C$125*Inflation_WACC_Taxes_Price!CK$5/100)</f>
        <v>0</v>
      </c>
      <c r="CL213" s="46">
        <f>IF(CL104=0,0,Station_Lines_CAPEX_OPEX!$C$125*Inflation_WACC_Taxes_Price!CL$5/100)</f>
        <v>0</v>
      </c>
      <c r="CM213" s="46">
        <f>IF(CM104=0,0,Station_Lines_CAPEX_OPEX!$C$125*Inflation_WACC_Taxes_Price!CM$5/100)</f>
        <v>0</v>
      </c>
      <c r="CN213" s="46">
        <f>IF(CN104=0,0,Station_Lines_CAPEX_OPEX!$C$125*Inflation_WACC_Taxes_Price!CN$5/100)</f>
        <v>0</v>
      </c>
      <c r="CO213" s="46">
        <f>IF(CO104=0,0,Station_Lines_CAPEX_OPEX!$C$125*Inflation_WACC_Taxes_Price!CO$5/100)</f>
        <v>0</v>
      </c>
      <c r="CP213" s="46">
        <f>IF(CP104=0,0,Station_Lines_CAPEX_OPEX!$C$125*Inflation_WACC_Taxes_Price!CP$5/100)</f>
        <v>0</v>
      </c>
      <c r="CQ213" s="46">
        <f>IF(CQ104=0,0,Station_Lines_CAPEX_OPEX!$C$125*Inflation_WACC_Taxes_Price!CQ$5/100)</f>
        <v>0</v>
      </c>
      <c r="CR213" s="46">
        <f>IF(CR104=0,0,Station_Lines_CAPEX_OPEX!$C$125*Inflation_WACC_Taxes_Price!CR$5/100)</f>
        <v>0</v>
      </c>
      <c r="CS213" s="46">
        <f>IF(CS104=0,0,Station_Lines_CAPEX_OPEX!$C$125*Inflation_WACC_Taxes_Price!CS$5/100)</f>
        <v>0</v>
      </c>
      <c r="CT213" s="46">
        <f>IF(CT104=0,0,Station_Lines_CAPEX_OPEX!$C$125*Inflation_WACC_Taxes_Price!CT$5/100)</f>
        <v>0</v>
      </c>
      <c r="CU213" s="46">
        <f>IF(CU104=0,0,Station_Lines_CAPEX_OPEX!$C$125*Inflation_WACC_Taxes_Price!CU$5/100)</f>
        <v>0</v>
      </c>
      <c r="CV213" s="46">
        <f>IF(CV104=0,0,Station_Lines_CAPEX_OPEX!$C$125*Inflation_WACC_Taxes_Price!CV$5/100)</f>
        <v>0</v>
      </c>
      <c r="CW213" s="46">
        <f>IF(CW104=0,0,Station_Lines_CAPEX_OPEX!$C$125*Inflation_WACC_Taxes_Price!CW$5/100)</f>
        <v>0</v>
      </c>
      <c r="CX213" s="46">
        <f>IF(CX104=0,0,Station_Lines_CAPEX_OPEX!$C$125*Inflation_WACC_Taxes_Price!CX$5/100)</f>
        <v>0</v>
      </c>
      <c r="CY213" s="46">
        <f>IF(CY104=0,0,Station_Lines_CAPEX_OPEX!$C$125*Inflation_WACC_Taxes_Price!CY$5/100)</f>
        <v>0</v>
      </c>
      <c r="CZ213" s="46">
        <f>IF(CZ104=0,0,Station_Lines_CAPEX_OPEX!$C$125*Inflation_WACC_Taxes_Price!CZ$5/100)</f>
        <v>0</v>
      </c>
      <c r="DA213" s="46">
        <f>IF(DA104=0,0,Station_Lines_CAPEX_OPEX!$C$125*Inflation_WACC_Taxes_Price!DA$5/100)</f>
        <v>0</v>
      </c>
      <c r="DB213" s="46">
        <f>IF(DB104=0,0,Station_Lines_CAPEX_OPEX!$C$125*Inflation_WACC_Taxes_Price!DB$5/100)</f>
        <v>0</v>
      </c>
      <c r="DC213" s="46">
        <f>IF(DC104=0,0,Station_Lines_CAPEX_OPEX!$C$125*Inflation_WACC_Taxes_Price!DC$5/100)</f>
        <v>0</v>
      </c>
    </row>
    <row r="214" spans="2:107" x14ac:dyDescent="0.35">
      <c r="B214" s="40" t="str">
        <f t="shared" ref="B214:B217" si="2998">B28</f>
        <v>Newton TS</v>
      </c>
      <c r="H214" s="46">
        <f>IF(H115=0,0,Station_Lines_CAPEX_OPEX!$C$125*Inflation_WACC_Taxes_Price!H$5/100)</f>
        <v>0</v>
      </c>
      <c r="I214" s="46">
        <f>IF(I115=0,0,Station_Lines_CAPEX_OPEX!$C$125*Inflation_WACC_Taxes_Price!I$5/100)</f>
        <v>0</v>
      </c>
      <c r="J214" s="46">
        <f>IF(J115=0,0,Station_Lines_CAPEX_OPEX!$C$125*Inflation_WACC_Taxes_Price!J$5/100)</f>
        <v>0</v>
      </c>
      <c r="K214" s="46">
        <f>IF(K115=0,0,Station_Lines_CAPEX_OPEX!$C$125*Inflation_WACC_Taxes_Price!K$5/100)</f>
        <v>212449.68</v>
      </c>
      <c r="L214" s="46">
        <f>IF(L115=0,0,Station_Lines_CAPEX_OPEX!$C$125*Inflation_WACC_Taxes_Price!L$5/100)</f>
        <v>216698.67359999998</v>
      </c>
      <c r="M214" s="46">
        <f>IF(M115=0,0,Station_Lines_CAPEX_OPEX!$C$125*Inflation_WACC_Taxes_Price!M$5/100)</f>
        <v>221032.64707200002</v>
      </c>
      <c r="N214" s="46">
        <f>IF(N115=0,0,Station_Lines_CAPEX_OPEX!$C$125*Inflation_WACC_Taxes_Price!N$5/100)</f>
        <v>225453.30001344002</v>
      </c>
      <c r="O214" s="46">
        <f>IF(O115=0,0,Station_Lines_CAPEX_OPEX!$C$125*Inflation_WACC_Taxes_Price!O$5/100)</f>
        <v>229962.36601370882</v>
      </c>
      <c r="P214" s="46">
        <f>IF(P115=0,0,Station_Lines_CAPEX_OPEX!$C$125*Inflation_WACC_Taxes_Price!P$5/100)</f>
        <v>234561.61333398297</v>
      </c>
      <c r="Q214" s="46">
        <f>IF(Q115=0,0,Station_Lines_CAPEX_OPEX!$C$125*Inflation_WACC_Taxes_Price!Q$5/100)</f>
        <v>239252.84560066264</v>
      </c>
      <c r="R214" s="46">
        <f>IF(R115=0,0,Station_Lines_CAPEX_OPEX!$C$125*Inflation_WACC_Taxes_Price!R$5/100)</f>
        <v>244037.90251267591</v>
      </c>
      <c r="S214" s="46">
        <f>IF(S115=0,0,Station_Lines_CAPEX_OPEX!$C$125*Inflation_WACC_Taxes_Price!S$5/100)</f>
        <v>248918.66056292944</v>
      </c>
      <c r="T214" s="46">
        <f>IF(T115=0,0,Station_Lines_CAPEX_OPEX!$C$125*Inflation_WACC_Taxes_Price!T$5/100)</f>
        <v>253897.03377418805</v>
      </c>
      <c r="U214" s="46">
        <f>IF(U115=0,0,Station_Lines_CAPEX_OPEX!$C$125*Inflation_WACC_Taxes_Price!U$5/100)</f>
        <v>258974.97444967178</v>
      </c>
      <c r="V214" s="46">
        <f>IF(V115=0,0,Station_Lines_CAPEX_OPEX!$C$125*Inflation_WACC_Taxes_Price!V$5/100)</f>
        <v>264154.47393866518</v>
      </c>
      <c r="W214" s="46">
        <f>IF(W115=0,0,Station_Lines_CAPEX_OPEX!$C$125*Inflation_WACC_Taxes_Price!W$5/100)</f>
        <v>269437.56341743853</v>
      </c>
      <c r="X214" s="46">
        <f>IF(X115=0,0,Station_Lines_CAPEX_OPEX!$C$125*Inflation_WACC_Taxes_Price!X$5/100)</f>
        <v>274826.31468578731</v>
      </c>
      <c r="Y214" s="46">
        <f>IF(Y115=0,0,Station_Lines_CAPEX_OPEX!$C$125*Inflation_WACC_Taxes_Price!Y$5/100)</f>
        <v>280322.84097950306</v>
      </c>
      <c r="Z214" s="46">
        <f>IF(Z115=0,0,Station_Lines_CAPEX_OPEX!$C$125*Inflation_WACC_Taxes_Price!Z$5/100)</f>
        <v>285929.29779909307</v>
      </c>
      <c r="AA214" s="46">
        <f>IF(AA115=0,0,Station_Lines_CAPEX_OPEX!$C$125*Inflation_WACC_Taxes_Price!AA$5/100)</f>
        <v>291647.88375507499</v>
      </c>
      <c r="AB214" s="46">
        <f>IF(AB115=0,0,Station_Lines_CAPEX_OPEX!$C$125*Inflation_WACC_Taxes_Price!AB$5/100)</f>
        <v>297480.84143017652</v>
      </c>
      <c r="AC214" s="46">
        <f>IF(AC115=0,0,Station_Lines_CAPEX_OPEX!$C$125*Inflation_WACC_Taxes_Price!AC$5/100)</f>
        <v>303430.45825878007</v>
      </c>
      <c r="AD214" s="46">
        <f>IF(AD115=0,0,Station_Lines_CAPEX_OPEX!$C$125*Inflation_WACC_Taxes_Price!AD$5/100)</f>
        <v>309499.06742395565</v>
      </c>
      <c r="AE214" s="46">
        <f>IF(AE115=0,0,Station_Lines_CAPEX_OPEX!$C$125*Inflation_WACC_Taxes_Price!AE$5/100)</f>
        <v>315689.04877243476</v>
      </c>
      <c r="AF214" s="46">
        <f>IF(AF115=0,0,Station_Lines_CAPEX_OPEX!$C$125*Inflation_WACC_Taxes_Price!AF$5/100)</f>
        <v>322002.82974788349</v>
      </c>
      <c r="AG214" s="46">
        <f>IF(AG115=0,0,Station_Lines_CAPEX_OPEX!$C$125*Inflation_WACC_Taxes_Price!AG$5/100)</f>
        <v>328442.88634284114</v>
      </c>
      <c r="AH214" s="46">
        <f>IF(AH115=0,0,Station_Lines_CAPEX_OPEX!$C$125*Inflation_WACC_Taxes_Price!AH$5/100)</f>
        <v>335011.74406969803</v>
      </c>
      <c r="AI214" s="46">
        <f>IF(AI115=0,0,Station_Lines_CAPEX_OPEX!$C$125*Inflation_WACC_Taxes_Price!AI$5/100)</f>
        <v>341711.97895109199</v>
      </c>
      <c r="AJ214" s="46">
        <f>IF(AJ115=0,0,Station_Lines_CAPEX_OPEX!$C$125*Inflation_WACC_Taxes_Price!AJ$5/100)</f>
        <v>348546.21853011387</v>
      </c>
      <c r="AK214" s="46">
        <f>IF(AK115=0,0,Station_Lines_CAPEX_OPEX!$C$125*Inflation_WACC_Taxes_Price!AK$5/100)</f>
        <v>355517.14290071616</v>
      </c>
      <c r="AL214" s="46">
        <f>IF(AL115=0,0,Station_Lines_CAPEX_OPEX!$C$125*Inflation_WACC_Taxes_Price!AL$5/100)</f>
        <v>362627.48575873044</v>
      </c>
      <c r="AM214" s="46">
        <f>IF(AM115=0,0,Station_Lines_CAPEX_OPEX!$C$125*Inflation_WACC_Taxes_Price!AM$5/100)</f>
        <v>369880.03547390504</v>
      </c>
      <c r="AN214" s="46">
        <f>IF(AN115=0,0,Station_Lines_CAPEX_OPEX!$C$125*Inflation_WACC_Taxes_Price!AN$5/100)</f>
        <v>377277.63618338323</v>
      </c>
      <c r="AO214" s="46">
        <f>IF(AO115=0,0,Station_Lines_CAPEX_OPEX!$C$125*Inflation_WACC_Taxes_Price!AO$5/100)</f>
        <v>384823.18890705094</v>
      </c>
      <c r="AP214" s="46">
        <f>IF(AP115=0,0,Station_Lines_CAPEX_OPEX!$C$125*Inflation_WACC_Taxes_Price!AP$5/100)</f>
        <v>392519.65268519195</v>
      </c>
      <c r="AQ214" s="46">
        <f>IF(AQ115=0,0,Station_Lines_CAPEX_OPEX!$C$125*Inflation_WACC_Taxes_Price!AQ$5/100)</f>
        <v>400370.04573889577</v>
      </c>
      <c r="AR214" s="46">
        <f>IF(AR115=0,0,Station_Lines_CAPEX_OPEX!$C$125*Inflation_WACC_Taxes_Price!AR$5/100)</f>
        <v>408377.44665367372</v>
      </c>
      <c r="AS214" s="46">
        <f>IF(AS115=0,0,Station_Lines_CAPEX_OPEX!$C$125*Inflation_WACC_Taxes_Price!AS$5/100)</f>
        <v>416544.99558674713</v>
      </c>
      <c r="AT214" s="46">
        <f>IF(AT115=0,0,Station_Lines_CAPEX_OPEX!$C$125*Inflation_WACC_Taxes_Price!AT$5/100)</f>
        <v>424875.89549848216</v>
      </c>
      <c r="AU214" s="46">
        <f>IF(AU115=0,0,Station_Lines_CAPEX_OPEX!$C$125*Inflation_WACC_Taxes_Price!AU$5/100)</f>
        <v>433373.41340845177</v>
      </c>
      <c r="AV214" s="46">
        <f>IF(AV115=0,0,Station_Lines_CAPEX_OPEX!$C$125*Inflation_WACC_Taxes_Price!AV$5/100)</f>
        <v>442040.88167662086</v>
      </c>
      <c r="AW214" s="46">
        <f>IF(AW115=0,0,Station_Lines_CAPEX_OPEX!$C$125*Inflation_WACC_Taxes_Price!AW$5/100)</f>
        <v>450881.6993101532</v>
      </c>
      <c r="AX214" s="46">
        <f>IF(AX115=0,0,Station_Lines_CAPEX_OPEX!$C$125*Inflation_WACC_Taxes_Price!AX$5/100)</f>
        <v>459899.33329635626</v>
      </c>
      <c r="AY214" s="46">
        <f>IF(AY115=0,0,Station_Lines_CAPEX_OPEX!$C$125*Inflation_WACC_Taxes_Price!AY$5/100)</f>
        <v>469097.31996228342</v>
      </c>
      <c r="AZ214" s="46">
        <f>IF(AZ115=0,0,Station_Lines_CAPEX_OPEX!$C$125*Inflation_WACC_Taxes_Price!AZ$5/100)</f>
        <v>478479.26636152918</v>
      </c>
      <c r="BA214" s="46">
        <f>IF(BA115=0,0,Station_Lines_CAPEX_OPEX!$C$125*Inflation_WACC_Taxes_Price!BA$5/100)</f>
        <v>488048.85168875969</v>
      </c>
      <c r="BB214" s="46">
        <f>IF(BB115=0,0,Station_Lines_CAPEX_OPEX!$C$125*Inflation_WACC_Taxes_Price!BB$5/100)</f>
        <v>497809.82872253493</v>
      </c>
      <c r="BC214" s="46">
        <f>IF(BC115=0,0,Station_Lines_CAPEX_OPEX!$C$125*Inflation_WACC_Taxes_Price!BC$5/100)</f>
        <v>507766.02529698558</v>
      </c>
      <c r="BD214" s="46">
        <f>IF(BD115=0,0,Station_Lines_CAPEX_OPEX!$C$125*Inflation_WACC_Taxes_Price!BD$5/100)</f>
        <v>0</v>
      </c>
      <c r="BE214" s="46">
        <f>IF(BE115=0,0,Station_Lines_CAPEX_OPEX!$C$125*Inflation_WACC_Taxes_Price!BE$5/100)</f>
        <v>0</v>
      </c>
      <c r="BF214" s="46">
        <f>IF(BF115=0,0,Station_Lines_CAPEX_OPEX!$C$125*Inflation_WACC_Taxes_Price!BF$5/100)</f>
        <v>0</v>
      </c>
      <c r="BG214" s="46">
        <f>IF(BG115=0,0,Station_Lines_CAPEX_OPEX!$C$125*Inflation_WACC_Taxes_Price!BG$5/100)</f>
        <v>0</v>
      </c>
      <c r="BH214" s="46">
        <f>IF(BH115=0,0,Station_Lines_CAPEX_OPEX!$C$125*Inflation_WACC_Taxes_Price!BH$5/100)</f>
        <v>0</v>
      </c>
      <c r="BI214" s="46">
        <f>IF(BI115=0,0,Station_Lines_CAPEX_OPEX!$C$125*Inflation_WACC_Taxes_Price!BI$5/100)</f>
        <v>0</v>
      </c>
      <c r="BJ214" s="46">
        <f>IF(BJ115=0,0,Station_Lines_CAPEX_OPEX!$C$125*Inflation_WACC_Taxes_Price!BJ$5/100)</f>
        <v>0</v>
      </c>
      <c r="BK214" s="46">
        <f>IF(BK115=0,0,Station_Lines_CAPEX_OPEX!$C$125*Inflation_WACC_Taxes_Price!BK$5/100)</f>
        <v>0</v>
      </c>
      <c r="BL214" s="46">
        <f>IF(BL115=0,0,Station_Lines_CAPEX_OPEX!$C$125*Inflation_WACC_Taxes_Price!BL$5/100)</f>
        <v>0</v>
      </c>
      <c r="BM214" s="46">
        <f>IF(BM115=0,0,Station_Lines_CAPEX_OPEX!$C$125*Inflation_WACC_Taxes_Price!BM$5/100)</f>
        <v>0</v>
      </c>
      <c r="BN214" s="46">
        <f>IF(BN115=0,0,Station_Lines_CAPEX_OPEX!$C$125*Inflation_WACC_Taxes_Price!BN$5/100)</f>
        <v>0</v>
      </c>
      <c r="BO214" s="46">
        <f>IF(BO115=0,0,Station_Lines_CAPEX_OPEX!$C$125*Inflation_WACC_Taxes_Price!BO$5/100)</f>
        <v>0</v>
      </c>
      <c r="BP214" s="46">
        <f>IF(BP115=0,0,Station_Lines_CAPEX_OPEX!$C$125*Inflation_WACC_Taxes_Price!BP$5/100)</f>
        <v>0</v>
      </c>
      <c r="BQ214" s="46">
        <f>IF(BQ115=0,0,Station_Lines_CAPEX_OPEX!$C$125*Inflation_WACC_Taxes_Price!BQ$5/100)</f>
        <v>0</v>
      </c>
      <c r="BR214" s="46">
        <f>IF(BR115=0,0,Station_Lines_CAPEX_OPEX!$C$125*Inflation_WACC_Taxes_Price!BR$5/100)</f>
        <v>0</v>
      </c>
      <c r="BS214" s="46">
        <f>IF(BS115=0,0,Station_Lines_CAPEX_OPEX!$C$125*Inflation_WACC_Taxes_Price!BS$5/100)</f>
        <v>0</v>
      </c>
      <c r="BT214" s="46">
        <f>IF(BT115=0,0,Station_Lines_CAPEX_OPEX!$C$125*Inflation_WACC_Taxes_Price!BT$5/100)</f>
        <v>0</v>
      </c>
      <c r="BU214" s="46">
        <f>IF(BU115=0,0,Station_Lines_CAPEX_OPEX!$C$125*Inflation_WACC_Taxes_Price!BU$5/100)</f>
        <v>0</v>
      </c>
      <c r="BV214" s="46">
        <f>IF(BV115=0,0,Station_Lines_CAPEX_OPEX!$C$125*Inflation_WACC_Taxes_Price!BV$5/100)</f>
        <v>0</v>
      </c>
      <c r="BW214" s="46">
        <f>IF(BW115=0,0,Station_Lines_CAPEX_OPEX!$C$125*Inflation_WACC_Taxes_Price!BW$5/100)</f>
        <v>0</v>
      </c>
      <c r="BX214" s="46">
        <f>IF(BX115=0,0,Station_Lines_CAPEX_OPEX!$C$125*Inflation_WACC_Taxes_Price!BX$5/100)</f>
        <v>0</v>
      </c>
      <c r="BY214" s="46">
        <f>IF(BY115=0,0,Station_Lines_CAPEX_OPEX!$C$125*Inflation_WACC_Taxes_Price!BY$5/100)</f>
        <v>0</v>
      </c>
      <c r="BZ214" s="46">
        <f>IF(BZ115=0,0,Station_Lines_CAPEX_OPEX!$C$125*Inflation_WACC_Taxes_Price!BZ$5/100)</f>
        <v>0</v>
      </c>
      <c r="CA214" s="46">
        <f>IF(CA115=0,0,Station_Lines_CAPEX_OPEX!$C$125*Inflation_WACC_Taxes_Price!CA$5/100)</f>
        <v>0</v>
      </c>
      <c r="CB214" s="46">
        <f>IF(CB115=0,0,Station_Lines_CAPEX_OPEX!$C$125*Inflation_WACC_Taxes_Price!CB$5/100)</f>
        <v>0</v>
      </c>
      <c r="CC214" s="46">
        <f>IF(CC115=0,0,Station_Lines_CAPEX_OPEX!$C$125*Inflation_WACC_Taxes_Price!CC$5/100)</f>
        <v>0</v>
      </c>
      <c r="CD214" s="46">
        <f>IF(CD115=0,0,Station_Lines_CAPEX_OPEX!$C$125*Inflation_WACC_Taxes_Price!CD$5/100)</f>
        <v>0</v>
      </c>
      <c r="CE214" s="46">
        <f>IF(CE115=0,0,Station_Lines_CAPEX_OPEX!$C$125*Inflation_WACC_Taxes_Price!CE$5/100)</f>
        <v>0</v>
      </c>
      <c r="CF214" s="46">
        <f>IF(CF115=0,0,Station_Lines_CAPEX_OPEX!$C$125*Inflation_WACC_Taxes_Price!CF$5/100)</f>
        <v>0</v>
      </c>
      <c r="CG214" s="46">
        <f>IF(CG115=0,0,Station_Lines_CAPEX_OPEX!$C$125*Inflation_WACC_Taxes_Price!CG$5/100)</f>
        <v>0</v>
      </c>
      <c r="CH214" s="46">
        <f>IF(CH115=0,0,Station_Lines_CAPEX_OPEX!$C$125*Inflation_WACC_Taxes_Price!CH$5/100)</f>
        <v>0</v>
      </c>
      <c r="CI214" s="46">
        <f>IF(CI115=0,0,Station_Lines_CAPEX_OPEX!$C$125*Inflation_WACC_Taxes_Price!CI$5/100)</f>
        <v>0</v>
      </c>
      <c r="CJ214" s="46">
        <f>IF(CJ115=0,0,Station_Lines_CAPEX_OPEX!$C$125*Inflation_WACC_Taxes_Price!CJ$5/100)</f>
        <v>0</v>
      </c>
      <c r="CK214" s="46">
        <f>IF(CK115=0,0,Station_Lines_CAPEX_OPEX!$C$125*Inflation_WACC_Taxes_Price!CK$5/100)</f>
        <v>0</v>
      </c>
      <c r="CL214" s="46">
        <f>IF(CL115=0,0,Station_Lines_CAPEX_OPEX!$C$125*Inflation_WACC_Taxes_Price!CL$5/100)</f>
        <v>0</v>
      </c>
      <c r="CM214" s="46">
        <f>IF(CM115=0,0,Station_Lines_CAPEX_OPEX!$C$125*Inflation_WACC_Taxes_Price!CM$5/100)</f>
        <v>0</v>
      </c>
      <c r="CN214" s="46">
        <f>IF(CN115=0,0,Station_Lines_CAPEX_OPEX!$C$125*Inflation_WACC_Taxes_Price!CN$5/100)</f>
        <v>0</v>
      </c>
      <c r="CO214" s="46">
        <f>IF(CO115=0,0,Station_Lines_CAPEX_OPEX!$C$125*Inflation_WACC_Taxes_Price!CO$5/100)</f>
        <v>0</v>
      </c>
      <c r="CP214" s="46">
        <f>IF(CP115=0,0,Station_Lines_CAPEX_OPEX!$C$125*Inflation_WACC_Taxes_Price!CP$5/100)</f>
        <v>0</v>
      </c>
      <c r="CQ214" s="46">
        <f>IF(CQ115=0,0,Station_Lines_CAPEX_OPEX!$C$125*Inflation_WACC_Taxes_Price!CQ$5/100)</f>
        <v>0</v>
      </c>
      <c r="CR214" s="46">
        <f>IF(CR115=0,0,Station_Lines_CAPEX_OPEX!$C$125*Inflation_WACC_Taxes_Price!CR$5/100)</f>
        <v>0</v>
      </c>
      <c r="CS214" s="46">
        <f>IF(CS115=0,0,Station_Lines_CAPEX_OPEX!$C$125*Inflation_WACC_Taxes_Price!CS$5/100)</f>
        <v>0</v>
      </c>
      <c r="CT214" s="46">
        <f>IF(CT115=0,0,Station_Lines_CAPEX_OPEX!$C$125*Inflation_WACC_Taxes_Price!CT$5/100)</f>
        <v>0</v>
      </c>
      <c r="CU214" s="46">
        <f>IF(CU115=0,0,Station_Lines_CAPEX_OPEX!$C$125*Inflation_WACC_Taxes_Price!CU$5/100)</f>
        <v>0</v>
      </c>
      <c r="CV214" s="46">
        <f>IF(CV115=0,0,Station_Lines_CAPEX_OPEX!$C$125*Inflation_WACC_Taxes_Price!CV$5/100)</f>
        <v>0</v>
      </c>
      <c r="CW214" s="46">
        <f>IF(CW115=0,0,Station_Lines_CAPEX_OPEX!$C$125*Inflation_WACC_Taxes_Price!CW$5/100)</f>
        <v>0</v>
      </c>
      <c r="CX214" s="46">
        <f>IF(CX115=0,0,Station_Lines_CAPEX_OPEX!$C$125*Inflation_WACC_Taxes_Price!CX$5/100)</f>
        <v>0</v>
      </c>
      <c r="CY214" s="46">
        <f>IF(CY115=0,0,Station_Lines_CAPEX_OPEX!$C$125*Inflation_WACC_Taxes_Price!CY$5/100)</f>
        <v>0</v>
      </c>
      <c r="CZ214" s="46">
        <f>IF(CZ115=0,0,Station_Lines_CAPEX_OPEX!$C$125*Inflation_WACC_Taxes_Price!CZ$5/100)</f>
        <v>0</v>
      </c>
      <c r="DA214" s="46">
        <f>IF(DA115=0,0,Station_Lines_CAPEX_OPEX!$C$125*Inflation_WACC_Taxes_Price!DA$5/100)</f>
        <v>0</v>
      </c>
      <c r="DB214" s="46">
        <f>IF(DB115=0,0,Station_Lines_CAPEX_OPEX!$C$125*Inflation_WACC_Taxes_Price!DB$5/100)</f>
        <v>0</v>
      </c>
      <c r="DC214" s="46">
        <f>IF(DC115=0,0,Station_Lines_CAPEX_OPEX!$C$125*Inflation_WACC_Taxes_Price!DC$5/100)</f>
        <v>0</v>
      </c>
    </row>
    <row r="215" spans="2:107" x14ac:dyDescent="0.35">
      <c r="B215" s="40" t="str">
        <f t="shared" si="2998"/>
        <v>Melbourne MS</v>
      </c>
      <c r="H215" s="46">
        <f>IF(H126=0,0,Station_Lines_CAPEX_OPEX!$C$126*Inflation_WACC_Taxes_Price!H$5/100)</f>
        <v>0</v>
      </c>
      <c r="I215" s="46">
        <f>IF(I126=0,0,Station_Lines_CAPEX_OPEX!$C$126*Inflation_WACC_Taxes_Price!I$5/100)</f>
        <v>0</v>
      </c>
      <c r="J215" s="46">
        <f>IF(J126=0,0,Station_Lines_CAPEX_OPEX!$C$126*Inflation_WACC_Taxes_Price!J$5/100)</f>
        <v>156213</v>
      </c>
      <c r="K215" s="46">
        <f>IF(K126=0,0,Station_Lines_CAPEX_OPEX!$C$126*Inflation_WACC_Taxes_Price!K$5/100)</f>
        <v>159337.26</v>
      </c>
      <c r="L215" s="46">
        <f>IF(L126=0,0,Station_Lines_CAPEX_OPEX!$C$126*Inflation_WACC_Taxes_Price!L$5/100)</f>
        <v>162524.00519999999</v>
      </c>
      <c r="M215" s="46">
        <f>IF(M126=0,0,Station_Lines_CAPEX_OPEX!$C$126*Inflation_WACC_Taxes_Price!M$5/100)</f>
        <v>165774.485304</v>
      </c>
      <c r="N215" s="46">
        <f>IF(N126=0,0,Station_Lines_CAPEX_OPEX!$C$126*Inflation_WACC_Taxes_Price!N$5/100)</f>
        <v>169089.97501008</v>
      </c>
      <c r="O215" s="46">
        <f>IF(O126=0,0,Station_Lines_CAPEX_OPEX!$C$126*Inflation_WACC_Taxes_Price!O$5/100)</f>
        <v>172471.7745102816</v>
      </c>
      <c r="P215" s="46">
        <f>IF(P126=0,0,Station_Lines_CAPEX_OPEX!$C$126*Inflation_WACC_Taxes_Price!P$5/100)</f>
        <v>175921.21000048722</v>
      </c>
      <c r="Q215" s="46">
        <f>IF(Q126=0,0,Station_Lines_CAPEX_OPEX!$C$126*Inflation_WACC_Taxes_Price!Q$5/100)</f>
        <v>179439.63420049698</v>
      </c>
      <c r="R215" s="46">
        <f>IF(R126=0,0,Station_Lines_CAPEX_OPEX!$C$126*Inflation_WACC_Taxes_Price!R$5/100)</f>
        <v>183028.42688450695</v>
      </c>
      <c r="S215" s="46">
        <f>IF(S126=0,0,Station_Lines_CAPEX_OPEX!$C$126*Inflation_WACC_Taxes_Price!S$5/100)</f>
        <v>186688.99542219707</v>
      </c>
      <c r="T215" s="46">
        <f>IF(T126=0,0,Station_Lines_CAPEX_OPEX!$C$126*Inflation_WACC_Taxes_Price!T$5/100)</f>
        <v>190422.77533064102</v>
      </c>
      <c r="U215" s="46">
        <f>IF(U126=0,0,Station_Lines_CAPEX_OPEX!$C$126*Inflation_WACC_Taxes_Price!U$5/100)</f>
        <v>194231.23083725382</v>
      </c>
      <c r="V215" s="46">
        <f>IF(V126=0,0,Station_Lines_CAPEX_OPEX!$C$126*Inflation_WACC_Taxes_Price!V$5/100)</f>
        <v>198115.8554539989</v>
      </c>
      <c r="W215" s="46">
        <f>IF(W126=0,0,Station_Lines_CAPEX_OPEX!$C$126*Inflation_WACC_Taxes_Price!W$5/100)</f>
        <v>202078.1725630789</v>
      </c>
      <c r="X215" s="46">
        <f>IF(X126=0,0,Station_Lines_CAPEX_OPEX!$C$126*Inflation_WACC_Taxes_Price!X$5/100)</f>
        <v>206119.73601434045</v>
      </c>
      <c r="Y215" s="46">
        <f>IF(Y126=0,0,Station_Lines_CAPEX_OPEX!$C$126*Inflation_WACC_Taxes_Price!Y$5/100)</f>
        <v>210242.13073462728</v>
      </c>
      <c r="Z215" s="46">
        <f>IF(Z126=0,0,Station_Lines_CAPEX_OPEX!$C$126*Inflation_WACC_Taxes_Price!Z$5/100)</f>
        <v>214446.9733493198</v>
      </c>
      <c r="AA215" s="46">
        <f>IF(AA126=0,0,Station_Lines_CAPEX_OPEX!$C$126*Inflation_WACC_Taxes_Price!AA$5/100)</f>
        <v>218735.91281630623</v>
      </c>
      <c r="AB215" s="46">
        <f>IF(AB126=0,0,Station_Lines_CAPEX_OPEX!$C$126*Inflation_WACC_Taxes_Price!AB$5/100)</f>
        <v>223110.63107263239</v>
      </c>
      <c r="AC215" s="46">
        <f>IF(AC126=0,0,Station_Lines_CAPEX_OPEX!$C$126*Inflation_WACC_Taxes_Price!AC$5/100)</f>
        <v>227572.84369408502</v>
      </c>
      <c r="AD215" s="46">
        <f>IF(AD126=0,0,Station_Lines_CAPEX_OPEX!$C$126*Inflation_WACC_Taxes_Price!AD$5/100)</f>
        <v>232124.30056796674</v>
      </c>
      <c r="AE215" s="46">
        <f>IF(AE126=0,0,Station_Lines_CAPEX_OPEX!$C$126*Inflation_WACC_Taxes_Price!AE$5/100)</f>
        <v>236766.78657932609</v>
      </c>
      <c r="AF215" s="46">
        <f>IF(AF126=0,0,Station_Lines_CAPEX_OPEX!$C$126*Inflation_WACC_Taxes_Price!AF$5/100)</f>
        <v>241502.12231091261</v>
      </c>
      <c r="AG215" s="46">
        <f>IF(AG126=0,0,Station_Lines_CAPEX_OPEX!$C$126*Inflation_WACC_Taxes_Price!AG$5/100)</f>
        <v>246332.1647571309</v>
      </c>
      <c r="AH215" s="46">
        <f>IF(AH126=0,0,Station_Lines_CAPEX_OPEX!$C$126*Inflation_WACC_Taxes_Price!AH$5/100)</f>
        <v>251258.8080522735</v>
      </c>
      <c r="AI215" s="46">
        <f>IF(AI126=0,0,Station_Lines_CAPEX_OPEX!$C$126*Inflation_WACC_Taxes_Price!AI$5/100)</f>
        <v>256283.98421331897</v>
      </c>
      <c r="AJ215" s="46">
        <f>IF(AJ126=0,0,Station_Lines_CAPEX_OPEX!$C$126*Inflation_WACC_Taxes_Price!AJ$5/100)</f>
        <v>261409.66389758539</v>
      </c>
      <c r="AK215" s="46">
        <f>IF(AK126=0,0,Station_Lines_CAPEX_OPEX!$C$126*Inflation_WACC_Taxes_Price!AK$5/100)</f>
        <v>266637.85717553709</v>
      </c>
      <c r="AL215" s="46">
        <f>IF(AL126=0,0,Station_Lines_CAPEX_OPEX!$C$126*Inflation_WACC_Taxes_Price!AL$5/100)</f>
        <v>271970.61431904783</v>
      </c>
      <c r="AM215" s="46">
        <f>IF(AM126=0,0,Station_Lines_CAPEX_OPEX!$C$126*Inflation_WACC_Taxes_Price!AM$5/100)</f>
        <v>277410.02660542884</v>
      </c>
      <c r="AN215" s="46">
        <f>IF(AN126=0,0,Station_Lines_CAPEX_OPEX!$C$126*Inflation_WACC_Taxes_Price!AN$5/100)</f>
        <v>282958.22713753744</v>
      </c>
      <c r="AO215" s="46">
        <f>IF(AO126=0,0,Station_Lines_CAPEX_OPEX!$C$126*Inflation_WACC_Taxes_Price!AO$5/100)</f>
        <v>288617.39168028819</v>
      </c>
      <c r="AP215" s="46">
        <f>IF(AP126=0,0,Station_Lines_CAPEX_OPEX!$C$126*Inflation_WACC_Taxes_Price!AP$5/100)</f>
        <v>294389.73951389396</v>
      </c>
      <c r="AQ215" s="46">
        <f>IF(AQ126=0,0,Station_Lines_CAPEX_OPEX!$C$126*Inflation_WACC_Taxes_Price!AQ$5/100)</f>
        <v>300277.53430417186</v>
      </c>
      <c r="AR215" s="46">
        <f>IF(AR126=0,0,Station_Lines_CAPEX_OPEX!$C$126*Inflation_WACC_Taxes_Price!AR$5/100)</f>
        <v>306283.0849902553</v>
      </c>
      <c r="AS215" s="46">
        <f>IF(AS126=0,0,Station_Lines_CAPEX_OPEX!$C$126*Inflation_WACC_Taxes_Price!AS$5/100)</f>
        <v>312408.74669006036</v>
      </c>
      <c r="AT215" s="46">
        <f>IF(AT126=0,0,Station_Lines_CAPEX_OPEX!$C$126*Inflation_WACC_Taxes_Price!AT$5/100)</f>
        <v>318656.92162386159</v>
      </c>
      <c r="AU215" s="46">
        <f>IF(AU126=0,0,Station_Lines_CAPEX_OPEX!$C$126*Inflation_WACC_Taxes_Price!AU$5/100)</f>
        <v>325030.06005633884</v>
      </c>
      <c r="AV215" s="46">
        <f>IF(AV126=0,0,Station_Lines_CAPEX_OPEX!$C$126*Inflation_WACC_Taxes_Price!AV$5/100)</f>
        <v>331530.6612574656</v>
      </c>
      <c r="AW215" s="46">
        <f>IF(AW126=0,0,Station_Lines_CAPEX_OPEX!$C$126*Inflation_WACC_Taxes_Price!AW$5/100)</f>
        <v>338161.27448261494</v>
      </c>
      <c r="AX215" s="46">
        <f>IF(AX126=0,0,Station_Lines_CAPEX_OPEX!$C$126*Inflation_WACC_Taxes_Price!AX$5/100)</f>
        <v>344924.49997226725</v>
      </c>
      <c r="AY215" s="46">
        <f>IF(AY126=0,0,Station_Lines_CAPEX_OPEX!$C$126*Inflation_WACC_Taxes_Price!AY$5/100)</f>
        <v>351822.98997171258</v>
      </c>
      <c r="AZ215" s="46">
        <f>IF(AZ126=0,0,Station_Lines_CAPEX_OPEX!$C$126*Inflation_WACC_Taxes_Price!AZ$5/100)</f>
        <v>358859.44977114687</v>
      </c>
      <c r="BA215" s="46">
        <f>IF(BA126=0,0,Station_Lines_CAPEX_OPEX!$C$126*Inflation_WACC_Taxes_Price!BA$5/100)</f>
        <v>366036.63876656978</v>
      </c>
      <c r="BB215" s="46">
        <f>IF(BB126=0,0,Station_Lines_CAPEX_OPEX!$C$126*Inflation_WACC_Taxes_Price!BB$5/100)</f>
        <v>373357.37154190114</v>
      </c>
      <c r="BC215" s="46">
        <f>IF(BC126=0,0,Station_Lines_CAPEX_OPEX!$C$126*Inflation_WACC_Taxes_Price!BC$5/100)</f>
        <v>0</v>
      </c>
      <c r="BD215" s="46">
        <f>IF(BD126=0,0,Station_Lines_CAPEX_OPEX!$C$126*Inflation_WACC_Taxes_Price!BD$5/100)</f>
        <v>0</v>
      </c>
      <c r="BE215" s="46">
        <f>IF(BE126=0,0,Station_Lines_CAPEX_OPEX!$C$126*Inflation_WACC_Taxes_Price!BE$5/100)</f>
        <v>0</v>
      </c>
      <c r="BF215" s="46">
        <f>IF(BF126=0,0,Station_Lines_CAPEX_OPEX!$C$126*Inflation_WACC_Taxes_Price!BF$5/100)</f>
        <v>0</v>
      </c>
      <c r="BG215" s="46">
        <f>IF(BG126=0,0,Station_Lines_CAPEX_OPEX!$C$126*Inflation_WACC_Taxes_Price!BG$5/100)</f>
        <v>0</v>
      </c>
      <c r="BH215" s="46">
        <f>IF(BH126=0,0,Station_Lines_CAPEX_OPEX!$C$126*Inflation_WACC_Taxes_Price!BH$5/100)</f>
        <v>0</v>
      </c>
      <c r="BI215" s="46">
        <f>IF(BI126=0,0,Station_Lines_CAPEX_OPEX!$C$126*Inflation_WACC_Taxes_Price!BI$5/100)</f>
        <v>0</v>
      </c>
      <c r="BJ215" s="46">
        <f>IF(BJ126=0,0,Station_Lines_CAPEX_OPEX!$C$126*Inflation_WACC_Taxes_Price!BJ$5/100)</f>
        <v>0</v>
      </c>
      <c r="BK215" s="46">
        <f>IF(BK126=0,0,Station_Lines_CAPEX_OPEX!$C$126*Inflation_WACC_Taxes_Price!BK$5/100)</f>
        <v>0</v>
      </c>
      <c r="BL215" s="46">
        <f>IF(BL126=0,0,Station_Lines_CAPEX_OPEX!$C$126*Inflation_WACC_Taxes_Price!BL$5/100)</f>
        <v>0</v>
      </c>
      <c r="BM215" s="46">
        <f>IF(BM126=0,0,Station_Lines_CAPEX_OPEX!$C$126*Inflation_WACC_Taxes_Price!BM$5/100)</f>
        <v>0</v>
      </c>
      <c r="BN215" s="46">
        <f>IF(BN126=0,0,Station_Lines_CAPEX_OPEX!$C$126*Inflation_WACC_Taxes_Price!BN$5/100)</f>
        <v>0</v>
      </c>
      <c r="BO215" s="46">
        <f>IF(BO126=0,0,Station_Lines_CAPEX_OPEX!$C$126*Inflation_WACC_Taxes_Price!BO$5/100)</f>
        <v>0</v>
      </c>
      <c r="BP215" s="46">
        <f>IF(BP126=0,0,Station_Lines_CAPEX_OPEX!$C$126*Inflation_WACC_Taxes_Price!BP$5/100)</f>
        <v>0</v>
      </c>
      <c r="BQ215" s="46">
        <f>IF(BQ126=0,0,Station_Lines_CAPEX_OPEX!$C$126*Inflation_WACC_Taxes_Price!BQ$5/100)</f>
        <v>0</v>
      </c>
      <c r="BR215" s="46">
        <f>IF(BR126=0,0,Station_Lines_CAPEX_OPEX!$C$126*Inflation_WACC_Taxes_Price!BR$5/100)</f>
        <v>0</v>
      </c>
      <c r="BS215" s="46">
        <f>IF(BS126=0,0,Station_Lines_CAPEX_OPEX!$C$126*Inflation_WACC_Taxes_Price!BS$5/100)</f>
        <v>0</v>
      </c>
      <c r="BT215" s="46">
        <f>IF(BT126=0,0,Station_Lines_CAPEX_OPEX!$C$126*Inflation_WACC_Taxes_Price!BT$5/100)</f>
        <v>0</v>
      </c>
      <c r="BU215" s="46">
        <f>IF(BU126=0,0,Station_Lines_CAPEX_OPEX!$C$126*Inflation_WACC_Taxes_Price!BU$5/100)</f>
        <v>0</v>
      </c>
      <c r="BV215" s="46">
        <f>IF(BV126=0,0,Station_Lines_CAPEX_OPEX!$C$126*Inflation_WACC_Taxes_Price!BV$5/100)</f>
        <v>0</v>
      </c>
      <c r="BW215" s="46">
        <f>IF(BW126=0,0,Station_Lines_CAPEX_OPEX!$C$126*Inflation_WACC_Taxes_Price!BW$5/100)</f>
        <v>0</v>
      </c>
      <c r="BX215" s="46">
        <f>IF(BX126=0,0,Station_Lines_CAPEX_OPEX!$C$126*Inflation_WACC_Taxes_Price!BX$5/100)</f>
        <v>0</v>
      </c>
      <c r="BY215" s="46">
        <f>IF(BY126=0,0,Station_Lines_CAPEX_OPEX!$C$126*Inflation_WACC_Taxes_Price!BY$5/100)</f>
        <v>0</v>
      </c>
      <c r="BZ215" s="46">
        <f>IF(BZ126=0,0,Station_Lines_CAPEX_OPEX!$C$126*Inflation_WACC_Taxes_Price!BZ$5/100)</f>
        <v>0</v>
      </c>
      <c r="CA215" s="46">
        <f>IF(CA126=0,0,Station_Lines_CAPEX_OPEX!$C$126*Inflation_WACC_Taxes_Price!CA$5/100)</f>
        <v>0</v>
      </c>
      <c r="CB215" s="46">
        <f>IF(CB126=0,0,Station_Lines_CAPEX_OPEX!$C$126*Inflation_WACC_Taxes_Price!CB$5/100)</f>
        <v>0</v>
      </c>
      <c r="CC215" s="46">
        <f>IF(CC126=0,0,Station_Lines_CAPEX_OPEX!$C$126*Inflation_WACC_Taxes_Price!CC$5/100)</f>
        <v>0</v>
      </c>
      <c r="CD215" s="46">
        <f>IF(CD126=0,0,Station_Lines_CAPEX_OPEX!$C$126*Inflation_WACC_Taxes_Price!CD$5/100)</f>
        <v>0</v>
      </c>
      <c r="CE215" s="46">
        <f>IF(CE126=0,0,Station_Lines_CAPEX_OPEX!$C$126*Inflation_WACC_Taxes_Price!CE$5/100)</f>
        <v>0</v>
      </c>
      <c r="CF215" s="46">
        <f>IF(CF126=0,0,Station_Lines_CAPEX_OPEX!$C$126*Inflation_WACC_Taxes_Price!CF$5/100)</f>
        <v>0</v>
      </c>
      <c r="CG215" s="46">
        <f>IF(CG126=0,0,Station_Lines_CAPEX_OPEX!$C$126*Inflation_WACC_Taxes_Price!CG$5/100)</f>
        <v>0</v>
      </c>
      <c r="CH215" s="46">
        <f>IF(CH126=0,0,Station_Lines_CAPEX_OPEX!$C$126*Inflation_WACC_Taxes_Price!CH$5/100)</f>
        <v>0</v>
      </c>
      <c r="CI215" s="46">
        <f>IF(CI126=0,0,Station_Lines_CAPEX_OPEX!$C$126*Inflation_WACC_Taxes_Price!CI$5/100)</f>
        <v>0</v>
      </c>
      <c r="CJ215" s="46">
        <f>IF(CJ126=0,0,Station_Lines_CAPEX_OPEX!$C$126*Inflation_WACC_Taxes_Price!CJ$5/100)</f>
        <v>0</v>
      </c>
      <c r="CK215" s="46">
        <f>IF(CK126=0,0,Station_Lines_CAPEX_OPEX!$C$126*Inflation_WACC_Taxes_Price!CK$5/100)</f>
        <v>0</v>
      </c>
      <c r="CL215" s="46">
        <f>IF(CL126=0,0,Station_Lines_CAPEX_OPEX!$C$126*Inflation_WACC_Taxes_Price!CL$5/100)</f>
        <v>0</v>
      </c>
      <c r="CM215" s="46">
        <f>IF(CM126=0,0,Station_Lines_CAPEX_OPEX!$C$126*Inflation_WACC_Taxes_Price!CM$5/100)</f>
        <v>0</v>
      </c>
      <c r="CN215" s="46">
        <f>IF(CN126=0,0,Station_Lines_CAPEX_OPEX!$C$126*Inflation_WACC_Taxes_Price!CN$5/100)</f>
        <v>0</v>
      </c>
      <c r="CO215" s="46">
        <f>IF(CO126=0,0,Station_Lines_CAPEX_OPEX!$C$126*Inflation_WACC_Taxes_Price!CO$5/100)</f>
        <v>0</v>
      </c>
      <c r="CP215" s="46">
        <f>IF(CP126=0,0,Station_Lines_CAPEX_OPEX!$C$126*Inflation_WACC_Taxes_Price!CP$5/100)</f>
        <v>0</v>
      </c>
      <c r="CQ215" s="46">
        <f>IF(CQ126=0,0,Station_Lines_CAPEX_OPEX!$C$126*Inflation_WACC_Taxes_Price!CQ$5/100)</f>
        <v>0</v>
      </c>
      <c r="CR215" s="46">
        <f>IF(CR126=0,0,Station_Lines_CAPEX_OPEX!$C$126*Inflation_WACC_Taxes_Price!CR$5/100)</f>
        <v>0</v>
      </c>
      <c r="CS215" s="46">
        <f>IF(CS126=0,0,Station_Lines_CAPEX_OPEX!$C$126*Inflation_WACC_Taxes_Price!CS$5/100)</f>
        <v>0</v>
      </c>
      <c r="CT215" s="46">
        <f>IF(CT126=0,0,Station_Lines_CAPEX_OPEX!$C$126*Inflation_WACC_Taxes_Price!CT$5/100)</f>
        <v>0</v>
      </c>
      <c r="CU215" s="46">
        <f>IF(CU126=0,0,Station_Lines_CAPEX_OPEX!$C$126*Inflation_WACC_Taxes_Price!CU$5/100)</f>
        <v>0</v>
      </c>
      <c r="CV215" s="46">
        <f>IF(CV126=0,0,Station_Lines_CAPEX_OPEX!$C$126*Inflation_WACC_Taxes_Price!CV$5/100)</f>
        <v>0</v>
      </c>
      <c r="CW215" s="46">
        <f>IF(CW126=0,0,Station_Lines_CAPEX_OPEX!$C$126*Inflation_WACC_Taxes_Price!CW$5/100)</f>
        <v>0</v>
      </c>
      <c r="CX215" s="46">
        <f>IF(CX126=0,0,Station_Lines_CAPEX_OPEX!$C$126*Inflation_WACC_Taxes_Price!CX$5/100)</f>
        <v>0</v>
      </c>
      <c r="CY215" s="46">
        <f>IF(CY126=0,0,Station_Lines_CAPEX_OPEX!$C$126*Inflation_WACC_Taxes_Price!CY$5/100)</f>
        <v>0</v>
      </c>
      <c r="CZ215" s="46">
        <f>IF(CZ126=0,0,Station_Lines_CAPEX_OPEX!$C$126*Inflation_WACC_Taxes_Price!CZ$5/100)</f>
        <v>0</v>
      </c>
      <c r="DA215" s="46">
        <f>IF(DA126=0,0,Station_Lines_CAPEX_OPEX!$C$126*Inflation_WACC_Taxes_Price!DA$5/100)</f>
        <v>0</v>
      </c>
      <c r="DB215" s="46">
        <f>IF(DB126=0,0,Station_Lines_CAPEX_OPEX!$C$126*Inflation_WACC_Taxes_Price!DB$5/100)</f>
        <v>0</v>
      </c>
      <c r="DC215" s="46">
        <f>IF(DC126=0,0,Station_Lines_CAPEX_OPEX!$C$126*Inflation_WACC_Taxes_Price!DC$5/100)</f>
        <v>0</v>
      </c>
    </row>
    <row r="216" spans="2:107" x14ac:dyDescent="0.35">
      <c r="B216" s="40" t="str">
        <f t="shared" si="2998"/>
        <v>Alliston MS</v>
      </c>
      <c r="H216" s="46">
        <f>IF(H137=0,0,Station_Lines_CAPEX_OPEX!$C$126*Inflation_WACC_Taxes_Price!H$5/100)</f>
        <v>0</v>
      </c>
      <c r="I216" s="46">
        <f>IF(I137=0,0,Station_Lines_CAPEX_OPEX!$C$126*Inflation_WACC_Taxes_Price!I$5/100)</f>
        <v>153150</v>
      </c>
      <c r="J216" s="46">
        <f>IF(J137=0,0,Station_Lines_CAPEX_OPEX!$C$126*Inflation_WACC_Taxes_Price!J$5/100)</f>
        <v>156213</v>
      </c>
      <c r="K216" s="46">
        <f>IF(K137=0,0,Station_Lines_CAPEX_OPEX!$C$126*Inflation_WACC_Taxes_Price!K$5/100)</f>
        <v>159337.26</v>
      </c>
      <c r="L216" s="46">
        <f>IF(L137=0,0,Station_Lines_CAPEX_OPEX!$C$126*Inflation_WACC_Taxes_Price!L$5/100)</f>
        <v>162524.00519999999</v>
      </c>
      <c r="M216" s="46">
        <f>IF(M137=0,0,Station_Lines_CAPEX_OPEX!$C$126*Inflation_WACC_Taxes_Price!M$5/100)</f>
        <v>165774.485304</v>
      </c>
      <c r="N216" s="46">
        <f>IF(N137=0,0,Station_Lines_CAPEX_OPEX!$C$126*Inflation_WACC_Taxes_Price!N$5/100)</f>
        <v>169089.97501008</v>
      </c>
      <c r="O216" s="46">
        <f>IF(O137=0,0,Station_Lines_CAPEX_OPEX!$C$126*Inflation_WACC_Taxes_Price!O$5/100)</f>
        <v>172471.7745102816</v>
      </c>
      <c r="P216" s="46">
        <f>IF(P137=0,0,Station_Lines_CAPEX_OPEX!$C$126*Inflation_WACC_Taxes_Price!P$5/100)</f>
        <v>175921.21000048722</v>
      </c>
      <c r="Q216" s="46">
        <f>IF(Q137=0,0,Station_Lines_CAPEX_OPEX!$C$126*Inflation_WACC_Taxes_Price!Q$5/100)</f>
        <v>179439.63420049698</v>
      </c>
      <c r="R216" s="46">
        <f>IF(R137=0,0,Station_Lines_CAPEX_OPEX!$C$126*Inflation_WACC_Taxes_Price!R$5/100)</f>
        <v>183028.42688450695</v>
      </c>
      <c r="S216" s="46">
        <f>IF(S137=0,0,Station_Lines_CAPEX_OPEX!$C$126*Inflation_WACC_Taxes_Price!S$5/100)</f>
        <v>186688.99542219707</v>
      </c>
      <c r="T216" s="46">
        <f>IF(T137=0,0,Station_Lines_CAPEX_OPEX!$C$126*Inflation_WACC_Taxes_Price!T$5/100)</f>
        <v>190422.77533064102</v>
      </c>
      <c r="U216" s="46">
        <f>IF(U137=0,0,Station_Lines_CAPEX_OPEX!$C$126*Inflation_WACC_Taxes_Price!U$5/100)</f>
        <v>194231.23083725382</v>
      </c>
      <c r="V216" s="46">
        <f>IF(V137=0,0,Station_Lines_CAPEX_OPEX!$C$126*Inflation_WACC_Taxes_Price!V$5/100)</f>
        <v>198115.8554539989</v>
      </c>
      <c r="W216" s="46">
        <f>IF(W137=0,0,Station_Lines_CAPEX_OPEX!$C$126*Inflation_WACC_Taxes_Price!W$5/100)</f>
        <v>202078.1725630789</v>
      </c>
      <c r="X216" s="46">
        <f>IF(X137=0,0,Station_Lines_CAPEX_OPEX!$C$126*Inflation_WACC_Taxes_Price!X$5/100)</f>
        <v>206119.73601434045</v>
      </c>
      <c r="Y216" s="46">
        <f>IF(Y137=0,0,Station_Lines_CAPEX_OPEX!$C$126*Inflation_WACC_Taxes_Price!Y$5/100)</f>
        <v>210242.13073462728</v>
      </c>
      <c r="Z216" s="46">
        <f>IF(Z137=0,0,Station_Lines_CAPEX_OPEX!$C$126*Inflation_WACC_Taxes_Price!Z$5/100)</f>
        <v>214446.9733493198</v>
      </c>
      <c r="AA216" s="46">
        <f>IF(AA137=0,0,Station_Lines_CAPEX_OPEX!$C$126*Inflation_WACC_Taxes_Price!AA$5/100)</f>
        <v>218735.91281630623</v>
      </c>
      <c r="AB216" s="46">
        <f>IF(AB137=0,0,Station_Lines_CAPEX_OPEX!$C$126*Inflation_WACC_Taxes_Price!AB$5/100)</f>
        <v>223110.63107263239</v>
      </c>
      <c r="AC216" s="46">
        <f>IF(AC137=0,0,Station_Lines_CAPEX_OPEX!$C$126*Inflation_WACC_Taxes_Price!AC$5/100)</f>
        <v>227572.84369408502</v>
      </c>
      <c r="AD216" s="46">
        <f>IF(AD137=0,0,Station_Lines_CAPEX_OPEX!$C$126*Inflation_WACC_Taxes_Price!AD$5/100)</f>
        <v>232124.30056796674</v>
      </c>
      <c r="AE216" s="46">
        <f>IF(AE137=0,0,Station_Lines_CAPEX_OPEX!$C$126*Inflation_WACC_Taxes_Price!AE$5/100)</f>
        <v>236766.78657932609</v>
      </c>
      <c r="AF216" s="46">
        <f>IF(AF137=0,0,Station_Lines_CAPEX_OPEX!$C$126*Inflation_WACC_Taxes_Price!AF$5/100)</f>
        <v>241502.12231091261</v>
      </c>
      <c r="AG216" s="46">
        <f>IF(AG137=0,0,Station_Lines_CAPEX_OPEX!$C$126*Inflation_WACC_Taxes_Price!AG$5/100)</f>
        <v>246332.1647571309</v>
      </c>
      <c r="AH216" s="46">
        <f>IF(AH137=0,0,Station_Lines_CAPEX_OPEX!$C$126*Inflation_WACC_Taxes_Price!AH$5/100)</f>
        <v>251258.8080522735</v>
      </c>
      <c r="AI216" s="46">
        <f>IF(AI137=0,0,Station_Lines_CAPEX_OPEX!$C$126*Inflation_WACC_Taxes_Price!AI$5/100)</f>
        <v>256283.98421331897</v>
      </c>
      <c r="AJ216" s="46">
        <f>IF(AJ137=0,0,Station_Lines_CAPEX_OPEX!$C$126*Inflation_WACC_Taxes_Price!AJ$5/100)</f>
        <v>261409.66389758539</v>
      </c>
      <c r="AK216" s="46">
        <f>IF(AK137=0,0,Station_Lines_CAPEX_OPEX!$C$126*Inflation_WACC_Taxes_Price!AK$5/100)</f>
        <v>266637.85717553709</v>
      </c>
      <c r="AL216" s="46">
        <f>IF(AL137=0,0,Station_Lines_CAPEX_OPEX!$C$126*Inflation_WACC_Taxes_Price!AL$5/100)</f>
        <v>271970.61431904783</v>
      </c>
      <c r="AM216" s="46">
        <f>IF(AM137=0,0,Station_Lines_CAPEX_OPEX!$C$126*Inflation_WACC_Taxes_Price!AM$5/100)</f>
        <v>277410.02660542884</v>
      </c>
      <c r="AN216" s="46">
        <f>IF(AN137=0,0,Station_Lines_CAPEX_OPEX!$C$126*Inflation_WACC_Taxes_Price!AN$5/100)</f>
        <v>282958.22713753744</v>
      </c>
      <c r="AO216" s="46">
        <f>IF(AO137=0,0,Station_Lines_CAPEX_OPEX!$C$126*Inflation_WACC_Taxes_Price!AO$5/100)</f>
        <v>288617.39168028819</v>
      </c>
      <c r="AP216" s="46">
        <f>IF(AP137=0,0,Station_Lines_CAPEX_OPEX!$C$126*Inflation_WACC_Taxes_Price!AP$5/100)</f>
        <v>294389.73951389396</v>
      </c>
      <c r="AQ216" s="46">
        <f>IF(AQ137=0,0,Station_Lines_CAPEX_OPEX!$C$126*Inflation_WACC_Taxes_Price!AQ$5/100)</f>
        <v>300277.53430417186</v>
      </c>
      <c r="AR216" s="46">
        <f>IF(AR137=0,0,Station_Lines_CAPEX_OPEX!$C$126*Inflation_WACC_Taxes_Price!AR$5/100)</f>
        <v>306283.0849902553</v>
      </c>
      <c r="AS216" s="46">
        <f>IF(AS137=0,0,Station_Lines_CAPEX_OPEX!$C$126*Inflation_WACC_Taxes_Price!AS$5/100)</f>
        <v>312408.74669006036</v>
      </c>
      <c r="AT216" s="46">
        <f>IF(AT137=0,0,Station_Lines_CAPEX_OPEX!$C$126*Inflation_WACC_Taxes_Price!AT$5/100)</f>
        <v>318656.92162386159</v>
      </c>
      <c r="AU216" s="46">
        <f>IF(AU137=0,0,Station_Lines_CAPEX_OPEX!$C$126*Inflation_WACC_Taxes_Price!AU$5/100)</f>
        <v>325030.06005633884</v>
      </c>
      <c r="AV216" s="46">
        <f>IF(AV137=0,0,Station_Lines_CAPEX_OPEX!$C$126*Inflation_WACC_Taxes_Price!AV$5/100)</f>
        <v>331530.6612574656</v>
      </c>
      <c r="AW216" s="46">
        <f>IF(AW137=0,0,Station_Lines_CAPEX_OPEX!$C$126*Inflation_WACC_Taxes_Price!AW$5/100)</f>
        <v>338161.27448261494</v>
      </c>
      <c r="AX216" s="46">
        <f>IF(AX137=0,0,Station_Lines_CAPEX_OPEX!$C$126*Inflation_WACC_Taxes_Price!AX$5/100)</f>
        <v>344924.49997226725</v>
      </c>
      <c r="AY216" s="46">
        <f>IF(AY137=0,0,Station_Lines_CAPEX_OPEX!$C$126*Inflation_WACC_Taxes_Price!AY$5/100)</f>
        <v>351822.98997171258</v>
      </c>
      <c r="AZ216" s="46">
        <f>IF(AZ137=0,0,Station_Lines_CAPEX_OPEX!$C$126*Inflation_WACC_Taxes_Price!AZ$5/100)</f>
        <v>358859.44977114687</v>
      </c>
      <c r="BA216" s="46">
        <f>IF(BA137=0,0,Station_Lines_CAPEX_OPEX!$C$126*Inflation_WACC_Taxes_Price!BA$5/100)</f>
        <v>366036.63876656978</v>
      </c>
      <c r="BB216" s="46">
        <f>IF(BB137=0,0,Station_Lines_CAPEX_OPEX!$C$126*Inflation_WACC_Taxes_Price!BB$5/100)</f>
        <v>0</v>
      </c>
      <c r="BC216" s="46">
        <f>IF(BC137=0,0,Station_Lines_CAPEX_OPEX!$C$126*Inflation_WACC_Taxes_Price!BC$5/100)</f>
        <v>0</v>
      </c>
      <c r="BD216" s="46">
        <f>IF(BD137=0,0,Station_Lines_CAPEX_OPEX!$C$126*Inflation_WACC_Taxes_Price!BD$5/100)</f>
        <v>0</v>
      </c>
      <c r="BE216" s="46">
        <f>IF(BE137=0,0,Station_Lines_CAPEX_OPEX!$C$126*Inflation_WACC_Taxes_Price!BE$5/100)</f>
        <v>0</v>
      </c>
      <c r="BF216" s="46">
        <f>IF(BF137=0,0,Station_Lines_CAPEX_OPEX!$C$126*Inflation_WACC_Taxes_Price!BF$5/100)</f>
        <v>0</v>
      </c>
      <c r="BG216" s="46">
        <f>IF(BG137=0,0,Station_Lines_CAPEX_OPEX!$C$126*Inflation_WACC_Taxes_Price!BG$5/100)</f>
        <v>0</v>
      </c>
      <c r="BH216" s="46">
        <f>IF(BH137=0,0,Station_Lines_CAPEX_OPEX!$C$126*Inflation_WACC_Taxes_Price!BH$5/100)</f>
        <v>0</v>
      </c>
      <c r="BI216" s="46">
        <f>IF(BI137=0,0,Station_Lines_CAPEX_OPEX!$C$126*Inflation_WACC_Taxes_Price!BI$5/100)</f>
        <v>0</v>
      </c>
      <c r="BJ216" s="46">
        <f>IF(BJ137=0,0,Station_Lines_CAPEX_OPEX!$C$126*Inflation_WACC_Taxes_Price!BJ$5/100)</f>
        <v>0</v>
      </c>
      <c r="BK216" s="46">
        <f>IF(BK137=0,0,Station_Lines_CAPEX_OPEX!$C$126*Inflation_WACC_Taxes_Price!BK$5/100)</f>
        <v>0</v>
      </c>
      <c r="BL216" s="46">
        <f>IF(BL137=0,0,Station_Lines_CAPEX_OPEX!$C$126*Inflation_WACC_Taxes_Price!BL$5/100)</f>
        <v>0</v>
      </c>
      <c r="BM216" s="46">
        <f>IF(BM137=0,0,Station_Lines_CAPEX_OPEX!$C$126*Inflation_WACC_Taxes_Price!BM$5/100)</f>
        <v>0</v>
      </c>
      <c r="BN216" s="46">
        <f>IF(BN137=0,0,Station_Lines_CAPEX_OPEX!$C$126*Inflation_WACC_Taxes_Price!BN$5/100)</f>
        <v>0</v>
      </c>
      <c r="BO216" s="46">
        <f>IF(BO137=0,0,Station_Lines_CAPEX_OPEX!$C$126*Inflation_WACC_Taxes_Price!BO$5/100)</f>
        <v>0</v>
      </c>
      <c r="BP216" s="46">
        <f>IF(BP137=0,0,Station_Lines_CAPEX_OPEX!$C$126*Inflation_WACC_Taxes_Price!BP$5/100)</f>
        <v>0</v>
      </c>
      <c r="BQ216" s="46">
        <f>IF(BQ137=0,0,Station_Lines_CAPEX_OPEX!$C$126*Inflation_WACC_Taxes_Price!BQ$5/100)</f>
        <v>0</v>
      </c>
      <c r="BR216" s="46">
        <f>IF(BR137=0,0,Station_Lines_CAPEX_OPEX!$C$126*Inflation_WACC_Taxes_Price!BR$5/100)</f>
        <v>0</v>
      </c>
      <c r="BS216" s="46">
        <f>IF(BS137=0,0,Station_Lines_CAPEX_OPEX!$C$126*Inflation_WACC_Taxes_Price!BS$5/100)</f>
        <v>0</v>
      </c>
      <c r="BT216" s="46">
        <f>IF(BT137=0,0,Station_Lines_CAPEX_OPEX!$C$126*Inflation_WACC_Taxes_Price!BT$5/100)</f>
        <v>0</v>
      </c>
      <c r="BU216" s="46">
        <f>IF(BU137=0,0,Station_Lines_CAPEX_OPEX!$C$126*Inflation_WACC_Taxes_Price!BU$5/100)</f>
        <v>0</v>
      </c>
      <c r="BV216" s="46">
        <f>IF(BV137=0,0,Station_Lines_CAPEX_OPEX!$C$126*Inflation_WACC_Taxes_Price!BV$5/100)</f>
        <v>0</v>
      </c>
      <c r="BW216" s="46">
        <f>IF(BW137=0,0,Station_Lines_CAPEX_OPEX!$C$126*Inflation_WACC_Taxes_Price!BW$5/100)</f>
        <v>0</v>
      </c>
      <c r="BX216" s="46">
        <f>IF(BX137=0,0,Station_Lines_CAPEX_OPEX!$C$126*Inflation_WACC_Taxes_Price!BX$5/100)</f>
        <v>0</v>
      </c>
      <c r="BY216" s="46">
        <f>IF(BY137=0,0,Station_Lines_CAPEX_OPEX!$C$126*Inflation_WACC_Taxes_Price!BY$5/100)</f>
        <v>0</v>
      </c>
      <c r="BZ216" s="46">
        <f>IF(BZ137=0,0,Station_Lines_CAPEX_OPEX!$C$126*Inflation_WACC_Taxes_Price!BZ$5/100)</f>
        <v>0</v>
      </c>
      <c r="CA216" s="46">
        <f>IF(CA137=0,0,Station_Lines_CAPEX_OPEX!$C$126*Inflation_WACC_Taxes_Price!CA$5/100)</f>
        <v>0</v>
      </c>
      <c r="CB216" s="46">
        <f>IF(CB137=0,0,Station_Lines_CAPEX_OPEX!$C$126*Inflation_WACC_Taxes_Price!CB$5/100)</f>
        <v>0</v>
      </c>
      <c r="CC216" s="46">
        <f>IF(CC137=0,0,Station_Lines_CAPEX_OPEX!$C$126*Inflation_WACC_Taxes_Price!CC$5/100)</f>
        <v>0</v>
      </c>
      <c r="CD216" s="46">
        <f>IF(CD137=0,0,Station_Lines_CAPEX_OPEX!$C$126*Inflation_WACC_Taxes_Price!CD$5/100)</f>
        <v>0</v>
      </c>
      <c r="CE216" s="46">
        <f>IF(CE137=0,0,Station_Lines_CAPEX_OPEX!$C$126*Inflation_WACC_Taxes_Price!CE$5/100)</f>
        <v>0</v>
      </c>
      <c r="CF216" s="46">
        <f>IF(CF137=0,0,Station_Lines_CAPEX_OPEX!$C$126*Inflation_WACC_Taxes_Price!CF$5/100)</f>
        <v>0</v>
      </c>
      <c r="CG216" s="46">
        <f>IF(CG137=0,0,Station_Lines_CAPEX_OPEX!$C$126*Inflation_WACC_Taxes_Price!CG$5/100)</f>
        <v>0</v>
      </c>
      <c r="CH216" s="46">
        <f>IF(CH137=0,0,Station_Lines_CAPEX_OPEX!$C$126*Inflation_WACC_Taxes_Price!CH$5/100)</f>
        <v>0</v>
      </c>
      <c r="CI216" s="46">
        <f>IF(CI137=0,0,Station_Lines_CAPEX_OPEX!$C$126*Inflation_WACC_Taxes_Price!CI$5/100)</f>
        <v>0</v>
      </c>
      <c r="CJ216" s="46">
        <f>IF(CJ137=0,0,Station_Lines_CAPEX_OPEX!$C$126*Inflation_WACC_Taxes_Price!CJ$5/100)</f>
        <v>0</v>
      </c>
      <c r="CK216" s="46">
        <f>IF(CK137=0,0,Station_Lines_CAPEX_OPEX!$C$126*Inflation_WACC_Taxes_Price!CK$5/100)</f>
        <v>0</v>
      </c>
      <c r="CL216" s="46">
        <f>IF(CL137=0,0,Station_Lines_CAPEX_OPEX!$C$126*Inflation_WACC_Taxes_Price!CL$5/100)</f>
        <v>0</v>
      </c>
      <c r="CM216" s="46">
        <f>IF(CM137=0,0,Station_Lines_CAPEX_OPEX!$C$126*Inflation_WACC_Taxes_Price!CM$5/100)</f>
        <v>0</v>
      </c>
      <c r="CN216" s="46">
        <f>IF(CN137=0,0,Station_Lines_CAPEX_OPEX!$C$126*Inflation_WACC_Taxes_Price!CN$5/100)</f>
        <v>0</v>
      </c>
      <c r="CO216" s="46">
        <f>IF(CO137=0,0,Station_Lines_CAPEX_OPEX!$C$126*Inflation_WACC_Taxes_Price!CO$5/100)</f>
        <v>0</v>
      </c>
      <c r="CP216" s="46">
        <f>IF(CP137=0,0,Station_Lines_CAPEX_OPEX!$C$126*Inflation_WACC_Taxes_Price!CP$5/100)</f>
        <v>0</v>
      </c>
      <c r="CQ216" s="46">
        <f>IF(CQ137=0,0,Station_Lines_CAPEX_OPEX!$C$126*Inflation_WACC_Taxes_Price!CQ$5/100)</f>
        <v>0</v>
      </c>
      <c r="CR216" s="46">
        <f>IF(CR137=0,0,Station_Lines_CAPEX_OPEX!$C$126*Inflation_WACC_Taxes_Price!CR$5/100)</f>
        <v>0</v>
      </c>
      <c r="CS216" s="46">
        <f>IF(CS137=0,0,Station_Lines_CAPEX_OPEX!$C$126*Inflation_WACC_Taxes_Price!CS$5/100)</f>
        <v>0</v>
      </c>
      <c r="CT216" s="46">
        <f>IF(CT137=0,0,Station_Lines_CAPEX_OPEX!$C$126*Inflation_WACC_Taxes_Price!CT$5/100)</f>
        <v>0</v>
      </c>
      <c r="CU216" s="46">
        <f>IF(CU137=0,0,Station_Lines_CAPEX_OPEX!$C$126*Inflation_WACC_Taxes_Price!CU$5/100)</f>
        <v>0</v>
      </c>
      <c r="CV216" s="46">
        <f>IF(CV137=0,0,Station_Lines_CAPEX_OPEX!$C$126*Inflation_WACC_Taxes_Price!CV$5/100)</f>
        <v>0</v>
      </c>
      <c r="CW216" s="46">
        <f>IF(CW137=0,0,Station_Lines_CAPEX_OPEX!$C$126*Inflation_WACC_Taxes_Price!CW$5/100)</f>
        <v>0</v>
      </c>
      <c r="CX216" s="46">
        <f>IF(CX137=0,0,Station_Lines_CAPEX_OPEX!$C$126*Inflation_WACC_Taxes_Price!CX$5/100)</f>
        <v>0</v>
      </c>
      <c r="CY216" s="46">
        <f>IF(CY137=0,0,Station_Lines_CAPEX_OPEX!$C$126*Inflation_WACC_Taxes_Price!CY$5/100)</f>
        <v>0</v>
      </c>
      <c r="CZ216" s="46">
        <f>IF(CZ137=0,0,Station_Lines_CAPEX_OPEX!$C$126*Inflation_WACC_Taxes_Price!CZ$5/100)</f>
        <v>0</v>
      </c>
      <c r="DA216" s="46">
        <f>IF(DA137=0,0,Station_Lines_CAPEX_OPEX!$C$126*Inflation_WACC_Taxes_Price!DA$5/100)</f>
        <v>0</v>
      </c>
      <c r="DB216" s="46">
        <f>IF(DB137=0,0,Station_Lines_CAPEX_OPEX!$C$126*Inflation_WACC_Taxes_Price!DB$5/100)</f>
        <v>0</v>
      </c>
      <c r="DC216" s="46">
        <f>IF(DC137=0,0,Station_Lines_CAPEX_OPEX!$C$126*Inflation_WACC_Taxes_Price!DC$5/100)</f>
        <v>0</v>
      </c>
    </row>
    <row r="217" spans="2:107" x14ac:dyDescent="0.35">
      <c r="B217" s="40" t="str">
        <f t="shared" si="2998"/>
        <v>Barrie MS</v>
      </c>
      <c r="H217" s="46">
        <f>IF(H148=0,0,Station_Lines_CAPEX_OPEX!$C$126*Inflation_WACC_Taxes_Price!H$5/100)</f>
        <v>0</v>
      </c>
      <c r="I217" s="46">
        <f>IF(I148=0,0,Station_Lines_CAPEX_OPEX!$C$126*Inflation_WACC_Taxes_Price!I$5/100)</f>
        <v>153150</v>
      </c>
      <c r="J217" s="46">
        <f>IF(J148=0,0,Station_Lines_CAPEX_OPEX!$C$126*Inflation_WACC_Taxes_Price!J$5/100)</f>
        <v>156213</v>
      </c>
      <c r="K217" s="46">
        <f>IF(K148=0,0,Station_Lines_CAPEX_OPEX!$C$126*Inflation_WACC_Taxes_Price!K$5/100)</f>
        <v>159337.26</v>
      </c>
      <c r="L217" s="46">
        <f>IF(L148=0,0,Station_Lines_CAPEX_OPEX!$C$126*Inflation_WACC_Taxes_Price!L$5/100)</f>
        <v>162524.00519999999</v>
      </c>
      <c r="M217" s="46">
        <f>IF(M148=0,0,Station_Lines_CAPEX_OPEX!$C$126*Inflation_WACC_Taxes_Price!M$5/100)</f>
        <v>165774.485304</v>
      </c>
      <c r="N217" s="46">
        <f>IF(N148=0,0,Station_Lines_CAPEX_OPEX!$C$126*Inflation_WACC_Taxes_Price!N$5/100)</f>
        <v>169089.97501008</v>
      </c>
      <c r="O217" s="46">
        <f>IF(O148=0,0,Station_Lines_CAPEX_OPEX!$C$126*Inflation_WACC_Taxes_Price!O$5/100)</f>
        <v>172471.7745102816</v>
      </c>
      <c r="P217" s="46">
        <f>IF(P148=0,0,Station_Lines_CAPEX_OPEX!$C$126*Inflation_WACC_Taxes_Price!P$5/100)</f>
        <v>175921.21000048722</v>
      </c>
      <c r="Q217" s="46">
        <f>IF(Q148=0,0,Station_Lines_CAPEX_OPEX!$C$126*Inflation_WACC_Taxes_Price!Q$5/100)</f>
        <v>179439.63420049698</v>
      </c>
      <c r="R217" s="46">
        <f>IF(R148=0,0,Station_Lines_CAPEX_OPEX!$C$126*Inflation_WACC_Taxes_Price!R$5/100)</f>
        <v>183028.42688450695</v>
      </c>
      <c r="S217" s="46">
        <f>IF(S148=0,0,Station_Lines_CAPEX_OPEX!$C$126*Inflation_WACC_Taxes_Price!S$5/100)</f>
        <v>186688.99542219707</v>
      </c>
      <c r="T217" s="46">
        <f>IF(T148=0,0,Station_Lines_CAPEX_OPEX!$C$126*Inflation_WACC_Taxes_Price!T$5/100)</f>
        <v>190422.77533064102</v>
      </c>
      <c r="U217" s="46">
        <f>IF(U148=0,0,Station_Lines_CAPEX_OPEX!$C$126*Inflation_WACC_Taxes_Price!U$5/100)</f>
        <v>194231.23083725382</v>
      </c>
      <c r="V217" s="46">
        <f>IF(V148=0,0,Station_Lines_CAPEX_OPEX!$C$126*Inflation_WACC_Taxes_Price!V$5/100)</f>
        <v>198115.8554539989</v>
      </c>
      <c r="W217" s="46">
        <f>IF(W148=0,0,Station_Lines_CAPEX_OPEX!$C$126*Inflation_WACC_Taxes_Price!W$5/100)</f>
        <v>202078.1725630789</v>
      </c>
      <c r="X217" s="46">
        <f>IF(X148=0,0,Station_Lines_CAPEX_OPEX!$C$126*Inflation_WACC_Taxes_Price!X$5/100)</f>
        <v>206119.73601434045</v>
      </c>
      <c r="Y217" s="46">
        <f>IF(Y148=0,0,Station_Lines_CAPEX_OPEX!$C$126*Inflation_WACC_Taxes_Price!Y$5/100)</f>
        <v>210242.13073462728</v>
      </c>
      <c r="Z217" s="46">
        <f>IF(Z148=0,0,Station_Lines_CAPEX_OPEX!$C$126*Inflation_WACC_Taxes_Price!Z$5/100)</f>
        <v>214446.9733493198</v>
      </c>
      <c r="AA217" s="46">
        <f>IF(AA148=0,0,Station_Lines_CAPEX_OPEX!$C$126*Inflation_WACC_Taxes_Price!AA$5/100)</f>
        <v>218735.91281630623</v>
      </c>
      <c r="AB217" s="46">
        <f>IF(AB148=0,0,Station_Lines_CAPEX_OPEX!$C$126*Inflation_WACC_Taxes_Price!AB$5/100)</f>
        <v>223110.63107263239</v>
      </c>
      <c r="AC217" s="46">
        <f>IF(AC148=0,0,Station_Lines_CAPEX_OPEX!$C$126*Inflation_WACC_Taxes_Price!AC$5/100)</f>
        <v>227572.84369408502</v>
      </c>
      <c r="AD217" s="46">
        <f>IF(AD148=0,0,Station_Lines_CAPEX_OPEX!$C$126*Inflation_WACC_Taxes_Price!AD$5/100)</f>
        <v>232124.30056796674</v>
      </c>
      <c r="AE217" s="46">
        <f>IF(AE148=0,0,Station_Lines_CAPEX_OPEX!$C$126*Inflation_WACC_Taxes_Price!AE$5/100)</f>
        <v>236766.78657932609</v>
      </c>
      <c r="AF217" s="46">
        <f>IF(AF148=0,0,Station_Lines_CAPEX_OPEX!$C$126*Inflation_WACC_Taxes_Price!AF$5/100)</f>
        <v>241502.12231091261</v>
      </c>
      <c r="AG217" s="46">
        <f>IF(AG148=0,0,Station_Lines_CAPEX_OPEX!$C$126*Inflation_WACC_Taxes_Price!AG$5/100)</f>
        <v>246332.1647571309</v>
      </c>
      <c r="AH217" s="46">
        <f>IF(AH148=0,0,Station_Lines_CAPEX_OPEX!$C$126*Inflation_WACC_Taxes_Price!AH$5/100)</f>
        <v>251258.8080522735</v>
      </c>
      <c r="AI217" s="46">
        <f>IF(AI148=0,0,Station_Lines_CAPEX_OPEX!$C$126*Inflation_WACC_Taxes_Price!AI$5/100)</f>
        <v>256283.98421331897</v>
      </c>
      <c r="AJ217" s="46">
        <f>IF(AJ148=0,0,Station_Lines_CAPEX_OPEX!$C$126*Inflation_WACC_Taxes_Price!AJ$5/100)</f>
        <v>261409.66389758539</v>
      </c>
      <c r="AK217" s="46">
        <f>IF(AK148=0,0,Station_Lines_CAPEX_OPEX!$C$126*Inflation_WACC_Taxes_Price!AK$5/100)</f>
        <v>266637.85717553709</v>
      </c>
      <c r="AL217" s="46">
        <f>IF(AL148=0,0,Station_Lines_CAPEX_OPEX!$C$126*Inflation_WACC_Taxes_Price!AL$5/100)</f>
        <v>271970.61431904783</v>
      </c>
      <c r="AM217" s="46">
        <f>IF(AM148=0,0,Station_Lines_CAPEX_OPEX!$C$126*Inflation_WACC_Taxes_Price!AM$5/100)</f>
        <v>277410.02660542884</v>
      </c>
      <c r="AN217" s="46">
        <f>IF(AN148=0,0,Station_Lines_CAPEX_OPEX!$C$126*Inflation_WACC_Taxes_Price!AN$5/100)</f>
        <v>282958.22713753744</v>
      </c>
      <c r="AO217" s="46">
        <f>IF(AO148=0,0,Station_Lines_CAPEX_OPEX!$C$126*Inflation_WACC_Taxes_Price!AO$5/100)</f>
        <v>288617.39168028819</v>
      </c>
      <c r="AP217" s="46">
        <f>IF(AP148=0,0,Station_Lines_CAPEX_OPEX!$C$126*Inflation_WACC_Taxes_Price!AP$5/100)</f>
        <v>294389.73951389396</v>
      </c>
      <c r="AQ217" s="46">
        <f>IF(AQ148=0,0,Station_Lines_CAPEX_OPEX!$C$126*Inflation_WACC_Taxes_Price!AQ$5/100)</f>
        <v>300277.53430417186</v>
      </c>
      <c r="AR217" s="46">
        <f>IF(AR148=0,0,Station_Lines_CAPEX_OPEX!$C$126*Inflation_WACC_Taxes_Price!AR$5/100)</f>
        <v>306283.0849902553</v>
      </c>
      <c r="AS217" s="46">
        <f>IF(AS148=0,0,Station_Lines_CAPEX_OPEX!$C$126*Inflation_WACC_Taxes_Price!AS$5/100)</f>
        <v>312408.74669006036</v>
      </c>
      <c r="AT217" s="46">
        <f>IF(AT148=0,0,Station_Lines_CAPEX_OPEX!$C$126*Inflation_WACC_Taxes_Price!AT$5/100)</f>
        <v>318656.92162386159</v>
      </c>
      <c r="AU217" s="46">
        <f>IF(AU148=0,0,Station_Lines_CAPEX_OPEX!$C$126*Inflation_WACC_Taxes_Price!AU$5/100)</f>
        <v>325030.06005633884</v>
      </c>
      <c r="AV217" s="46">
        <f>IF(AV148=0,0,Station_Lines_CAPEX_OPEX!$C$126*Inflation_WACC_Taxes_Price!AV$5/100)</f>
        <v>331530.6612574656</v>
      </c>
      <c r="AW217" s="46">
        <f>IF(AW148=0,0,Station_Lines_CAPEX_OPEX!$C$126*Inflation_WACC_Taxes_Price!AW$5/100)</f>
        <v>338161.27448261494</v>
      </c>
      <c r="AX217" s="46">
        <f>IF(AX148=0,0,Station_Lines_CAPEX_OPEX!$C$126*Inflation_WACC_Taxes_Price!AX$5/100)</f>
        <v>344924.49997226725</v>
      </c>
      <c r="AY217" s="46">
        <f>IF(AY148=0,0,Station_Lines_CAPEX_OPEX!$C$126*Inflation_WACC_Taxes_Price!AY$5/100)</f>
        <v>351822.98997171258</v>
      </c>
      <c r="AZ217" s="46">
        <f>IF(AZ148=0,0,Station_Lines_CAPEX_OPEX!$C$126*Inflation_WACC_Taxes_Price!AZ$5/100)</f>
        <v>358859.44977114687</v>
      </c>
      <c r="BA217" s="46">
        <f>IF(BA148=0,0,Station_Lines_CAPEX_OPEX!$C$126*Inflation_WACC_Taxes_Price!BA$5/100)</f>
        <v>366036.63876656978</v>
      </c>
      <c r="BB217" s="46">
        <f>IF(BB148=0,0,Station_Lines_CAPEX_OPEX!$C$126*Inflation_WACC_Taxes_Price!BB$5/100)</f>
        <v>0</v>
      </c>
      <c r="BC217" s="46">
        <f>IF(BC148=0,0,Station_Lines_CAPEX_OPEX!$C$126*Inflation_WACC_Taxes_Price!BC$5/100)</f>
        <v>0</v>
      </c>
      <c r="BD217" s="46">
        <f>IF(BD148=0,0,Station_Lines_CAPEX_OPEX!$C$126*Inflation_WACC_Taxes_Price!BD$5/100)</f>
        <v>0</v>
      </c>
      <c r="BE217" s="46">
        <f>IF(BE148=0,0,Station_Lines_CAPEX_OPEX!$C$126*Inflation_WACC_Taxes_Price!BE$5/100)</f>
        <v>0</v>
      </c>
      <c r="BF217" s="46">
        <f>IF(BF148=0,0,Station_Lines_CAPEX_OPEX!$C$126*Inflation_WACC_Taxes_Price!BF$5/100)</f>
        <v>0</v>
      </c>
      <c r="BG217" s="46">
        <f>IF(BG148=0,0,Station_Lines_CAPEX_OPEX!$C$126*Inflation_WACC_Taxes_Price!BG$5/100)</f>
        <v>0</v>
      </c>
      <c r="BH217" s="46">
        <f>IF(BH148=0,0,Station_Lines_CAPEX_OPEX!$C$126*Inflation_WACC_Taxes_Price!BH$5/100)</f>
        <v>0</v>
      </c>
      <c r="BI217" s="46">
        <f>IF(BI148=0,0,Station_Lines_CAPEX_OPEX!$C$126*Inflation_WACC_Taxes_Price!BI$5/100)</f>
        <v>0</v>
      </c>
      <c r="BJ217" s="46">
        <f>IF(BJ148=0,0,Station_Lines_CAPEX_OPEX!$C$126*Inflation_WACC_Taxes_Price!BJ$5/100)</f>
        <v>0</v>
      </c>
      <c r="BK217" s="46">
        <f>IF(BK148=0,0,Station_Lines_CAPEX_OPEX!$C$126*Inflation_WACC_Taxes_Price!BK$5/100)</f>
        <v>0</v>
      </c>
      <c r="BL217" s="46">
        <f>IF(BL148=0,0,Station_Lines_CAPEX_OPEX!$C$126*Inflation_WACC_Taxes_Price!BL$5/100)</f>
        <v>0</v>
      </c>
      <c r="BM217" s="46">
        <f>IF(BM148=0,0,Station_Lines_CAPEX_OPEX!$C$126*Inflation_WACC_Taxes_Price!BM$5/100)</f>
        <v>0</v>
      </c>
      <c r="BN217" s="46">
        <f>IF(BN148=0,0,Station_Lines_CAPEX_OPEX!$C$126*Inflation_WACC_Taxes_Price!BN$5/100)</f>
        <v>0</v>
      </c>
      <c r="BO217" s="46">
        <f>IF(BO148=0,0,Station_Lines_CAPEX_OPEX!$C$126*Inflation_WACC_Taxes_Price!BO$5/100)</f>
        <v>0</v>
      </c>
      <c r="BP217" s="46">
        <f>IF(BP148=0,0,Station_Lines_CAPEX_OPEX!$C$126*Inflation_WACC_Taxes_Price!BP$5/100)</f>
        <v>0</v>
      </c>
      <c r="BQ217" s="46">
        <f>IF(BQ148=0,0,Station_Lines_CAPEX_OPEX!$C$126*Inflation_WACC_Taxes_Price!BQ$5/100)</f>
        <v>0</v>
      </c>
      <c r="BR217" s="46">
        <f>IF(BR148=0,0,Station_Lines_CAPEX_OPEX!$C$126*Inflation_WACC_Taxes_Price!BR$5/100)</f>
        <v>0</v>
      </c>
      <c r="BS217" s="46">
        <f>IF(BS148=0,0,Station_Lines_CAPEX_OPEX!$C$126*Inflation_WACC_Taxes_Price!BS$5/100)</f>
        <v>0</v>
      </c>
      <c r="BT217" s="46">
        <f>IF(BT148=0,0,Station_Lines_CAPEX_OPEX!$C$126*Inflation_WACC_Taxes_Price!BT$5/100)</f>
        <v>0</v>
      </c>
      <c r="BU217" s="46">
        <f>IF(BU148=0,0,Station_Lines_CAPEX_OPEX!$C$126*Inflation_WACC_Taxes_Price!BU$5/100)</f>
        <v>0</v>
      </c>
      <c r="BV217" s="46">
        <f>IF(BV148=0,0,Station_Lines_CAPEX_OPEX!$C$126*Inflation_WACC_Taxes_Price!BV$5/100)</f>
        <v>0</v>
      </c>
      <c r="BW217" s="46">
        <f>IF(BW148=0,0,Station_Lines_CAPEX_OPEX!$C$126*Inflation_WACC_Taxes_Price!BW$5/100)</f>
        <v>0</v>
      </c>
      <c r="BX217" s="46">
        <f>IF(BX148=0,0,Station_Lines_CAPEX_OPEX!$C$126*Inflation_WACC_Taxes_Price!BX$5/100)</f>
        <v>0</v>
      </c>
      <c r="BY217" s="46">
        <f>IF(BY148=0,0,Station_Lines_CAPEX_OPEX!$C$126*Inflation_WACC_Taxes_Price!BY$5/100)</f>
        <v>0</v>
      </c>
      <c r="BZ217" s="46">
        <f>IF(BZ148=0,0,Station_Lines_CAPEX_OPEX!$C$126*Inflation_WACC_Taxes_Price!BZ$5/100)</f>
        <v>0</v>
      </c>
      <c r="CA217" s="46">
        <f>IF(CA148=0,0,Station_Lines_CAPEX_OPEX!$C$126*Inflation_WACC_Taxes_Price!CA$5/100)</f>
        <v>0</v>
      </c>
      <c r="CB217" s="46">
        <f>IF(CB148=0,0,Station_Lines_CAPEX_OPEX!$C$126*Inflation_WACC_Taxes_Price!CB$5/100)</f>
        <v>0</v>
      </c>
      <c r="CC217" s="46">
        <f>IF(CC148=0,0,Station_Lines_CAPEX_OPEX!$C$126*Inflation_WACC_Taxes_Price!CC$5/100)</f>
        <v>0</v>
      </c>
      <c r="CD217" s="46">
        <f>IF(CD148=0,0,Station_Lines_CAPEX_OPEX!$C$126*Inflation_WACC_Taxes_Price!CD$5/100)</f>
        <v>0</v>
      </c>
      <c r="CE217" s="46">
        <f>IF(CE148=0,0,Station_Lines_CAPEX_OPEX!$C$126*Inflation_WACC_Taxes_Price!CE$5/100)</f>
        <v>0</v>
      </c>
      <c r="CF217" s="46">
        <f>IF(CF148=0,0,Station_Lines_CAPEX_OPEX!$C$126*Inflation_WACC_Taxes_Price!CF$5/100)</f>
        <v>0</v>
      </c>
      <c r="CG217" s="46">
        <f>IF(CG148=0,0,Station_Lines_CAPEX_OPEX!$C$126*Inflation_WACC_Taxes_Price!CG$5/100)</f>
        <v>0</v>
      </c>
      <c r="CH217" s="46">
        <f>IF(CH148=0,0,Station_Lines_CAPEX_OPEX!$C$126*Inflation_WACC_Taxes_Price!CH$5/100)</f>
        <v>0</v>
      </c>
      <c r="CI217" s="46">
        <f>IF(CI148=0,0,Station_Lines_CAPEX_OPEX!$C$126*Inflation_WACC_Taxes_Price!CI$5/100)</f>
        <v>0</v>
      </c>
      <c r="CJ217" s="46">
        <f>IF(CJ148=0,0,Station_Lines_CAPEX_OPEX!$C$126*Inflation_WACC_Taxes_Price!CJ$5/100)</f>
        <v>0</v>
      </c>
      <c r="CK217" s="46">
        <f>IF(CK148=0,0,Station_Lines_CAPEX_OPEX!$C$126*Inflation_WACC_Taxes_Price!CK$5/100)</f>
        <v>0</v>
      </c>
      <c r="CL217" s="46">
        <f>IF(CL148=0,0,Station_Lines_CAPEX_OPEX!$C$126*Inflation_WACC_Taxes_Price!CL$5/100)</f>
        <v>0</v>
      </c>
      <c r="CM217" s="46">
        <f>IF(CM148=0,0,Station_Lines_CAPEX_OPEX!$C$126*Inflation_WACC_Taxes_Price!CM$5/100)</f>
        <v>0</v>
      </c>
      <c r="CN217" s="46">
        <f>IF(CN148=0,0,Station_Lines_CAPEX_OPEX!$C$126*Inflation_WACC_Taxes_Price!CN$5/100)</f>
        <v>0</v>
      </c>
      <c r="CO217" s="46">
        <f>IF(CO148=0,0,Station_Lines_CAPEX_OPEX!$C$126*Inflation_WACC_Taxes_Price!CO$5/100)</f>
        <v>0</v>
      </c>
      <c r="CP217" s="46">
        <f>IF(CP148=0,0,Station_Lines_CAPEX_OPEX!$C$126*Inflation_WACC_Taxes_Price!CP$5/100)</f>
        <v>0</v>
      </c>
      <c r="CQ217" s="46">
        <f>IF(CQ148=0,0,Station_Lines_CAPEX_OPEX!$C$126*Inflation_WACC_Taxes_Price!CQ$5/100)</f>
        <v>0</v>
      </c>
      <c r="CR217" s="46">
        <f>IF(CR148=0,0,Station_Lines_CAPEX_OPEX!$C$126*Inflation_WACC_Taxes_Price!CR$5/100)</f>
        <v>0</v>
      </c>
      <c r="CS217" s="46">
        <f>IF(CS148=0,0,Station_Lines_CAPEX_OPEX!$C$126*Inflation_WACC_Taxes_Price!CS$5/100)</f>
        <v>0</v>
      </c>
      <c r="CT217" s="46">
        <f>IF(CT148=0,0,Station_Lines_CAPEX_OPEX!$C$126*Inflation_WACC_Taxes_Price!CT$5/100)</f>
        <v>0</v>
      </c>
      <c r="CU217" s="46">
        <f>IF(CU148=0,0,Station_Lines_CAPEX_OPEX!$C$126*Inflation_WACC_Taxes_Price!CU$5/100)</f>
        <v>0</v>
      </c>
      <c r="CV217" s="46">
        <f>IF(CV148=0,0,Station_Lines_CAPEX_OPEX!$C$126*Inflation_WACC_Taxes_Price!CV$5/100)</f>
        <v>0</v>
      </c>
      <c r="CW217" s="46">
        <f>IF(CW148=0,0,Station_Lines_CAPEX_OPEX!$C$126*Inflation_WACC_Taxes_Price!CW$5/100)</f>
        <v>0</v>
      </c>
      <c r="CX217" s="46">
        <f>IF(CX148=0,0,Station_Lines_CAPEX_OPEX!$C$126*Inflation_WACC_Taxes_Price!CX$5/100)</f>
        <v>0</v>
      </c>
      <c r="CY217" s="46">
        <f>IF(CY148=0,0,Station_Lines_CAPEX_OPEX!$C$126*Inflation_WACC_Taxes_Price!CY$5/100)</f>
        <v>0</v>
      </c>
      <c r="CZ217" s="46">
        <f>IF(CZ148=0,0,Station_Lines_CAPEX_OPEX!$C$126*Inflation_WACC_Taxes_Price!CZ$5/100)</f>
        <v>0</v>
      </c>
      <c r="DA217" s="46">
        <f>IF(DA148=0,0,Station_Lines_CAPEX_OPEX!$C$126*Inflation_WACC_Taxes_Price!DA$5/100)</f>
        <v>0</v>
      </c>
      <c r="DB217" s="46">
        <f>IF(DB148=0,0,Station_Lines_CAPEX_OPEX!$C$126*Inflation_WACC_Taxes_Price!DB$5/100)</f>
        <v>0</v>
      </c>
      <c r="DC217" s="46">
        <f>IF(DC148=0,0,Station_Lines_CAPEX_OPEX!$C$126*Inflation_WACC_Taxes_Price!DC$5/100)</f>
        <v>0</v>
      </c>
    </row>
  </sheetData>
  <pageMargins left="0.7" right="0.7" top="0.75" bottom="0.75" header="0.3" footer="0.3"/>
  <pageSetup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22919-1B5E-4364-B7AB-AB3368210245}">
  <sheetPr>
    <tabColor theme="8"/>
  </sheetPr>
  <dimension ref="B2:C2"/>
  <sheetViews>
    <sheetView showGridLines="0" workbookViewId="0">
      <selection activeCell="M13" sqref="M13"/>
    </sheetView>
  </sheetViews>
  <sheetFormatPr defaultRowHeight="14.5" x14ac:dyDescent="0.35"/>
  <sheetData>
    <row r="2" spans="2:3" x14ac:dyDescent="0.35">
      <c r="B2" s="71" t="s">
        <v>170</v>
      </c>
      <c r="C2" t="s">
        <v>155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3FF908193E414D9892E49E70D7829E" ma:contentTypeVersion="11" ma:contentTypeDescription="Create a new document." ma:contentTypeScope="" ma:versionID="3fa28f1d14dd4c94ce0f5881ad1bc584">
  <xsd:schema xmlns:xsd="http://www.w3.org/2001/XMLSchema" xmlns:xs="http://www.w3.org/2001/XMLSchema" xmlns:p="http://schemas.microsoft.com/office/2006/metadata/properties" xmlns:ns1="http://schemas.microsoft.com/sharepoint/v3" xmlns:ns2="c813d627-6812-41ba-b21c-8d274ce88239" xmlns:ns3="e0893123-66fa-4b19-a433-47924ff5ec26" targetNamespace="http://schemas.microsoft.com/office/2006/metadata/properties" ma:root="true" ma:fieldsID="bfac4171cf4bc7f41225a2a82a7e2a73" ns1:_="" ns2:_="" ns3:_="">
    <xsd:import namespace="http://schemas.microsoft.com/sharepoint/v3"/>
    <xsd:import namespace="c813d627-6812-41ba-b21c-8d274ce88239"/>
    <xsd:import namespace="e0893123-66fa-4b19-a433-47924ff5ec2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EBnumber" minOccurs="0"/>
                <xsd:element ref="ns2:Applicant" minOccurs="0"/>
                <xsd:element ref="ns2:CaseDescription"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13d627-6812-41ba-b21c-8d274ce882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EBnumber" ma:index="12" nillable="true" ma:displayName="EB number" ma:format="Dropdown" ma:internalName="EBnumber">
      <xsd:simpleType>
        <xsd:restriction base="dms:Text">
          <xsd:maxLength value="255"/>
        </xsd:restriction>
      </xsd:simpleType>
    </xsd:element>
    <xsd:element name="Applicant" ma:index="13" nillable="true" ma:displayName="Applicant" ma:format="Dropdown" ma:internalName="Applicant">
      <xsd:simpleType>
        <xsd:restriction base="dms:Text">
          <xsd:maxLength value="255"/>
        </xsd:restriction>
      </xsd:simpleType>
    </xsd:element>
    <xsd:element name="CaseDescription" ma:index="14" nillable="true" ma:displayName="Case Description" ma:format="Dropdown" ma:internalName="CaseDescription">
      <xsd:simpleType>
        <xsd:restriction base="dms:Text">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893123-66fa-4b19-a433-47924ff5ec2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pplicant xmlns="c813d627-6812-41ba-b21c-8d274ce88239" xsi:nil="true"/>
    <_ip_UnifiedCompliancePolicyProperties xmlns="http://schemas.microsoft.com/sharepoint/v3" xsi:nil="true"/>
    <EBnumber xmlns="c813d627-6812-41ba-b21c-8d274ce88239" xsi:nil="true"/>
    <CaseDescription xmlns="c813d627-6812-41ba-b21c-8d274ce8823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B2FC60-8926-48C4-B6AD-0F74594B03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13d627-6812-41ba-b21c-8d274ce88239"/>
    <ds:schemaRef ds:uri="e0893123-66fa-4b19-a433-47924ff5ec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26A9AB-301D-40FE-9521-EA259E63BE08}">
  <ds:schemaRefs>
    <ds:schemaRef ds:uri="http://schemas.microsoft.com/office/2006/metadata/properties"/>
    <ds:schemaRef ds:uri="http://schemas.microsoft.com/office/infopath/2007/PartnerControls"/>
    <ds:schemaRef ds:uri="0b9bfb31-5277-4064-8ff1-94c89284a363"/>
    <ds:schemaRef ds:uri="1e24490f-d859-4362-969b-3e5ce3ae34d2"/>
    <ds:schemaRef ds:uri="http://schemas.microsoft.com/sharepoint/v3"/>
    <ds:schemaRef ds:uri="c813d627-6812-41ba-b21c-8d274ce88239"/>
  </ds:schemaRefs>
</ds:datastoreItem>
</file>

<file path=customXml/itemProps3.xml><?xml version="1.0" encoding="utf-8"?>
<ds:datastoreItem xmlns:ds="http://schemas.openxmlformats.org/officeDocument/2006/customXml" ds:itemID="{07FC43E3-EED3-4F8B-8888-B97C097AAB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00 Cover</vt:lpstr>
      <vt:lpstr>01 Summary</vt:lpstr>
      <vt:lpstr>02 Annual Values</vt:lpstr>
      <vt:lpstr>Models--&gt;</vt:lpstr>
      <vt:lpstr>NPV Calculations</vt:lpstr>
      <vt:lpstr>Model_DER</vt:lpstr>
      <vt:lpstr>Model_Deferred</vt:lpstr>
      <vt:lpstr>Model_Reference</vt:lpstr>
      <vt:lpstr>Inputs_Assumptions--&gt;</vt:lpstr>
      <vt:lpstr>Station_Lines_CAPEX_OPEX</vt:lpstr>
      <vt:lpstr>Capacity_Energy_Needs</vt:lpstr>
      <vt:lpstr>Inflation_WACC_Taxes_Price</vt:lpstr>
      <vt:lpstr>99 LookUps</vt:lpstr>
      <vt:lpstr>Infl_factor</vt:lpstr>
      <vt:lpstr>Inflation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Steele-Mosey</dc:creator>
  <cp:keywords/>
  <dc:description/>
  <cp:lastModifiedBy>Susi Ahlborn</cp:lastModifiedBy>
  <cp:revision/>
  <dcterms:created xsi:type="dcterms:W3CDTF">2015-06-05T18:17:20Z</dcterms:created>
  <dcterms:modified xsi:type="dcterms:W3CDTF">2026-02-21T11:59:25Z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0x010100B03FF908193E414D9892E49E70D7829E</vt:lpwstr>
  </property>
  <property fmtid="{D5CDD505-2E9C-101B-9397-08002B2CF9AE}" pid="3" name="MediaServiceImageTags">
    <vt:lpwstr/>
  </property>
</Properties>
</file>